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.Ran\Desktop\LAM\VAF\Quotes\Localization Quote\"/>
    </mc:Choice>
  </mc:AlternateContent>
  <xr:revisionPtr revIDLastSave="0" documentId="13_ncr:1_{E3F977AC-6CD2-4B3A-AF9F-AF9C20FED677}" xr6:coauthVersionLast="47" xr6:coauthVersionMax="47" xr10:uidLastSave="{00000000-0000-0000-0000-000000000000}"/>
  <bookViews>
    <workbookView xWindow="-110" yWindow="-110" windowWidth="19420" windowHeight="10420" activeTab="1" xr2:uid="{51AAA567-AFD5-4681-B931-437C22F09CC0}"/>
  </bookViews>
  <sheets>
    <sheet name="Summary" sheetId="2" r:id="rId1"/>
    <sheet name="Costed BOM 853-198660-012" sheetId="1" r:id="rId2"/>
  </sheets>
  <externalReferences>
    <externalReference r:id="rId3"/>
    <externalReference r:id="rId4"/>
    <externalReference r:id="rId5"/>
  </externalReferences>
  <definedNames>
    <definedName name="_xlnm._FilterDatabase" localSheetId="1" hidden="1">'Costed BOM 853-198660-012'!$A$2:$AG$922</definedName>
    <definedName name="Commodity">[1]Sheet1!$A$2:$A$9</definedName>
    <definedName name="Control">[2]Sheet1!$B$2:$B$3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23" i="1" l="1"/>
  <c r="AB923" i="1"/>
  <c r="AC923" i="1" l="1"/>
  <c r="AC921" i="1"/>
  <c r="AC895" i="1"/>
  <c r="AC863" i="1"/>
  <c r="AC862" i="1"/>
  <c r="AC861" i="1"/>
  <c r="AC860" i="1"/>
  <c r="AC854" i="1"/>
  <c r="AC817" i="1"/>
  <c r="AC807" i="1"/>
  <c r="AC796" i="1"/>
  <c r="AC773" i="1"/>
  <c r="AC740" i="1"/>
  <c r="AC722" i="1"/>
  <c r="AC699" i="1"/>
  <c r="AC676" i="1"/>
  <c r="AC653" i="1"/>
  <c r="AC630" i="1"/>
  <c r="AC610" i="1"/>
  <c r="AC590" i="1"/>
  <c r="AC570" i="1"/>
  <c r="AC550" i="1"/>
  <c r="AC536" i="1"/>
  <c r="AC523" i="1"/>
  <c r="AC510" i="1"/>
  <c r="AC502" i="1"/>
  <c r="AC476" i="1"/>
  <c r="AC463" i="1"/>
  <c r="AC450" i="1"/>
  <c r="AC437" i="1"/>
  <c r="AC424" i="1"/>
  <c r="AC411" i="1"/>
  <c r="AC397" i="1"/>
  <c r="AC384" i="1"/>
  <c r="AC371" i="1"/>
  <c r="AC356" i="1"/>
  <c r="AC345" i="1"/>
  <c r="AC334" i="1"/>
  <c r="AC323" i="1"/>
  <c r="AC311" i="1"/>
  <c r="AC298" i="1"/>
  <c r="AC275" i="1"/>
  <c r="AC262" i="1"/>
  <c r="AC253" i="1"/>
  <c r="AC241" i="1"/>
  <c r="AC230" i="1"/>
  <c r="AC207" i="1"/>
  <c r="AC184" i="1"/>
  <c r="AC171" i="1"/>
  <c r="AC158" i="1"/>
  <c r="AC145" i="1"/>
  <c r="AC132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6" i="1"/>
  <c r="AC85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2" i="1"/>
  <c r="AC55" i="1"/>
  <c r="AC53" i="1"/>
  <c r="AC52" i="1"/>
  <c r="AC51" i="1"/>
  <c r="AC50" i="1"/>
  <c r="AC49" i="1"/>
  <c r="AC48" i="1"/>
  <c r="AC47" i="1"/>
  <c r="AC46" i="1"/>
  <c r="AC45" i="1"/>
  <c r="AC32" i="1"/>
  <c r="AC31" i="1"/>
  <c r="AC30" i="1"/>
  <c r="AC29" i="1"/>
  <c r="AC28" i="1"/>
  <c r="AC21" i="1"/>
  <c r="AC20" i="1"/>
  <c r="AC19" i="1"/>
  <c r="AC18" i="1"/>
  <c r="AC11" i="1"/>
  <c r="AC4" i="1"/>
  <c r="AB53" i="1"/>
  <c r="AB94" i="1"/>
  <c r="AB860" i="1"/>
  <c r="AB699" i="1"/>
  <c r="AB536" i="1"/>
  <c r="AB424" i="1"/>
  <c r="AB323" i="1"/>
  <c r="AB207" i="1"/>
  <c r="AB107" i="1"/>
  <c r="AB99" i="1"/>
  <c r="AB90" i="1"/>
  <c r="AB75" i="1"/>
  <c r="AB62" i="1"/>
  <c r="AB46" i="1"/>
  <c r="AB20" i="1"/>
  <c r="AA921" i="1"/>
  <c r="AB921" i="1" s="1"/>
  <c r="AA895" i="1"/>
  <c r="AB895" i="1" s="1"/>
  <c r="AA863" i="1"/>
  <c r="AB863" i="1" s="1"/>
  <c r="AA862" i="1"/>
  <c r="AB862" i="1" s="1"/>
  <c r="AA861" i="1"/>
  <c r="AB861" i="1" s="1"/>
  <c r="AA860" i="1"/>
  <c r="AA854" i="1"/>
  <c r="AB854" i="1" s="1"/>
  <c r="AA817" i="1"/>
  <c r="AB817" i="1" s="1"/>
  <c r="AA807" i="1"/>
  <c r="AB807" i="1" s="1"/>
  <c r="AA796" i="1"/>
  <c r="AB796" i="1" s="1"/>
  <c r="AA773" i="1"/>
  <c r="AB773" i="1" s="1"/>
  <c r="AA740" i="1"/>
  <c r="AB740" i="1" s="1"/>
  <c r="AA722" i="1"/>
  <c r="AB722" i="1" s="1"/>
  <c r="AA699" i="1"/>
  <c r="AA676" i="1"/>
  <c r="AB676" i="1" s="1"/>
  <c r="AA653" i="1"/>
  <c r="AB653" i="1" s="1"/>
  <c r="AA630" i="1"/>
  <c r="AB630" i="1" s="1"/>
  <c r="AA610" i="1"/>
  <c r="AB610" i="1" s="1"/>
  <c r="AA590" i="1"/>
  <c r="AB590" i="1" s="1"/>
  <c r="AA570" i="1"/>
  <c r="AB570" i="1" s="1"/>
  <c r="AA550" i="1"/>
  <c r="AB550" i="1" s="1"/>
  <c r="AA536" i="1"/>
  <c r="AA523" i="1"/>
  <c r="AB523" i="1" s="1"/>
  <c r="AA510" i="1"/>
  <c r="AB510" i="1" s="1"/>
  <c r="AA502" i="1"/>
  <c r="AB502" i="1" s="1"/>
  <c r="AA476" i="1"/>
  <c r="AB476" i="1" s="1"/>
  <c r="AA463" i="1"/>
  <c r="AB463" i="1" s="1"/>
  <c r="AA450" i="1"/>
  <c r="AB450" i="1" s="1"/>
  <c r="AA437" i="1"/>
  <c r="AB437" i="1" s="1"/>
  <c r="AA424" i="1"/>
  <c r="AA411" i="1"/>
  <c r="AB411" i="1" s="1"/>
  <c r="AA397" i="1"/>
  <c r="AB397" i="1" s="1"/>
  <c r="AA384" i="1"/>
  <c r="AB384" i="1" s="1"/>
  <c r="AA371" i="1"/>
  <c r="AB371" i="1" s="1"/>
  <c r="AA356" i="1"/>
  <c r="AB356" i="1" s="1"/>
  <c r="AA345" i="1"/>
  <c r="AB345" i="1" s="1"/>
  <c r="AA334" i="1"/>
  <c r="AB334" i="1" s="1"/>
  <c r="AA323" i="1"/>
  <c r="AA311" i="1"/>
  <c r="AB311" i="1" s="1"/>
  <c r="AA298" i="1"/>
  <c r="AB298" i="1" s="1"/>
  <c r="AA275" i="1"/>
  <c r="AB275" i="1" s="1"/>
  <c r="AA262" i="1"/>
  <c r="AB262" i="1" s="1"/>
  <c r="AA253" i="1"/>
  <c r="AB253" i="1" s="1"/>
  <c r="AA241" i="1"/>
  <c r="AB241" i="1" s="1"/>
  <c r="AA230" i="1"/>
  <c r="AB230" i="1" s="1"/>
  <c r="AA207" i="1"/>
  <c r="AA184" i="1"/>
  <c r="AB184" i="1" s="1"/>
  <c r="AA171" i="1"/>
  <c r="AB171" i="1" s="1"/>
  <c r="AA158" i="1"/>
  <c r="AB158" i="1" s="1"/>
  <c r="AA145" i="1"/>
  <c r="AB145" i="1" s="1"/>
  <c r="AA132" i="1"/>
  <c r="AB132" i="1" s="1"/>
  <c r="AA109" i="1"/>
  <c r="AB109" i="1" s="1"/>
  <c r="AA108" i="1"/>
  <c r="AB108" i="1" s="1"/>
  <c r="AA107" i="1"/>
  <c r="AA106" i="1"/>
  <c r="AB106" i="1" s="1"/>
  <c r="AA105" i="1"/>
  <c r="AB105" i="1" s="1"/>
  <c r="AA104" i="1"/>
  <c r="AB104" i="1" s="1"/>
  <c r="AA103" i="1"/>
  <c r="AB103" i="1" s="1"/>
  <c r="AA102" i="1"/>
  <c r="AB102" i="1" s="1"/>
  <c r="AA101" i="1"/>
  <c r="AB101" i="1" s="1"/>
  <c r="AA100" i="1"/>
  <c r="AB100" i="1" s="1"/>
  <c r="AA99" i="1"/>
  <c r="AA98" i="1"/>
  <c r="AB98" i="1" s="1"/>
  <c r="AA97" i="1"/>
  <c r="AB97" i="1" s="1"/>
  <c r="AA96" i="1"/>
  <c r="AB96" i="1" s="1"/>
  <c r="AA95" i="1"/>
  <c r="AB95" i="1" s="1"/>
  <c r="AA93" i="1"/>
  <c r="AB93" i="1" s="1"/>
  <c r="AA92" i="1"/>
  <c r="AB92" i="1" s="1"/>
  <c r="AA91" i="1"/>
  <c r="AB91" i="1" s="1"/>
  <c r="AA90" i="1"/>
  <c r="AA89" i="1"/>
  <c r="AB89" i="1" s="1"/>
  <c r="AA86" i="1"/>
  <c r="AB86" i="1" s="1"/>
  <c r="AA85" i="1"/>
  <c r="AB85" i="1" s="1"/>
  <c r="AA79" i="1"/>
  <c r="AB79" i="1" s="1"/>
  <c r="AA78" i="1"/>
  <c r="AB78" i="1" s="1"/>
  <c r="AA77" i="1"/>
  <c r="AB77" i="1" s="1"/>
  <c r="AA76" i="1"/>
  <c r="AB76" i="1" s="1"/>
  <c r="AA75" i="1"/>
  <c r="AA74" i="1"/>
  <c r="AB74" i="1" s="1"/>
  <c r="AA73" i="1"/>
  <c r="AB73" i="1" s="1"/>
  <c r="AA72" i="1"/>
  <c r="AB72" i="1" s="1"/>
  <c r="AA71" i="1"/>
  <c r="AB71" i="1" s="1"/>
  <c r="AA70" i="1"/>
  <c r="AB70" i="1" s="1"/>
  <c r="AA69" i="1"/>
  <c r="AB69" i="1" s="1"/>
  <c r="AA68" i="1"/>
  <c r="AB68" i="1" s="1"/>
  <c r="AA62" i="1"/>
  <c r="AA55" i="1"/>
  <c r="AB55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A45" i="1"/>
  <c r="AB45" i="1" s="1"/>
  <c r="AA32" i="1"/>
  <c r="AB32" i="1" s="1"/>
  <c r="AA31" i="1"/>
  <c r="AB31" i="1" s="1"/>
  <c r="AA30" i="1"/>
  <c r="AB30" i="1" s="1"/>
  <c r="AA29" i="1"/>
  <c r="AB29" i="1" s="1"/>
  <c r="AA28" i="1"/>
  <c r="AB28" i="1" s="1"/>
  <c r="AA21" i="1"/>
  <c r="AB21" i="1" s="1"/>
  <c r="AA20" i="1"/>
  <c r="AA19" i="1"/>
  <c r="AB19" i="1" s="1"/>
  <c r="AA18" i="1"/>
  <c r="AB18" i="1" s="1"/>
  <c r="AA11" i="1"/>
  <c r="AB11" i="1" s="1"/>
  <c r="AA4" i="1"/>
  <c r="AB4" i="1" s="1"/>
  <c r="H8" i="2" l="1"/>
  <c r="V921" i="1"/>
  <c r="V895" i="1"/>
  <c r="V863" i="1"/>
  <c r="V862" i="1"/>
  <c r="V861" i="1"/>
  <c r="V860" i="1"/>
  <c r="V854" i="1"/>
  <c r="V817" i="1"/>
  <c r="V807" i="1"/>
  <c r="V796" i="1"/>
  <c r="V773" i="1"/>
  <c r="V740" i="1"/>
  <c r="V722" i="1"/>
  <c r="V699" i="1"/>
  <c r="V676" i="1"/>
  <c r="V653" i="1"/>
  <c r="V630" i="1"/>
  <c r="V610" i="1"/>
  <c r="V590" i="1"/>
  <c r="V570" i="1"/>
  <c r="V550" i="1"/>
  <c r="V536" i="1"/>
  <c r="V523" i="1"/>
  <c r="V510" i="1"/>
  <c r="V502" i="1"/>
  <c r="V476" i="1"/>
  <c r="V463" i="1"/>
  <c r="V450" i="1"/>
  <c r="V437" i="1"/>
  <c r="V424" i="1"/>
  <c r="V411" i="1"/>
  <c r="V397" i="1"/>
  <c r="V384" i="1"/>
  <c r="V371" i="1"/>
  <c r="V356" i="1"/>
  <c r="V345" i="1"/>
  <c r="V334" i="1"/>
  <c r="V323" i="1"/>
  <c r="V311" i="1"/>
  <c r="V298" i="1"/>
  <c r="V275" i="1"/>
  <c r="V262" i="1"/>
  <c r="V253" i="1"/>
  <c r="V241" i="1"/>
  <c r="V230" i="1"/>
  <c r="V207" i="1"/>
  <c r="V184" i="1"/>
  <c r="V171" i="1"/>
  <c r="V158" i="1"/>
  <c r="V145" i="1"/>
  <c r="V132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6" i="1"/>
  <c r="V85" i="1"/>
  <c r="V79" i="1"/>
  <c r="V78" i="1"/>
  <c r="V77" i="1"/>
  <c r="V76" i="1"/>
  <c r="V75" i="1"/>
  <c r="V74" i="1"/>
  <c r="V73" i="1"/>
  <c r="V72" i="1"/>
  <c r="V71" i="1"/>
  <c r="V70" i="1"/>
  <c r="V69" i="1"/>
  <c r="V68" i="1"/>
  <c r="V62" i="1"/>
  <c r="V55" i="1"/>
  <c r="V53" i="1"/>
  <c r="V52" i="1"/>
  <c r="V51" i="1"/>
  <c r="V50" i="1"/>
  <c r="V49" i="1"/>
  <c r="V48" i="1"/>
  <c r="V47" i="1"/>
  <c r="V46" i="1"/>
  <c r="V45" i="1"/>
  <c r="V32" i="1"/>
  <c r="V31" i="1"/>
  <c r="V30" i="1"/>
  <c r="V29" i="1"/>
  <c r="V28" i="1"/>
  <c r="V21" i="1"/>
  <c r="V20" i="1"/>
  <c r="V19" i="1"/>
  <c r="V18" i="1"/>
  <c r="V11" i="1"/>
  <c r="V4" i="1"/>
  <c r="H7" i="2"/>
  <c r="H6" i="2"/>
  <c r="V922" i="1" l="1"/>
  <c r="D6" i="2" s="1"/>
  <c r="X109" i="1"/>
  <c r="X863" i="1"/>
  <c r="X108" i="1"/>
  <c r="X895" i="1"/>
  <c r="X699" i="1"/>
  <c r="X106" i="1"/>
  <c r="X311" i="1"/>
  <c r="X30" i="1"/>
  <c r="X722" i="1"/>
  <c r="X536" i="1"/>
  <c r="X523" i="1"/>
  <c r="X184" i="1"/>
  <c r="X550" i="1"/>
  <c r="X424" i="1"/>
  <c r="X298" i="1"/>
  <c r="X32" i="1"/>
  <c r="X158" i="1"/>
  <c r="X590" i="1"/>
  <c r="X450" i="1"/>
  <c r="X437" i="1"/>
  <c r="X323" i="1"/>
  <c r="X207" i="1"/>
  <c r="X860" i="1"/>
  <c r="X411" i="1"/>
  <c r="X230" i="1"/>
  <c r="X107" i="1"/>
  <c r="X502" i="1"/>
  <c r="X476" i="1"/>
  <c r="X630" i="1"/>
  <c r="X463" i="1"/>
  <c r="X397" i="1"/>
  <c r="X275" i="1"/>
  <c r="X132" i="1"/>
  <c r="X384" i="1"/>
  <c r="X356" i="1"/>
  <c r="X570" i="1"/>
  <c r="X510" i="1"/>
  <c r="X253" i="1"/>
  <c r="X171" i="1"/>
  <c r="X55" i="1"/>
  <c r="X241" i="1"/>
  <c r="X345" i="1"/>
  <c r="X4" i="1"/>
  <c r="X371" i="1"/>
  <c r="X653" i="1"/>
  <c r="X85" i="1"/>
  <c r="X11" i="1"/>
  <c r="X31" i="1"/>
  <c r="X773" i="1"/>
  <c r="X740" i="1"/>
  <c r="Z921" i="1"/>
  <c r="X921" i="1"/>
  <c r="T921" i="1"/>
  <c r="X807" i="1"/>
  <c r="X817" i="1"/>
  <c r="X796" i="1"/>
  <c r="X676" i="1"/>
  <c r="X610" i="1"/>
  <c r="X262" i="1"/>
  <c r="X145" i="1"/>
  <c r="X51" i="1" l="1"/>
  <c r="X89" i="1"/>
  <c r="X28" i="1"/>
  <c r="X52" i="1"/>
  <c r="X74" i="1"/>
  <c r="X90" i="1"/>
  <c r="X98" i="1"/>
  <c r="X854" i="1"/>
  <c r="X20" i="1"/>
  <c r="X73" i="1"/>
  <c r="X105" i="1"/>
  <c r="X45" i="1"/>
  <c r="X53" i="1"/>
  <c r="X103" i="1"/>
  <c r="X75" i="1"/>
  <c r="X91" i="1"/>
  <c r="X861" i="1"/>
  <c r="X46" i="1"/>
  <c r="X68" i="1"/>
  <c r="X99" i="1"/>
  <c r="X76" i="1"/>
  <c r="X92" i="1"/>
  <c r="X100" i="1"/>
  <c r="X862" i="1"/>
  <c r="X47" i="1"/>
  <c r="X77" i="1"/>
  <c r="X101" i="1"/>
  <c r="X48" i="1"/>
  <c r="X70" i="1"/>
  <c r="X78" i="1"/>
  <c r="X94" i="1"/>
  <c r="X102" i="1"/>
  <c r="X69" i="1"/>
  <c r="X93" i="1"/>
  <c r="X19" i="1"/>
  <c r="X49" i="1"/>
  <c r="X71" i="1"/>
  <c r="X79" i="1"/>
  <c r="X95" i="1"/>
  <c r="X50" i="1"/>
  <c r="X72" i="1"/>
  <c r="X86" i="1"/>
  <c r="X96" i="1"/>
  <c r="X104" i="1"/>
  <c r="X97" i="1"/>
  <c r="X18" i="1"/>
  <c r="X21" i="1"/>
  <c r="X29" i="1"/>
  <c r="X62" i="1"/>
  <c r="X334" i="1"/>
  <c r="X922" i="1" l="1"/>
  <c r="Z19" i="1"/>
  <c r="Z20" i="1"/>
  <c r="Z28" i="1"/>
  <c r="Z45" i="1"/>
  <c r="Z46" i="1"/>
  <c r="Z47" i="1"/>
  <c r="Z48" i="1"/>
  <c r="Z49" i="1"/>
  <c r="Z50" i="1"/>
  <c r="Z51" i="1"/>
  <c r="Z52" i="1"/>
  <c r="Z53" i="1"/>
  <c r="Z68" i="1"/>
  <c r="Z69" i="1"/>
  <c r="Z70" i="1"/>
  <c r="Z71" i="1"/>
  <c r="Z72" i="1"/>
  <c r="Z73" i="1"/>
  <c r="Z77" i="1"/>
  <c r="Z78" i="1"/>
  <c r="Z79" i="1"/>
  <c r="Z86" i="1"/>
  <c r="Z89" i="1"/>
  <c r="Z91" i="1"/>
  <c r="Z92" i="1"/>
  <c r="Z93" i="1"/>
  <c r="Z94" i="1"/>
  <c r="Z95" i="1"/>
  <c r="Z96" i="1"/>
  <c r="Z97" i="1"/>
  <c r="Z98" i="1"/>
  <c r="Z100" i="1"/>
  <c r="Z101" i="1"/>
  <c r="Z102" i="1"/>
  <c r="Z104" i="1"/>
  <c r="Z105" i="1"/>
  <c r="Z854" i="1"/>
  <c r="Z861" i="1"/>
  <c r="Z862" i="1"/>
  <c r="T11" i="1"/>
  <c r="T18" i="1"/>
  <c r="T19" i="1"/>
  <c r="T20" i="1"/>
  <c r="T21" i="1"/>
  <c r="T28" i="1"/>
  <c r="T29" i="1"/>
  <c r="T30" i="1"/>
  <c r="T31" i="1"/>
  <c r="T32" i="1"/>
  <c r="T45" i="1"/>
  <c r="T46" i="1"/>
  <c r="T47" i="1"/>
  <c r="T48" i="1"/>
  <c r="T49" i="1"/>
  <c r="T50" i="1"/>
  <c r="T51" i="1"/>
  <c r="T52" i="1"/>
  <c r="T53" i="1"/>
  <c r="T55" i="1"/>
  <c r="T62" i="1"/>
  <c r="T68" i="1"/>
  <c r="T69" i="1"/>
  <c r="T70" i="1"/>
  <c r="T71" i="1"/>
  <c r="T72" i="1"/>
  <c r="T73" i="1"/>
  <c r="T77" i="1"/>
  <c r="T78" i="1"/>
  <c r="T79" i="1"/>
  <c r="T85" i="1"/>
  <c r="T86" i="1"/>
  <c r="T89" i="1"/>
  <c r="T91" i="1"/>
  <c r="T92" i="1"/>
  <c r="T93" i="1"/>
  <c r="T94" i="1"/>
  <c r="T95" i="1"/>
  <c r="T96" i="1"/>
  <c r="T97" i="1"/>
  <c r="T98" i="1"/>
  <c r="T100" i="1"/>
  <c r="T101" i="1"/>
  <c r="T102" i="1"/>
  <c r="T104" i="1"/>
  <c r="T105" i="1"/>
  <c r="T106" i="1"/>
  <c r="T107" i="1"/>
  <c r="T108" i="1"/>
  <c r="T109" i="1"/>
  <c r="T132" i="1"/>
  <c r="T145" i="1"/>
  <c r="T158" i="1"/>
  <c r="T171" i="1"/>
  <c r="T184" i="1"/>
  <c r="T207" i="1"/>
  <c r="T230" i="1"/>
  <c r="T241" i="1"/>
  <c r="T253" i="1"/>
  <c r="T262" i="1"/>
  <c r="T275" i="1"/>
  <c r="T298" i="1"/>
  <c r="T311" i="1"/>
  <c r="T323" i="1"/>
  <c r="T334" i="1"/>
  <c r="T345" i="1"/>
  <c r="T356" i="1"/>
  <c r="T371" i="1"/>
  <c r="T384" i="1"/>
  <c r="T397" i="1"/>
  <c r="T411" i="1"/>
  <c r="T424" i="1"/>
  <c r="T437" i="1"/>
  <c r="T450" i="1"/>
  <c r="T463" i="1"/>
  <c r="T476" i="1"/>
  <c r="T502" i="1"/>
  <c r="T510" i="1"/>
  <c r="T523" i="1"/>
  <c r="T536" i="1"/>
  <c r="T550" i="1"/>
  <c r="T570" i="1"/>
  <c r="T590" i="1"/>
  <c r="T610" i="1"/>
  <c r="T630" i="1"/>
  <c r="T653" i="1"/>
  <c r="T676" i="1"/>
  <c r="T699" i="1"/>
  <c r="T722" i="1"/>
  <c r="T740" i="1"/>
  <c r="T773" i="1"/>
  <c r="T796" i="1"/>
  <c r="T807" i="1"/>
  <c r="T817" i="1"/>
  <c r="T854" i="1"/>
  <c r="T860" i="1"/>
  <c r="T861" i="1"/>
  <c r="T862" i="1"/>
  <c r="T863" i="1"/>
  <c r="T895" i="1"/>
  <c r="T4" i="1"/>
  <c r="Z895" i="1"/>
  <c r="Z863" i="1"/>
  <c r="Z860" i="1"/>
  <c r="Z817" i="1"/>
  <c r="Z807" i="1"/>
  <c r="Z796" i="1"/>
  <c r="Z773" i="1"/>
  <c r="Z740" i="1"/>
  <c r="Z722" i="1"/>
  <c r="Z699" i="1"/>
  <c r="Z676" i="1"/>
  <c r="Z653" i="1"/>
  <c r="Z630" i="1"/>
  <c r="Z610" i="1"/>
  <c r="Z590" i="1"/>
  <c r="Z570" i="1"/>
  <c r="Z550" i="1"/>
  <c r="Z536" i="1"/>
  <c r="Z523" i="1"/>
  <c r="Z510" i="1"/>
  <c r="Z502" i="1"/>
  <c r="Z476" i="1"/>
  <c r="Z463" i="1"/>
  <c r="Z450" i="1"/>
  <c r="Z437" i="1"/>
  <c r="Z424" i="1"/>
  <c r="Z411" i="1"/>
  <c r="Z397" i="1"/>
  <c r="Z384" i="1"/>
  <c r="Z371" i="1"/>
  <c r="Z356" i="1"/>
  <c r="Z345" i="1"/>
  <c r="Z334" i="1"/>
  <c r="Z323" i="1"/>
  <c r="Z311" i="1"/>
  <c r="Z298" i="1"/>
  <c r="Z275" i="1"/>
  <c r="Z262" i="1"/>
  <c r="Z253" i="1"/>
  <c r="Z241" i="1"/>
  <c r="Z230" i="1"/>
  <c r="Z207" i="1"/>
  <c r="Z184" i="1"/>
  <c r="Z171" i="1"/>
  <c r="Z158" i="1"/>
  <c r="Z145" i="1"/>
  <c r="Z132" i="1"/>
  <c r="Z109" i="1"/>
  <c r="Z108" i="1"/>
  <c r="Z107" i="1"/>
  <c r="Z106" i="1"/>
  <c r="Z85" i="1"/>
  <c r="Z62" i="1"/>
  <c r="Z55" i="1"/>
  <c r="Z32" i="1"/>
  <c r="Z31" i="1"/>
  <c r="Z30" i="1"/>
  <c r="Z29" i="1"/>
  <c r="Z21" i="1"/>
  <c r="Z18" i="1"/>
  <c r="Z11" i="1"/>
  <c r="Z4" i="1"/>
  <c r="E6" i="2" l="1"/>
  <c r="I6" i="2" s="1"/>
  <c r="K6" i="2" s="1"/>
  <c r="D7" i="2"/>
  <c r="T99" i="1"/>
  <c r="T76" i="1"/>
  <c r="Z74" i="1"/>
  <c r="Z90" i="1"/>
  <c r="T75" i="1"/>
  <c r="T103" i="1"/>
  <c r="T90" i="1"/>
  <c r="T74" i="1"/>
  <c r="Z99" i="1"/>
  <c r="Z76" i="1"/>
  <c r="Z103" i="1"/>
  <c r="Z75" i="1"/>
  <c r="J6" i="2" l="1"/>
  <c r="L6" i="2" s="1"/>
  <c r="M6" i="2" s="1"/>
  <c r="T922" i="1"/>
  <c r="D5" i="2" s="1"/>
  <c r="Z922" i="1"/>
  <c r="E7" i="2" l="1"/>
  <c r="I7" i="2" s="1"/>
  <c r="J7" i="2" s="1"/>
  <c r="D8" i="2"/>
  <c r="E8" i="2" s="1"/>
  <c r="I8" i="2" s="1"/>
  <c r="K7" i="2" l="1"/>
  <c r="J8" i="2"/>
  <c r="K8" i="2"/>
  <c r="L7" i="2"/>
  <c r="M7" i="2" s="1"/>
  <c r="H5" i="2"/>
  <c r="L8" i="2" l="1"/>
  <c r="M8" i="2" s="1"/>
  <c r="E5" i="2"/>
  <c r="I5" i="2" s="1"/>
  <c r="K5" i="2" l="1"/>
  <c r="J5" i="2"/>
  <c r="L5" i="2" l="1"/>
  <c r="M5" i="2" s="1"/>
</calcChain>
</file>

<file path=xl/sharedStrings.xml><?xml version="1.0" encoding="utf-8"?>
<sst xmlns="http://schemas.openxmlformats.org/spreadsheetml/2006/main" count="7858" uniqueCount="726">
  <si>
    <t>#</t>
  </si>
  <si>
    <t>BOM ITEM #</t>
  </si>
  <si>
    <t>Level</t>
  </si>
  <si>
    <t>Parent Assembly</t>
  </si>
  <si>
    <t>Lam Part#</t>
  </si>
  <si>
    <t>Commodity Type</t>
  </si>
  <si>
    <t>Revision</t>
  </si>
  <si>
    <t>Description</t>
  </si>
  <si>
    <t>QPA</t>
  </si>
  <si>
    <t>EXT QTY</t>
  </si>
  <si>
    <t>UOM</t>
  </si>
  <si>
    <t>CE!</t>
  </si>
  <si>
    <t>Critical</t>
  </si>
  <si>
    <t>Type</t>
  </si>
  <si>
    <t>Supplier</t>
  </si>
  <si>
    <t>MFG</t>
  </si>
  <si>
    <t>MPN</t>
  </si>
  <si>
    <t>Country of Origin</t>
  </si>
  <si>
    <t>UnitCost</t>
  </si>
  <si>
    <t>Ext$$</t>
  </si>
  <si>
    <t>LT (in days)</t>
  </si>
  <si>
    <t>Make vs Buy</t>
  </si>
  <si>
    <t>853-198660-012</t>
  </si>
  <si>
    <t>839-198032-001</t>
  </si>
  <si>
    <t>67-268813-00</t>
  </si>
  <si>
    <t>74-032409-00</t>
  </si>
  <si>
    <t>75-00001-25</t>
  </si>
  <si>
    <t>74-024094-00</t>
  </si>
  <si>
    <t>74-160156-00</t>
  </si>
  <si>
    <t>70-128614-00</t>
  </si>
  <si>
    <t>839-316840-001</t>
  </si>
  <si>
    <t>31-00228-00</t>
  </si>
  <si>
    <t>21-041906-06</t>
  </si>
  <si>
    <t>603-090436-001</t>
  </si>
  <si>
    <t>17-320414-00</t>
  </si>
  <si>
    <t>61-439594-00</t>
  </si>
  <si>
    <t>27-339944-00</t>
  </si>
  <si>
    <t>17-261322-02</t>
  </si>
  <si>
    <t>31-122093-00</t>
  </si>
  <si>
    <t>202-065546-001</t>
  </si>
  <si>
    <t>34-115474-00</t>
  </si>
  <si>
    <t>15-313373-00</t>
  </si>
  <si>
    <t>15-313230-00</t>
  </si>
  <si>
    <t>15-345194-00</t>
  </si>
  <si>
    <t>02-345292-00</t>
  </si>
  <si>
    <t>76-291343-00</t>
  </si>
  <si>
    <t>32-00199-00</t>
  </si>
  <si>
    <t>10-00061-00</t>
  </si>
  <si>
    <t>39-176735-00</t>
  </si>
  <si>
    <t>10-00058-00</t>
  </si>
  <si>
    <t>79-00021-00</t>
  </si>
  <si>
    <t>39-107783-00</t>
  </si>
  <si>
    <t>22-110527-00</t>
  </si>
  <si>
    <t>20-1394</t>
  </si>
  <si>
    <t>22-315940-00</t>
  </si>
  <si>
    <t>22-430969-00</t>
  </si>
  <si>
    <t>22-114963-00</t>
  </si>
  <si>
    <t>22-00131-00</t>
  </si>
  <si>
    <t>20-178801-00</t>
  </si>
  <si>
    <t>766-239667-001</t>
  </si>
  <si>
    <t>22-269362-00</t>
  </si>
  <si>
    <t>22-101140-00</t>
  </si>
  <si>
    <t>22-101139-00</t>
  </si>
  <si>
    <t>60-10058-00</t>
  </si>
  <si>
    <t>60-121543-00</t>
  </si>
  <si>
    <t>853-218308-009</t>
  </si>
  <si>
    <t>714-317507-001</t>
  </si>
  <si>
    <t>75-00001-09</t>
  </si>
  <si>
    <t>713-212751-001</t>
  </si>
  <si>
    <t>74-108664-00</t>
  </si>
  <si>
    <t>22-308844-00</t>
  </si>
  <si>
    <t>22-436641-00</t>
  </si>
  <si>
    <t>22-267684-00</t>
  </si>
  <si>
    <t>768-224774-001</t>
  </si>
  <si>
    <t>22-349857-00</t>
  </si>
  <si>
    <t>21-041269-40</t>
  </si>
  <si>
    <t>21-041269-08</t>
  </si>
  <si>
    <t>21-042024-07</t>
  </si>
  <si>
    <t>21-042023-08</t>
  </si>
  <si>
    <t>21-041953-13</t>
  </si>
  <si>
    <t>22-282666-00</t>
  </si>
  <si>
    <t>22-436312-00</t>
  </si>
  <si>
    <t>510-218308-001</t>
  </si>
  <si>
    <t>603-090436-003</t>
  </si>
  <si>
    <t>17-445080-00</t>
  </si>
  <si>
    <t>21-041264-08</t>
  </si>
  <si>
    <t>202-153766-001</t>
  </si>
  <si>
    <t>21-041267-16</t>
  </si>
  <si>
    <t>21-041269-10</t>
  </si>
  <si>
    <t>21-041270-28</t>
  </si>
  <si>
    <t>21-041304-10</t>
  </si>
  <si>
    <t>21-041906-08</t>
  </si>
  <si>
    <t>21-041906-12</t>
  </si>
  <si>
    <t>21-041906-16</t>
  </si>
  <si>
    <t>21-042022-07</t>
  </si>
  <si>
    <t>21-042023-09</t>
  </si>
  <si>
    <t>21-042024-03</t>
  </si>
  <si>
    <t>21-042024-06</t>
  </si>
  <si>
    <t>21-042024-08</t>
  </si>
  <si>
    <t>10-046605-00</t>
  </si>
  <si>
    <t>11-381120-04</t>
  </si>
  <si>
    <t>11-381120-05</t>
  </si>
  <si>
    <t>839-A59112-021</t>
  </si>
  <si>
    <t>833-233714-004</t>
  </si>
  <si>
    <t>681-101635-001</t>
  </si>
  <si>
    <t>668-101639-001</t>
  </si>
  <si>
    <t>680-061150-009</t>
  </si>
  <si>
    <t>79-00021-02</t>
  </si>
  <si>
    <t>833-233714-001</t>
  </si>
  <si>
    <t>74-10024-00</t>
  </si>
  <si>
    <t>965-208382-001</t>
  </si>
  <si>
    <t>79-10179-00</t>
  </si>
  <si>
    <t>79-10444-00</t>
  </si>
  <si>
    <t>79-10183-00</t>
  </si>
  <si>
    <t>79-10179-01</t>
  </si>
  <si>
    <t>79-10179-02</t>
  </si>
  <si>
    <t>79-00021-01</t>
  </si>
  <si>
    <t>79-00021-03</t>
  </si>
  <si>
    <t>79-00021-04</t>
  </si>
  <si>
    <t>202-328325-001</t>
  </si>
  <si>
    <t>03-378982-00</t>
  </si>
  <si>
    <t>76-378982-00</t>
  </si>
  <si>
    <t>39-10025-00</t>
  </si>
  <si>
    <t>39-10026-00</t>
  </si>
  <si>
    <t>39-10031-00</t>
  </si>
  <si>
    <t>39-10032-00</t>
  </si>
  <si>
    <t>38-111263-00</t>
  </si>
  <si>
    <t>31-00233-00</t>
  </si>
  <si>
    <t>10-00057-00</t>
  </si>
  <si>
    <t>39-340908-26</t>
  </si>
  <si>
    <t>39-178687-00</t>
  </si>
  <si>
    <t>39-178688-26</t>
  </si>
  <si>
    <t>03-390597-00</t>
  </si>
  <si>
    <t>76-390597-00</t>
  </si>
  <si>
    <t>39-178688-25</t>
  </si>
  <si>
    <t>38-145006-25</t>
  </si>
  <si>
    <t>39-267252-00</t>
  </si>
  <si>
    <t>03-378943-00</t>
  </si>
  <si>
    <t>76-378943-00</t>
  </si>
  <si>
    <t>39-10027-00</t>
  </si>
  <si>
    <t>39-10028-00</t>
  </si>
  <si>
    <t>38-10050-00</t>
  </si>
  <si>
    <t>39-340908-38</t>
  </si>
  <si>
    <t>39-178688-38</t>
  </si>
  <si>
    <t>03-378981-00</t>
  </si>
  <si>
    <t>76-378981-00</t>
  </si>
  <si>
    <t>38-153424-00</t>
  </si>
  <si>
    <t>39-380994-00</t>
  </si>
  <si>
    <t>833-233714-009</t>
  </si>
  <si>
    <t>833-233714-010</t>
  </si>
  <si>
    <t>03-378980-00</t>
  </si>
  <si>
    <t>76-378980-00</t>
  </si>
  <si>
    <t>39-10021-00</t>
  </si>
  <si>
    <t>39-267251-00</t>
  </si>
  <si>
    <t>38-145006-06</t>
  </si>
  <si>
    <t>10-00059-00</t>
  </si>
  <si>
    <t>39-178688-09</t>
  </si>
  <si>
    <t>03-378983-00</t>
  </si>
  <si>
    <t>76-378983-00</t>
  </si>
  <si>
    <t>31-10124-00</t>
  </si>
  <si>
    <t>38-10018-00</t>
  </si>
  <si>
    <t>10-00060-00</t>
  </si>
  <si>
    <t>03-345910-00</t>
  </si>
  <si>
    <t>76-345910-00</t>
  </si>
  <si>
    <t>38-109763-00</t>
  </si>
  <si>
    <t>39-10203-00</t>
  </si>
  <si>
    <t>39-107785-00</t>
  </si>
  <si>
    <t>31-00264-00</t>
  </si>
  <si>
    <t>39-114829-00</t>
  </si>
  <si>
    <t>03-378225-00</t>
  </si>
  <si>
    <t>76-378225-00</t>
  </si>
  <si>
    <t>39-00019-01</t>
  </si>
  <si>
    <t>38-10019-00</t>
  </si>
  <si>
    <t>35-10003-04</t>
  </si>
  <si>
    <t>833-233714-011</t>
  </si>
  <si>
    <t>03-378970-00</t>
  </si>
  <si>
    <t>76-378970-00</t>
  </si>
  <si>
    <t>38-109768-00</t>
  </si>
  <si>
    <t>03-380924-00</t>
  </si>
  <si>
    <t>76-380924-00</t>
  </si>
  <si>
    <t>38-10035-00</t>
  </si>
  <si>
    <t>35-10003-00</t>
  </si>
  <si>
    <t>03-378955-00</t>
  </si>
  <si>
    <t>76-378955-00</t>
  </si>
  <si>
    <t>39-10022-00</t>
  </si>
  <si>
    <t>39-340908-09</t>
  </si>
  <si>
    <t>38-10051-00</t>
  </si>
  <si>
    <t>03-396489-00</t>
  </si>
  <si>
    <t>76-396489-00</t>
  </si>
  <si>
    <t>39-10023-00</t>
  </si>
  <si>
    <t>39-178688-15</t>
  </si>
  <si>
    <t>38-145006-03</t>
  </si>
  <si>
    <t>35-10122-00</t>
  </si>
  <si>
    <t>03-378962-00</t>
  </si>
  <si>
    <t>76-378962-00</t>
  </si>
  <si>
    <t>03-395698-00</t>
  </si>
  <si>
    <t>76-395698-00</t>
  </si>
  <si>
    <t>38-10049-00</t>
  </si>
  <si>
    <t>31-10019-00</t>
  </si>
  <si>
    <t>03-378957-00</t>
  </si>
  <si>
    <t>76-378957-00</t>
  </si>
  <si>
    <t>39-317257-00</t>
  </si>
  <si>
    <t>39-178688-16</t>
  </si>
  <si>
    <t>39-108312-00</t>
  </si>
  <si>
    <t>39-108314-00</t>
  </si>
  <si>
    <t>39-108313-00</t>
  </si>
  <si>
    <t>38-317440-00</t>
  </si>
  <si>
    <t>03-378963-00</t>
  </si>
  <si>
    <t>76-378963-00</t>
  </si>
  <si>
    <t>03-378226-00</t>
  </si>
  <si>
    <t>76-378226-00</t>
  </si>
  <si>
    <t>39-00021-01</t>
  </si>
  <si>
    <t>31-00156-00</t>
  </si>
  <si>
    <t>03-379469-00</t>
  </si>
  <si>
    <t>76-379469-00</t>
  </si>
  <si>
    <t>38-105841-00</t>
  </si>
  <si>
    <t>03-380073-00</t>
  </si>
  <si>
    <t>76-380073-00</t>
  </si>
  <si>
    <t>31-056435-00</t>
  </si>
  <si>
    <t>31-056528-00</t>
  </si>
  <si>
    <t>03-393851-00</t>
  </si>
  <si>
    <t>76-393851-00</t>
  </si>
  <si>
    <t>39-108311-00</t>
  </si>
  <si>
    <t>39-340908-16</t>
  </si>
  <si>
    <t>38-160752-00</t>
  </si>
  <si>
    <t>03-378979-00</t>
  </si>
  <si>
    <t>76-378979-00</t>
  </si>
  <si>
    <t>39-340908-25</t>
  </si>
  <si>
    <t>39-184126-00</t>
  </si>
  <si>
    <t>39-184125-00</t>
  </si>
  <si>
    <t>31-129331-00</t>
  </si>
  <si>
    <t>31-129332-00</t>
  </si>
  <si>
    <t>38-130289-05</t>
  </si>
  <si>
    <t>03-378961-00</t>
  </si>
  <si>
    <t>76-378961-00</t>
  </si>
  <si>
    <t>38-101184-00</t>
  </si>
  <si>
    <t>39-376956-00</t>
  </si>
  <si>
    <t>31-047160-18</t>
  </si>
  <si>
    <t>10-00071-00</t>
  </si>
  <si>
    <t>03-398519-01</t>
  </si>
  <si>
    <t>76-398519-01</t>
  </si>
  <si>
    <t>39-271671-00</t>
  </si>
  <si>
    <t>70001-25</t>
  </si>
  <si>
    <t>31-047160-22</t>
  </si>
  <si>
    <t>38-109766-00</t>
  </si>
  <si>
    <t>39-10024-00</t>
  </si>
  <si>
    <t>39-306930-00</t>
  </si>
  <si>
    <t>03-378978-00</t>
  </si>
  <si>
    <t>76-378978-00</t>
  </si>
  <si>
    <t>38-162764-00</t>
  </si>
  <si>
    <t>31-318677-52</t>
  </si>
  <si>
    <t>79-160941-00</t>
  </si>
  <si>
    <t>39-00304-00</t>
  </si>
  <si>
    <t>39-00263-00</t>
  </si>
  <si>
    <t>03-378230-00</t>
  </si>
  <si>
    <t>76-378230-00</t>
  </si>
  <si>
    <t>39-103516-00</t>
  </si>
  <si>
    <t>03-380922-00</t>
  </si>
  <si>
    <t>76-380922-00</t>
  </si>
  <si>
    <t>38-10016-00</t>
  </si>
  <si>
    <t>03-378949-00</t>
  </si>
  <si>
    <t>76-378949-00</t>
  </si>
  <si>
    <t>03-384739-01</t>
  </si>
  <si>
    <t>76-384739-01</t>
  </si>
  <si>
    <t>38-272623-00</t>
  </si>
  <si>
    <t>38-10017-00</t>
  </si>
  <si>
    <t>39-021407-00</t>
  </si>
  <si>
    <t>39-024911-00</t>
  </si>
  <si>
    <t>03-384739-02</t>
  </si>
  <si>
    <t>76-384739-02</t>
  </si>
  <si>
    <t>03-384739-03</t>
  </si>
  <si>
    <t>76-384739-03</t>
  </si>
  <si>
    <t>03-384739-04</t>
  </si>
  <si>
    <t>76-384739-04</t>
  </si>
  <si>
    <t>833-233714-006</t>
  </si>
  <si>
    <t>833-233714-012</t>
  </si>
  <si>
    <t>833-233714-016</t>
  </si>
  <si>
    <t>833-233714-014</t>
  </si>
  <si>
    <t>03-378950-00</t>
  </si>
  <si>
    <t>76-378950-00</t>
  </si>
  <si>
    <t>38-109765-00</t>
  </si>
  <si>
    <t>39-00148-00</t>
  </si>
  <si>
    <t>03-375090-00</t>
  </si>
  <si>
    <t>76-375090-00</t>
  </si>
  <si>
    <t>39-00019-00</t>
  </si>
  <si>
    <t>833-233714-015</t>
  </si>
  <si>
    <t>03-378228-00</t>
  </si>
  <si>
    <t>76-378228-00</t>
  </si>
  <si>
    <t>39-340908-15</t>
  </si>
  <si>
    <t>38-10005-00</t>
  </si>
  <si>
    <t>03-378234-00</t>
  </si>
  <si>
    <t>76-378234-00</t>
  </si>
  <si>
    <t>39-026371-00</t>
  </si>
  <si>
    <t>03-376988-00</t>
  </si>
  <si>
    <t>76-376988-00</t>
  </si>
  <si>
    <t>35-10122-02</t>
  </si>
  <si>
    <t>39-10207-00</t>
  </si>
  <si>
    <t>21-178689-00</t>
  </si>
  <si>
    <t>21-042023-04</t>
  </si>
  <si>
    <t>21-054117-00</t>
  </si>
  <si>
    <t>17-378258-00</t>
  </si>
  <si>
    <t>61-428059-00</t>
  </si>
  <si>
    <t>76-429113-00</t>
  </si>
  <si>
    <t>76-370857-00</t>
  </si>
  <si>
    <t>27-318164-00</t>
  </si>
  <si>
    <t>75-294283-00</t>
  </si>
  <si>
    <t>75-383481-00</t>
  </si>
  <si>
    <t>17-341521-00</t>
  </si>
  <si>
    <t>21-041267-06</t>
  </si>
  <si>
    <t>21-042023-07</t>
  </si>
  <si>
    <t>853-345049-001</t>
  </si>
  <si>
    <t>38-145006-20</t>
  </si>
  <si>
    <t>31-00155-00</t>
  </si>
  <si>
    <t>681-091651-009</t>
  </si>
  <si>
    <t>669-116372-002</t>
  </si>
  <si>
    <t>669-116372-001</t>
  </si>
  <si>
    <t>225-345049-001</t>
  </si>
  <si>
    <t>833-233704-008</t>
  </si>
  <si>
    <t>833-233704-001</t>
  </si>
  <si>
    <t>74-119910-00</t>
  </si>
  <si>
    <t/>
  </si>
  <si>
    <t>TM3S10-C</t>
  </si>
  <si>
    <t>3rd Party Supplier/Generic Website</t>
  </si>
  <si>
    <t>ORDER TO SPECIFICATION</t>
  </si>
  <si>
    <t>VV5Q11-06-DUQ01897</t>
  </si>
  <si>
    <t>SMC</t>
  </si>
  <si>
    <t>2891152-NOVELLUS</t>
  </si>
  <si>
    <t>PHOENIX CONTACT</t>
  </si>
  <si>
    <t>1201662</t>
  </si>
  <si>
    <t>SWAGELOK</t>
  </si>
  <si>
    <t>SS-400-1-4</t>
  </si>
  <si>
    <t>Y200T</t>
  </si>
  <si>
    <t>VHS20-N02A-RZ</t>
  </si>
  <si>
    <t>SS-4-HN</t>
  </si>
  <si>
    <t>KM12-07-35-6</t>
  </si>
  <si>
    <t>219P-4</t>
  </si>
  <si>
    <t>PARKER</t>
  </si>
  <si>
    <t>F5100-60FM</t>
  </si>
  <si>
    <t>BAY ADVANCED TECHNOLOGIES</t>
  </si>
  <si>
    <t>KJS07-32</t>
  </si>
  <si>
    <t>SS-600-2-6ST</t>
  </si>
  <si>
    <t>SS-1610-2-16ST</t>
  </si>
  <si>
    <t>SS-6-TA-1-6ST</t>
  </si>
  <si>
    <t>NO ALTERNATE</t>
  </si>
  <si>
    <t>SS-6-TA-1-8ST</t>
  </si>
  <si>
    <t>SCRW,SKT,CAP,10-32X2.5,SS</t>
  </si>
  <si>
    <t>PRO STAINLESS</t>
  </si>
  <si>
    <t>SCRW,SKT,CAP,10-32X.5,SS</t>
  </si>
  <si>
    <t>WASHER,LOCK,#10,SS</t>
  </si>
  <si>
    <t>SS-6P6T-M1</t>
  </si>
  <si>
    <t>SS-1610-P</t>
  </si>
  <si>
    <t>SCRW,SKT,CAP,10-32X.625,SS</t>
  </si>
  <si>
    <t>SCRW,SKT,HEX,1/4-2</t>
  </si>
  <si>
    <t>SCR,FLAT,HEX,1/4-2</t>
  </si>
  <si>
    <t>NAS620-C8</t>
  </si>
  <si>
    <t>BY DESCRIPTION</t>
  </si>
  <si>
    <t>MCMASTER-CARR</t>
  </si>
  <si>
    <t>WASHER, LOCK, 1/4"</t>
  </si>
  <si>
    <t>INDUSTRY STD</t>
  </si>
  <si>
    <t>1B-151-10</t>
  </si>
  <si>
    <t>FREELIN WADE</t>
  </si>
  <si>
    <t>DIGITAL DYNAMICS, INC.</t>
  </si>
  <si>
    <t>ORDER BY DESCRIPTION</t>
  </si>
  <si>
    <t>MAKE</t>
  </si>
  <si>
    <t>BUY</t>
  </si>
  <si>
    <t xml:space="preserve">FR,PM,VAF                               </t>
  </si>
  <si>
    <t>EA</t>
  </si>
  <si>
    <t xml:space="preserve">FR,WELDMENT,CORE MODULE                 </t>
  </si>
  <si>
    <t xml:space="preserve">STANDARD,MECHANICAL DRAWING             </t>
  </si>
  <si>
    <t xml:space="preserve">WORKMANSHIP STANDARDS                   </t>
  </si>
  <si>
    <t xml:space="preserve">SPEC,FINISH,PAINT &amp; POWDER COAT         </t>
  </si>
  <si>
    <t xml:space="preserve">PROC,PART IDENTIFICATION                </t>
  </si>
  <si>
    <t xml:space="preserve">PROC,PACKING REQUIREMENTS               </t>
  </si>
  <si>
    <t xml:space="preserve">TAPE,PROTECTIVE,NITTO BLUE              </t>
  </si>
  <si>
    <t>ROL</t>
  </si>
  <si>
    <t xml:space="preserve">SUPPORT,COVER,SUBFLOOR                  </t>
  </si>
  <si>
    <t xml:space="preserve">TIE MOUNT,SCREW MOUNT                   </t>
  </si>
  <si>
    <t xml:space="preserve">SCR,BTNHD,SKT,10-32THD,3/8IN LG,SST     </t>
  </si>
  <si>
    <t xml:space="preserve">SPECIFICATION,PACKAGING                 </t>
  </si>
  <si>
    <t xml:space="preserve">BRKT,SOLENOID BANK                      </t>
  </si>
  <si>
    <t xml:space="preserve">PNEU ASSY,BANK C,FULLY POPULATED,VXT    </t>
  </si>
  <si>
    <t xml:space="preserve">HUB,ETHERNET SWITCH,5 TP RJ45 PORTS     </t>
  </si>
  <si>
    <t xml:space="preserve">RAIL,DIN,35MM,3.0IN,PS BOX              </t>
  </si>
  <si>
    <t xml:space="preserve">RAIL DIN MOUNTING,35 X 7.5MM            </t>
  </si>
  <si>
    <t xml:space="preserve">SPEC,VISIBLY CLEAN                      </t>
  </si>
  <si>
    <t xml:space="preserve">TERM BLK,END ANCHOR                     </t>
  </si>
  <si>
    <t xml:space="preserve">BLOCK,MOUNT,PANEL,SUBFLOOR              </t>
  </si>
  <si>
    <t xml:space="preserve">GUIDE,ACETAL                            </t>
  </si>
  <si>
    <t xml:space="preserve">MOUNT,HOT CHAMBER VALVE,VXT             </t>
  </si>
  <si>
    <t xml:space="preserve">ASSY,WATER SWITCH POWER CONNECTOR,VXT   </t>
  </si>
  <si>
    <t xml:space="preserve">SCHEM,ASSY,WATER SWITCH POWER CONNECTOR </t>
  </si>
  <si>
    <t xml:space="preserve">DIODE,400V,1A                           </t>
  </si>
  <si>
    <t xml:space="preserve">HEAT SHRINK TUBING,.125,BLACK           </t>
  </si>
  <si>
    <t>FT</t>
  </si>
  <si>
    <t>CONTACT, BRASS,STANDARD 0.093 ,18-22 AWG</t>
  </si>
  <si>
    <t xml:space="preserve">HEAT SHRINK TUBING,.5,BLACK             </t>
  </si>
  <si>
    <t xml:space="preserve">LABEL,BLANK 1 X 1/2                     </t>
  </si>
  <si>
    <t xml:space="preserve">CONN,2POS MOLEX PLVG                    </t>
  </si>
  <si>
    <t xml:space="preserve">ELBOW,COMP.,3/8                         </t>
  </si>
  <si>
    <t xml:space="preserve">TEE, MALE RUN 3/8 TUBE X 3/8 MNPT       </t>
  </si>
  <si>
    <t xml:space="preserve">FTG,TUBE,ELBOW,TUBE ADPTR TO 3/8  SWAGE </t>
  </si>
  <si>
    <t xml:space="preserve">VALVE,2-WAY,LOW PROFILE PLUNGER,24VDC   </t>
  </si>
  <si>
    <t xml:space="preserve">ELBOW,MALE,3/8T,1/4NPT,SS               </t>
  </si>
  <si>
    <t xml:space="preserve">FTG,1/4NPT-1/4SWAGE ST                  </t>
  </si>
  <si>
    <t xml:space="preserve">BRKT,PNEU MANF,WITH SPACER,Y200T        </t>
  </si>
  <si>
    <t xml:space="preserve">VLV,PRESS RLF,1/4X3PORT,NPT,W/LKG HOLES </t>
  </si>
  <si>
    <t xml:space="preserve">FTG,PIPE,NIPPLE,HEX,1/4NPT-M,SS,ADPT    </t>
  </si>
  <si>
    <t xml:space="preserve">MANF,1/4FNPTx1/4TUx6P,SMC               </t>
  </si>
  <si>
    <t xml:space="preserve">PLUG,PIPE,1/4NPT,BRASS,SKT HD           </t>
  </si>
  <si>
    <t xml:space="preserve">SWITCH,PRESSURE CDA                     </t>
  </si>
  <si>
    <t xml:space="preserve">FTG,1/4ONETOUCH X 10-32UNF-M            </t>
  </si>
  <si>
    <t xml:space="preserve">ASSY, WATER MANF                        </t>
  </si>
  <si>
    <t xml:space="preserve">COVER,FACILITIES                        </t>
  </si>
  <si>
    <t xml:space="preserve">SPEC,PAINT,BLACK (SILKSCREEN)           </t>
  </si>
  <si>
    <t xml:space="preserve">MANF,COOLING WATER,VXT                  </t>
  </si>
  <si>
    <t xml:space="preserve">BAR CODING OF PACKAGING SPEC            </t>
  </si>
  <si>
    <t>FTG,TUBE,MALE ELBOW,3/8ODX9/16-18 SAE/MS</t>
  </si>
  <si>
    <t xml:space="preserve">FTG,TUBE,MALE ELB,90 DEG,1 IN TUBE ODX1 </t>
  </si>
  <si>
    <t xml:space="preserve">FTG,TUBE,ADAPTER, 3/8 TO 9/16-18, MALE, </t>
  </si>
  <si>
    <t xml:space="preserve">SW,WATER FLOW,4.5 GPM,METERING          </t>
  </si>
  <si>
    <t xml:space="preserve">FTG,ADPTR,3/8 TUBE,3/4-16 SAE/MS,SST    </t>
  </si>
  <si>
    <t xml:space="preserve">SCRW,SKT,CAP,10-32X2.5,SS               </t>
  </si>
  <si>
    <t xml:space="preserve">SCRW,SKT,CAP,10-32X.5,SS                </t>
  </si>
  <si>
    <t xml:space="preserve">WASHER,LOCK,10,SS                       </t>
  </si>
  <si>
    <t xml:space="preserve">WASHER, FLAT, 10, SST                   </t>
  </si>
  <si>
    <t xml:space="preserve">NUT, HEX, 10-32, SST                    </t>
  </si>
  <si>
    <t xml:space="preserve">VALVE,PLUG,3/8 SWG,METAL HANDLE,SS      </t>
  </si>
  <si>
    <t xml:space="preserve">FTG,SWG,PLUG,1TUBE,316 SST              </t>
  </si>
  <si>
    <t xml:space="preserve">TPI,LEAK TEST,WATER MANIFOLD,TEOSXT     </t>
  </si>
  <si>
    <t xml:space="preserve">SPECIFICATION PACKAGING, OEM/COMMERCIAL </t>
  </si>
  <si>
    <t xml:space="preserve">RAIL,DIN,35MM X 15MM,5 INCHES           </t>
  </si>
  <si>
    <t xml:space="preserve">SCRW,SKT,HEX,4-40 X 1/2,SST             </t>
  </si>
  <si>
    <t xml:space="preserve">SPEC,SST FASTENERS,INCH SERIES          </t>
  </si>
  <si>
    <t xml:space="preserve">SCRW, SKT, CAP, 8-32 X 1,SS             </t>
  </si>
  <si>
    <t xml:space="preserve">SCRW,SKT,CAP,10-32X.625,SS              </t>
  </si>
  <si>
    <t xml:space="preserve">SCRW,SKT,HEX,1/4-20X1.75,SS             </t>
  </si>
  <si>
    <t xml:space="preserve">SCRW,FLAT,HEX,1/4-20x.625,S             </t>
  </si>
  <si>
    <t xml:space="preserve">SCR,BTNHD,SKT,10-32THD,1/2IN LG,SST     </t>
  </si>
  <si>
    <t xml:space="preserve">SCR,BTNHD,SKT,10-32THD,3/4IN LG,SST     </t>
  </si>
  <si>
    <t xml:space="preserve">SCR,BTNHD,SKT,10-32THD,1IN LG,SST       </t>
  </si>
  <si>
    <t xml:space="preserve">WASHER,FLAT,SMALL OD,8,SS               </t>
  </si>
  <si>
    <t xml:space="preserve">WASHER , FLAT, 1 / 4, SST               </t>
  </si>
  <si>
    <t xml:space="preserve">WASHER,LOCK,4,SS                        </t>
  </si>
  <si>
    <t xml:space="preserve">WASHER,LOCK,8,SS                        </t>
  </si>
  <si>
    <t xml:space="preserve">WASHER,LOCK,1/4,SS                      </t>
  </si>
  <si>
    <t xml:space="preserve">TUBING,1/4O.D.(95-DUR CLEAR)            </t>
  </si>
  <si>
    <t xml:space="preserve">HOSE ASSY,H2O,SUPPLY TO RPC SOURCE      </t>
  </si>
  <si>
    <t xml:space="preserve">HOSE ASSY,H2O,SUPPLY TO RPC PWR SPLY    </t>
  </si>
  <si>
    <t xml:space="preserve">HOSE ASSY,H2O,MEZ SHELF TO RETURN       </t>
  </si>
  <si>
    <t xml:space="preserve">CA,COMM,ENET,LWR TO UPR ENET SW,TEOSXT  </t>
  </si>
  <si>
    <t xml:space="preserve">CA,FBS,PVC,300V,5E,24AWG,4 PR,TEAL,ROHS </t>
  </si>
  <si>
    <t xml:space="preserve">CONN,NTWK,MODULAR PLUG,SHLD,8 POS       </t>
  </si>
  <si>
    <t xml:space="preserve">TUBING HEAT SHRINK 3/4                  </t>
  </si>
  <si>
    <t>LABEL,CBL MARKING,1X.5X1.5,BLANK,WRITE-O</t>
  </si>
  <si>
    <t xml:space="preserve">CA,COMM,ENET,TEOSXT                     </t>
  </si>
  <si>
    <t xml:space="preserve">PROC. ELEC. ASS'Y INSTR.                </t>
  </si>
  <si>
    <t xml:space="preserve">EPOXY,FAST SET,50ML CNTNR SIZE          </t>
  </si>
  <si>
    <t xml:space="preserve">MARKER, WIRE (1-33)                     </t>
  </si>
  <si>
    <t xml:space="preserve">LABEL,A-Z,0-15,(+),(-),(/),WIRE MARKING </t>
  </si>
  <si>
    <t xml:space="preserve">MARKERS,WIRE WRITE ON                   </t>
  </si>
  <si>
    <t xml:space="preserve">MARKER, WIRE, 34-66                     </t>
  </si>
  <si>
    <t xml:space="preserve">MARKER, WIRE 67-99                      </t>
  </si>
  <si>
    <t xml:space="preserve">LABEL,BLANK 1 X 1                       </t>
  </si>
  <si>
    <t>LABEL,CBL MARKING,1X1X3,BLANK,WRITE-ON,S</t>
  </si>
  <si>
    <t>LABEL,CBL MARKING,1X1X5,BLANK,WRITE-ON,S</t>
  </si>
  <si>
    <t xml:space="preserve">PROC,CRIMP TERMINATION GUIDELINE        </t>
  </si>
  <si>
    <t xml:space="preserve">CBL ASSY,25DSUB,EIOC 1 TO GASBOX,MFC A  </t>
  </si>
  <si>
    <t>SCHEM,CBL ASSY,25DSUB,EIOC 1 TO GASBOX,M</t>
  </si>
  <si>
    <t xml:space="preserve">CONN,D-SUB,25M,CRIMP                    </t>
  </si>
  <si>
    <t xml:space="preserve">CONN,25 PIN D FEMALE CRIMP              </t>
  </si>
  <si>
    <t xml:space="preserve">CONTACT,PIN,24-20AWG,D-SUB              </t>
  </si>
  <si>
    <t xml:space="preserve">CONTACT,SKT,24-20 AWG,D-SUB             </t>
  </si>
  <si>
    <t xml:space="preserve">CABLE,12 1/2TWPR,22AWG,OVLSHLD          </t>
  </si>
  <si>
    <t xml:space="preserve">TAPE,COPPER FOIL,1/2                    </t>
  </si>
  <si>
    <t xml:space="preserve">HEAT SHRINK TUBING,.75,BLACK            </t>
  </si>
  <si>
    <t xml:space="preserve">BACKSHELL,LRG 25PIN,45DEG,MTEAL HOOD    </t>
  </si>
  <si>
    <t xml:space="preserve">BACKSHELL,CLIP FOR FCT CONNS            </t>
  </si>
  <si>
    <t xml:space="preserve">BACKSHELL,D-SUB,METAL FOR CLIP,FCT      </t>
  </si>
  <si>
    <t>CBL ASSY,25DSUB,MFC I/O TO PNEUMATIC A,V</t>
  </si>
  <si>
    <t>SCHEM,CBL ASSY,25DSUB,MFC I/O TO PNEUMAT</t>
  </si>
  <si>
    <t xml:space="preserve">CABLE,25 COND,22AWG,F SHLD              </t>
  </si>
  <si>
    <t xml:space="preserve">BACKSHELL,D-SUB,METAL,90 DEG,25 PIN     </t>
  </si>
  <si>
    <t xml:space="preserve">CBL ASSY,37DSUB,EIOC 1 TO GASBOX,MFC B  </t>
  </si>
  <si>
    <t>SCHEM,CBL ASSY,37DSUB,EIOC 1 TO GASBOX,M</t>
  </si>
  <si>
    <t xml:space="preserve">CONN,DB-37M,CRIMP                       </t>
  </si>
  <si>
    <t xml:space="preserve">CONN,37 PIN D FEM CRIMP                 </t>
  </si>
  <si>
    <t xml:space="preserve">CABLE,18 TWPR,22 AWG,300 V              </t>
  </si>
  <si>
    <t xml:space="preserve">BACKSHELL,LRG 37PIN,45DEG,METAL HOOD    </t>
  </si>
  <si>
    <t xml:space="preserve">CBL ASSY,37DSUB,LPB I/O TO EIOC INTFC   </t>
  </si>
  <si>
    <t>SCHEM,CBL ASSY,37DSUB,LPB I/O TO EIOC IN</t>
  </si>
  <si>
    <t xml:space="preserve">CABLE,19TWPR,22AWG,300V                 </t>
  </si>
  <si>
    <t>BACKSHELL,D-SUB,37P,90 DEG,ZINC,LOW PROF</t>
  </si>
  <si>
    <t xml:space="preserve">CA,COMM,ENET,LWR SW TO MID SW,TEOSXT    </t>
  </si>
  <si>
    <t xml:space="preserve">CA,COMM,ENET,UPR SW TO MID SW,TEOSXT    </t>
  </si>
  <si>
    <t xml:space="preserve">CBL ASSY,9DSUB,PV HEATER CTRLR          </t>
  </si>
  <si>
    <t xml:space="preserve">SCHEM,CBL ASSY,9DSUB,PV HEATER CTRLR    </t>
  </si>
  <si>
    <t xml:space="preserve">CONN,9 PIN D MALE CRIMP                 </t>
  </si>
  <si>
    <t xml:space="preserve">BACKSHELL,D-SUB,METAL,90 DEG,9 PIN      </t>
  </si>
  <si>
    <t xml:space="preserve">CABLE,6 COND,22AWG,F SHLD               </t>
  </si>
  <si>
    <t xml:space="preserve">HEAT SHRINK TUBING,.375,BLACK           </t>
  </si>
  <si>
    <t xml:space="preserve">CBL ASSY,CDA PRESS SWITCH SNS,PM        </t>
  </si>
  <si>
    <t xml:space="preserve">SCHEM,CBL ASSY,CDA PRESS SWITCH SNS,PM  </t>
  </si>
  <si>
    <t xml:space="preserve">TERM FASTON INSUL 188 18AWG             </t>
  </si>
  <si>
    <t xml:space="preserve">CABLE,TWPR,22AWG,150V                   </t>
  </si>
  <si>
    <t xml:space="preserve">HEAT SHRINK TUBING,.25,BLACK            </t>
  </si>
  <si>
    <t xml:space="preserve">CBL ASSY,CHMBR WATER SWITCH PWR,VXT     </t>
  </si>
  <si>
    <t>SCHEM,CBL ASSY,CHMBR WATER SWITCH PWR,VX</t>
  </si>
  <si>
    <t xml:space="preserve">CABLE,1TWPR,22AWG,150V                  </t>
  </si>
  <si>
    <t xml:space="preserve">CONN,2POS M-N-L PLUG                    </t>
  </si>
  <si>
    <t xml:space="preserve">CONN,2POS RECEPTABLE                    </t>
  </si>
  <si>
    <t xml:space="preserve">CONTACT,SCKT 24-18AWG                   </t>
  </si>
  <si>
    <t xml:space="preserve">CONTACT,SCKT,18-22AWG                   </t>
  </si>
  <si>
    <t xml:space="preserve">CBL ASSY,DSUB,SERVO SPINDLE TO EIOC 0   </t>
  </si>
  <si>
    <t>SCHEM,CBL ASSY,DSUB,SERVO SPINDLE TO EIO</t>
  </si>
  <si>
    <t xml:space="preserve">BACKSHELL,25POS,CONN,VERT               </t>
  </si>
  <si>
    <t xml:space="preserve">CABLE,2 TWPR,22AWG,150,ROHS             </t>
  </si>
  <si>
    <t xml:space="preserve">WIRE,22AWG,STND,TFE,YEL                 </t>
  </si>
  <si>
    <t xml:space="preserve">CA,COMM,ENET,EIOC1,TEOSXT               </t>
  </si>
  <si>
    <t xml:space="preserve">CBL ASSY,INTFC,PNEUMATIC C,PM           </t>
  </si>
  <si>
    <t xml:space="preserve">SCHEM,CBL ASSY,INTFC,PNEUMATIC C,PM     </t>
  </si>
  <si>
    <t xml:space="preserve">CABLE,12 TWPR,22 AWG,300V,SHLD          </t>
  </si>
  <si>
    <t xml:space="preserve">CBL ASSY,INTFC PV CNTRLR,EIOC1,VXT      </t>
  </si>
  <si>
    <t>SCHEM,CBL ASSY,INTFC PV CNTRLR,EIOC1,VXT</t>
  </si>
  <si>
    <t xml:space="preserve">CABLE,10 COND,150V 22AW                 </t>
  </si>
  <si>
    <t xml:space="preserve">WIRE,22AWG,STRAND,BLACK                 </t>
  </si>
  <si>
    <t xml:space="preserve">CBL ASSY,RS232,EIOC 1 TO ENDPOINT,PM    </t>
  </si>
  <si>
    <t>SCHEM,CBL ASSY,RS232,EIOC 1 TO ENDPOINT,</t>
  </si>
  <si>
    <t xml:space="preserve">CONN,9 PIN D FEM CRIMP                  </t>
  </si>
  <si>
    <t xml:space="preserve">BACKSHELL,9PIN,45DEG,METAL HOOD         </t>
  </si>
  <si>
    <t xml:space="preserve">CABLE,3 COND,22 AWG                     </t>
  </si>
  <si>
    <t xml:space="preserve">CBL ASSY,PED 1 PIN LIFT IO,VXT          </t>
  </si>
  <si>
    <t xml:space="preserve">SCHEM,CBL ASSY,PED 1 PIN LIFT IO,VXT    </t>
  </si>
  <si>
    <t xml:space="preserve">CONN, 15 PIN D M CRIMP                  </t>
  </si>
  <si>
    <t xml:space="preserve">CABLE,3 COND,22AWG,F SHLD               </t>
  </si>
  <si>
    <t xml:space="preserve">WIRE,22AWG,BLK,MTW                      </t>
  </si>
  <si>
    <t xml:space="preserve">CBL ASSY,15DSUB,PED 2 PIN LIFT IO,VXT   </t>
  </si>
  <si>
    <t>SCHEM,CBL ASSY,15DSUB,PED 2 PIN LIFT IO,</t>
  </si>
  <si>
    <t xml:space="preserve">CBL ASSY,25DSUB,HF GEN INTRFC,VXT       </t>
  </si>
  <si>
    <t xml:space="preserve">SCHEM,CBL ASSY,25DSUB,HF GEN INTRFC,VXT </t>
  </si>
  <si>
    <t xml:space="preserve">CABLE,5TWPR,22 AWG,300V                 </t>
  </si>
  <si>
    <t xml:space="preserve">CONTACT,PIN,2/22-18AWG,D-SUB            </t>
  </si>
  <si>
    <t xml:space="preserve">CBL ASSY,7W2,PED 1 PIN LIFT PWR,VXT     </t>
  </si>
  <si>
    <t>SCHEM,CBL ASSY,7W2,PED 1 PIN LIFT PWR,VX</t>
  </si>
  <si>
    <t>CONN,COMBO-D,7W2,MALE,SOLDER CUP,15M,ROH</t>
  </si>
  <si>
    <t xml:space="preserve">CONN,DB15F,7W2,5SIG 2PWR                </t>
  </si>
  <si>
    <t xml:space="preserve">CONTACT,POWER,SKT,10AMP,HYBRID DS       </t>
  </si>
  <si>
    <t xml:space="preserve">CONTACT,POWER,MALE PIN,20A,HYBRID DSUB  </t>
  </si>
  <si>
    <t>CABLE,RAW,FLEX,10 COND,2X17AWG+4PRX24AWG</t>
  </si>
  <si>
    <t xml:space="preserve">CBL ASSY,7W2,PED 2 PIN LIFT PWR,VXT     </t>
  </si>
  <si>
    <t>SCHEM,CBL ASSY,7W2,PED 2 PIN LIFT PWR,VX</t>
  </si>
  <si>
    <t xml:space="preserve">CBL ASSY,CHAMBER ATM SW,PM              </t>
  </si>
  <si>
    <t xml:space="preserve">SCHEM,CBL ASSY,CHAMBER ATM SW,PM        </t>
  </si>
  <si>
    <t xml:space="preserve">BACKSHELL,9 POS CONN,D-SUB,CBL          </t>
  </si>
  <si>
    <t xml:space="preserve">TIE WRAP,5.5 NYLON                      </t>
  </si>
  <si>
    <t xml:space="preserve">CBL ASSY,DSUB,H20 FLOW SW SNS,INTFC     </t>
  </si>
  <si>
    <t>SCHEM,CBL ASSY,DSUB,H20 FLOW SW SNS,INTF</t>
  </si>
  <si>
    <t xml:space="preserve">CABLE,12TWPR,22AWG,OVRL,SHLD            </t>
  </si>
  <si>
    <t xml:space="preserve">CBL ASSY,E-NET LOWER HUBS DC PWR        </t>
  </si>
  <si>
    <t xml:space="preserve">SCHEM,CBL ASSY,E-NET LOWER HUBS DC PWR  </t>
  </si>
  <si>
    <t xml:space="preserve">FERRULE,22AWG,8MM,INSUL,TURQ            </t>
  </si>
  <si>
    <t xml:space="preserve">FERRULE,20AWG,DUAL,8MM PIN LG,WHT       </t>
  </si>
  <si>
    <t xml:space="preserve">CBL ASSY,DC PWR,LPB TO EIOC1,TEOSXT,VXT </t>
  </si>
  <si>
    <t>SCHEM,CBL ASSY,DC PWR,LPB TO EIOC1,TEOSX</t>
  </si>
  <si>
    <t xml:space="preserve">CONN,7W2,DB15M,5SIG 2PWR                </t>
  </si>
  <si>
    <t xml:space="preserve">BACKSHELL,LRG 15PIN,45DEG,METAL HOOD    </t>
  </si>
  <si>
    <t xml:space="preserve">CABLE,16AWG,1TWPR,SHIELD,600V           </t>
  </si>
  <si>
    <t xml:space="preserve">CBL ASSY,DC PWR,GAS BOX,PM,VXT          </t>
  </si>
  <si>
    <t xml:space="preserve">SCHEM,CBL ASSY,DC PWR,GAS BOX,PM,VXT    </t>
  </si>
  <si>
    <t xml:space="preserve">BACKSHELL,25PIN,45DEG,METAL HOOD        </t>
  </si>
  <si>
    <t xml:space="preserve">CONN,COMBO-D,5W5,FEM,TIN PLATED         </t>
  </si>
  <si>
    <t xml:space="preserve">CONN,COMBO-D,5W5,MALE,TIN PLATED        </t>
  </si>
  <si>
    <t xml:space="preserve">CONTACT,D-PWR,FEM,16AWG                 </t>
  </si>
  <si>
    <t xml:space="preserve">CONTACT,D-PWR,MALE,16AWG                </t>
  </si>
  <si>
    <t xml:space="preserve">CABLE,F-SHLD,5COND,16AWG,600V           </t>
  </si>
  <si>
    <t xml:space="preserve">CBL ASSY,RMU,DC PWR,ENDPOINT,PM,VXT     </t>
  </si>
  <si>
    <t>SCHEM,CBL ASSY,RMU,DC PWR,ENDPOINT,PM,VX</t>
  </si>
  <si>
    <t xml:space="preserve">CABLE,2COND,18AWG,DBL SHIELD            </t>
  </si>
  <si>
    <t>CONN,3P,SKT,3.5MM,PCB PLUG-IN,300V,10A,I</t>
  </si>
  <si>
    <t xml:space="preserve">FERRULE,18AWG,12MM,INSUL,WHT            </t>
  </si>
  <si>
    <t xml:space="preserve">HEAT SHRINK TUBING,.094,BLK             </t>
  </si>
  <si>
    <t xml:space="preserve">CBL ASSY,RMU,ENDPOINT,VXT               </t>
  </si>
  <si>
    <t xml:space="preserve">SCHEM,CBL ASSY,RMU,ENDPOINT,VXT         </t>
  </si>
  <si>
    <t>CONN,TINLEAD PLATED,28,FEMALE,SOCKET,TEN</t>
  </si>
  <si>
    <t xml:space="preserve">RESISTOR CARBON 1/4W5% 100K             </t>
  </si>
  <si>
    <t xml:space="preserve">CABLE,4TWPR,22AWG,150V,SHLD             </t>
  </si>
  <si>
    <t xml:space="preserve">CONN,15 PIN D FEM CRIMP                 </t>
  </si>
  <si>
    <t xml:space="preserve">BACKSHELL,D-SUB,METAL,90 DEG,15P        </t>
  </si>
  <si>
    <t xml:space="preserve">CBL ASSY,EIC-C20 TO RING LUG,PV HEATER  </t>
  </si>
  <si>
    <t>SCHEM,CBL ASSY,EIC-C20 TO RING LUG,PV HE</t>
  </si>
  <si>
    <t xml:space="preserve">CABLE ASSY,IECM-IECF,208 VAC P          </t>
  </si>
  <si>
    <t>HEAT SHRINK TUBING,5.E-1IN,RED,2:1SHRINK</t>
  </si>
  <si>
    <t xml:space="preserve">LABEL,WARNING,ELEC,208V,CABLE           </t>
  </si>
  <si>
    <t xml:space="preserve">CONN,AMP MALE                           </t>
  </si>
  <si>
    <t xml:space="preserve">CONTACT,SCKT,20-14 AWG                  </t>
  </si>
  <si>
    <t xml:space="preserve">CBL ASSY,RS-232,SERVO SPDL,PM           </t>
  </si>
  <si>
    <t xml:space="preserve">SCHEM,CBL ASSY,RS-232,SERVO SPDL,PM     </t>
  </si>
  <si>
    <t xml:space="preserve">HOOD,DE-9 METAL STRAIGHT                </t>
  </si>
  <si>
    <t xml:space="preserve">CBL ASSY,INTFC,PV CNTRLR,PM,VXT         </t>
  </si>
  <si>
    <t xml:space="preserve">SCHEM,CBL ASSY,INTFC,PV CNTRLR,PM,VXT   </t>
  </si>
  <si>
    <t xml:space="preserve">CABLE,6 COND,22AWG 300V                 </t>
  </si>
  <si>
    <t xml:space="preserve">CBL ASSY,INTERLOCK,RF GEN COAX,VXT      </t>
  </si>
  <si>
    <t>SCHEM,CBL ASSY,INTERLOCK,RF GEN COAX,VXT</t>
  </si>
  <si>
    <t>CBL ASSY,24VDC,PED LIFT MTR 1,WITH FAN,V</t>
  </si>
  <si>
    <t>SCHEM,CBL ASSY,24VDC,PED LIFT MTR 1,WITH</t>
  </si>
  <si>
    <t>CABLE,RAW,FLEX,3 COND,20AWG,600V,SHLD,TE</t>
  </si>
  <si>
    <t xml:space="preserve">CABLE,TWPR,18AWG 300V                   </t>
  </si>
  <si>
    <t xml:space="preserve">CON,2-POS,HSG,FEM,MFJ                   </t>
  </si>
  <si>
    <t xml:space="preserve">SKT,MINI FIT 18-24AWG                   </t>
  </si>
  <si>
    <t>CBL ASSY,24VDC,PED LIFT MTR 2,WITH FAN,V</t>
  </si>
  <si>
    <t>SCHEM,CBL ASSY,24VDC,PED LIFT MTR 2,WITH</t>
  </si>
  <si>
    <t>CBL ASSY,24VDC,PED LIFT MTR 3,WITH FAN,V</t>
  </si>
  <si>
    <t>SCHEM,CBL ASSY,24VDC,PED LIFT MTR 3,WITH</t>
  </si>
  <si>
    <t>CBL ASSY,24VDC,PED LIFT MTR 4,WITH FAN,V</t>
  </si>
  <si>
    <t>SCHEM,CBL ASSY,24VDC,PED LIFT MTR 4,WITH</t>
  </si>
  <si>
    <t xml:space="preserve">CA,COMM,ENET,PED 1 LIFT,TEOSXT          </t>
  </si>
  <si>
    <t xml:space="preserve">CA,COMM,ENET,PED2 LIFT,TEOSXT           </t>
  </si>
  <si>
    <t xml:space="preserve">CA,COMM,ENET,PED3 LIFT,TEOSXT           </t>
  </si>
  <si>
    <t xml:space="preserve">CA,COMM,ENET,PED4 LIFT,TEOSXT           </t>
  </si>
  <si>
    <t xml:space="preserve">CBL ASSY,PDX 2,LF GEN INTFC             </t>
  </si>
  <si>
    <t xml:space="preserve">SCHEM,CBL ASSY,PDX 2,LF GEN INTFC       </t>
  </si>
  <si>
    <t xml:space="preserve">CABLE,3TWPR,22AWG,300V,SHLD             </t>
  </si>
  <si>
    <t xml:space="preserve">SCRW,LOCK,FEMALE,FOR D-SUB              </t>
  </si>
  <si>
    <t>CBL ASSY,H20 SW,RF/CHAM/TP/RPC,PM,TEOS-X</t>
  </si>
  <si>
    <t xml:space="preserve">SCHEM,CBL ASSY,H20 SW,RF/CHAM/TP/RPC,PM </t>
  </si>
  <si>
    <t xml:space="preserve">HOOD, 25 PIN CONNECTOR                  </t>
  </si>
  <si>
    <t xml:space="preserve">CA,COMM,ENET,PDX2 GEN,TEOSXT            </t>
  </si>
  <si>
    <t xml:space="preserve">CBL ASSY,PV CNTRLR,10 TORR XDCR,VXT,AHM </t>
  </si>
  <si>
    <t>SCHEM,CBL ASSY,PV CNTRLR,10 TORR XDCR,VX</t>
  </si>
  <si>
    <t xml:space="preserve">BACKSHELL,15PIN,45DEG,METAL HOOD        </t>
  </si>
  <si>
    <t xml:space="preserve">CABLE,3TWPR,22AWG,150V                  </t>
  </si>
  <si>
    <t xml:space="preserve">CBL ASSY,4PIN,1000 TORR XDCR TO CHMBR   </t>
  </si>
  <si>
    <t>SCHEM,CBL ASSY,4PIN,1000 TORR XDCR TO CH</t>
  </si>
  <si>
    <t xml:space="preserve">SPAN,CABLE,BENDIX/PIGTAIL               </t>
  </si>
  <si>
    <t>CBL ASSY,FORLINE TEMP SNS,TEOS-XT,NO GAS</t>
  </si>
  <si>
    <t>SCHEM,CBL ASSY,FORLINE TEMP SNS,TEOS-XT,</t>
  </si>
  <si>
    <t xml:space="preserve">WIRE,STRD,UL1007,22AWG,RED              </t>
  </si>
  <si>
    <t xml:space="preserve">BACKSHELL,METAL,9PIN D                  </t>
  </si>
  <si>
    <t xml:space="preserve">SCRW,RND,LATCH SCRW,SLOT,4-40,.315 LG   </t>
  </si>
  <si>
    <t xml:space="preserve">WASHER, FLAT, 4, SST                    </t>
  </si>
  <si>
    <t xml:space="preserve">NUT,HEX,4-40,REDUCED,ELECT              </t>
  </si>
  <si>
    <t xml:space="preserve">BLKHD,MTG,9 PIN D-SUB,ALUMINUM,VXT      </t>
  </si>
  <si>
    <t xml:space="preserve">CNTRLR,EIOC 1,BELOW CHAMBER,H2O         </t>
  </si>
  <si>
    <t>SCHEM,PCA,FCB,EIOC 1,BELOW CHAMBER,H2O,V</t>
  </si>
  <si>
    <t>SCHEM,PCA,INTLK,EIOC 1,BELOW CHAMBER VXT</t>
  </si>
  <si>
    <t>MODULE,ESIOC,PPC5200,FLEX,88/88/32/16 DI</t>
  </si>
  <si>
    <t xml:space="preserve">SOFTWARE,QNX6 OS IMAGE,6.3.X,ESIOC      </t>
  </si>
  <si>
    <t xml:space="preserve">FIRMWARE,DDI,ESIOC 1.514                </t>
  </si>
  <si>
    <t xml:space="preserve">BRKT,EIOC 1,VXT                         </t>
  </si>
  <si>
    <t xml:space="preserve">SCRW, SKT, CAP, 8-32 X 3/8,SS           </t>
  </si>
  <si>
    <t xml:space="preserve">WASHER, FLAT, 8, SST                    </t>
  </si>
  <si>
    <t xml:space="preserve">CA,SIG,10FT,INTLK BUS,EIOC2             </t>
  </si>
  <si>
    <t xml:space="preserve">CABLE,20 COND,22AWG,F SHLD              </t>
  </si>
  <si>
    <t xml:space="preserve">TIE WRAP,3.6 NYLON                      </t>
  </si>
  <si>
    <t xml:space="preserve">WIRE,22AWG,600V,TFE,WHT                 </t>
  </si>
  <si>
    <t xml:space="preserve">CONT,MALE,MACHINE CRIMP,24-20 AWG,ROHS  </t>
  </si>
  <si>
    <t>CONT,M,MACHINE CRIMP,18 OR 2X22 AWG,ROHS</t>
  </si>
  <si>
    <t xml:space="preserve">DIAG,WRG,SIG,10FT,INTLK BUS,EIOC2       </t>
  </si>
  <si>
    <t xml:space="preserve">CA,COMM,ENET,HUB SW TO EIOC2,75FT       </t>
  </si>
  <si>
    <t xml:space="preserve">CA,COMM,ENET,CORE,VXT                   </t>
  </si>
  <si>
    <t xml:space="preserve">SPEC,TORQUE THREADED FASTENER           </t>
  </si>
  <si>
    <t xml:space="preserve">   </t>
  </si>
  <si>
    <t xml:space="preserve"> C4</t>
  </si>
  <si>
    <t xml:space="preserve"> C1</t>
  </si>
  <si>
    <t xml:space="preserve"> </t>
  </si>
  <si>
    <t>Y</t>
  </si>
  <si>
    <t>A</t>
  </si>
  <si>
    <t>D</t>
  </si>
  <si>
    <t>C</t>
  </si>
  <si>
    <t>B</t>
  </si>
  <si>
    <t>U</t>
  </si>
  <si>
    <t>H</t>
  </si>
  <si>
    <t>J</t>
  </si>
  <si>
    <t>01</t>
  </si>
  <si>
    <t>P</t>
  </si>
  <si>
    <t>F</t>
  </si>
  <si>
    <t>E</t>
  </si>
  <si>
    <t>K</t>
  </si>
  <si>
    <t>OEM</t>
  </si>
  <si>
    <t>HARDWARE</t>
  </si>
  <si>
    <t>FABRICATED</t>
  </si>
  <si>
    <t>CABLE</t>
  </si>
  <si>
    <t>L</t>
  </si>
  <si>
    <t>Z</t>
  </si>
  <si>
    <t xml:space="preserve">Description  </t>
  </si>
  <si>
    <t>Qty/Assy</t>
  </si>
  <si>
    <t>Total Material Cost</t>
  </si>
  <si>
    <t>Material Burden</t>
  </si>
  <si>
    <t>Assy Hrs</t>
  </si>
  <si>
    <t>Test Hrs</t>
  </si>
  <si>
    <t>Labor/Hr</t>
  </si>
  <si>
    <t>Operating Costs</t>
  </si>
  <si>
    <t>SG&amp;A (Margin)</t>
  </si>
  <si>
    <t>Profit (Margin)</t>
  </si>
  <si>
    <t>Unit Price</t>
  </si>
  <si>
    <t>Add Crate + packaging</t>
  </si>
  <si>
    <t>Top Level Assy Part#</t>
  </si>
  <si>
    <t>CRATE</t>
  </si>
  <si>
    <t>Packaging</t>
  </si>
  <si>
    <t>UCTM's SMG4 Quote</t>
  </si>
  <si>
    <t>LR-50007194</t>
  </si>
  <si>
    <t>OTHERS</t>
  </si>
  <si>
    <t>BAGS,POLYETHYLENE</t>
  </si>
  <si>
    <t>Cost qty 1</t>
  </si>
  <si>
    <t xml:space="preserve">VARF,HDR DB </t>
  </si>
  <si>
    <t>853-198660-012 REV A</t>
  </si>
  <si>
    <t>SMC AUTOMATION</t>
  </si>
  <si>
    <t>WISELINK TECHNOLOGY PTE LTD</t>
  </si>
  <si>
    <t>JJ-LAPP (M) SDN BHD</t>
  </si>
  <si>
    <t>AVF SOLUTIONS (M) SDN. BHD.</t>
  </si>
  <si>
    <t>SMC AUTOMATION (MALAYSIA) SDN. BHD.</t>
  </si>
  <si>
    <t>PARKER HANNIFIN INDUSTRIAL (M) SDN BHD</t>
  </si>
  <si>
    <t>MOUSER ELECTRONICS INC</t>
  </si>
  <si>
    <t>PROTEUS INDUSTRIES INC</t>
  </si>
  <si>
    <t>S.H.CHOOI FASTENERS SDN. BHD.</t>
  </si>
  <si>
    <t>BOSSARD (M) SDN BHD</t>
  </si>
  <si>
    <t>PRO-STAINLESS INC</t>
  </si>
  <si>
    <t>ARIZONE INDUSTRIAL HARDWARE</t>
  </si>
  <si>
    <t>PSI PNEUMATIC CONTROL SDN BHD</t>
  </si>
  <si>
    <t>DIGITAL DYNAMICS INC</t>
  </si>
  <si>
    <t>GEXPRO SERVICES</t>
  </si>
  <si>
    <t>UCT Supplier</t>
  </si>
  <si>
    <t>Cost qty 15</t>
  </si>
  <si>
    <t>Cost qty 25</t>
  </si>
  <si>
    <t>Cost qty 5</t>
  </si>
  <si>
    <t>UCTC Cost Qty 25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</si>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</sst>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color rgb="FF0000FF"/>
      <name val="Calibri"/>
      <family val="2"/>
    </font>
    <font>
      <sz val="11"/>
      <color rgb="FF0000FF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4" fillId="0" borderId="0" xfId="0" applyFont="1"/>
    <xf numFmtId="0" fontId="0" fillId="0" borderId="0" xfId="0" applyFill="1"/>
    <xf numFmtId="0" fontId="8" fillId="0" borderId="0" xfId="2" applyFont="1" applyProtection="1">
      <protection locked="0"/>
    </xf>
    <xf numFmtId="0" fontId="8" fillId="2" borderId="1" xfId="2" applyFont="1" applyFill="1" applyBorder="1" applyAlignment="1">
      <alignment horizontal="center" wrapText="1"/>
    </xf>
    <xf numFmtId="3" fontId="8" fillId="2" borderId="1" xfId="2" applyNumberFormat="1" applyFont="1" applyFill="1" applyBorder="1" applyAlignment="1">
      <alignment horizontal="center" wrapText="1"/>
    </xf>
    <xf numFmtId="10" fontId="8" fillId="4" borderId="6" xfId="3" applyNumberFormat="1" applyFont="1" applyFill="1" applyBorder="1" applyAlignment="1" applyProtection="1">
      <alignment horizontal="center" wrapText="1"/>
    </xf>
    <xf numFmtId="10" fontId="8" fillId="0" borderId="6" xfId="4" applyNumberFormat="1" applyFont="1" applyFill="1" applyBorder="1" applyAlignment="1" applyProtection="1">
      <alignment horizontal="center" wrapText="1"/>
    </xf>
    <xf numFmtId="2" fontId="8" fillId="0" borderId="6" xfId="2" applyNumberFormat="1" applyFont="1" applyBorder="1" applyAlignment="1">
      <alignment horizontal="center" wrapText="1"/>
    </xf>
    <xf numFmtId="164" fontId="8" fillId="4" borderId="6" xfId="4" applyNumberFormat="1" applyFont="1" applyFill="1" applyBorder="1" applyAlignment="1" applyProtection="1">
      <alignment horizontal="center" wrapText="1"/>
    </xf>
    <xf numFmtId="10" fontId="8" fillId="0" borderId="6" xfId="2" applyNumberFormat="1" applyFont="1" applyBorder="1" applyAlignment="1">
      <alignment horizontal="center" wrapText="1"/>
    </xf>
    <xf numFmtId="10" fontId="8" fillId="0" borderId="7" xfId="2" applyNumberFormat="1" applyFont="1" applyBorder="1" applyAlignment="1">
      <alignment horizontal="center" wrapText="1"/>
    </xf>
    <xf numFmtId="0" fontId="9" fillId="4" borderId="8" xfId="2" applyFont="1" applyFill="1" applyBorder="1"/>
    <xf numFmtId="0" fontId="10" fillId="4" borderId="4" xfId="2" applyFont="1" applyFill="1" applyBorder="1"/>
    <xf numFmtId="0" fontId="11" fillId="0" borderId="4" xfId="2" applyFont="1" applyBorder="1" applyAlignment="1" applyProtection="1">
      <alignment horizontal="center"/>
      <protection locked="0"/>
    </xf>
    <xf numFmtId="3" fontId="11" fillId="0" borderId="4" xfId="2" applyNumberFormat="1" applyFont="1" applyBorder="1" applyAlignment="1" applyProtection="1">
      <alignment horizontal="center"/>
      <protection locked="0"/>
    </xf>
    <xf numFmtId="3" fontId="11" fillId="0" borderId="4" xfId="4" applyNumberFormat="1" applyFont="1" applyFill="1" applyBorder="1" applyAlignment="1" applyProtection="1">
      <alignment horizontal="center"/>
    </xf>
    <xf numFmtId="1" fontId="11" fillId="0" borderId="4" xfId="4" applyNumberFormat="1" applyFont="1" applyFill="1" applyBorder="1" applyAlignment="1" applyProtection="1">
      <alignment horizontal="center"/>
    </xf>
    <xf numFmtId="2" fontId="11" fillId="0" borderId="4" xfId="2" applyNumberFormat="1" applyFont="1" applyBorder="1" applyAlignment="1">
      <alignment horizontal="center"/>
    </xf>
    <xf numFmtId="3" fontId="11" fillId="0" borderId="4" xfId="2" applyNumberFormat="1" applyFont="1" applyBorder="1" applyAlignment="1">
      <alignment horizontal="center"/>
    </xf>
    <xf numFmtId="3" fontId="8" fillId="0" borderId="4" xfId="4" applyNumberFormat="1" applyFont="1" applyFill="1" applyBorder="1" applyAlignment="1" applyProtection="1">
      <alignment horizontal="center"/>
    </xf>
    <xf numFmtId="3" fontId="11" fillId="0" borderId="9" xfId="4" applyNumberFormat="1" applyFont="1" applyFill="1" applyBorder="1" applyAlignment="1" applyProtection="1">
      <alignment horizontal="center"/>
    </xf>
    <xf numFmtId="0" fontId="12" fillId="4" borderId="8" xfId="2" applyFont="1" applyFill="1" applyBorder="1"/>
    <xf numFmtId="0" fontId="12" fillId="4" borderId="4" xfId="2" applyFont="1" applyFill="1" applyBorder="1"/>
    <xf numFmtId="0" fontId="11" fillId="4" borderId="4" xfId="2" applyFont="1" applyFill="1" applyBorder="1" applyAlignment="1" applyProtection="1">
      <alignment horizontal="center"/>
      <protection locked="0"/>
    </xf>
    <xf numFmtId="165" fontId="11" fillId="4" borderId="4" xfId="2" applyNumberFormat="1" applyFont="1" applyFill="1" applyBorder="1" applyAlignment="1" applyProtection="1">
      <alignment horizontal="center"/>
      <protection locked="0"/>
    </xf>
    <xf numFmtId="164" fontId="11" fillId="0" borderId="4" xfId="4" applyNumberFormat="1" applyFont="1" applyFill="1" applyBorder="1" applyAlignment="1" applyProtection="1">
      <alignment horizontal="center"/>
    </xf>
    <xf numFmtId="2" fontId="11" fillId="4" borderId="4" xfId="4" applyNumberFormat="1" applyFont="1" applyFill="1" applyBorder="1" applyAlignment="1" applyProtection="1">
      <alignment horizontal="center"/>
    </xf>
    <xf numFmtId="1" fontId="11" fillId="4" borderId="4" xfId="2" applyNumberFormat="1" applyFont="1" applyFill="1" applyBorder="1" applyAlignment="1">
      <alignment horizontal="center"/>
    </xf>
    <xf numFmtId="164" fontId="11" fillId="0" borderId="4" xfId="2" applyNumberFormat="1" applyFont="1" applyBorder="1" applyAlignment="1">
      <alignment horizontal="center"/>
    </xf>
    <xf numFmtId="165" fontId="11" fillId="0" borderId="4" xfId="4" applyNumberFormat="1" applyFont="1" applyFill="1" applyBorder="1" applyAlignment="1" applyProtection="1">
      <alignment horizontal="center"/>
    </xf>
    <xf numFmtId="165" fontId="11" fillId="0" borderId="9" xfId="4" applyNumberFormat="1" applyFont="1" applyFill="1" applyBorder="1" applyAlignment="1" applyProtection="1">
      <alignment horizontal="center"/>
    </xf>
    <xf numFmtId="0" fontId="12" fillId="0" borderId="8" xfId="2" applyFont="1" applyBorder="1"/>
    <xf numFmtId="165" fontId="11" fillId="0" borderId="4" xfId="2" applyNumberFormat="1" applyFont="1" applyBorder="1" applyAlignment="1" applyProtection="1">
      <alignment horizontal="center"/>
      <protection locked="0"/>
    </xf>
    <xf numFmtId="2" fontId="11" fillId="0" borderId="4" xfId="4" applyNumberFormat="1" applyFont="1" applyFill="1" applyBorder="1" applyAlignment="1" applyProtection="1">
      <alignment horizontal="center"/>
    </xf>
    <xf numFmtId="0" fontId="11" fillId="0" borderId="8" xfId="2" applyFont="1" applyBorder="1"/>
    <xf numFmtId="0" fontId="13" fillId="0" borderId="10" xfId="2" applyFont="1" applyBorder="1"/>
    <xf numFmtId="0" fontId="11" fillId="0" borderId="11" xfId="2" applyFont="1" applyBorder="1"/>
    <xf numFmtId="0" fontId="2" fillId="5" borderId="1" xfId="2" applyFont="1" applyFill="1" applyBorder="1"/>
    <xf numFmtId="165" fontId="8" fillId="5" borderId="1" xfId="4" applyNumberFormat="1" applyFont="1" applyFill="1" applyBorder="1" applyAlignment="1" applyProtection="1">
      <alignment horizontal="center"/>
    </xf>
    <xf numFmtId="165" fontId="11" fillId="0" borderId="11" xfId="4" applyNumberFormat="1" applyFont="1" applyFill="1" applyBorder="1" applyAlignment="1" applyProtection="1">
      <alignment horizontal="center"/>
    </xf>
    <xf numFmtId="0" fontId="11" fillId="0" borderId="4" xfId="2" applyFont="1" applyFill="1" applyBorder="1" applyAlignment="1" applyProtection="1">
      <alignment horizontal="center"/>
      <protection locked="0"/>
    </xf>
    <xf numFmtId="3" fontId="11" fillId="0" borderId="4" xfId="2" applyNumberFormat="1" applyFont="1" applyFill="1" applyBorder="1" applyAlignment="1" applyProtection="1">
      <alignment horizontal="center"/>
      <protection locked="0"/>
    </xf>
    <xf numFmtId="1" fontId="11" fillId="0" borderId="4" xfId="2" applyNumberFormat="1" applyFont="1" applyFill="1" applyBorder="1" applyAlignment="1">
      <alignment horizontal="center"/>
    </xf>
    <xf numFmtId="164" fontId="11" fillId="0" borderId="4" xfId="2" applyNumberFormat="1" applyFont="1" applyFill="1" applyBorder="1" applyAlignment="1">
      <alignment horizontal="center"/>
    </xf>
    <xf numFmtId="0" fontId="11" fillId="0" borderId="11" xfId="2" applyFont="1" applyFill="1" applyBorder="1" applyAlignment="1" applyProtection="1">
      <alignment horizontal="center"/>
      <protection locked="0"/>
    </xf>
    <xf numFmtId="3" fontId="11" fillId="0" borderId="11" xfId="2" applyNumberFormat="1" applyFont="1" applyFill="1" applyBorder="1" applyAlignment="1" applyProtection="1">
      <alignment horizontal="center"/>
      <protection locked="0"/>
    </xf>
    <xf numFmtId="165" fontId="11" fillId="0" borderId="12" xfId="4" applyNumberFormat="1" applyFont="1" applyFill="1" applyBorder="1" applyAlignment="1" applyProtection="1">
      <alignment horizontal="center"/>
    </xf>
    <xf numFmtId="0" fontId="10" fillId="0" borderId="0" xfId="0" applyFont="1"/>
    <xf numFmtId="0" fontId="0" fillId="6" borderId="18" xfId="0" applyFill="1" applyBorder="1"/>
    <xf numFmtId="0" fontId="0" fillId="0" borderId="0" xfId="0" applyFill="1" applyBorder="1"/>
    <xf numFmtId="44" fontId="2" fillId="6" borderId="18" xfId="1" applyFont="1" applyFill="1" applyBorder="1"/>
    <xf numFmtId="0" fontId="3" fillId="2" borderId="19" xfId="0" applyFont="1" applyFill="1" applyBorder="1" applyAlignment="1">
      <alignment horizontal="center"/>
    </xf>
    <xf numFmtId="0" fontId="3" fillId="2" borderId="19" xfId="0" applyFont="1" applyFill="1" applyBorder="1" applyAlignment="1">
      <alignment wrapText="1"/>
    </xf>
    <xf numFmtId="0" fontId="3" fillId="2" borderId="19" xfId="0" applyFont="1" applyFill="1" applyBorder="1"/>
    <xf numFmtId="0" fontId="3" fillId="2" borderId="19" xfId="0" applyFont="1" applyFill="1" applyBorder="1" applyAlignment="1">
      <alignment horizontal="center" wrapText="1"/>
    </xf>
    <xf numFmtId="0" fontId="3" fillId="3" borderId="19" xfId="0" applyFont="1" applyFill="1" applyBorder="1"/>
    <xf numFmtId="0" fontId="5" fillId="4" borderId="1" xfId="0" applyNumberFormat="1" applyFont="1" applyFill="1" applyBorder="1"/>
    <xf numFmtId="0" fontId="5" fillId="4" borderId="1" xfId="0" applyFont="1" applyFill="1" applyBorder="1"/>
    <xf numFmtId="0" fontId="0" fillId="4" borderId="1" xfId="0" applyFill="1" applyBorder="1"/>
    <xf numFmtId="0" fontId="5" fillId="0" borderId="1" xfId="0" applyNumberFormat="1" applyFont="1" applyFill="1" applyBorder="1"/>
    <xf numFmtId="0" fontId="5" fillId="0" borderId="1" xfId="0" applyFont="1" applyFill="1" applyBorder="1"/>
    <xf numFmtId="0" fontId="0" fillId="0" borderId="1" xfId="0" applyFill="1" applyBorder="1"/>
    <xf numFmtId="44" fontId="14" fillId="0" borderId="1" xfId="1" applyFont="1" applyFill="1" applyBorder="1"/>
    <xf numFmtId="0" fontId="14" fillId="0" borderId="1" xfId="0" applyFont="1" applyFill="1" applyBorder="1"/>
    <xf numFmtId="0" fontId="6" fillId="0" borderId="1" xfId="0" applyNumberFormat="1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44" fontId="15" fillId="0" borderId="1" xfId="1" applyFont="1" applyFill="1" applyBorder="1"/>
    <xf numFmtId="0" fontId="15" fillId="0" borderId="1" xfId="0" applyFont="1" applyFill="1" applyBorder="1"/>
    <xf numFmtId="0" fontId="14" fillId="4" borderId="1" xfId="0" applyFont="1" applyFill="1" applyBorder="1"/>
    <xf numFmtId="44" fontId="14" fillId="4" borderId="1" xfId="1" applyFont="1" applyFill="1" applyBorder="1"/>
    <xf numFmtId="0" fontId="5" fillId="0" borderId="15" xfId="0" applyFont="1" applyFill="1" applyBorder="1"/>
    <xf numFmtId="0" fontId="5" fillId="0" borderId="15" xfId="0" applyNumberFormat="1" applyFont="1" applyFill="1" applyBorder="1"/>
    <xf numFmtId="0" fontId="10" fillId="0" borderId="15" xfId="0" applyFont="1" applyFill="1" applyBorder="1"/>
    <xf numFmtId="0" fontId="16" fillId="0" borderId="15" xfId="0" applyFont="1" applyFill="1" applyBorder="1"/>
    <xf numFmtId="44" fontId="14" fillId="0" borderId="15" xfId="1" applyFont="1" applyFill="1" applyBorder="1"/>
    <xf numFmtId="0" fontId="14" fillId="0" borderId="15" xfId="0" applyFont="1" applyFill="1" applyBorder="1"/>
    <xf numFmtId="0" fontId="5" fillId="4" borderId="20" xfId="0" applyNumberFormat="1" applyFont="1" applyFill="1" applyBorder="1"/>
    <xf numFmtId="0" fontId="5" fillId="4" borderId="21" xfId="0" applyNumberFormat="1" applyFont="1" applyFill="1" applyBorder="1"/>
    <xf numFmtId="0" fontId="5" fillId="4" borderId="21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5" fillId="0" borderId="2" xfId="0" applyNumberFormat="1" applyFont="1" applyFill="1" applyBorder="1"/>
    <xf numFmtId="0" fontId="5" fillId="0" borderId="3" xfId="0" applyFont="1" applyFill="1" applyBorder="1"/>
    <xf numFmtId="0" fontId="6" fillId="0" borderId="2" xfId="0" applyNumberFormat="1" applyFont="1" applyFill="1" applyBorder="1"/>
    <xf numFmtId="0" fontId="6" fillId="0" borderId="3" xfId="0" applyFont="1" applyFill="1" applyBorder="1"/>
    <xf numFmtId="0" fontId="5" fillId="4" borderId="2" xfId="0" applyNumberFormat="1" applyFont="1" applyFill="1" applyBorder="1"/>
    <xf numFmtId="0" fontId="5" fillId="4" borderId="3" xfId="0" applyFont="1" applyFill="1" applyBorder="1"/>
    <xf numFmtId="0" fontId="5" fillId="0" borderId="16" xfId="0" applyFont="1" applyFill="1" applyBorder="1"/>
    <xf numFmtId="0" fontId="10" fillId="0" borderId="17" xfId="0" applyFont="1" applyBorder="1"/>
    <xf numFmtId="0" fontId="14" fillId="6" borderId="18" xfId="0" applyFont="1" applyFill="1" applyBorder="1"/>
    <xf numFmtId="44" fontId="0" fillId="0" borderId="0" xfId="1" applyFont="1"/>
    <xf numFmtId="44" fontId="14" fillId="0" borderId="23" xfId="1" applyFont="1" applyFill="1" applyBorder="1"/>
    <xf numFmtId="8" fontId="12" fillId="0" borderId="0" xfId="2" applyNumberFormat="1" applyFont="1" applyBorder="1"/>
    <xf numFmtId="165" fontId="11" fillId="0" borderId="24" xfId="4" applyNumberFormat="1" applyFont="1" applyFill="1" applyBorder="1" applyAlignment="1" applyProtection="1">
      <alignment horizontal="center"/>
    </xf>
    <xf numFmtId="10" fontId="8" fillId="0" borderId="5" xfId="2" applyNumberFormat="1" applyFont="1" applyBorder="1" applyAlignment="1">
      <alignment horizontal="center" vertical="center" wrapText="1"/>
    </xf>
    <xf numFmtId="10" fontId="8" fillId="0" borderId="6" xfId="2" applyNumberFormat="1" applyFont="1" applyBorder="1" applyAlignment="1">
      <alignment horizontal="center" vertical="center" wrapText="1"/>
    </xf>
    <xf numFmtId="0" fontId="8" fillId="5" borderId="13" xfId="2" applyFont="1" applyFill="1" applyBorder="1" applyAlignment="1">
      <alignment horizontal="center"/>
    </xf>
    <xf numFmtId="0" fontId="8" fillId="5" borderId="14" xfId="2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44" fontId="14" fillId="0" borderId="0" xfId="1" applyFont="1" applyFill="1" applyBorder="1"/>
    <xf numFmtId="0" fontId="3" fillId="4" borderId="0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</cellXfs>
  <cellStyles count="5">
    <cellStyle name="Currency" xfId="1" builtinId="4"/>
    <cellStyle name="Currency 2" xfId="4" xr:uid="{3F7F028E-1486-486B-9E6E-BF0A2048AFA6}"/>
    <cellStyle name="Normal" xfId="0" builtinId="0"/>
    <cellStyle name="Normal 3" xfId="2" xr:uid="{B74C19C6-0F41-4A09-AAF0-CF0D87DFCF2D}"/>
    <cellStyle name="Percent 3" xfId="3" xr:uid="{B68A06D2-F9CA-47D4-8673-07DA49F685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853-224170-107%20UCTM%20LAM%20March%20rev1MTA033022%2012%2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853-198660-012%20REV%20A%20LAM%20SMG%20QUOTEMalaysiaCrates%2004122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UCTC%20Updated%20Quote%20(From%20Cosair)/853-198660-012%20REV%20A%20LAM%20SMG%20QUOTE%208.5.2022%20UCTM%20Compa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/>
      <sheetData sheetId="3"/>
      <sheetData sheetId="4">
        <row r="2">
          <cell r="A2" t="str">
            <v>Fabricated</v>
          </cell>
        </row>
        <row r="3">
          <cell r="A3" t="str">
            <v>PCBA</v>
          </cell>
        </row>
        <row r="4">
          <cell r="A4" t="str">
            <v>Electro-Mechanical</v>
          </cell>
        </row>
        <row r="5">
          <cell r="A5" t="str">
            <v>OEM</v>
          </cell>
        </row>
        <row r="6">
          <cell r="A6" t="str">
            <v>Hardware</v>
          </cell>
        </row>
        <row r="7">
          <cell r="A7" t="str">
            <v>Cables</v>
          </cell>
        </row>
        <row r="8">
          <cell r="A8" t="str">
            <v>O-rings</v>
          </cell>
        </row>
        <row r="9">
          <cell r="A9" t="str">
            <v>Others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Lam</v>
          </cell>
        </row>
        <row r="3">
          <cell r="B3" t="str">
            <v>Supplier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>
        <row r="2">
          <cell r="E2" t="str">
            <v>Lam Part#</v>
          </cell>
          <cell r="F2" t="str">
            <v>Commodity Type</v>
          </cell>
          <cell r="G2" t="str">
            <v>Revision</v>
          </cell>
          <cell r="H2" t="str">
            <v>Description</v>
          </cell>
          <cell r="I2" t="str">
            <v>QPA</v>
          </cell>
          <cell r="J2" t="str">
            <v>EXT QTY</v>
          </cell>
          <cell r="K2" t="str">
            <v>UOM</v>
          </cell>
          <cell r="L2" t="str">
            <v>CE!</v>
          </cell>
          <cell r="M2" t="str">
            <v>Critical</v>
          </cell>
          <cell r="N2" t="str">
            <v>Type</v>
          </cell>
          <cell r="O2" t="str">
            <v>Supplier</v>
          </cell>
          <cell r="P2" t="str">
            <v>MFG</v>
          </cell>
          <cell r="Q2" t="str">
            <v>MPN</v>
          </cell>
          <cell r="R2" t="str">
            <v>Country of Origin</v>
          </cell>
          <cell r="S2" t="str">
            <v>UnitCost</v>
          </cell>
          <cell r="T2" t="str">
            <v>Ext$$</v>
          </cell>
          <cell r="U2" t="str">
            <v>UnitCost</v>
          </cell>
          <cell r="V2" t="str">
            <v>Ext$$</v>
          </cell>
          <cell r="W2" t="str">
            <v>UnitCost</v>
          </cell>
          <cell r="X2" t="str">
            <v>Ext$$</v>
          </cell>
          <cell r="Y2" t="str">
            <v>UnitCost</v>
          </cell>
          <cell r="Z2" t="str">
            <v>Ext$$</v>
          </cell>
          <cell r="AA2" t="str">
            <v>UnitCost</v>
          </cell>
        </row>
        <row r="3">
          <cell r="E3" t="str">
            <v>853-198660-012</v>
          </cell>
          <cell r="G3" t="str">
            <v>A</v>
          </cell>
          <cell r="H3" t="str">
            <v>FR,PM,VAF</v>
          </cell>
          <cell r="I3">
            <v>1</v>
          </cell>
          <cell r="J3">
            <v>1</v>
          </cell>
          <cell r="K3" t="str">
            <v>EA</v>
          </cell>
          <cell r="L3" t="str">
            <v xml:space="preserve"> </v>
          </cell>
          <cell r="M3" t="str">
            <v xml:space="preserve">   </v>
          </cell>
          <cell r="N3" t="str">
            <v>L</v>
          </cell>
          <cell r="O3" t="str">
            <v>TOP LEVEL</v>
          </cell>
          <cell r="S3">
            <v>9</v>
          </cell>
          <cell r="U3">
            <v>11</v>
          </cell>
          <cell r="W3">
            <v>13</v>
          </cell>
          <cell r="Y3">
            <v>15</v>
          </cell>
          <cell r="AA3">
            <v>17</v>
          </cell>
        </row>
        <row r="4">
          <cell r="E4" t="str">
            <v>839-198032-001</v>
          </cell>
          <cell r="F4" t="str">
            <v>FABRICATED</v>
          </cell>
          <cell r="G4" t="str">
            <v>D</v>
          </cell>
          <cell r="H4" t="str">
            <v>FR,WELDMENT,CORE MODULE</v>
          </cell>
          <cell r="I4">
            <v>1</v>
          </cell>
          <cell r="J4">
            <v>1</v>
          </cell>
          <cell r="K4" t="str">
            <v>EA</v>
          </cell>
          <cell r="L4" t="str">
            <v>Y</v>
          </cell>
          <cell r="M4" t="str">
            <v xml:space="preserve">   </v>
          </cell>
          <cell r="N4" t="str">
            <v>L</v>
          </cell>
          <cell r="O4" t="str">
            <v>UCT CHANDLER FAB</v>
          </cell>
          <cell r="S4">
            <v>4490.2</v>
          </cell>
          <cell r="T4">
            <v>4490.2</v>
          </cell>
          <cell r="U4">
            <v>4490.2</v>
          </cell>
          <cell r="V4">
            <v>4490.2</v>
          </cell>
          <cell r="W4">
            <v>4490.2</v>
          </cell>
          <cell r="X4">
            <v>4490.2</v>
          </cell>
          <cell r="Y4">
            <v>4490.2</v>
          </cell>
          <cell r="Z4">
            <v>4490.2</v>
          </cell>
          <cell r="AA4">
            <v>4490.2</v>
          </cell>
        </row>
        <row r="5">
          <cell r="E5" t="str">
            <v>67-268813-00</v>
          </cell>
          <cell r="G5" t="str">
            <v>D</v>
          </cell>
          <cell r="H5" t="str">
            <v>STANDARD,MECHANICAL DRAWING</v>
          </cell>
          <cell r="I5">
            <v>1</v>
          </cell>
          <cell r="J5">
            <v>1</v>
          </cell>
          <cell r="K5" t="str">
            <v>EA</v>
          </cell>
          <cell r="L5" t="str">
            <v>Y</v>
          </cell>
          <cell r="M5" t="str">
            <v xml:space="preserve">   </v>
          </cell>
          <cell r="N5" t="str">
            <v>Z</v>
          </cell>
          <cell r="O5" t="str">
            <v>ZZ</v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</row>
        <row r="6">
          <cell r="E6" t="str">
            <v>74-032409-00</v>
          </cell>
          <cell r="G6" t="str">
            <v>C</v>
          </cell>
          <cell r="H6" t="str">
            <v>WORKMANSHIP STANDARDS</v>
          </cell>
          <cell r="I6">
            <v>1</v>
          </cell>
          <cell r="J6">
            <v>1</v>
          </cell>
          <cell r="K6" t="str">
            <v>EA</v>
          </cell>
          <cell r="L6" t="str">
            <v>Y</v>
          </cell>
          <cell r="M6" t="str">
            <v xml:space="preserve">   </v>
          </cell>
          <cell r="N6" t="str">
            <v>Z</v>
          </cell>
          <cell r="O6" t="str">
            <v>ZZ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</row>
        <row r="7">
          <cell r="E7" t="str">
            <v>75-00001-25</v>
          </cell>
          <cell r="G7" t="str">
            <v>B</v>
          </cell>
          <cell r="H7" t="str">
            <v>SPEC,FINISH,PAINT &amp; POWDER COAT</v>
          </cell>
          <cell r="I7">
            <v>1</v>
          </cell>
          <cell r="J7">
            <v>1</v>
          </cell>
          <cell r="K7" t="str">
            <v>EA</v>
          </cell>
          <cell r="L7" t="str">
            <v>Y</v>
          </cell>
          <cell r="M7" t="str">
            <v xml:space="preserve">   </v>
          </cell>
          <cell r="N7" t="str">
            <v>Z</v>
          </cell>
          <cell r="O7" t="str">
            <v>ZZ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</row>
        <row r="8">
          <cell r="E8" t="str">
            <v>74-024094-00</v>
          </cell>
          <cell r="G8" t="str">
            <v>U</v>
          </cell>
          <cell r="H8" t="str">
            <v>PROC,PART IDENTIFICATION</v>
          </cell>
          <cell r="I8">
            <v>1</v>
          </cell>
          <cell r="J8">
            <v>1</v>
          </cell>
          <cell r="K8" t="str">
            <v>EA</v>
          </cell>
          <cell r="L8" t="str">
            <v>Y</v>
          </cell>
          <cell r="M8" t="str">
            <v xml:space="preserve">   </v>
          </cell>
          <cell r="N8" t="str">
            <v>Z</v>
          </cell>
          <cell r="O8" t="str">
            <v>ZZ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</row>
        <row r="9">
          <cell r="E9" t="str">
            <v>74-160156-00</v>
          </cell>
          <cell r="G9" t="str">
            <v>H</v>
          </cell>
          <cell r="H9" t="str">
            <v>PROC,PACKING REQUIREMENTS</v>
          </cell>
          <cell r="I9">
            <v>1</v>
          </cell>
          <cell r="J9">
            <v>1</v>
          </cell>
          <cell r="K9" t="str">
            <v>EA</v>
          </cell>
          <cell r="L9" t="str">
            <v>Y</v>
          </cell>
          <cell r="M9" t="str">
            <v xml:space="preserve">   </v>
          </cell>
          <cell r="N9" t="str">
            <v>Z</v>
          </cell>
          <cell r="O9" t="str">
            <v>ZZ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0">
          <cell r="E10" t="str">
            <v>70-128614-00</v>
          </cell>
          <cell r="G10" t="str">
            <v>B</v>
          </cell>
          <cell r="H10" t="str">
            <v>TAPE,PROTECTIVE,NITTO BLUE</v>
          </cell>
          <cell r="I10">
            <v>1</v>
          </cell>
          <cell r="J10">
            <v>1</v>
          </cell>
          <cell r="K10" t="str">
            <v>ROL</v>
          </cell>
          <cell r="L10" t="str">
            <v>Y</v>
          </cell>
          <cell r="M10" t="str">
            <v xml:space="preserve">   </v>
          </cell>
          <cell r="N10" t="str">
            <v>L</v>
          </cell>
          <cell r="O10" t="str">
            <v>ZZ</v>
          </cell>
          <cell r="P10" t="str">
            <v>NITTO DENKO CORPORATION</v>
          </cell>
          <cell r="Q10" t="str">
            <v>SPV-224R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</row>
        <row r="11">
          <cell r="E11" t="str">
            <v>839-316840-001</v>
          </cell>
          <cell r="F11" t="str">
            <v>FABRICATED</v>
          </cell>
          <cell r="G11" t="str">
            <v>A</v>
          </cell>
          <cell r="H11" t="str">
            <v>SUPPORT,COVER,SUBFLOOR</v>
          </cell>
          <cell r="I11">
            <v>1</v>
          </cell>
          <cell r="J11">
            <v>1</v>
          </cell>
          <cell r="K11" t="str">
            <v>EA</v>
          </cell>
          <cell r="L11" t="str">
            <v xml:space="preserve"> </v>
          </cell>
          <cell r="M11" t="str">
            <v xml:space="preserve">   </v>
          </cell>
          <cell r="N11" t="str">
            <v>L</v>
          </cell>
          <cell r="O11" t="str">
            <v>UCT CHANDLER FAB</v>
          </cell>
          <cell r="S11">
            <v>613.20115199999998</v>
          </cell>
          <cell r="T11">
            <v>613.20115199999998</v>
          </cell>
          <cell r="U11">
            <v>277.23110400000002</v>
          </cell>
          <cell r="V11">
            <v>277.23110400000002</v>
          </cell>
          <cell r="W11">
            <v>212.00332800000001</v>
          </cell>
          <cell r="X11">
            <v>212.00332800000001</v>
          </cell>
          <cell r="Y11">
            <v>171.399168</v>
          </cell>
          <cell r="Z11">
            <v>171.399168</v>
          </cell>
          <cell r="AA11">
            <v>147.03667200000001</v>
          </cell>
        </row>
        <row r="12">
          <cell r="E12" t="str">
            <v>31-00228-00</v>
          </cell>
          <cell r="G12" t="str">
            <v>A</v>
          </cell>
          <cell r="H12" t="str">
            <v>TIE MOUNT,SCREW MOUNT</v>
          </cell>
          <cell r="I12">
            <v>4</v>
          </cell>
          <cell r="J12">
            <v>4</v>
          </cell>
          <cell r="K12" t="str">
            <v>EA</v>
          </cell>
          <cell r="L12" t="str">
            <v>Y</v>
          </cell>
          <cell r="M12" t="str">
            <v xml:space="preserve">   </v>
          </cell>
          <cell r="N12" t="str">
            <v>L</v>
          </cell>
          <cell r="O12" t="str">
            <v>ZZ</v>
          </cell>
          <cell r="P12" t="str">
            <v>3rd Party Supplier/Generic Website</v>
          </cell>
          <cell r="Q12" t="str">
            <v>TM3S10-C</v>
          </cell>
          <cell r="T12">
            <v>0</v>
          </cell>
          <cell r="V12">
            <v>0</v>
          </cell>
          <cell r="X12">
            <v>0</v>
          </cell>
          <cell r="Z12">
            <v>0</v>
          </cell>
        </row>
        <row r="13">
          <cell r="E13" t="str">
            <v>21-041906-06</v>
          </cell>
          <cell r="G13" t="str">
            <v>A</v>
          </cell>
          <cell r="H13" t="str">
            <v>SCRW,BUT,HEX,10-32x.375,SS</v>
          </cell>
          <cell r="I13">
            <v>4</v>
          </cell>
          <cell r="J13">
            <v>4</v>
          </cell>
          <cell r="K13" t="str">
            <v>EA</v>
          </cell>
          <cell r="L13" t="str">
            <v>Y</v>
          </cell>
          <cell r="M13" t="str">
            <v xml:space="preserve">   </v>
          </cell>
          <cell r="N13" t="str">
            <v>L</v>
          </cell>
          <cell r="O13" t="str">
            <v>ZZ</v>
          </cell>
          <cell r="P13" t="str">
            <v>PRO STAINLESS</v>
          </cell>
          <cell r="Q13" t="str">
            <v>SCR,BUT,HEX 10-32X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</row>
        <row r="14">
          <cell r="E14" t="str">
            <v>67-268813-00</v>
          </cell>
          <cell r="G14" t="str">
            <v>D</v>
          </cell>
          <cell r="H14" t="str">
            <v>STANDARD,MECHANICAL DRAWING</v>
          </cell>
          <cell r="I14">
            <v>1</v>
          </cell>
          <cell r="J14">
            <v>1</v>
          </cell>
          <cell r="K14" t="str">
            <v>EA</v>
          </cell>
          <cell r="L14" t="str">
            <v>Y</v>
          </cell>
          <cell r="M14" t="str">
            <v xml:space="preserve">   </v>
          </cell>
          <cell r="N14" t="str">
            <v>Z</v>
          </cell>
          <cell r="O14" t="str">
            <v>ZZ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</row>
        <row r="15">
          <cell r="E15" t="str">
            <v>74-032409-00</v>
          </cell>
          <cell r="G15" t="str">
            <v>C</v>
          </cell>
          <cell r="H15" t="str">
            <v>WORKMANSHIP STANDARDS</v>
          </cell>
          <cell r="I15">
            <v>1</v>
          </cell>
          <cell r="J15">
            <v>1</v>
          </cell>
          <cell r="K15" t="str">
            <v>EA</v>
          </cell>
          <cell r="L15" t="str">
            <v>Y</v>
          </cell>
          <cell r="M15" t="str">
            <v xml:space="preserve">   </v>
          </cell>
          <cell r="N15" t="str">
            <v>Z</v>
          </cell>
          <cell r="O15" t="str">
            <v>ZZ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</row>
        <row r="16">
          <cell r="E16" t="str">
            <v>75-00001-25</v>
          </cell>
          <cell r="G16" t="str">
            <v>B</v>
          </cell>
          <cell r="H16" t="str">
            <v>SPEC,FINISH,PAINT &amp; POWDER COAT</v>
          </cell>
          <cell r="I16">
            <v>1</v>
          </cell>
          <cell r="J16">
            <v>1</v>
          </cell>
          <cell r="K16" t="str">
            <v>EA</v>
          </cell>
          <cell r="L16" t="str">
            <v>Y</v>
          </cell>
          <cell r="M16" t="str">
            <v xml:space="preserve">   </v>
          </cell>
          <cell r="N16" t="str">
            <v>Z</v>
          </cell>
          <cell r="O16" t="str">
            <v>ZZ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</row>
        <row r="17">
          <cell r="E17" t="str">
            <v>603-090436-001</v>
          </cell>
          <cell r="G17" t="str">
            <v>J</v>
          </cell>
          <cell r="H17" t="str">
            <v>SPECIFICATION,PACKAGING</v>
          </cell>
          <cell r="I17">
            <v>1</v>
          </cell>
          <cell r="J17">
            <v>1</v>
          </cell>
          <cell r="K17" t="str">
            <v>EA</v>
          </cell>
          <cell r="L17" t="str">
            <v>Y</v>
          </cell>
          <cell r="M17" t="str">
            <v xml:space="preserve">   </v>
          </cell>
          <cell r="N17" t="str">
            <v>Z</v>
          </cell>
          <cell r="O17" t="str">
            <v>ZZ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</row>
        <row r="18">
          <cell r="E18" t="str">
            <v>17-320414-00</v>
          </cell>
          <cell r="F18" t="str">
            <v>FABRICATED</v>
          </cell>
          <cell r="G18" t="str">
            <v>A</v>
          </cell>
          <cell r="H18" t="str">
            <v>BRKT,SOLENOID BANK</v>
          </cell>
          <cell r="I18">
            <v>1</v>
          </cell>
          <cell r="J18">
            <v>1</v>
          </cell>
          <cell r="K18" t="str">
            <v>EA</v>
          </cell>
          <cell r="L18" t="str">
            <v>Y</v>
          </cell>
          <cell r="M18" t="str">
            <v xml:space="preserve">   </v>
          </cell>
          <cell r="N18" t="str">
            <v>L</v>
          </cell>
          <cell r="O18" t="str">
            <v>UCT CHANDLER FAB</v>
          </cell>
          <cell r="S18">
            <v>225.83779999999999</v>
          </cell>
          <cell r="T18">
            <v>225.83779999999999</v>
          </cell>
          <cell r="U18">
            <v>79.855900000000005</v>
          </cell>
          <cell r="V18">
            <v>79.855900000000005</v>
          </cell>
          <cell r="W18">
            <v>50.6554</v>
          </cell>
          <cell r="X18">
            <v>50.6554</v>
          </cell>
          <cell r="Y18">
            <v>28.767900000000001</v>
          </cell>
          <cell r="Z18">
            <v>28.767900000000001</v>
          </cell>
          <cell r="AA18">
            <v>15.6251</v>
          </cell>
        </row>
        <row r="19">
          <cell r="E19" t="str">
            <v>61-439594-00</v>
          </cell>
          <cell r="F19" t="str">
            <v>ELECTRO-MECHANICAL</v>
          </cell>
          <cell r="G19" t="str">
            <v>B</v>
          </cell>
          <cell r="H19" t="str">
            <v>PNEU ASSY,BANK C,FULLY POPULATED,VXT</v>
          </cell>
          <cell r="I19">
            <v>1</v>
          </cell>
          <cell r="J19">
            <v>1</v>
          </cell>
          <cell r="K19" t="str">
            <v>EA</v>
          </cell>
          <cell r="L19" t="str">
            <v xml:space="preserve"> </v>
          </cell>
          <cell r="M19" t="str">
            <v xml:space="preserve">   </v>
          </cell>
          <cell r="N19" t="str">
            <v>L</v>
          </cell>
          <cell r="O19" t="str">
            <v>SMC</v>
          </cell>
          <cell r="P19" t="str">
            <v>SMC</v>
          </cell>
          <cell r="Q19" t="str">
            <v>VV5Q11-06-DUQ01897</v>
          </cell>
          <cell r="S19">
            <v>394</v>
          </cell>
          <cell r="T19">
            <v>394</v>
          </cell>
          <cell r="U19">
            <v>394</v>
          </cell>
          <cell r="V19">
            <v>394</v>
          </cell>
          <cell r="W19">
            <v>394</v>
          </cell>
          <cell r="X19">
            <v>394</v>
          </cell>
          <cell r="Y19">
            <v>394</v>
          </cell>
          <cell r="Z19">
            <v>394</v>
          </cell>
          <cell r="AA19">
            <v>394</v>
          </cell>
        </row>
        <row r="20">
          <cell r="E20" t="str">
            <v>27-339944-00</v>
          </cell>
          <cell r="F20" t="str">
            <v>ELECTRO-MECHANICAL</v>
          </cell>
          <cell r="G20" t="str">
            <v>C</v>
          </cell>
          <cell r="H20" t="str">
            <v>HUB,ETHERNET SWITCH,5 TP RJ45 PORTS</v>
          </cell>
          <cell r="I20">
            <v>3</v>
          </cell>
          <cell r="J20">
            <v>3</v>
          </cell>
          <cell r="K20" t="str">
            <v>EA</v>
          </cell>
          <cell r="L20" t="str">
            <v>Y</v>
          </cell>
          <cell r="M20" t="str">
            <v xml:space="preserve"> C4</v>
          </cell>
          <cell r="N20" t="str">
            <v>L</v>
          </cell>
          <cell r="O20" t="str">
            <v>IEC SUPPLY</v>
          </cell>
          <cell r="P20" t="str">
            <v>PHOENIX CONTACT</v>
          </cell>
          <cell r="Q20" t="str">
            <v>2891152-NOVELLUS</v>
          </cell>
          <cell r="S20">
            <v>159.22</v>
          </cell>
          <cell r="T20">
            <v>477.65999999999997</v>
          </cell>
          <cell r="U20">
            <v>159.22</v>
          </cell>
          <cell r="V20">
            <v>477.65999999999997</v>
          </cell>
          <cell r="W20">
            <v>159.22</v>
          </cell>
          <cell r="X20">
            <v>477.65999999999997</v>
          </cell>
          <cell r="Y20">
            <v>159.22</v>
          </cell>
          <cell r="Z20">
            <v>477.65999999999997</v>
          </cell>
          <cell r="AA20">
            <v>159.22</v>
          </cell>
        </row>
        <row r="21">
          <cell r="E21" t="str">
            <v>17-261322-02</v>
          </cell>
          <cell r="F21" t="str">
            <v>FABRICATED</v>
          </cell>
          <cell r="G21" t="str">
            <v>B</v>
          </cell>
          <cell r="H21" t="str">
            <v>RAIL,DIN,35MM,3.0IN,PS BOX</v>
          </cell>
          <cell r="I21">
            <v>1</v>
          </cell>
          <cell r="J21">
            <v>1</v>
          </cell>
          <cell r="K21" t="str">
            <v>EA</v>
          </cell>
          <cell r="L21" t="str">
            <v>Y</v>
          </cell>
          <cell r="M21" t="str">
            <v xml:space="preserve">   </v>
          </cell>
          <cell r="N21" t="str">
            <v>L</v>
          </cell>
          <cell r="O21" t="str">
            <v>UCT CHANDLER FAB</v>
          </cell>
          <cell r="S21">
            <v>13.055999999999999</v>
          </cell>
          <cell r="T21">
            <v>13.055999999999999</v>
          </cell>
          <cell r="U21">
            <v>13.055999999999999</v>
          </cell>
          <cell r="V21">
            <v>13.055999999999999</v>
          </cell>
          <cell r="W21">
            <v>13.055999999999999</v>
          </cell>
          <cell r="X21">
            <v>13.055999999999999</v>
          </cell>
          <cell r="Y21">
            <v>13.055999999999999</v>
          </cell>
          <cell r="Z21">
            <v>13.055999999999999</v>
          </cell>
          <cell r="AA21">
            <v>13.055999999999999</v>
          </cell>
        </row>
        <row r="22">
          <cell r="E22" t="str">
            <v>67-268813-00</v>
          </cell>
          <cell r="G22" t="str">
            <v>D</v>
          </cell>
          <cell r="H22" t="str">
            <v>STANDARD,MECHANICAL DRAWING</v>
          </cell>
          <cell r="I22">
            <v>1</v>
          </cell>
          <cell r="J22">
            <v>1</v>
          </cell>
          <cell r="K22" t="str">
            <v>EA</v>
          </cell>
          <cell r="L22" t="str">
            <v>Y</v>
          </cell>
          <cell r="M22" t="str">
            <v xml:space="preserve">   </v>
          </cell>
          <cell r="N22" t="str">
            <v>Z</v>
          </cell>
          <cell r="O22" t="str">
            <v>ZZ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</row>
        <row r="23">
          <cell r="E23" t="str">
            <v>74-032409-00</v>
          </cell>
          <cell r="G23" t="str">
            <v>C</v>
          </cell>
          <cell r="H23" t="str">
            <v>WORKMANSHIP STANDARDS</v>
          </cell>
          <cell r="I23">
            <v>1</v>
          </cell>
          <cell r="J23">
            <v>1</v>
          </cell>
          <cell r="K23" t="str">
            <v>EA</v>
          </cell>
          <cell r="L23" t="str">
            <v>Y</v>
          </cell>
          <cell r="M23" t="str">
            <v xml:space="preserve">   </v>
          </cell>
          <cell r="N23" t="str">
            <v>Z</v>
          </cell>
          <cell r="O23" t="str">
            <v>ZZ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</row>
        <row r="24">
          <cell r="E24" t="str">
            <v>31-122093-00</v>
          </cell>
          <cell r="G24" t="str">
            <v>B</v>
          </cell>
          <cell r="H24" t="str">
            <v>RAIL DIN MOUNTING,35 X 7.5MM</v>
          </cell>
          <cell r="I24">
            <v>1</v>
          </cell>
          <cell r="J24">
            <v>1</v>
          </cell>
          <cell r="K24" t="str">
            <v>EA</v>
          </cell>
          <cell r="L24" t="str">
            <v>Y</v>
          </cell>
          <cell r="M24" t="str">
            <v xml:space="preserve">   </v>
          </cell>
          <cell r="N24" t="str">
            <v>L</v>
          </cell>
          <cell r="O24" t="str">
            <v>ZZ</v>
          </cell>
          <cell r="P24" t="str">
            <v>ALTECH CORPORATION</v>
          </cell>
          <cell r="Q24" t="str">
            <v>2511120/1M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</row>
        <row r="25">
          <cell r="E25" t="str">
            <v>202-065546-001</v>
          </cell>
          <cell r="G25" t="str">
            <v>A</v>
          </cell>
          <cell r="H25" t="str">
            <v>SPEC,VISIBLY CLEAN</v>
          </cell>
          <cell r="I25">
            <v>1</v>
          </cell>
          <cell r="J25">
            <v>1</v>
          </cell>
          <cell r="K25" t="str">
            <v>EA</v>
          </cell>
          <cell r="L25" t="str">
            <v>Y</v>
          </cell>
          <cell r="M25" t="str">
            <v xml:space="preserve">   </v>
          </cell>
          <cell r="N25" t="str">
            <v>Z</v>
          </cell>
          <cell r="O25" t="str">
            <v>ZZ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</row>
        <row r="26">
          <cell r="E26" t="str">
            <v>74-024094-00</v>
          </cell>
          <cell r="G26" t="str">
            <v>U</v>
          </cell>
          <cell r="H26" t="str">
            <v>PROC,PART IDENTIFICATION</v>
          </cell>
          <cell r="I26">
            <v>1</v>
          </cell>
          <cell r="J26">
            <v>1</v>
          </cell>
          <cell r="K26" t="str">
            <v>EA</v>
          </cell>
          <cell r="L26" t="str">
            <v>Y</v>
          </cell>
          <cell r="M26" t="str">
            <v xml:space="preserve">   </v>
          </cell>
          <cell r="N26" t="str">
            <v>Z</v>
          </cell>
          <cell r="O26" t="str">
            <v>ZZ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</row>
        <row r="27">
          <cell r="E27" t="str">
            <v>603-090436-001</v>
          </cell>
          <cell r="G27" t="str">
            <v>J</v>
          </cell>
          <cell r="H27" t="str">
            <v>SPECIFICATION,PACKAGING</v>
          </cell>
          <cell r="I27">
            <v>1</v>
          </cell>
          <cell r="J27">
            <v>1</v>
          </cell>
          <cell r="K27" t="str">
            <v>EA</v>
          </cell>
          <cell r="L27" t="str">
            <v>Y</v>
          </cell>
          <cell r="M27" t="str">
            <v xml:space="preserve">   </v>
          </cell>
          <cell r="N27" t="str">
            <v>Z</v>
          </cell>
          <cell r="O27" t="str">
            <v>ZZ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</row>
        <row r="28">
          <cell r="E28" t="str">
            <v>34-115474-00</v>
          </cell>
          <cell r="F28" t="str">
            <v>ELECTRO-MECHANICAL</v>
          </cell>
          <cell r="G28" t="str">
            <v>A</v>
          </cell>
          <cell r="H28" t="str">
            <v>TERM BLK,END ANCHOR</v>
          </cell>
          <cell r="I28">
            <v>2</v>
          </cell>
          <cell r="J28">
            <v>2</v>
          </cell>
          <cell r="K28" t="str">
            <v>EA</v>
          </cell>
          <cell r="L28" t="str">
            <v>Y</v>
          </cell>
          <cell r="M28" t="str">
            <v xml:space="preserve">   </v>
          </cell>
          <cell r="N28" t="str">
            <v>L</v>
          </cell>
          <cell r="O28" t="str">
            <v>IEC SUPPLY</v>
          </cell>
          <cell r="P28" t="str">
            <v>PHOENIX CONTACT</v>
          </cell>
          <cell r="Q28">
            <v>1201662</v>
          </cell>
          <cell r="S28">
            <v>5.29</v>
          </cell>
          <cell r="T28">
            <v>10.58</v>
          </cell>
          <cell r="U28">
            <v>5.29</v>
          </cell>
          <cell r="V28">
            <v>10.58</v>
          </cell>
          <cell r="W28">
            <v>5.29</v>
          </cell>
          <cell r="X28">
            <v>10.58</v>
          </cell>
          <cell r="Y28">
            <v>5.29</v>
          </cell>
          <cell r="Z28">
            <v>10.58</v>
          </cell>
          <cell r="AA28">
            <v>5.29</v>
          </cell>
        </row>
        <row r="29">
          <cell r="E29" t="str">
            <v>15-313373-00</v>
          </cell>
          <cell r="F29" t="str">
            <v>FABRICATED</v>
          </cell>
          <cell r="G29" t="str">
            <v>A</v>
          </cell>
          <cell r="H29" t="str">
            <v>BLOCK,MOUNT,PANEL,SUBFLOOR</v>
          </cell>
          <cell r="I29">
            <v>2</v>
          </cell>
          <cell r="J29">
            <v>2</v>
          </cell>
          <cell r="K29" t="str">
            <v>EA</v>
          </cell>
          <cell r="L29" t="str">
            <v>Y</v>
          </cell>
          <cell r="M29" t="str">
            <v xml:space="preserve">   </v>
          </cell>
          <cell r="N29" t="str">
            <v>L</v>
          </cell>
          <cell r="O29" t="str">
            <v>C&amp;P PLASTICS</v>
          </cell>
          <cell r="S29">
            <v>66.989999999999995</v>
          </cell>
          <cell r="T29">
            <v>133.97999999999999</v>
          </cell>
          <cell r="U29">
            <v>50.43</v>
          </cell>
          <cell r="V29">
            <v>100.86</v>
          </cell>
          <cell r="W29">
            <v>50.43</v>
          </cell>
          <cell r="X29">
            <v>100.86</v>
          </cell>
          <cell r="Y29">
            <v>38.01</v>
          </cell>
          <cell r="Z29">
            <v>76.02</v>
          </cell>
          <cell r="AA29">
            <v>32.130000000000003</v>
          </cell>
        </row>
        <row r="30">
          <cell r="E30" t="str">
            <v>15-313230-00</v>
          </cell>
          <cell r="F30" t="str">
            <v>FABRICATED</v>
          </cell>
          <cell r="G30" t="str">
            <v>A</v>
          </cell>
          <cell r="H30" t="str">
            <v>GUIDE,ACETAL</v>
          </cell>
          <cell r="I30">
            <v>3</v>
          </cell>
          <cell r="J30">
            <v>3</v>
          </cell>
          <cell r="K30" t="str">
            <v>EA</v>
          </cell>
          <cell r="L30" t="str">
            <v>Y</v>
          </cell>
          <cell r="M30" t="str">
            <v xml:space="preserve">   </v>
          </cell>
          <cell r="N30" t="str">
            <v>L</v>
          </cell>
          <cell r="O30" t="str">
            <v>C&amp;P PLASTIC</v>
          </cell>
          <cell r="S30">
            <v>28.76</v>
          </cell>
          <cell r="T30">
            <v>86.28</v>
          </cell>
          <cell r="U30">
            <v>28.76</v>
          </cell>
          <cell r="V30">
            <v>86.28</v>
          </cell>
          <cell r="W30">
            <v>28.76</v>
          </cell>
          <cell r="X30">
            <v>86.28</v>
          </cell>
          <cell r="Y30">
            <v>28.76</v>
          </cell>
          <cell r="Z30">
            <v>86.28</v>
          </cell>
          <cell r="AA30">
            <v>28.76</v>
          </cell>
        </row>
        <row r="31">
          <cell r="E31" t="str">
            <v>15-345194-00</v>
          </cell>
          <cell r="F31" t="str">
            <v>FABRICATED</v>
          </cell>
          <cell r="G31" t="str">
            <v>A</v>
          </cell>
          <cell r="H31" t="str">
            <v>MOUNT,HOT CHAMBER VALVE,VXT</v>
          </cell>
          <cell r="I31">
            <v>1</v>
          </cell>
          <cell r="J31">
            <v>1</v>
          </cell>
          <cell r="K31" t="str">
            <v>EA</v>
          </cell>
          <cell r="L31" t="str">
            <v xml:space="preserve"> </v>
          </cell>
          <cell r="M31" t="str">
            <v xml:space="preserve">   </v>
          </cell>
          <cell r="N31" t="str">
            <v>L</v>
          </cell>
          <cell r="O31" t="str">
            <v>UCT CHANDLER FAB</v>
          </cell>
          <cell r="S31">
            <v>1.27092</v>
          </cell>
          <cell r="T31">
            <v>1.27092</v>
          </cell>
          <cell r="U31">
            <v>1.27092</v>
          </cell>
          <cell r="V31">
            <v>1.27092</v>
          </cell>
          <cell r="W31">
            <v>1.27092</v>
          </cell>
          <cell r="X31">
            <v>1.27092</v>
          </cell>
          <cell r="Y31">
            <v>1.27092</v>
          </cell>
          <cell r="Z31">
            <v>1.27092</v>
          </cell>
          <cell r="AA31">
            <v>1.27092</v>
          </cell>
        </row>
        <row r="32">
          <cell r="E32" t="str">
            <v>02-345292-00</v>
          </cell>
          <cell r="F32" t="str">
            <v>FABRICATED</v>
          </cell>
          <cell r="G32" t="str">
            <v>C</v>
          </cell>
          <cell r="H32" t="str">
            <v>ASSY,WATER SWITCH POWER CONNECTOR,VXT</v>
          </cell>
          <cell r="I32">
            <v>1</v>
          </cell>
          <cell r="J32">
            <v>1</v>
          </cell>
          <cell r="K32" t="str">
            <v>EA</v>
          </cell>
          <cell r="L32" t="str">
            <v>Y</v>
          </cell>
          <cell r="M32" t="str">
            <v xml:space="preserve">   </v>
          </cell>
          <cell r="N32" t="str">
            <v>L</v>
          </cell>
          <cell r="O32" t="str">
            <v>CORTEC</v>
          </cell>
          <cell r="S32">
            <v>316.51</v>
          </cell>
          <cell r="T32">
            <v>316.51</v>
          </cell>
          <cell r="U32">
            <v>316.51</v>
          </cell>
          <cell r="V32">
            <v>316.51</v>
          </cell>
          <cell r="W32">
            <v>316.51</v>
          </cell>
          <cell r="X32">
            <v>316.51</v>
          </cell>
          <cell r="Y32">
            <v>316.51</v>
          </cell>
          <cell r="Z32">
            <v>316.51</v>
          </cell>
          <cell r="AA32">
            <v>316.51</v>
          </cell>
        </row>
        <row r="33">
          <cell r="E33" t="str">
            <v>76-291343-00</v>
          </cell>
          <cell r="G33" t="str">
            <v>B</v>
          </cell>
          <cell r="H33" t="str">
            <v>SCHEM,ASSY,WATER SWITCH POWER CONNECTOR</v>
          </cell>
          <cell r="I33">
            <v>1</v>
          </cell>
          <cell r="J33">
            <v>1</v>
          </cell>
          <cell r="K33" t="str">
            <v>EA</v>
          </cell>
          <cell r="L33" t="str">
            <v>Y</v>
          </cell>
          <cell r="M33" t="str">
            <v xml:space="preserve">   </v>
          </cell>
          <cell r="N33" t="str">
            <v>Z</v>
          </cell>
          <cell r="O33" t="str">
            <v>ZZ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</row>
        <row r="34">
          <cell r="E34" t="str">
            <v>32-00199-00</v>
          </cell>
          <cell r="G34" t="str">
            <v>C</v>
          </cell>
          <cell r="H34" t="str">
            <v>DIODE,400V,1A</v>
          </cell>
          <cell r="I34">
            <v>1</v>
          </cell>
          <cell r="J34">
            <v>1</v>
          </cell>
          <cell r="K34" t="str">
            <v>EA</v>
          </cell>
          <cell r="L34" t="str">
            <v>Y</v>
          </cell>
          <cell r="M34" t="str">
            <v xml:space="preserve">   </v>
          </cell>
          <cell r="N34" t="str">
            <v>L</v>
          </cell>
          <cell r="O34" t="str">
            <v>ZZ</v>
          </cell>
          <cell r="P34" t="str">
            <v>ON SEMICONDUCTOR</v>
          </cell>
          <cell r="Q34" t="str">
            <v>1N4004G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</row>
        <row r="35">
          <cell r="E35" t="str">
            <v>10-00061-00</v>
          </cell>
          <cell r="G35" t="str">
            <v>A</v>
          </cell>
          <cell r="H35" t="str">
            <v>HEAT SHRINK TUBING,.125,BLACK</v>
          </cell>
          <cell r="I35">
            <v>1</v>
          </cell>
          <cell r="J35">
            <v>1</v>
          </cell>
          <cell r="K35" t="str">
            <v>FT</v>
          </cell>
          <cell r="L35" t="str">
            <v>Y</v>
          </cell>
          <cell r="M35" t="str">
            <v xml:space="preserve">   </v>
          </cell>
          <cell r="N35" t="str">
            <v>L</v>
          </cell>
          <cell r="O35" t="str">
            <v>ZZ</v>
          </cell>
          <cell r="P35" t="str">
            <v>ALPHA WIRE</v>
          </cell>
          <cell r="Q35" t="str">
            <v>FIT-221V-1/8</v>
          </cell>
          <cell r="T35">
            <v>0</v>
          </cell>
          <cell r="V35">
            <v>0</v>
          </cell>
          <cell r="X35">
            <v>0</v>
          </cell>
          <cell r="Z35">
            <v>0</v>
          </cell>
        </row>
        <row r="36">
          <cell r="E36" t="str">
            <v>39-176735-00</v>
          </cell>
          <cell r="G36" t="str">
            <v>A</v>
          </cell>
          <cell r="H36" t="str">
            <v>CONTACT, BRASS,STANDARD 0.093 ,18-22 AWG</v>
          </cell>
          <cell r="I36">
            <v>2</v>
          </cell>
          <cell r="J36">
            <v>2</v>
          </cell>
          <cell r="K36" t="str">
            <v>EA</v>
          </cell>
          <cell r="L36" t="str">
            <v>Y</v>
          </cell>
          <cell r="M36" t="str">
            <v xml:space="preserve">   </v>
          </cell>
          <cell r="N36" t="str">
            <v>L</v>
          </cell>
          <cell r="O36" t="str">
            <v>ZZ</v>
          </cell>
          <cell r="P36" t="str">
            <v>MOLEX, LLC</v>
          </cell>
          <cell r="Q36">
            <v>1542460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</row>
        <row r="37">
          <cell r="E37" t="str">
            <v>10-00058-00</v>
          </cell>
          <cell r="G37" t="str">
            <v>A</v>
          </cell>
          <cell r="H37" t="str">
            <v>HEAT SHRINK TUBING,.5,BLACK</v>
          </cell>
          <cell r="I37">
            <v>1</v>
          </cell>
          <cell r="J37">
            <v>1</v>
          </cell>
          <cell r="K37" t="str">
            <v>FT</v>
          </cell>
          <cell r="L37" t="str">
            <v>Y</v>
          </cell>
          <cell r="M37" t="str">
            <v xml:space="preserve">   </v>
          </cell>
          <cell r="N37" t="str">
            <v>L</v>
          </cell>
          <cell r="O37" t="str">
            <v>ZZ</v>
          </cell>
          <cell r="P37" t="str">
            <v>ALPHA WIRE</v>
          </cell>
          <cell r="Q37" t="str">
            <v>FIT-221V-1/2-BLK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</row>
        <row r="38">
          <cell r="E38" t="str">
            <v>79-00021-00</v>
          </cell>
          <cell r="G38" t="str">
            <v>A</v>
          </cell>
          <cell r="H38" t="str">
            <v>LABEL,BLANK 1 X 1/2</v>
          </cell>
          <cell r="I38">
            <v>1</v>
          </cell>
          <cell r="J38">
            <v>1</v>
          </cell>
          <cell r="K38" t="str">
            <v>EA</v>
          </cell>
          <cell r="L38" t="str">
            <v>Y</v>
          </cell>
          <cell r="M38" t="str">
            <v xml:space="preserve">   </v>
          </cell>
          <cell r="N38" t="str">
            <v>L</v>
          </cell>
          <cell r="O38" t="str">
            <v>ZZ</v>
          </cell>
          <cell r="P38" t="str">
            <v>PANDUIT</v>
          </cell>
          <cell r="Q38" t="str">
            <v>WES-1112</v>
          </cell>
          <cell r="T38">
            <v>0</v>
          </cell>
          <cell r="V38">
            <v>0</v>
          </cell>
          <cell r="X38">
            <v>0</v>
          </cell>
          <cell r="Z38">
            <v>0</v>
          </cell>
        </row>
        <row r="39">
          <cell r="E39" t="str">
            <v>39-107783-00</v>
          </cell>
          <cell r="G39" t="str">
            <v>A</v>
          </cell>
          <cell r="H39" t="str">
            <v>CONN,2POS MOLEX PLVG</v>
          </cell>
          <cell r="I39">
            <v>1</v>
          </cell>
          <cell r="J39">
            <v>1</v>
          </cell>
          <cell r="K39" t="str">
            <v>EA</v>
          </cell>
          <cell r="L39" t="str">
            <v>Y</v>
          </cell>
          <cell r="M39" t="str">
            <v xml:space="preserve">   </v>
          </cell>
          <cell r="N39" t="str">
            <v>L</v>
          </cell>
          <cell r="O39" t="str">
            <v>ZZ</v>
          </cell>
          <cell r="P39" t="str">
            <v>MOLEX, LLC</v>
          </cell>
          <cell r="Q39" t="str">
            <v>19-09-2029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</row>
        <row r="40">
          <cell r="E40" t="str">
            <v>22-110527-00</v>
          </cell>
          <cell r="G40" t="str">
            <v>A</v>
          </cell>
          <cell r="H40" t="str">
            <v>ELBOW,COMP.,3/8</v>
          </cell>
          <cell r="I40">
            <v>1</v>
          </cell>
          <cell r="J40">
            <v>1</v>
          </cell>
          <cell r="K40" t="str">
            <v>EA</v>
          </cell>
          <cell r="L40" t="str">
            <v>Y</v>
          </cell>
          <cell r="M40" t="str">
            <v xml:space="preserve">   </v>
          </cell>
          <cell r="N40" t="str">
            <v>L</v>
          </cell>
          <cell r="O40" t="str">
            <v>ZZ</v>
          </cell>
          <cell r="P40" t="str">
            <v>SWAGELOK</v>
          </cell>
          <cell r="Q40" t="str">
            <v>SS-600-2-6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</row>
        <row r="41">
          <cell r="E41" t="str">
            <v>20-1394</v>
          </cell>
          <cell r="G41" t="str">
            <v>A</v>
          </cell>
          <cell r="H41" t="str">
            <v>TEE, MALE RUN 3/8 TUBE X 3/8 MNPT</v>
          </cell>
          <cell r="I41">
            <v>1</v>
          </cell>
          <cell r="J41">
            <v>1</v>
          </cell>
          <cell r="K41" t="str">
            <v>EA</v>
          </cell>
          <cell r="L41" t="str">
            <v>Y</v>
          </cell>
          <cell r="M41" t="str">
            <v xml:space="preserve">   </v>
          </cell>
          <cell r="N41" t="str">
            <v>L</v>
          </cell>
          <cell r="O41" t="str">
            <v>ZZ</v>
          </cell>
          <cell r="P41" t="str">
            <v>SWAGELOK</v>
          </cell>
          <cell r="Q41" t="str">
            <v>SS-600-3-6TMT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</row>
        <row r="42">
          <cell r="E42" t="str">
            <v>22-315940-00</v>
          </cell>
          <cell r="G42" t="str">
            <v>C</v>
          </cell>
          <cell r="H42" t="str">
            <v>FTG,TUBE,ELBOW,TUBE ADPTR TO 3/8  SWAGE</v>
          </cell>
          <cell r="I42">
            <v>1</v>
          </cell>
          <cell r="J42">
            <v>1</v>
          </cell>
          <cell r="K42" t="str">
            <v>EA</v>
          </cell>
          <cell r="L42" t="str">
            <v>Y</v>
          </cell>
          <cell r="M42" t="str">
            <v xml:space="preserve">   </v>
          </cell>
          <cell r="N42" t="str">
            <v>L</v>
          </cell>
          <cell r="O42" t="str">
            <v>ZZ</v>
          </cell>
          <cell r="P42" t="str">
            <v>SWAGELOK</v>
          </cell>
          <cell r="Q42" t="str">
            <v>SS-600-2R-6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</row>
        <row r="43">
          <cell r="E43" t="str">
            <v>22-430969-00</v>
          </cell>
          <cell r="G43" t="str">
            <v>A</v>
          </cell>
          <cell r="H43" t="str">
            <v>VALVE,2-WAY,LOW PROFILE PLUNGER,24VDC</v>
          </cell>
          <cell r="I43">
            <v>1</v>
          </cell>
          <cell r="J43">
            <v>1</v>
          </cell>
          <cell r="K43" t="str">
            <v>EA</v>
          </cell>
          <cell r="L43" t="str">
            <v>Y</v>
          </cell>
          <cell r="M43" t="str">
            <v xml:space="preserve">   </v>
          </cell>
          <cell r="N43" t="str">
            <v>L</v>
          </cell>
          <cell r="O43" t="str">
            <v>ZZ</v>
          </cell>
          <cell r="P43" t="str">
            <v>SOLENOID SOLUTIONS INC.</v>
          </cell>
          <cell r="Q43" t="str">
            <v>3225X-A174-01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</row>
        <row r="44">
          <cell r="E44" t="str">
            <v>22-114963-00</v>
          </cell>
          <cell r="G44" t="str">
            <v>A</v>
          </cell>
          <cell r="H44" t="str">
            <v>ELBOW,MALE,3/8T,1/4NPT,SS</v>
          </cell>
          <cell r="I44">
            <v>1</v>
          </cell>
          <cell r="J44">
            <v>1</v>
          </cell>
          <cell r="K44" t="str">
            <v>EA</v>
          </cell>
          <cell r="L44" t="str">
            <v>Y</v>
          </cell>
          <cell r="M44" t="str">
            <v xml:space="preserve">   </v>
          </cell>
          <cell r="N44" t="str">
            <v>L</v>
          </cell>
          <cell r="O44" t="str">
            <v>ZZ</v>
          </cell>
          <cell r="P44" t="str">
            <v>SWAGELOK</v>
          </cell>
          <cell r="Q44" t="str">
            <v>SS-600-2-4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</row>
        <row r="45">
          <cell r="E45" t="str">
            <v>22-00131-00</v>
          </cell>
          <cell r="F45" t="str">
            <v>ELECTRO-MECHANICAL</v>
          </cell>
          <cell r="G45" t="str">
            <v>A</v>
          </cell>
          <cell r="H45" t="str">
            <v>FTG,1/4NPT-1/4SWAGE ST</v>
          </cell>
          <cell r="I45">
            <v>1</v>
          </cell>
          <cell r="J45">
            <v>1</v>
          </cell>
          <cell r="K45" t="str">
            <v>EA</v>
          </cell>
          <cell r="L45" t="str">
            <v>Y</v>
          </cell>
          <cell r="M45" t="str">
            <v xml:space="preserve">   </v>
          </cell>
          <cell r="N45" t="str">
            <v>L</v>
          </cell>
          <cell r="O45" t="str">
            <v>SWAGELOK SW</v>
          </cell>
          <cell r="P45" t="str">
            <v>SWAGELOK</v>
          </cell>
          <cell r="Q45" t="str">
            <v>SS-400-1-4</v>
          </cell>
          <cell r="S45">
            <v>6.51</v>
          </cell>
          <cell r="T45">
            <v>6.51</v>
          </cell>
          <cell r="U45">
            <v>6.51</v>
          </cell>
          <cell r="V45">
            <v>6.51</v>
          </cell>
          <cell r="W45">
            <v>6.51</v>
          </cell>
          <cell r="X45">
            <v>6.51</v>
          </cell>
          <cell r="Y45">
            <v>6.51</v>
          </cell>
          <cell r="Z45">
            <v>6.51</v>
          </cell>
          <cell r="AA45">
            <v>6.51</v>
          </cell>
        </row>
        <row r="46">
          <cell r="E46" t="str">
            <v>20-178801-00</v>
          </cell>
          <cell r="F46" t="str">
            <v>ELECTRO-MECHANICAL</v>
          </cell>
          <cell r="G46" t="str">
            <v>A</v>
          </cell>
          <cell r="H46" t="str">
            <v>BRKT,PNEU MANF,WITH SPACER,Y200T</v>
          </cell>
          <cell r="I46">
            <v>1</v>
          </cell>
          <cell r="J46">
            <v>1</v>
          </cell>
          <cell r="K46" t="str">
            <v>EA</v>
          </cell>
          <cell r="L46" t="str">
            <v>Y</v>
          </cell>
          <cell r="M46" t="str">
            <v xml:space="preserve">   </v>
          </cell>
          <cell r="N46" t="str">
            <v>L</v>
          </cell>
          <cell r="O46" t="str">
            <v>FLODRAULIC GROUP</v>
          </cell>
          <cell r="P46" t="str">
            <v>SMC</v>
          </cell>
          <cell r="Q46" t="str">
            <v>Y200T</v>
          </cell>
          <cell r="S46">
            <v>4.1500000000000004</v>
          </cell>
          <cell r="T46">
            <v>4.1500000000000004</v>
          </cell>
          <cell r="U46">
            <v>4.1500000000000004</v>
          </cell>
          <cell r="V46">
            <v>4.1500000000000004</v>
          </cell>
          <cell r="W46">
            <v>4.1500000000000004</v>
          </cell>
          <cell r="X46">
            <v>4.1500000000000004</v>
          </cell>
          <cell r="Y46">
            <v>4.1500000000000004</v>
          </cell>
          <cell r="Z46">
            <v>4.1500000000000004</v>
          </cell>
          <cell r="AA46">
            <v>4.1500000000000004</v>
          </cell>
        </row>
        <row r="47">
          <cell r="E47" t="str">
            <v>766-239667-001</v>
          </cell>
          <cell r="F47" t="str">
            <v>ELECTRO-MECHANICAL</v>
          </cell>
          <cell r="G47" t="str">
            <v>A</v>
          </cell>
          <cell r="H47" t="str">
            <v>VLV,PRESS RLF,1/4X3PORT,NPT,W/LKG HOLES</v>
          </cell>
          <cell r="I47">
            <v>1</v>
          </cell>
          <cell r="J47">
            <v>1</v>
          </cell>
          <cell r="K47" t="str">
            <v>EA</v>
          </cell>
          <cell r="L47" t="str">
            <v>Y</v>
          </cell>
          <cell r="M47" t="str">
            <v xml:space="preserve">   </v>
          </cell>
          <cell r="N47" t="str">
            <v>L</v>
          </cell>
          <cell r="O47" t="str">
            <v>FLODRAULIC GROUP</v>
          </cell>
          <cell r="P47" t="str">
            <v>SMC</v>
          </cell>
          <cell r="Q47" t="str">
            <v>VHS20-N02A-RZ</v>
          </cell>
          <cell r="S47">
            <v>21.4</v>
          </cell>
          <cell r="T47">
            <v>21.4</v>
          </cell>
          <cell r="U47">
            <v>21.4</v>
          </cell>
          <cell r="V47">
            <v>21.4</v>
          </cell>
          <cell r="W47">
            <v>21.4</v>
          </cell>
          <cell r="X47">
            <v>21.4</v>
          </cell>
          <cell r="Y47">
            <v>21.4</v>
          </cell>
          <cell r="Z47">
            <v>21.4</v>
          </cell>
          <cell r="AA47">
            <v>21.4</v>
          </cell>
        </row>
        <row r="48">
          <cell r="E48" t="str">
            <v>22-269362-00</v>
          </cell>
          <cell r="F48" t="str">
            <v>ELECTRO-MECHANICAL</v>
          </cell>
          <cell r="G48" t="str">
            <v>A</v>
          </cell>
          <cell r="H48" t="str">
            <v>FTG,PIPE,NIPPLE,HEX,1/4NPT-M,SS,ADPT</v>
          </cell>
          <cell r="I48">
            <v>1</v>
          </cell>
          <cell r="J48">
            <v>1</v>
          </cell>
          <cell r="K48" t="str">
            <v>EA</v>
          </cell>
          <cell r="L48" t="str">
            <v>Y</v>
          </cell>
          <cell r="M48" t="str">
            <v xml:space="preserve">   </v>
          </cell>
          <cell r="N48" t="str">
            <v>L</v>
          </cell>
          <cell r="O48" t="str">
            <v>SWAGELOK SW</v>
          </cell>
          <cell r="P48" t="str">
            <v>SWAGELOK</v>
          </cell>
          <cell r="Q48" t="str">
            <v>SS-4-HN</v>
          </cell>
          <cell r="S48">
            <v>6.34</v>
          </cell>
          <cell r="T48">
            <v>6.34</v>
          </cell>
          <cell r="U48">
            <v>6.34</v>
          </cell>
          <cell r="V48">
            <v>6.34</v>
          </cell>
          <cell r="W48">
            <v>6.34</v>
          </cell>
          <cell r="X48">
            <v>6.34</v>
          </cell>
          <cell r="Y48">
            <v>6.34</v>
          </cell>
          <cell r="Z48">
            <v>6.34</v>
          </cell>
          <cell r="AA48">
            <v>6.34</v>
          </cell>
        </row>
        <row r="49">
          <cell r="E49" t="str">
            <v>22-101140-00</v>
          </cell>
          <cell r="F49" t="str">
            <v>ELECTRO-MECHANICAL</v>
          </cell>
          <cell r="G49" t="str">
            <v>A</v>
          </cell>
          <cell r="H49" t="str">
            <v>MANF,1/4FNPTx1/4TUx6P,SMC</v>
          </cell>
          <cell r="I49">
            <v>1</v>
          </cell>
          <cell r="J49">
            <v>1</v>
          </cell>
          <cell r="K49" t="str">
            <v>EA</v>
          </cell>
          <cell r="L49" t="str">
            <v>Y</v>
          </cell>
          <cell r="M49" t="str">
            <v xml:space="preserve">   </v>
          </cell>
          <cell r="N49" t="str">
            <v>L</v>
          </cell>
          <cell r="O49" t="str">
            <v>FLODRAULIC GROUP</v>
          </cell>
          <cell r="P49" t="str">
            <v>SMC</v>
          </cell>
          <cell r="Q49" t="str">
            <v>KM12-07-35-6</v>
          </cell>
          <cell r="S49">
            <v>18.02</v>
          </cell>
          <cell r="T49">
            <v>18.02</v>
          </cell>
          <cell r="U49">
            <v>18.02</v>
          </cell>
          <cell r="V49">
            <v>18.02</v>
          </cell>
          <cell r="W49">
            <v>18.02</v>
          </cell>
          <cell r="X49">
            <v>18.02</v>
          </cell>
          <cell r="Y49">
            <v>18.02</v>
          </cell>
          <cell r="Z49">
            <v>18.02</v>
          </cell>
          <cell r="AA49">
            <v>18.02</v>
          </cell>
        </row>
        <row r="50">
          <cell r="E50" t="str">
            <v>22-101139-00</v>
          </cell>
          <cell r="F50" t="str">
            <v>ELECTRO-MECHANICAL</v>
          </cell>
          <cell r="G50" t="str">
            <v>A</v>
          </cell>
          <cell r="H50" t="str">
            <v>PLUG,PIPE,1/4NPT,BRASS,SKT HD</v>
          </cell>
          <cell r="I50">
            <v>1</v>
          </cell>
          <cell r="J50">
            <v>1</v>
          </cell>
          <cell r="K50" t="str">
            <v>EA</v>
          </cell>
          <cell r="L50" t="str">
            <v>Y</v>
          </cell>
          <cell r="M50" t="str">
            <v xml:space="preserve">   </v>
          </cell>
          <cell r="N50" t="str">
            <v>L</v>
          </cell>
          <cell r="O50" t="str">
            <v>PARKER</v>
          </cell>
          <cell r="P50" t="str">
            <v>PARKER</v>
          </cell>
          <cell r="Q50" t="str">
            <v>219P-4</v>
          </cell>
          <cell r="S50">
            <v>1.77</v>
          </cell>
          <cell r="T50">
            <v>1.77</v>
          </cell>
          <cell r="U50">
            <v>1.77</v>
          </cell>
          <cell r="V50">
            <v>1.77</v>
          </cell>
          <cell r="W50">
            <v>1.77</v>
          </cell>
          <cell r="X50">
            <v>1.77</v>
          </cell>
          <cell r="Y50">
            <v>1.77</v>
          </cell>
          <cell r="Z50">
            <v>1.77</v>
          </cell>
          <cell r="AA50">
            <v>1.77</v>
          </cell>
        </row>
        <row r="51">
          <cell r="E51" t="str">
            <v>60-10058-00</v>
          </cell>
          <cell r="F51" t="str">
            <v>ELECTRO-MECHANICAL</v>
          </cell>
          <cell r="G51" t="str">
            <v>C</v>
          </cell>
          <cell r="H51" t="str">
            <v>SWITCH,PRESSURE CDA</v>
          </cell>
          <cell r="I51">
            <v>1</v>
          </cell>
          <cell r="J51">
            <v>1</v>
          </cell>
          <cell r="K51" t="str">
            <v>EA</v>
          </cell>
          <cell r="L51" t="str">
            <v>Y</v>
          </cell>
          <cell r="M51" t="str">
            <v xml:space="preserve">   </v>
          </cell>
          <cell r="N51" t="str">
            <v>L</v>
          </cell>
          <cell r="O51" t="str">
            <v>BAY ADVANCED TECHNOLOGIES</v>
          </cell>
          <cell r="P51" t="str">
            <v>BAY ADVANCED TECHNOLOGIES</v>
          </cell>
          <cell r="Q51" t="str">
            <v>F5100-60FM</v>
          </cell>
          <cell r="S51">
            <v>16.27</v>
          </cell>
          <cell r="T51">
            <v>16.27</v>
          </cell>
          <cell r="U51">
            <v>16.27</v>
          </cell>
          <cell r="V51">
            <v>16.27</v>
          </cell>
          <cell r="W51">
            <v>16.27</v>
          </cell>
          <cell r="X51">
            <v>16.27</v>
          </cell>
          <cell r="Y51">
            <v>16.27</v>
          </cell>
          <cell r="Z51">
            <v>16.27</v>
          </cell>
          <cell r="AA51">
            <v>16.27</v>
          </cell>
        </row>
        <row r="52">
          <cell r="E52" t="str">
            <v>60-121543-00</v>
          </cell>
          <cell r="F52" t="str">
            <v>ELECTRO-MECHANICAL</v>
          </cell>
          <cell r="G52" t="str">
            <v>B</v>
          </cell>
          <cell r="H52" t="str">
            <v>FTG,1/4ONETOUCH X 10-32UNF-M</v>
          </cell>
          <cell r="I52">
            <v>1</v>
          </cell>
          <cell r="J52">
            <v>1</v>
          </cell>
          <cell r="K52" t="str">
            <v>EA</v>
          </cell>
          <cell r="L52" t="str">
            <v>Y</v>
          </cell>
          <cell r="M52" t="str">
            <v xml:space="preserve">   </v>
          </cell>
          <cell r="N52" t="str">
            <v>L</v>
          </cell>
          <cell r="O52" t="str">
            <v>FLODRAULIC GROUP</v>
          </cell>
          <cell r="P52" t="str">
            <v>SMC</v>
          </cell>
          <cell r="Q52" t="str">
            <v>KJS07-32</v>
          </cell>
          <cell r="S52">
            <v>2.77</v>
          </cell>
          <cell r="T52">
            <v>2.77</v>
          </cell>
          <cell r="U52">
            <v>2.77</v>
          </cell>
          <cell r="V52">
            <v>2.77</v>
          </cell>
          <cell r="W52">
            <v>2.77</v>
          </cell>
          <cell r="X52">
            <v>2.77</v>
          </cell>
          <cell r="Y52">
            <v>2.77</v>
          </cell>
          <cell r="Z52">
            <v>2.77</v>
          </cell>
          <cell r="AA52">
            <v>2.77</v>
          </cell>
        </row>
        <row r="53">
          <cell r="E53" t="str">
            <v>31-00228-00</v>
          </cell>
          <cell r="F53" t="str">
            <v>ELECTRO-MECHANICAL</v>
          </cell>
          <cell r="G53" t="str">
            <v>A</v>
          </cell>
          <cell r="H53" t="str">
            <v>TIE MOUNT,SCREW MOUNT</v>
          </cell>
          <cell r="I53">
            <v>38</v>
          </cell>
          <cell r="J53">
            <v>38</v>
          </cell>
          <cell r="K53" t="str">
            <v>EA</v>
          </cell>
          <cell r="L53" t="str">
            <v>Y</v>
          </cell>
          <cell r="M53" t="str">
            <v xml:space="preserve">   </v>
          </cell>
          <cell r="N53" t="str">
            <v>L</v>
          </cell>
          <cell r="O53" t="str">
            <v>HEILIND</v>
          </cell>
          <cell r="P53" t="str">
            <v>3rd Party Supplier/Generic Website</v>
          </cell>
          <cell r="Q53" t="str">
            <v>TM3S10-C</v>
          </cell>
          <cell r="S53">
            <v>1.59</v>
          </cell>
          <cell r="T53">
            <v>60.42</v>
          </cell>
          <cell r="U53">
            <v>1.59</v>
          </cell>
          <cell r="V53">
            <v>60.42</v>
          </cell>
          <cell r="W53">
            <v>1.59</v>
          </cell>
          <cell r="X53">
            <v>60.42</v>
          </cell>
          <cell r="Y53">
            <v>1.59</v>
          </cell>
          <cell r="Z53">
            <v>60.42</v>
          </cell>
          <cell r="AA53">
            <v>1.59</v>
          </cell>
        </row>
        <row r="54">
          <cell r="E54" t="str">
            <v>853-218308-009</v>
          </cell>
          <cell r="G54" t="str">
            <v>A</v>
          </cell>
          <cell r="H54" t="str">
            <v>ASSY, WATER MANF</v>
          </cell>
          <cell r="I54">
            <v>1</v>
          </cell>
          <cell r="J54">
            <v>1</v>
          </cell>
          <cell r="K54" t="str">
            <v>EA</v>
          </cell>
          <cell r="L54" t="str">
            <v xml:space="preserve"> </v>
          </cell>
          <cell r="M54" t="str">
            <v xml:space="preserve">   </v>
          </cell>
          <cell r="N54" t="str">
            <v>L</v>
          </cell>
          <cell r="O54" t="str">
            <v>AA UCT CHANDLER ASSY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</row>
        <row r="55">
          <cell r="E55" t="str">
            <v>714-317507-001</v>
          </cell>
          <cell r="F55" t="str">
            <v>FABRICATED</v>
          </cell>
          <cell r="G55" t="str">
            <v>A</v>
          </cell>
          <cell r="H55" t="str">
            <v>COVER,FACILITIES</v>
          </cell>
          <cell r="I55">
            <v>1</v>
          </cell>
          <cell r="J55">
            <v>1</v>
          </cell>
          <cell r="K55" t="str">
            <v>EA</v>
          </cell>
          <cell r="L55" t="str">
            <v xml:space="preserve"> </v>
          </cell>
          <cell r="M55" t="str">
            <v xml:space="preserve">   </v>
          </cell>
          <cell r="N55" t="str">
            <v>L</v>
          </cell>
          <cell r="O55" t="str">
            <v>UCT CHANDLER FAB</v>
          </cell>
          <cell r="S55">
            <v>408.94003200000009</v>
          </cell>
          <cell r="T55">
            <v>408.94003200000009</v>
          </cell>
          <cell r="U55">
            <v>142.62374399999999</v>
          </cell>
          <cell r="V55">
            <v>142.62374399999999</v>
          </cell>
          <cell r="W55">
            <v>89.355264000000005</v>
          </cell>
          <cell r="X55">
            <v>89.355264000000005</v>
          </cell>
          <cell r="Y55">
            <v>49.403904000000004</v>
          </cell>
          <cell r="Z55">
            <v>49.403904000000004</v>
          </cell>
          <cell r="AA55">
            <v>28.644864000000002</v>
          </cell>
        </row>
        <row r="56">
          <cell r="E56" t="str">
            <v>67-268813-00</v>
          </cell>
          <cell r="G56" t="str">
            <v>D</v>
          </cell>
          <cell r="H56" t="str">
            <v>STANDARD,MECHANICAL DRAWING</v>
          </cell>
          <cell r="I56">
            <v>1</v>
          </cell>
          <cell r="J56">
            <v>1</v>
          </cell>
          <cell r="K56" t="str">
            <v>EA</v>
          </cell>
          <cell r="L56" t="str">
            <v>Y</v>
          </cell>
          <cell r="M56" t="str">
            <v xml:space="preserve">   </v>
          </cell>
          <cell r="N56" t="str">
            <v>Z</v>
          </cell>
          <cell r="O56" t="str">
            <v>ZZ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</row>
        <row r="57">
          <cell r="E57" t="str">
            <v>74-032409-00</v>
          </cell>
          <cell r="G57" t="str">
            <v>C</v>
          </cell>
          <cell r="H57" t="str">
            <v>WORKMANSHIP STANDARDS</v>
          </cell>
          <cell r="I57">
            <v>1</v>
          </cell>
          <cell r="J57">
            <v>1</v>
          </cell>
          <cell r="K57" t="str">
            <v>EA</v>
          </cell>
          <cell r="L57" t="str">
            <v>Y</v>
          </cell>
          <cell r="M57" t="str">
            <v xml:space="preserve">   </v>
          </cell>
          <cell r="N57" t="str">
            <v>Z</v>
          </cell>
          <cell r="O57" t="str">
            <v>ZZ</v>
          </cell>
          <cell r="T57">
            <v>0</v>
          </cell>
          <cell r="V57">
            <v>0</v>
          </cell>
          <cell r="X57">
            <v>0</v>
          </cell>
          <cell r="Z57">
            <v>0</v>
          </cell>
        </row>
        <row r="58">
          <cell r="E58" t="str">
            <v>75-00001-25</v>
          </cell>
          <cell r="G58" t="str">
            <v>B</v>
          </cell>
          <cell r="H58" t="str">
            <v>SPEC,FINISH,PAINT &amp; POWDER COAT</v>
          </cell>
          <cell r="I58">
            <v>1</v>
          </cell>
          <cell r="J58">
            <v>1</v>
          </cell>
          <cell r="K58" t="str">
            <v>EA</v>
          </cell>
          <cell r="L58" t="str">
            <v>Y</v>
          </cell>
          <cell r="M58" t="str">
            <v xml:space="preserve">   </v>
          </cell>
          <cell r="N58" t="str">
            <v>Z</v>
          </cell>
          <cell r="O58" t="str">
            <v>ZZ</v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</row>
        <row r="59">
          <cell r="E59" t="str">
            <v>75-00001-09</v>
          </cell>
          <cell r="G59" t="str">
            <v>Y</v>
          </cell>
          <cell r="H59" t="str">
            <v>SPEC,PAINT,BLACK (SILKSCREEN)</v>
          </cell>
          <cell r="I59">
            <v>1</v>
          </cell>
          <cell r="J59">
            <v>1</v>
          </cell>
          <cell r="K59" t="str">
            <v>EA</v>
          </cell>
          <cell r="L59" t="str">
            <v>Y</v>
          </cell>
          <cell r="M59" t="str">
            <v xml:space="preserve">   </v>
          </cell>
          <cell r="N59" t="str">
            <v>Z</v>
          </cell>
          <cell r="O59" t="str">
            <v>ZZ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</row>
        <row r="60">
          <cell r="E60" t="str">
            <v>202-065546-001</v>
          </cell>
          <cell r="G60" t="str">
            <v>A</v>
          </cell>
          <cell r="H60" t="str">
            <v>SPEC,VISIBLY CLEAN</v>
          </cell>
          <cell r="I60">
            <v>1</v>
          </cell>
          <cell r="J60">
            <v>1</v>
          </cell>
          <cell r="K60" t="str">
            <v>EA</v>
          </cell>
          <cell r="L60" t="str">
            <v>Y</v>
          </cell>
          <cell r="M60" t="str">
            <v xml:space="preserve">   </v>
          </cell>
          <cell r="N60" t="str">
            <v>Z</v>
          </cell>
          <cell r="O60" t="str">
            <v>ZZ</v>
          </cell>
          <cell r="T60">
            <v>0</v>
          </cell>
          <cell r="V60">
            <v>0</v>
          </cell>
          <cell r="X60">
            <v>0</v>
          </cell>
          <cell r="Z60">
            <v>0</v>
          </cell>
        </row>
        <row r="61">
          <cell r="E61" t="str">
            <v>603-090436-001</v>
          </cell>
          <cell r="G61" t="str">
            <v>J</v>
          </cell>
          <cell r="H61" t="str">
            <v>SPECIFICATION,PACKAGING</v>
          </cell>
          <cell r="I61">
            <v>1</v>
          </cell>
          <cell r="J61">
            <v>1</v>
          </cell>
          <cell r="K61" t="str">
            <v>EA</v>
          </cell>
          <cell r="L61" t="str">
            <v>Y</v>
          </cell>
          <cell r="M61" t="str">
            <v xml:space="preserve">   </v>
          </cell>
          <cell r="N61" t="str">
            <v>Z</v>
          </cell>
          <cell r="O61" t="str">
            <v>ZZ</v>
          </cell>
          <cell r="T61">
            <v>0</v>
          </cell>
          <cell r="V61">
            <v>0</v>
          </cell>
          <cell r="X61">
            <v>0</v>
          </cell>
          <cell r="Z61">
            <v>0</v>
          </cell>
        </row>
        <row r="62">
          <cell r="E62" t="str">
            <v>713-212751-001</v>
          </cell>
          <cell r="F62" t="str">
            <v>FABRICATED</v>
          </cell>
          <cell r="G62" t="str">
            <v>D</v>
          </cell>
          <cell r="H62" t="str">
            <v>MANF,COOLING WATER,VXT</v>
          </cell>
          <cell r="I62">
            <v>1</v>
          </cell>
          <cell r="J62">
            <v>1</v>
          </cell>
          <cell r="K62" t="str">
            <v>EA</v>
          </cell>
          <cell r="L62" t="str">
            <v xml:space="preserve"> </v>
          </cell>
          <cell r="M62" t="str">
            <v xml:space="preserve">   </v>
          </cell>
          <cell r="N62" t="str">
            <v>L</v>
          </cell>
          <cell r="O62" t="str">
            <v>C&amp;P PLASTICS</v>
          </cell>
          <cell r="S62">
            <v>499.23</v>
          </cell>
          <cell r="T62">
            <v>499.23</v>
          </cell>
          <cell r="U62">
            <v>499.23</v>
          </cell>
          <cell r="V62">
            <v>499.23</v>
          </cell>
          <cell r="W62">
            <v>192.25</v>
          </cell>
          <cell r="X62">
            <v>192.25</v>
          </cell>
          <cell r="Y62">
            <v>169.02</v>
          </cell>
          <cell r="Z62">
            <v>169.02</v>
          </cell>
          <cell r="AA62">
            <v>157.4</v>
          </cell>
        </row>
        <row r="63">
          <cell r="E63" t="str">
            <v>67-268813-00</v>
          </cell>
          <cell r="G63" t="str">
            <v>D</v>
          </cell>
          <cell r="H63" t="str">
            <v>STANDARD,MECHANICAL DRAWING</v>
          </cell>
          <cell r="I63">
            <v>1</v>
          </cell>
          <cell r="J63">
            <v>1</v>
          </cell>
          <cell r="K63" t="str">
            <v>EA</v>
          </cell>
          <cell r="L63" t="str">
            <v>Y</v>
          </cell>
          <cell r="M63" t="str">
            <v xml:space="preserve">   </v>
          </cell>
          <cell r="N63" t="str">
            <v>Z</v>
          </cell>
          <cell r="O63" t="str">
            <v>ZZ</v>
          </cell>
          <cell r="T63">
            <v>0</v>
          </cell>
          <cell r="V63">
            <v>0</v>
          </cell>
          <cell r="X63">
            <v>0</v>
          </cell>
          <cell r="Z63">
            <v>0</v>
          </cell>
        </row>
        <row r="64">
          <cell r="E64" t="str">
            <v>74-032409-00</v>
          </cell>
          <cell r="G64" t="str">
            <v>C</v>
          </cell>
          <cell r="H64" t="str">
            <v>WORKMANSHIP STANDARDS</v>
          </cell>
          <cell r="I64">
            <v>1</v>
          </cell>
          <cell r="J64">
            <v>1</v>
          </cell>
          <cell r="K64" t="str">
            <v>EA</v>
          </cell>
          <cell r="L64" t="str">
            <v>Y</v>
          </cell>
          <cell r="M64" t="str">
            <v xml:space="preserve">   </v>
          </cell>
          <cell r="N64" t="str">
            <v>Z</v>
          </cell>
          <cell r="O64" t="str">
            <v>ZZ</v>
          </cell>
          <cell r="T64">
            <v>0</v>
          </cell>
          <cell r="V64">
            <v>0</v>
          </cell>
          <cell r="X64">
            <v>0</v>
          </cell>
          <cell r="Z64">
            <v>0</v>
          </cell>
        </row>
        <row r="65">
          <cell r="E65" t="str">
            <v>74-024094-00</v>
          </cell>
          <cell r="G65" t="str">
            <v>U</v>
          </cell>
          <cell r="H65" t="str">
            <v>PROC,PART IDENTIFICATION</v>
          </cell>
          <cell r="I65">
            <v>1</v>
          </cell>
          <cell r="J65">
            <v>1</v>
          </cell>
          <cell r="K65" t="str">
            <v>EA</v>
          </cell>
          <cell r="L65" t="str">
            <v>Y</v>
          </cell>
          <cell r="M65" t="str">
            <v xml:space="preserve">   </v>
          </cell>
          <cell r="N65" t="str">
            <v>Z</v>
          </cell>
          <cell r="O65" t="str">
            <v>ZZ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</row>
        <row r="66">
          <cell r="E66" t="str">
            <v>202-065546-001</v>
          </cell>
          <cell r="G66" t="str">
            <v>A</v>
          </cell>
          <cell r="H66" t="str">
            <v>SPEC,VISIBLY CLEAN</v>
          </cell>
          <cell r="I66">
            <v>1</v>
          </cell>
          <cell r="J66">
            <v>1</v>
          </cell>
          <cell r="K66" t="str">
            <v>EA</v>
          </cell>
          <cell r="L66" t="str">
            <v>Y</v>
          </cell>
          <cell r="M66" t="str">
            <v xml:space="preserve">   </v>
          </cell>
          <cell r="N66" t="str">
            <v>Z</v>
          </cell>
          <cell r="O66" t="str">
            <v>ZZ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</row>
        <row r="67">
          <cell r="E67" t="str">
            <v>74-108664-00</v>
          </cell>
          <cell r="G67" t="str">
            <v>D</v>
          </cell>
          <cell r="H67" t="str">
            <v>BAR CODING OF PACKAGING SPEC</v>
          </cell>
          <cell r="I67">
            <v>1</v>
          </cell>
          <cell r="J67">
            <v>1</v>
          </cell>
          <cell r="K67" t="str">
            <v>EA</v>
          </cell>
          <cell r="L67" t="str">
            <v>Y</v>
          </cell>
          <cell r="M67" t="str">
            <v xml:space="preserve">   </v>
          </cell>
          <cell r="N67" t="str">
            <v>Z</v>
          </cell>
          <cell r="O67" t="str">
            <v>ZZ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</row>
        <row r="68">
          <cell r="E68" t="str">
            <v>22-308844-00</v>
          </cell>
          <cell r="F68" t="str">
            <v>ELECTRO-MECHANICAL</v>
          </cell>
          <cell r="G68" t="str">
            <v>A</v>
          </cell>
          <cell r="H68" t="str">
            <v>FTG,TUBE,MALE ELBOW,3/8ODX9/16-18 SAE/MS</v>
          </cell>
          <cell r="I68">
            <v>4</v>
          </cell>
          <cell r="J68">
            <v>4</v>
          </cell>
          <cell r="K68" t="str">
            <v>EA</v>
          </cell>
          <cell r="L68" t="str">
            <v>Y</v>
          </cell>
          <cell r="M68" t="str">
            <v xml:space="preserve">   </v>
          </cell>
          <cell r="N68" t="str">
            <v>L</v>
          </cell>
          <cell r="O68" t="str">
            <v>SWAGELOK SW</v>
          </cell>
          <cell r="P68" t="str">
            <v>SWAGELOK</v>
          </cell>
          <cell r="Q68" t="str">
            <v>SS-600-2-6ST</v>
          </cell>
          <cell r="S68">
            <v>30.01</v>
          </cell>
          <cell r="T68">
            <v>120.04</v>
          </cell>
          <cell r="U68">
            <v>30.01</v>
          </cell>
          <cell r="V68">
            <v>120.04</v>
          </cell>
          <cell r="W68">
            <v>30.01</v>
          </cell>
          <cell r="X68">
            <v>120.04</v>
          </cell>
          <cell r="Y68">
            <v>30.01</v>
          </cell>
          <cell r="Z68">
            <v>120.04</v>
          </cell>
          <cell r="AA68">
            <v>30.01</v>
          </cell>
        </row>
        <row r="69">
          <cell r="E69" t="str">
            <v>22-436641-00</v>
          </cell>
          <cell r="F69" t="str">
            <v>ELECTRO-MECHANICAL</v>
          </cell>
          <cell r="G69">
            <v>1</v>
          </cell>
          <cell r="H69" t="str">
            <v>FTG,TUBE,MALE ELB,90 DEG,1 IN TUBE ODX1</v>
          </cell>
          <cell r="I69">
            <v>2</v>
          </cell>
          <cell r="J69">
            <v>2</v>
          </cell>
          <cell r="K69" t="str">
            <v>EA</v>
          </cell>
          <cell r="L69" t="str">
            <v>Y</v>
          </cell>
          <cell r="M69" t="str">
            <v xml:space="preserve">   </v>
          </cell>
          <cell r="N69" t="str">
            <v>L</v>
          </cell>
          <cell r="O69" t="str">
            <v>SWAGELOK SW</v>
          </cell>
          <cell r="P69" t="str">
            <v>SWAGELOK</v>
          </cell>
          <cell r="Q69" t="str">
            <v>SS-1610-2-16ST</v>
          </cell>
          <cell r="S69">
            <v>114.14</v>
          </cell>
          <cell r="T69">
            <v>228.28</v>
          </cell>
          <cell r="U69">
            <v>114.14</v>
          </cell>
          <cell r="V69">
            <v>228.28</v>
          </cell>
          <cell r="W69">
            <v>114.14</v>
          </cell>
          <cell r="X69">
            <v>228.28</v>
          </cell>
          <cell r="Y69">
            <v>114.14</v>
          </cell>
          <cell r="Z69">
            <v>228.28</v>
          </cell>
          <cell r="AA69">
            <v>114.14</v>
          </cell>
        </row>
        <row r="70">
          <cell r="E70" t="str">
            <v>22-267684-00</v>
          </cell>
          <cell r="F70" t="str">
            <v>ELECTRO-MECHANICAL</v>
          </cell>
          <cell r="G70" t="str">
            <v>A</v>
          </cell>
          <cell r="H70" t="str">
            <v>FTG,TUBE,ADAPTER, 3/8 TO 9/16-18, MALE,</v>
          </cell>
          <cell r="I70">
            <v>8</v>
          </cell>
          <cell r="J70">
            <v>8</v>
          </cell>
          <cell r="K70" t="str">
            <v>EA</v>
          </cell>
          <cell r="L70" t="str">
            <v>Y</v>
          </cell>
          <cell r="M70" t="str">
            <v xml:space="preserve">   </v>
          </cell>
          <cell r="N70" t="str">
            <v>L</v>
          </cell>
          <cell r="O70" t="str">
            <v>SWAGELOK SW</v>
          </cell>
          <cell r="P70" t="str">
            <v>SWAGELOK</v>
          </cell>
          <cell r="Q70" t="str">
            <v>SS-6-TA-1-6ST</v>
          </cell>
          <cell r="S70">
            <v>10.42</v>
          </cell>
          <cell r="T70">
            <v>83.36</v>
          </cell>
          <cell r="U70">
            <v>10.42</v>
          </cell>
          <cell r="V70">
            <v>83.36</v>
          </cell>
          <cell r="W70">
            <v>10.42</v>
          </cell>
          <cell r="X70">
            <v>83.36</v>
          </cell>
          <cell r="Y70">
            <v>10.42</v>
          </cell>
          <cell r="Z70">
            <v>83.36</v>
          </cell>
          <cell r="AA70">
            <v>10.42</v>
          </cell>
        </row>
        <row r="71">
          <cell r="E71" t="str">
            <v>768-224774-001</v>
          </cell>
          <cell r="F71" t="str">
            <v>ELECTRO-MECHANICAL</v>
          </cell>
          <cell r="G71" t="str">
            <v>A</v>
          </cell>
          <cell r="H71" t="str">
            <v>SW,WATER FLOW,4.5 GPM,METERING</v>
          </cell>
          <cell r="I71">
            <v>4</v>
          </cell>
          <cell r="J71">
            <v>4</v>
          </cell>
          <cell r="K71" t="str">
            <v>EA</v>
          </cell>
          <cell r="L71" t="str">
            <v>Y</v>
          </cell>
          <cell r="M71" t="str">
            <v xml:space="preserve"> C4</v>
          </cell>
          <cell r="N71" t="str">
            <v>L</v>
          </cell>
          <cell r="O71" t="str">
            <v>PROTEUS</v>
          </cell>
          <cell r="P71" t="str">
            <v>PROTEUS INDUSTRIES</v>
          </cell>
          <cell r="Q71" t="str">
            <v>9504SA4P8</v>
          </cell>
          <cell r="S71">
            <v>248.85</v>
          </cell>
          <cell r="T71">
            <v>995.4</v>
          </cell>
          <cell r="U71">
            <v>248.85</v>
          </cell>
          <cell r="V71">
            <v>995.4</v>
          </cell>
          <cell r="W71">
            <v>248.85</v>
          </cell>
          <cell r="X71">
            <v>995.4</v>
          </cell>
          <cell r="Y71">
            <v>248.85</v>
          </cell>
          <cell r="Z71">
            <v>995.4</v>
          </cell>
          <cell r="AA71">
            <v>248.85</v>
          </cell>
        </row>
        <row r="72">
          <cell r="E72" t="str">
            <v>22-349857-00</v>
          </cell>
          <cell r="F72" t="str">
            <v>ELECTRO-MECHANICAL</v>
          </cell>
          <cell r="G72" t="str">
            <v>A</v>
          </cell>
          <cell r="H72" t="str">
            <v>FTG,ADPTR,3/8 TUBE,3/4-16 SAE/MS,SST</v>
          </cell>
          <cell r="I72">
            <v>4</v>
          </cell>
          <cell r="J72">
            <v>4</v>
          </cell>
          <cell r="K72" t="str">
            <v>EA</v>
          </cell>
          <cell r="L72" t="str">
            <v>Y</v>
          </cell>
          <cell r="M72" t="str">
            <v xml:space="preserve">   </v>
          </cell>
          <cell r="N72" t="str">
            <v>L</v>
          </cell>
          <cell r="O72" t="str">
            <v>SWAGELOK SW</v>
          </cell>
          <cell r="P72" t="str">
            <v>SWAGELOK</v>
          </cell>
          <cell r="Q72" t="str">
            <v>SS-6-TA-1-8ST</v>
          </cell>
          <cell r="S72">
            <v>14.26</v>
          </cell>
          <cell r="T72">
            <v>57.04</v>
          </cell>
          <cell r="U72">
            <v>14.26</v>
          </cell>
          <cell r="V72">
            <v>57.04</v>
          </cell>
          <cell r="W72">
            <v>14.26</v>
          </cell>
          <cell r="X72">
            <v>57.04</v>
          </cell>
          <cell r="Y72">
            <v>14.26</v>
          </cell>
          <cell r="Z72">
            <v>57.04</v>
          </cell>
          <cell r="AA72">
            <v>14.26</v>
          </cell>
        </row>
        <row r="73">
          <cell r="E73" t="str">
            <v>21-041269-40</v>
          </cell>
          <cell r="F73" t="str">
            <v>HARDWARE</v>
          </cell>
          <cell r="G73" t="str">
            <v>B</v>
          </cell>
          <cell r="H73" t="str">
            <v>SCRW,SKT,CAP,10-32X2.5,SS</v>
          </cell>
          <cell r="I73">
            <v>3</v>
          </cell>
          <cell r="J73">
            <v>3</v>
          </cell>
          <cell r="K73" t="str">
            <v>EA</v>
          </cell>
          <cell r="L73" t="str">
            <v>Y</v>
          </cell>
          <cell r="M73" t="str">
            <v xml:space="preserve">   </v>
          </cell>
          <cell r="N73" t="str">
            <v>L</v>
          </cell>
          <cell r="O73" t="str">
            <v>AIH</v>
          </cell>
          <cell r="P73" t="str">
            <v>PRO STAINLESS</v>
          </cell>
          <cell r="Q73" t="str">
            <v>SCRW,SKT,CAP,10-32X2.5,SS</v>
          </cell>
          <cell r="S73">
            <v>0.39</v>
          </cell>
          <cell r="T73">
            <v>1.17</v>
          </cell>
          <cell r="U73">
            <v>0.39</v>
          </cell>
          <cell r="V73">
            <v>1.17</v>
          </cell>
          <cell r="W73">
            <v>0.39</v>
          </cell>
          <cell r="X73">
            <v>1.17</v>
          </cell>
          <cell r="Y73">
            <v>0.39</v>
          </cell>
          <cell r="Z73">
            <v>1.17</v>
          </cell>
          <cell r="AA73">
            <v>0.39</v>
          </cell>
        </row>
        <row r="74">
          <cell r="E74" t="str">
            <v>21-041269-08</v>
          </cell>
          <cell r="F74" t="str">
            <v>HARDWARE</v>
          </cell>
          <cell r="G74" t="str">
            <v>B</v>
          </cell>
          <cell r="H74" t="str">
            <v>SCRW,SKT,CAP,10-32X.5,SS</v>
          </cell>
          <cell r="I74">
            <v>10</v>
          </cell>
          <cell r="J74">
            <v>10</v>
          </cell>
          <cell r="K74" t="str">
            <v>EA</v>
          </cell>
          <cell r="L74" t="str">
            <v>Y</v>
          </cell>
          <cell r="M74" t="str">
            <v xml:space="preserve">   </v>
          </cell>
          <cell r="N74" t="str">
            <v>L</v>
          </cell>
          <cell r="O74" t="str">
            <v>AIH</v>
          </cell>
          <cell r="P74" t="str">
            <v>PRO STAINLESS</v>
          </cell>
          <cell r="Q74" t="str">
            <v>SCRW,SKT,CAP,10-32X.5,SS</v>
          </cell>
          <cell r="S74">
            <v>0.08</v>
          </cell>
          <cell r="T74">
            <v>0.8</v>
          </cell>
          <cell r="U74">
            <v>0.08</v>
          </cell>
          <cell r="V74">
            <v>0.8</v>
          </cell>
          <cell r="W74">
            <v>0.08</v>
          </cell>
          <cell r="X74">
            <v>0.8</v>
          </cell>
          <cell r="Y74">
            <v>0.08</v>
          </cell>
          <cell r="Z74">
            <v>0.8</v>
          </cell>
          <cell r="AA74">
            <v>0.08</v>
          </cell>
        </row>
        <row r="75">
          <cell r="E75" t="str">
            <v>21-042024-07</v>
          </cell>
          <cell r="F75" t="str">
            <v>HARDWARE</v>
          </cell>
          <cell r="G75" t="str">
            <v>A</v>
          </cell>
          <cell r="H75" t="str">
            <v>WASHER,LOCK,10,SS</v>
          </cell>
          <cell r="I75">
            <v>13</v>
          </cell>
          <cell r="J75">
            <v>13</v>
          </cell>
          <cell r="K75" t="str">
            <v>EA</v>
          </cell>
          <cell r="L75" t="str">
            <v>Y</v>
          </cell>
          <cell r="M75" t="str">
            <v xml:space="preserve">   </v>
          </cell>
          <cell r="N75" t="str">
            <v>L</v>
          </cell>
          <cell r="O75" t="str">
            <v>PRO-STAINLESS</v>
          </cell>
          <cell r="P75" t="str">
            <v>PRO STAINLESS</v>
          </cell>
          <cell r="Q75" t="str">
            <v>WASHER,LOCK,#10,SS</v>
          </cell>
          <cell r="S75">
            <v>0.02</v>
          </cell>
          <cell r="T75">
            <v>0.26</v>
          </cell>
          <cell r="U75">
            <v>0.02</v>
          </cell>
          <cell r="V75">
            <v>0.26</v>
          </cell>
          <cell r="W75">
            <v>0.02</v>
          </cell>
          <cell r="X75">
            <v>0.26</v>
          </cell>
          <cell r="Y75">
            <v>0.02</v>
          </cell>
          <cell r="Z75">
            <v>0.26</v>
          </cell>
          <cell r="AA75">
            <v>0.02</v>
          </cell>
        </row>
        <row r="76">
          <cell r="E76" t="str">
            <v>21-042023-08</v>
          </cell>
          <cell r="F76" t="str">
            <v>HARDWARE</v>
          </cell>
          <cell r="G76" t="str">
            <v>B</v>
          </cell>
          <cell r="H76" t="str">
            <v>WASHER, FLAT, 10, SST</v>
          </cell>
          <cell r="I76">
            <v>13</v>
          </cell>
          <cell r="J76">
            <v>13</v>
          </cell>
          <cell r="K76" t="str">
            <v>EA</v>
          </cell>
          <cell r="L76" t="str">
            <v>Y</v>
          </cell>
          <cell r="M76" t="str">
            <v xml:space="preserve">   </v>
          </cell>
          <cell r="N76" t="str">
            <v>L</v>
          </cell>
          <cell r="O76" t="str">
            <v>PRO-STAINLESS</v>
          </cell>
          <cell r="S76">
            <v>0.02</v>
          </cell>
          <cell r="T76">
            <v>0.26</v>
          </cell>
          <cell r="U76">
            <v>0.02</v>
          </cell>
          <cell r="V76">
            <v>0.26</v>
          </cell>
          <cell r="W76">
            <v>0.02</v>
          </cell>
          <cell r="X76">
            <v>0.26</v>
          </cell>
          <cell r="Y76">
            <v>0.02</v>
          </cell>
          <cell r="Z76">
            <v>0.26</v>
          </cell>
          <cell r="AA76">
            <v>0.02</v>
          </cell>
        </row>
        <row r="77">
          <cell r="E77" t="str">
            <v>21-041953-13</v>
          </cell>
          <cell r="F77" t="str">
            <v>HARDWARE</v>
          </cell>
          <cell r="G77" t="str">
            <v>B</v>
          </cell>
          <cell r="H77" t="str">
            <v>NUT, HEX, 10-32, SST</v>
          </cell>
          <cell r="I77">
            <v>2</v>
          </cell>
          <cell r="J77">
            <v>2</v>
          </cell>
          <cell r="K77" t="str">
            <v>EA</v>
          </cell>
          <cell r="L77" t="str">
            <v>Y</v>
          </cell>
          <cell r="M77" t="str">
            <v xml:space="preserve">   </v>
          </cell>
          <cell r="N77" t="str">
            <v>L</v>
          </cell>
          <cell r="O77" t="str">
            <v>AIH</v>
          </cell>
          <cell r="S77">
            <v>0.03</v>
          </cell>
          <cell r="T77">
            <v>0.06</v>
          </cell>
          <cell r="U77">
            <v>0.03</v>
          </cell>
          <cell r="V77">
            <v>0.06</v>
          </cell>
          <cell r="W77">
            <v>0.03</v>
          </cell>
          <cell r="X77">
            <v>0.06</v>
          </cell>
          <cell r="Y77">
            <v>0.03</v>
          </cell>
          <cell r="Z77">
            <v>0.06</v>
          </cell>
          <cell r="AA77">
            <v>0.03</v>
          </cell>
        </row>
        <row r="78">
          <cell r="E78" t="str">
            <v>22-282666-00</v>
          </cell>
          <cell r="F78" t="str">
            <v>ELECTRO-MECHANICAL</v>
          </cell>
          <cell r="G78" t="str">
            <v>B</v>
          </cell>
          <cell r="H78" t="str">
            <v>VALVE,PLUG,3/8 SWG,METAL HANDLE,SS</v>
          </cell>
          <cell r="I78">
            <v>8</v>
          </cell>
          <cell r="J78">
            <v>8</v>
          </cell>
          <cell r="K78" t="str">
            <v>EA</v>
          </cell>
          <cell r="L78" t="str">
            <v>Y</v>
          </cell>
          <cell r="M78" t="str">
            <v xml:space="preserve">   </v>
          </cell>
          <cell r="N78" t="str">
            <v>L</v>
          </cell>
          <cell r="O78" t="str">
            <v>SWAGELOK SW</v>
          </cell>
          <cell r="P78" t="str">
            <v>SWAGELOK</v>
          </cell>
          <cell r="Q78" t="str">
            <v>SS-6P6T-M1</v>
          </cell>
          <cell r="S78">
            <v>133.02000000000001</v>
          </cell>
          <cell r="T78">
            <v>1064.1600000000001</v>
          </cell>
          <cell r="U78">
            <v>133.02000000000001</v>
          </cell>
          <cell r="V78">
            <v>1064.1600000000001</v>
          </cell>
          <cell r="W78">
            <v>133.02000000000001</v>
          </cell>
          <cell r="X78">
            <v>1064.1600000000001</v>
          </cell>
          <cell r="Y78">
            <v>133.02000000000001</v>
          </cell>
          <cell r="Z78">
            <v>1064.1600000000001</v>
          </cell>
          <cell r="AA78">
            <v>133.02000000000001</v>
          </cell>
        </row>
        <row r="79">
          <cell r="E79" t="str">
            <v>22-436312-00</v>
          </cell>
          <cell r="F79" t="str">
            <v>ELECTRO-MECHANICAL</v>
          </cell>
          <cell r="G79" t="str">
            <v>A</v>
          </cell>
          <cell r="H79" t="str">
            <v>FTG,SWG,PLUG,1TUBE,316 SST</v>
          </cell>
          <cell r="I79">
            <v>2</v>
          </cell>
          <cell r="J79">
            <v>2</v>
          </cell>
          <cell r="K79" t="str">
            <v>EA</v>
          </cell>
          <cell r="L79" t="str">
            <v>Y</v>
          </cell>
          <cell r="M79" t="str">
            <v xml:space="preserve">   </v>
          </cell>
          <cell r="N79" t="str">
            <v>L</v>
          </cell>
          <cell r="O79" t="str">
            <v>SWAGELOK</v>
          </cell>
          <cell r="P79" t="str">
            <v>SWAGELOK</v>
          </cell>
          <cell r="Q79" t="str">
            <v>SS-1610-P</v>
          </cell>
          <cell r="S79">
            <v>30.36</v>
          </cell>
          <cell r="T79">
            <v>60.72</v>
          </cell>
          <cell r="U79">
            <v>30.36</v>
          </cell>
          <cell r="V79">
            <v>60.72</v>
          </cell>
          <cell r="W79">
            <v>30.36</v>
          </cell>
          <cell r="X79">
            <v>60.72</v>
          </cell>
          <cell r="Y79">
            <v>30.36</v>
          </cell>
          <cell r="Z79">
            <v>60.72</v>
          </cell>
          <cell r="AA79">
            <v>30.36</v>
          </cell>
        </row>
        <row r="80">
          <cell r="E80" t="str">
            <v>67-268813-00</v>
          </cell>
          <cell r="G80" t="str">
            <v>D</v>
          </cell>
          <cell r="H80" t="str">
            <v>STANDARD,MECHANICAL DRAWING</v>
          </cell>
          <cell r="I80">
            <v>1</v>
          </cell>
          <cell r="J80">
            <v>1</v>
          </cell>
          <cell r="K80" t="str">
            <v>EA</v>
          </cell>
          <cell r="L80" t="str">
            <v>Y</v>
          </cell>
          <cell r="M80" t="str">
            <v xml:space="preserve">   </v>
          </cell>
          <cell r="N80" t="str">
            <v>Z</v>
          </cell>
          <cell r="O80" t="str">
            <v>ZZ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</row>
        <row r="81">
          <cell r="E81" t="str">
            <v>74-032409-00</v>
          </cell>
          <cell r="G81" t="str">
            <v>C</v>
          </cell>
          <cell r="H81" t="str">
            <v>WORKMANSHIP STANDARDS</v>
          </cell>
          <cell r="I81">
            <v>1</v>
          </cell>
          <cell r="J81">
            <v>1</v>
          </cell>
          <cell r="K81" t="str">
            <v>EA</v>
          </cell>
          <cell r="L81" t="str">
            <v>Y</v>
          </cell>
          <cell r="M81" t="str">
            <v xml:space="preserve">   </v>
          </cell>
          <cell r="N81" t="str">
            <v>Z</v>
          </cell>
          <cell r="O81" t="str">
            <v>ZZ</v>
          </cell>
          <cell r="T81">
            <v>0</v>
          </cell>
          <cell r="V81">
            <v>0</v>
          </cell>
          <cell r="X81">
            <v>0</v>
          </cell>
          <cell r="Z81">
            <v>0</v>
          </cell>
        </row>
        <row r="82">
          <cell r="E82" t="str">
            <v>510-218308-001</v>
          </cell>
          <cell r="G82" t="str">
            <v>A</v>
          </cell>
          <cell r="H82" t="str">
            <v>TPI,LEAK TEST,WATER MANIFOLD,TEOSXT</v>
          </cell>
          <cell r="I82">
            <v>1</v>
          </cell>
          <cell r="J82">
            <v>1</v>
          </cell>
          <cell r="K82" t="str">
            <v>EA</v>
          </cell>
          <cell r="L82" t="str">
            <v>Y</v>
          </cell>
          <cell r="M82" t="str">
            <v xml:space="preserve">   </v>
          </cell>
          <cell r="N82" t="str">
            <v>Z</v>
          </cell>
          <cell r="O82" t="str">
            <v>ZZ</v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</row>
        <row r="83">
          <cell r="E83" t="str">
            <v>202-065546-001</v>
          </cell>
          <cell r="G83" t="str">
            <v>A</v>
          </cell>
          <cell r="H83" t="str">
            <v>SPEC,VISIBLY CLEAN</v>
          </cell>
          <cell r="I83">
            <v>1</v>
          </cell>
          <cell r="J83">
            <v>1</v>
          </cell>
          <cell r="K83" t="str">
            <v>EA</v>
          </cell>
          <cell r="L83" t="str">
            <v>Y</v>
          </cell>
          <cell r="M83" t="str">
            <v xml:space="preserve">   </v>
          </cell>
          <cell r="N83" t="str">
            <v>Z</v>
          </cell>
          <cell r="O83" t="str">
            <v>ZZ</v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</row>
        <row r="84">
          <cell r="E84" t="str">
            <v>603-090436-003</v>
          </cell>
          <cell r="G84" t="str">
            <v>J</v>
          </cell>
          <cell r="H84" t="str">
            <v>SPECIFICATION PACKAGING, OEM/COMMERCIAL</v>
          </cell>
          <cell r="I84">
            <v>1</v>
          </cell>
          <cell r="J84">
            <v>1</v>
          </cell>
          <cell r="K84" t="str">
            <v>EA</v>
          </cell>
          <cell r="L84" t="str">
            <v>Y</v>
          </cell>
          <cell r="M84" t="str">
            <v xml:space="preserve">   </v>
          </cell>
          <cell r="N84" t="str">
            <v>Z</v>
          </cell>
          <cell r="O84" t="str">
            <v>ZZ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</row>
        <row r="85">
          <cell r="E85" t="str">
            <v>17-445080-00</v>
          </cell>
          <cell r="F85" t="str">
            <v>FABRICATED</v>
          </cell>
          <cell r="G85">
            <v>1</v>
          </cell>
          <cell r="H85" t="str">
            <v>RAIL,DIN,35MM X 15MM,5 INCHES</v>
          </cell>
          <cell r="I85">
            <v>1</v>
          </cell>
          <cell r="J85">
            <v>1</v>
          </cell>
          <cell r="K85" t="str">
            <v>EA</v>
          </cell>
          <cell r="L85" t="str">
            <v xml:space="preserve"> </v>
          </cell>
          <cell r="M85" t="str">
            <v xml:space="preserve">   </v>
          </cell>
          <cell r="N85" t="str">
            <v>L</v>
          </cell>
          <cell r="O85" t="str">
            <v>UCT CHANDLER FAB</v>
          </cell>
          <cell r="S85">
            <v>1.27092</v>
          </cell>
          <cell r="T85">
            <v>1.27092</v>
          </cell>
          <cell r="U85">
            <v>1.27092</v>
          </cell>
          <cell r="V85">
            <v>1.27092</v>
          </cell>
          <cell r="W85">
            <v>1.27092</v>
          </cell>
          <cell r="X85">
            <v>1.27092</v>
          </cell>
          <cell r="Y85">
            <v>1.27092</v>
          </cell>
          <cell r="Z85">
            <v>1.27092</v>
          </cell>
          <cell r="AA85">
            <v>1.27092</v>
          </cell>
        </row>
        <row r="86">
          <cell r="E86" t="str">
            <v>21-041264-08</v>
          </cell>
          <cell r="F86" t="str">
            <v>HARDWARE</v>
          </cell>
          <cell r="G86" t="str">
            <v>B</v>
          </cell>
          <cell r="H86" t="str">
            <v>SCRW,SKT,HEX,4-40 X 1/2,SST</v>
          </cell>
          <cell r="I86">
            <v>2</v>
          </cell>
          <cell r="J86">
            <v>2</v>
          </cell>
          <cell r="K86" t="str">
            <v>EA</v>
          </cell>
          <cell r="L86" t="str">
            <v>Y</v>
          </cell>
          <cell r="M86" t="str">
            <v xml:space="preserve">   </v>
          </cell>
          <cell r="N86" t="str">
            <v>L</v>
          </cell>
          <cell r="O86" t="str">
            <v>AIH</v>
          </cell>
          <cell r="P86" t="str">
            <v>ORDER TO SPECIFICATION</v>
          </cell>
          <cell r="Q86" t="str">
            <v>ORDER TO SPECIFICATION</v>
          </cell>
          <cell r="S86">
            <v>0.1</v>
          </cell>
          <cell r="T86">
            <v>0.2</v>
          </cell>
          <cell r="U86">
            <v>0.1</v>
          </cell>
          <cell r="V86">
            <v>0.2</v>
          </cell>
          <cell r="W86">
            <v>0.1</v>
          </cell>
          <cell r="X86">
            <v>0.2</v>
          </cell>
          <cell r="Y86">
            <v>0.1</v>
          </cell>
          <cell r="Z86">
            <v>0.2</v>
          </cell>
          <cell r="AA86">
            <v>0.1</v>
          </cell>
        </row>
        <row r="87">
          <cell r="E87" t="str">
            <v>202-153766-001</v>
          </cell>
          <cell r="G87" t="str">
            <v>C</v>
          </cell>
          <cell r="H87" t="str">
            <v>SPEC,SST FASTENERS,INCH SERIES</v>
          </cell>
          <cell r="I87">
            <v>1</v>
          </cell>
          <cell r="J87">
            <v>2</v>
          </cell>
          <cell r="K87" t="str">
            <v>EA</v>
          </cell>
          <cell r="L87" t="str">
            <v>Y</v>
          </cell>
          <cell r="M87" t="str">
            <v xml:space="preserve">   </v>
          </cell>
          <cell r="N87" t="str">
            <v>Z</v>
          </cell>
          <cell r="O87" t="str">
            <v>ZZ</v>
          </cell>
          <cell r="T87">
            <v>0</v>
          </cell>
          <cell r="V87">
            <v>0</v>
          </cell>
          <cell r="X87">
            <v>0</v>
          </cell>
          <cell r="Z87">
            <v>0</v>
          </cell>
        </row>
        <row r="88">
          <cell r="E88" t="str">
            <v>202-065546-001</v>
          </cell>
          <cell r="G88" t="str">
            <v>A</v>
          </cell>
          <cell r="H88" t="str">
            <v>SPEC,VISIBLY CLEAN</v>
          </cell>
          <cell r="I88">
            <v>1</v>
          </cell>
          <cell r="J88">
            <v>2</v>
          </cell>
          <cell r="K88" t="str">
            <v>EA</v>
          </cell>
          <cell r="L88" t="str">
            <v>Y</v>
          </cell>
          <cell r="M88" t="str">
            <v xml:space="preserve">   </v>
          </cell>
          <cell r="N88" t="str">
            <v>Z</v>
          </cell>
          <cell r="O88" t="str">
            <v>ZZ</v>
          </cell>
          <cell r="T88">
            <v>0</v>
          </cell>
          <cell r="V88">
            <v>0</v>
          </cell>
          <cell r="X88">
            <v>0</v>
          </cell>
          <cell r="Z88">
            <v>0</v>
          </cell>
        </row>
        <row r="89">
          <cell r="E89" t="str">
            <v>21-041267-16</v>
          </cell>
          <cell r="F89" t="str">
            <v>HARDWARE</v>
          </cell>
          <cell r="G89" t="str">
            <v>C</v>
          </cell>
          <cell r="H89" t="str">
            <v>SCRW, SKT, CAP, 8-32 X 1,SS</v>
          </cell>
          <cell r="I89">
            <v>4</v>
          </cell>
          <cell r="J89">
            <v>4</v>
          </cell>
          <cell r="K89" t="str">
            <v>EA</v>
          </cell>
          <cell r="L89" t="str">
            <v>Y</v>
          </cell>
          <cell r="M89" t="str">
            <v xml:space="preserve">   </v>
          </cell>
          <cell r="N89" t="str">
            <v>L</v>
          </cell>
          <cell r="O89" t="str">
            <v>AIH</v>
          </cell>
          <cell r="P89" t="str">
            <v>ORDER TO SPECIFICATION</v>
          </cell>
          <cell r="Q89" t="str">
            <v>ORDER TO SPECIFICATION</v>
          </cell>
          <cell r="S89">
            <v>0.09</v>
          </cell>
          <cell r="T89">
            <v>0.36</v>
          </cell>
          <cell r="U89">
            <v>0.09</v>
          </cell>
          <cell r="V89">
            <v>0.36</v>
          </cell>
          <cell r="W89">
            <v>0.09</v>
          </cell>
          <cell r="X89">
            <v>0.36</v>
          </cell>
          <cell r="Y89">
            <v>0.09</v>
          </cell>
          <cell r="Z89">
            <v>0.36</v>
          </cell>
          <cell r="AA89">
            <v>0.09</v>
          </cell>
        </row>
        <row r="90">
          <cell r="E90" t="str">
            <v>21-041269-08</v>
          </cell>
          <cell r="F90" t="str">
            <v>HARDWARE</v>
          </cell>
          <cell r="G90" t="str">
            <v>B</v>
          </cell>
          <cell r="H90" t="str">
            <v>SCRW,SKT,CAP,10-32X.5,SS</v>
          </cell>
          <cell r="I90">
            <v>10</v>
          </cell>
          <cell r="J90">
            <v>10</v>
          </cell>
          <cell r="K90" t="str">
            <v>EA</v>
          </cell>
          <cell r="L90" t="str">
            <v>Y</v>
          </cell>
          <cell r="M90" t="str">
            <v xml:space="preserve">   </v>
          </cell>
          <cell r="N90" t="str">
            <v>L</v>
          </cell>
          <cell r="O90" t="str">
            <v>AIH</v>
          </cell>
          <cell r="P90" t="str">
            <v>PRO STAINLESS</v>
          </cell>
          <cell r="Q90" t="str">
            <v>SCRW,SKT,CAP,10-32X.5,SS</v>
          </cell>
          <cell r="S90">
            <v>0.08</v>
          </cell>
          <cell r="T90">
            <v>0.8</v>
          </cell>
          <cell r="U90">
            <v>0.08</v>
          </cell>
          <cell r="V90">
            <v>0.8</v>
          </cell>
          <cell r="W90">
            <v>0.08</v>
          </cell>
          <cell r="X90">
            <v>0.8</v>
          </cell>
          <cell r="Y90">
            <v>0.08</v>
          </cell>
          <cell r="Z90">
            <v>0.8</v>
          </cell>
          <cell r="AA90">
            <v>0.08</v>
          </cell>
        </row>
        <row r="91">
          <cell r="E91" t="str">
            <v>21-041269-10</v>
          </cell>
          <cell r="F91" t="str">
            <v>HARDWARE</v>
          </cell>
          <cell r="G91" t="str">
            <v>B</v>
          </cell>
          <cell r="H91" t="str">
            <v>SCRW,SKT,CAP,10-32X.625,SS</v>
          </cell>
          <cell r="I91">
            <v>2</v>
          </cell>
          <cell r="J91">
            <v>2</v>
          </cell>
          <cell r="K91" t="str">
            <v>EA</v>
          </cell>
          <cell r="L91" t="str">
            <v>Y</v>
          </cell>
          <cell r="M91" t="str">
            <v xml:space="preserve">   </v>
          </cell>
          <cell r="N91" t="str">
            <v>L</v>
          </cell>
          <cell r="O91" t="str">
            <v>AIH</v>
          </cell>
          <cell r="P91" t="str">
            <v>PRO STAINLESS</v>
          </cell>
          <cell r="Q91" t="str">
            <v>SCRW,SKT,CAP,10-32X.625,SS</v>
          </cell>
          <cell r="S91">
            <v>0.06</v>
          </cell>
          <cell r="T91">
            <v>0.12</v>
          </cell>
          <cell r="U91">
            <v>0.06</v>
          </cell>
          <cell r="V91">
            <v>0.12</v>
          </cell>
          <cell r="W91">
            <v>0.06</v>
          </cell>
          <cell r="X91">
            <v>0.12</v>
          </cell>
          <cell r="Y91">
            <v>0.06</v>
          </cell>
          <cell r="Z91">
            <v>0.12</v>
          </cell>
          <cell r="AA91">
            <v>0.06</v>
          </cell>
        </row>
        <row r="92">
          <cell r="E92" t="str">
            <v>21-041270-28</v>
          </cell>
          <cell r="F92" t="str">
            <v>HARDWARE</v>
          </cell>
          <cell r="G92" t="str">
            <v>B</v>
          </cell>
          <cell r="H92" t="str">
            <v>SCRW,SKT,HEX,1/4-20X1.75,SS</v>
          </cell>
          <cell r="I92">
            <v>4</v>
          </cell>
          <cell r="J92">
            <v>4</v>
          </cell>
          <cell r="K92" t="str">
            <v>EA</v>
          </cell>
          <cell r="L92" t="str">
            <v>Y</v>
          </cell>
          <cell r="M92" t="str">
            <v xml:space="preserve">   </v>
          </cell>
          <cell r="N92" t="str">
            <v>L</v>
          </cell>
          <cell r="O92" t="str">
            <v>ANIXTER</v>
          </cell>
          <cell r="P92" t="str">
            <v>PRO STAINLESS</v>
          </cell>
          <cell r="Q92" t="str">
            <v>SCRW,SKT,HEX,1/4-2</v>
          </cell>
          <cell r="S92">
            <v>0.142594</v>
          </cell>
          <cell r="T92">
            <v>0.57037599999999999</v>
          </cell>
          <cell r="U92">
            <v>0.142594</v>
          </cell>
          <cell r="V92">
            <v>0.57037599999999999</v>
          </cell>
          <cell r="W92">
            <v>0.142594</v>
          </cell>
          <cell r="X92">
            <v>0.57037599999999999</v>
          </cell>
          <cell r="Y92">
            <v>0.142594</v>
          </cell>
          <cell r="Z92">
            <v>0.57037599999999999</v>
          </cell>
          <cell r="AA92">
            <v>0.142594</v>
          </cell>
        </row>
        <row r="93">
          <cell r="E93" t="str">
            <v>21-041304-10</v>
          </cell>
          <cell r="F93" t="str">
            <v>HARDWARE</v>
          </cell>
          <cell r="G93" t="str">
            <v>A</v>
          </cell>
          <cell r="H93" t="str">
            <v>SCRW,FLAT,HEX,1/4-20x.625,S</v>
          </cell>
          <cell r="I93">
            <v>2</v>
          </cell>
          <cell r="J93">
            <v>2</v>
          </cell>
          <cell r="K93" t="str">
            <v>EA</v>
          </cell>
          <cell r="L93" t="str">
            <v>Y</v>
          </cell>
          <cell r="M93" t="str">
            <v xml:space="preserve">   </v>
          </cell>
          <cell r="N93" t="str">
            <v>L</v>
          </cell>
          <cell r="O93" t="str">
            <v>AIH</v>
          </cell>
          <cell r="P93" t="str">
            <v>PRO STAINLESS</v>
          </cell>
          <cell r="Q93" t="str">
            <v>SCR,FLAT,HEX,1/4-2</v>
          </cell>
          <cell r="S93">
            <v>0.12</v>
          </cell>
          <cell r="T93">
            <v>0.24</v>
          </cell>
          <cell r="U93">
            <v>0.12</v>
          </cell>
          <cell r="V93">
            <v>0.24</v>
          </cell>
          <cell r="W93">
            <v>0.12</v>
          </cell>
          <cell r="X93">
            <v>0.24</v>
          </cell>
          <cell r="Y93">
            <v>0.12</v>
          </cell>
          <cell r="Z93">
            <v>0.24</v>
          </cell>
          <cell r="AA93">
            <v>0.12</v>
          </cell>
        </row>
        <row r="94">
          <cell r="E94" t="str">
            <v>21-041906-06</v>
          </cell>
          <cell r="F94" t="str">
            <v>HARDWARE</v>
          </cell>
          <cell r="G94" t="str">
            <v>A</v>
          </cell>
          <cell r="H94" t="str">
            <v>SCRW,BUT,HEX,10-32x.375,SS</v>
          </cell>
          <cell r="I94">
            <v>40</v>
          </cell>
          <cell r="J94">
            <v>40</v>
          </cell>
          <cell r="K94" t="str">
            <v>EA</v>
          </cell>
          <cell r="L94" t="str">
            <v>Y</v>
          </cell>
          <cell r="M94" t="str">
            <v xml:space="preserve">   </v>
          </cell>
          <cell r="N94" t="str">
            <v>L</v>
          </cell>
          <cell r="O94" t="str">
            <v>PRO-STAINLESS INC</v>
          </cell>
          <cell r="P94" t="str">
            <v>PRO STAINLESS</v>
          </cell>
          <cell r="Q94" t="str">
            <v>SCR,BUT,HEX 10-32X</v>
          </cell>
          <cell r="S94">
            <v>0.04</v>
          </cell>
          <cell r="T94">
            <v>1.6</v>
          </cell>
          <cell r="U94">
            <v>0.04</v>
          </cell>
          <cell r="V94">
            <v>1.6</v>
          </cell>
          <cell r="W94">
            <v>0.04</v>
          </cell>
          <cell r="X94">
            <v>1.6</v>
          </cell>
          <cell r="Y94">
            <v>0.04</v>
          </cell>
          <cell r="Z94">
            <v>1.6</v>
          </cell>
          <cell r="AA94">
            <v>0.04</v>
          </cell>
        </row>
        <row r="95">
          <cell r="E95" t="str">
            <v>21-041906-08</v>
          </cell>
          <cell r="F95" t="str">
            <v>HARDWARE</v>
          </cell>
          <cell r="G95" t="str">
            <v>A</v>
          </cell>
          <cell r="H95" t="str">
            <v>SCRW,BUT,HEX,10-32x.5,SS</v>
          </cell>
          <cell r="I95">
            <v>2</v>
          </cell>
          <cell r="J95">
            <v>2</v>
          </cell>
          <cell r="K95" t="str">
            <v>EA</v>
          </cell>
          <cell r="L95" t="str">
            <v>Y</v>
          </cell>
          <cell r="M95" t="str">
            <v xml:space="preserve">   </v>
          </cell>
          <cell r="N95" t="str">
            <v>L</v>
          </cell>
          <cell r="O95" t="str">
            <v>AIH</v>
          </cell>
          <cell r="P95" t="str">
            <v>MCMASTER-CARR</v>
          </cell>
          <cell r="Q95" t="str">
            <v>BY DESCRIPTION</v>
          </cell>
          <cell r="S95">
            <v>7.0000000000000007E-2</v>
          </cell>
          <cell r="T95">
            <v>0.14000000000000001</v>
          </cell>
          <cell r="U95">
            <v>7.0000000000000007E-2</v>
          </cell>
          <cell r="V95">
            <v>0.14000000000000001</v>
          </cell>
          <cell r="W95">
            <v>7.0000000000000007E-2</v>
          </cell>
          <cell r="X95">
            <v>0.14000000000000001</v>
          </cell>
          <cell r="Y95">
            <v>7.0000000000000007E-2</v>
          </cell>
          <cell r="Z95">
            <v>0.14000000000000001</v>
          </cell>
          <cell r="AA95">
            <v>7.0000000000000007E-2</v>
          </cell>
        </row>
        <row r="96">
          <cell r="E96" t="str">
            <v>21-041906-12</v>
          </cell>
          <cell r="F96" t="str">
            <v>HARDWARE</v>
          </cell>
          <cell r="G96" t="str">
            <v>A</v>
          </cell>
          <cell r="H96" t="str">
            <v>SCRW,BUT,HEX,10-32x.75,SS</v>
          </cell>
          <cell r="I96">
            <v>4</v>
          </cell>
          <cell r="J96">
            <v>4</v>
          </cell>
          <cell r="K96" t="str">
            <v>EA</v>
          </cell>
          <cell r="L96" t="str">
            <v>Y</v>
          </cell>
          <cell r="M96" t="str">
            <v xml:space="preserve">   </v>
          </cell>
          <cell r="N96" t="str">
            <v>L</v>
          </cell>
          <cell r="O96" t="str">
            <v>OPTIMAS</v>
          </cell>
          <cell r="P96" t="str">
            <v>PRO STAINLESS</v>
          </cell>
          <cell r="Q96" t="str">
            <v>SCR,BUT,HEX,10-32X</v>
          </cell>
          <cell r="S96">
            <v>0.6</v>
          </cell>
          <cell r="T96">
            <v>2.4</v>
          </cell>
          <cell r="U96">
            <v>0.6</v>
          </cell>
          <cell r="V96">
            <v>2.4</v>
          </cell>
          <cell r="W96">
            <v>0.6</v>
          </cell>
          <cell r="X96">
            <v>2.4</v>
          </cell>
          <cell r="Y96">
            <v>0.6</v>
          </cell>
          <cell r="Z96">
            <v>2.4</v>
          </cell>
          <cell r="AA96">
            <v>0.6</v>
          </cell>
        </row>
        <row r="97">
          <cell r="E97" t="str">
            <v>21-041906-16</v>
          </cell>
          <cell r="F97" t="str">
            <v>HARDWARE</v>
          </cell>
          <cell r="G97" t="str">
            <v>A</v>
          </cell>
          <cell r="H97" t="str">
            <v>SCRW,BUT,HEX,10-32x1,SS</v>
          </cell>
          <cell r="I97">
            <v>6</v>
          </cell>
          <cell r="J97">
            <v>6</v>
          </cell>
          <cell r="K97" t="str">
            <v>EA</v>
          </cell>
          <cell r="L97" t="str">
            <v>Y</v>
          </cell>
          <cell r="M97" t="str">
            <v xml:space="preserve">   </v>
          </cell>
          <cell r="N97" t="str">
            <v>L</v>
          </cell>
          <cell r="O97" t="str">
            <v>AIH</v>
          </cell>
          <cell r="S97">
            <v>7.0000000000000007E-2</v>
          </cell>
          <cell r="T97">
            <v>0.42000000000000004</v>
          </cell>
          <cell r="U97">
            <v>7.0000000000000007E-2</v>
          </cell>
          <cell r="V97">
            <v>0.42000000000000004</v>
          </cell>
          <cell r="W97">
            <v>7.0000000000000007E-2</v>
          </cell>
          <cell r="X97">
            <v>0.42000000000000004</v>
          </cell>
          <cell r="Y97">
            <v>7.0000000000000007E-2</v>
          </cell>
          <cell r="Z97">
            <v>0.42000000000000004</v>
          </cell>
          <cell r="AA97">
            <v>7.0000000000000007E-2</v>
          </cell>
        </row>
        <row r="98">
          <cell r="E98" t="str">
            <v>21-042022-07</v>
          </cell>
          <cell r="F98" t="str">
            <v>HARDWARE</v>
          </cell>
          <cell r="G98" t="str">
            <v>A</v>
          </cell>
          <cell r="H98" t="str">
            <v>WASHER,FLAT,SMALL OD,8,SS</v>
          </cell>
          <cell r="I98">
            <v>4</v>
          </cell>
          <cell r="J98">
            <v>4</v>
          </cell>
          <cell r="K98" t="str">
            <v>EA</v>
          </cell>
          <cell r="L98" t="str">
            <v>Y</v>
          </cell>
          <cell r="M98" t="str">
            <v xml:space="preserve">   </v>
          </cell>
          <cell r="N98" t="str">
            <v>L</v>
          </cell>
          <cell r="O98" t="str">
            <v>AIH</v>
          </cell>
          <cell r="P98" t="str">
            <v>PRO STAINLESS</v>
          </cell>
          <cell r="Q98" t="str">
            <v>NAS620-C8</v>
          </cell>
          <cell r="S98">
            <v>0.1</v>
          </cell>
          <cell r="T98">
            <v>0.4</v>
          </cell>
          <cell r="U98">
            <v>0.1</v>
          </cell>
          <cell r="V98">
            <v>0.4</v>
          </cell>
          <cell r="W98">
            <v>0.1</v>
          </cell>
          <cell r="X98">
            <v>0.4</v>
          </cell>
          <cell r="Y98">
            <v>0.1</v>
          </cell>
          <cell r="Z98">
            <v>0.4</v>
          </cell>
          <cell r="AA98">
            <v>0.1</v>
          </cell>
        </row>
        <row r="99">
          <cell r="E99" t="str">
            <v>21-042023-08</v>
          </cell>
          <cell r="F99" t="str">
            <v>HARDWARE</v>
          </cell>
          <cell r="G99" t="str">
            <v>B</v>
          </cell>
          <cell r="H99" t="str">
            <v>WASHER, FLAT, 10, SST</v>
          </cell>
          <cell r="I99">
            <v>26</v>
          </cell>
          <cell r="J99">
            <v>26</v>
          </cell>
          <cell r="K99" t="str">
            <v>EA</v>
          </cell>
          <cell r="L99" t="str">
            <v>Y</v>
          </cell>
          <cell r="M99" t="str">
            <v xml:space="preserve">   </v>
          </cell>
          <cell r="N99" t="str">
            <v>L</v>
          </cell>
          <cell r="O99" t="str">
            <v>PRO-STAINLESS</v>
          </cell>
          <cell r="S99">
            <v>0.02</v>
          </cell>
          <cell r="T99">
            <v>0.52</v>
          </cell>
          <cell r="U99">
            <v>0.02</v>
          </cell>
          <cell r="V99">
            <v>0.52</v>
          </cell>
          <cell r="W99">
            <v>0.02</v>
          </cell>
          <cell r="X99">
            <v>0.52</v>
          </cell>
          <cell r="Y99">
            <v>0.02</v>
          </cell>
          <cell r="Z99">
            <v>0.52</v>
          </cell>
          <cell r="AA99">
            <v>0.02</v>
          </cell>
        </row>
        <row r="100">
          <cell r="E100" t="str">
            <v>21-042023-09</v>
          </cell>
          <cell r="F100" t="str">
            <v>HARDWARE</v>
          </cell>
          <cell r="G100" t="str">
            <v>B</v>
          </cell>
          <cell r="H100" t="str">
            <v>WASHER , FLAT, 1 / 4, SST</v>
          </cell>
          <cell r="I100">
            <v>4</v>
          </cell>
          <cell r="J100">
            <v>4</v>
          </cell>
          <cell r="K100" t="str">
            <v>EA</v>
          </cell>
          <cell r="L100" t="str">
            <v>Y</v>
          </cell>
          <cell r="M100" t="str">
            <v xml:space="preserve">   </v>
          </cell>
          <cell r="N100" t="str">
            <v>L</v>
          </cell>
          <cell r="O100" t="str">
            <v>PRO-STAINLESS</v>
          </cell>
          <cell r="S100">
            <v>0.02</v>
          </cell>
          <cell r="T100">
            <v>0.08</v>
          </cell>
          <cell r="U100">
            <v>0.02</v>
          </cell>
          <cell r="V100">
            <v>0.08</v>
          </cell>
          <cell r="W100">
            <v>0.02</v>
          </cell>
          <cell r="X100">
            <v>0.08</v>
          </cell>
          <cell r="Y100">
            <v>0.02</v>
          </cell>
          <cell r="Z100">
            <v>0.08</v>
          </cell>
          <cell r="AA100">
            <v>0.02</v>
          </cell>
        </row>
        <row r="101">
          <cell r="E101" t="str">
            <v>21-042024-03</v>
          </cell>
          <cell r="F101" t="str">
            <v>HARDWARE</v>
          </cell>
          <cell r="G101" t="str">
            <v>A</v>
          </cell>
          <cell r="H101" t="str">
            <v>WASHER,LOCK,4,SS</v>
          </cell>
          <cell r="I101">
            <v>2</v>
          </cell>
          <cell r="J101">
            <v>2</v>
          </cell>
          <cell r="K101" t="str">
            <v>EA</v>
          </cell>
          <cell r="L101" t="str">
            <v>Y</v>
          </cell>
          <cell r="M101" t="str">
            <v xml:space="preserve">   </v>
          </cell>
          <cell r="N101" t="str">
            <v>L</v>
          </cell>
          <cell r="O101" t="str">
            <v>AIH</v>
          </cell>
          <cell r="P101" t="str">
            <v>MCMASTER-CARR</v>
          </cell>
          <cell r="Q101" t="str">
            <v>BY DESCRIPTION</v>
          </cell>
          <cell r="S101">
            <v>0.01</v>
          </cell>
          <cell r="T101">
            <v>0.02</v>
          </cell>
          <cell r="U101">
            <v>0.01</v>
          </cell>
          <cell r="V101">
            <v>0.02</v>
          </cell>
          <cell r="W101">
            <v>0.01</v>
          </cell>
          <cell r="X101">
            <v>0.02</v>
          </cell>
          <cell r="Y101">
            <v>0.01</v>
          </cell>
          <cell r="Z101">
            <v>0.02</v>
          </cell>
          <cell r="AA101">
            <v>0.01</v>
          </cell>
        </row>
        <row r="102">
          <cell r="E102" t="str">
            <v>21-042024-06</v>
          </cell>
          <cell r="F102" t="str">
            <v>HARDWARE</v>
          </cell>
          <cell r="G102" t="str">
            <v>A</v>
          </cell>
          <cell r="H102" t="str">
            <v>WASHER,LOCK,8,SS</v>
          </cell>
          <cell r="I102">
            <v>8</v>
          </cell>
          <cell r="J102">
            <v>8</v>
          </cell>
          <cell r="K102" t="str">
            <v>EA</v>
          </cell>
          <cell r="L102" t="str">
            <v>Y</v>
          </cell>
          <cell r="M102" t="str">
            <v xml:space="preserve">   </v>
          </cell>
          <cell r="N102" t="str">
            <v>L</v>
          </cell>
          <cell r="O102" t="str">
            <v>AIH</v>
          </cell>
          <cell r="P102" t="str">
            <v>MCMASTER-CARR</v>
          </cell>
          <cell r="Q102" t="str">
            <v>BY DESCRIPTION</v>
          </cell>
          <cell r="S102">
            <v>0.1</v>
          </cell>
          <cell r="T102">
            <v>0.8</v>
          </cell>
          <cell r="U102">
            <v>0.1</v>
          </cell>
          <cell r="V102">
            <v>0.8</v>
          </cell>
          <cell r="W102">
            <v>0.1</v>
          </cell>
          <cell r="X102">
            <v>0.8</v>
          </cell>
          <cell r="Y102">
            <v>0.1</v>
          </cell>
          <cell r="Z102">
            <v>0.8</v>
          </cell>
          <cell r="AA102">
            <v>0.1</v>
          </cell>
        </row>
        <row r="103">
          <cell r="E103" t="str">
            <v>21-042024-07</v>
          </cell>
          <cell r="F103" t="str">
            <v>HARDWARE</v>
          </cell>
          <cell r="G103" t="str">
            <v>A</v>
          </cell>
          <cell r="H103" t="str">
            <v>WASHER,LOCK,10,SS</v>
          </cell>
          <cell r="I103">
            <v>26</v>
          </cell>
          <cell r="J103">
            <v>26</v>
          </cell>
          <cell r="K103" t="str">
            <v>EA</v>
          </cell>
          <cell r="L103" t="str">
            <v>Y</v>
          </cell>
          <cell r="M103" t="str">
            <v xml:space="preserve">   </v>
          </cell>
          <cell r="N103" t="str">
            <v>L</v>
          </cell>
          <cell r="O103" t="str">
            <v>PRO-STAINLESS</v>
          </cell>
          <cell r="P103" t="str">
            <v>PRO STAINLESS</v>
          </cell>
          <cell r="Q103" t="str">
            <v>WASHER,LOCK,#10,SS</v>
          </cell>
          <cell r="S103">
            <v>0.02</v>
          </cell>
          <cell r="T103">
            <v>0.52</v>
          </cell>
          <cell r="U103">
            <v>0.02</v>
          </cell>
          <cell r="V103">
            <v>0.52</v>
          </cell>
          <cell r="W103">
            <v>0.02</v>
          </cell>
          <cell r="X103">
            <v>0.52</v>
          </cell>
          <cell r="Y103">
            <v>0.02</v>
          </cell>
          <cell r="Z103">
            <v>0.52</v>
          </cell>
          <cell r="AA103">
            <v>0.02</v>
          </cell>
        </row>
        <row r="104">
          <cell r="E104" t="str">
            <v>21-042024-08</v>
          </cell>
          <cell r="F104" t="str">
            <v>HARDWARE</v>
          </cell>
          <cell r="G104" t="str">
            <v>A</v>
          </cell>
          <cell r="H104" t="str">
            <v>WASHER,LOCK,1/4,SS</v>
          </cell>
          <cell r="I104">
            <v>4</v>
          </cell>
          <cell r="J104">
            <v>4</v>
          </cell>
          <cell r="K104" t="str">
            <v>EA</v>
          </cell>
          <cell r="L104" t="str">
            <v>Y</v>
          </cell>
          <cell r="M104" t="str">
            <v xml:space="preserve">   </v>
          </cell>
          <cell r="N104" t="str">
            <v>L</v>
          </cell>
          <cell r="O104" t="str">
            <v>PRO-STAINLESS</v>
          </cell>
          <cell r="P104" t="str">
            <v>INDUSTRY STD</v>
          </cell>
          <cell r="Q104" t="str">
            <v>WASHER, LOCK, 1/4""</v>
          </cell>
          <cell r="S104">
            <v>0.03</v>
          </cell>
          <cell r="T104">
            <v>0.12</v>
          </cell>
          <cell r="U104">
            <v>0.03</v>
          </cell>
          <cell r="V104">
            <v>0.12</v>
          </cell>
          <cell r="W104">
            <v>0.03</v>
          </cell>
          <cell r="X104">
            <v>0.12</v>
          </cell>
          <cell r="Y104">
            <v>0.03</v>
          </cell>
          <cell r="Z104">
            <v>0.12</v>
          </cell>
          <cell r="AA104">
            <v>0.03</v>
          </cell>
        </row>
        <row r="105">
          <cell r="E105" t="str">
            <v>10-046605-00</v>
          </cell>
          <cell r="F105" t="str">
            <v>ELECTRO-MECHANICAL</v>
          </cell>
          <cell r="G105" t="str">
            <v>A</v>
          </cell>
          <cell r="H105" t="str">
            <v>TUBING,1/4O.D.(95-DUR CLEAR)</v>
          </cell>
          <cell r="I105">
            <v>96</v>
          </cell>
          <cell r="J105">
            <v>96</v>
          </cell>
          <cell r="K105" t="str">
            <v>FT</v>
          </cell>
          <cell r="L105" t="str">
            <v>Y</v>
          </cell>
          <cell r="M105" t="str">
            <v xml:space="preserve">   </v>
          </cell>
          <cell r="N105" t="str">
            <v>L</v>
          </cell>
          <cell r="O105" t="str">
            <v>SUN AUTOMATION</v>
          </cell>
          <cell r="P105" t="str">
            <v>FREELIN WADE</v>
          </cell>
          <cell r="Q105" t="str">
            <v>1B-151-10</v>
          </cell>
          <cell r="S105">
            <v>0.39</v>
          </cell>
          <cell r="T105">
            <v>37.44</v>
          </cell>
          <cell r="U105">
            <v>0.39</v>
          </cell>
          <cell r="V105">
            <v>37.44</v>
          </cell>
          <cell r="W105">
            <v>0.39</v>
          </cell>
          <cell r="X105">
            <v>37.44</v>
          </cell>
          <cell r="Y105">
            <v>0.39</v>
          </cell>
          <cell r="Z105">
            <v>37.44</v>
          </cell>
          <cell r="AA105">
            <v>0.39</v>
          </cell>
        </row>
        <row r="106">
          <cell r="E106" t="str">
            <v>11-381120-04</v>
          </cell>
          <cell r="F106" t="str">
            <v>FABRICATED</v>
          </cell>
          <cell r="G106" t="str">
            <v>A</v>
          </cell>
          <cell r="H106" t="str">
            <v>HOSE ASSY,H2O,SUPPLY TO RPC SOURCE</v>
          </cell>
          <cell r="I106">
            <v>1</v>
          </cell>
          <cell r="J106">
            <v>1</v>
          </cell>
          <cell r="K106" t="str">
            <v>EA</v>
          </cell>
          <cell r="L106" t="str">
            <v xml:space="preserve"> </v>
          </cell>
          <cell r="M106" t="str">
            <v xml:space="preserve">   </v>
          </cell>
          <cell r="N106" t="str">
            <v>L</v>
          </cell>
          <cell r="O106" t="str">
            <v>BAY ADVANCED TECHNOLOGIES</v>
          </cell>
          <cell r="S106">
            <v>63.65</v>
          </cell>
          <cell r="T106">
            <v>63.65</v>
          </cell>
          <cell r="U106">
            <v>63.65</v>
          </cell>
          <cell r="V106">
            <v>63.65</v>
          </cell>
          <cell r="W106">
            <v>63.65</v>
          </cell>
          <cell r="X106">
            <v>63.65</v>
          </cell>
          <cell r="Y106">
            <v>63.65</v>
          </cell>
          <cell r="Z106">
            <v>63.65</v>
          </cell>
          <cell r="AA106">
            <v>63.65</v>
          </cell>
        </row>
        <row r="107">
          <cell r="E107" t="str">
            <v>11-381120-05</v>
          </cell>
          <cell r="F107" t="str">
            <v>FABRICATED</v>
          </cell>
          <cell r="G107" t="str">
            <v>A</v>
          </cell>
          <cell r="H107" t="str">
            <v>HOSE ASSY,H2O,SUPPLY TO RPC PWR SPLY</v>
          </cell>
          <cell r="I107">
            <v>1</v>
          </cell>
          <cell r="J107">
            <v>1</v>
          </cell>
          <cell r="K107" t="str">
            <v>EA</v>
          </cell>
          <cell r="L107" t="str">
            <v xml:space="preserve"> </v>
          </cell>
          <cell r="M107" t="str">
            <v xml:space="preserve">   </v>
          </cell>
          <cell r="N107" t="str">
            <v>L</v>
          </cell>
          <cell r="O107" t="str">
            <v>BAY ADVANCED TECHNOLOGIES</v>
          </cell>
          <cell r="S107">
            <v>75.72</v>
          </cell>
          <cell r="T107">
            <v>75.72</v>
          </cell>
          <cell r="U107">
            <v>75.72</v>
          </cell>
          <cell r="V107">
            <v>75.72</v>
          </cell>
          <cell r="W107">
            <v>75.72</v>
          </cell>
          <cell r="X107">
            <v>75.72</v>
          </cell>
          <cell r="Y107">
            <v>75.72</v>
          </cell>
          <cell r="Z107">
            <v>75.72</v>
          </cell>
          <cell r="AA107">
            <v>75.72</v>
          </cell>
        </row>
        <row r="108">
          <cell r="E108" t="str">
            <v>839-A59112-021</v>
          </cell>
          <cell r="F108" t="str">
            <v>FABRICATED</v>
          </cell>
          <cell r="G108" t="str">
            <v>A</v>
          </cell>
          <cell r="H108" t="str">
            <v>HOSE ASSY,H2O,MEZ SHELF TO RETURN</v>
          </cell>
          <cell r="I108">
            <v>1</v>
          </cell>
          <cell r="J108">
            <v>1</v>
          </cell>
          <cell r="K108" t="str">
            <v>EA</v>
          </cell>
          <cell r="L108" t="str">
            <v xml:space="preserve"> </v>
          </cell>
          <cell r="M108" t="str">
            <v xml:space="preserve">   </v>
          </cell>
          <cell r="N108" t="str">
            <v>L</v>
          </cell>
          <cell r="O108" t="str">
            <v>SWAGELOK</v>
          </cell>
          <cell r="S108">
            <v>84.9</v>
          </cell>
          <cell r="T108">
            <v>84.9</v>
          </cell>
          <cell r="U108">
            <v>80.66</v>
          </cell>
          <cell r="V108">
            <v>80.66</v>
          </cell>
          <cell r="W108">
            <v>78.11</v>
          </cell>
          <cell r="X108">
            <v>78.11</v>
          </cell>
          <cell r="Y108">
            <v>76.41</v>
          </cell>
          <cell r="Z108">
            <v>76.41</v>
          </cell>
          <cell r="AA108">
            <v>72.17</v>
          </cell>
        </row>
        <row r="109">
          <cell r="E109" t="str">
            <v>833-233714-004</v>
          </cell>
          <cell r="F109" t="str">
            <v>CABLES</v>
          </cell>
          <cell r="G109" t="str">
            <v>B</v>
          </cell>
          <cell r="H109" t="str">
            <v>CA,COMM,ENET,LWR TO UPR ENET SW,TEOSXT</v>
          </cell>
          <cell r="I109">
            <v>1</v>
          </cell>
          <cell r="J109">
            <v>1</v>
          </cell>
          <cell r="K109" t="str">
            <v>EA</v>
          </cell>
          <cell r="L109" t="str">
            <v xml:space="preserve"> </v>
          </cell>
          <cell r="M109" t="str">
            <v xml:space="preserve">   </v>
          </cell>
          <cell r="N109" t="str">
            <v>L</v>
          </cell>
          <cell r="O109" t="str">
            <v>JUTZE</v>
          </cell>
          <cell r="S109">
            <v>40.299999999999997</v>
          </cell>
          <cell r="T109">
            <v>40.299999999999997</v>
          </cell>
          <cell r="U109">
            <v>40.299999999999997</v>
          </cell>
          <cell r="V109">
            <v>40.299999999999997</v>
          </cell>
          <cell r="W109">
            <v>40.299999999999997</v>
          </cell>
          <cell r="X109">
            <v>40.299999999999997</v>
          </cell>
          <cell r="Y109">
            <v>40.299999999999997</v>
          </cell>
          <cell r="Z109">
            <v>40.299999999999997</v>
          </cell>
          <cell r="AA109">
            <v>40.299999999999997</v>
          </cell>
        </row>
        <row r="110">
          <cell r="E110" t="str">
            <v>681-101635-001</v>
          </cell>
          <cell r="G110" t="str">
            <v>B</v>
          </cell>
          <cell r="H110" t="str">
            <v>CA,FBS,PVC,300V,5E,24AWG,4 PR,TEAL,ROHS</v>
          </cell>
          <cell r="I110">
            <v>20</v>
          </cell>
          <cell r="J110">
            <v>20</v>
          </cell>
          <cell r="K110" t="str">
            <v>FT</v>
          </cell>
          <cell r="L110" t="str">
            <v>Y</v>
          </cell>
          <cell r="M110" t="str">
            <v xml:space="preserve">   </v>
          </cell>
          <cell r="N110" t="str">
            <v>L</v>
          </cell>
          <cell r="O110" t="str">
            <v>ZZ</v>
          </cell>
          <cell r="P110" t="str">
            <v>BELDEN INC.</v>
          </cell>
          <cell r="Q110" t="str">
            <v>7921A 1NH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</row>
        <row r="111">
          <cell r="E111" t="str">
            <v>668-101639-001</v>
          </cell>
          <cell r="G111" t="str">
            <v>A</v>
          </cell>
          <cell r="H111" t="str">
            <v>CONN,NTWK,MODULAR PLUG,SHLD,8 POS</v>
          </cell>
          <cell r="I111">
            <v>2</v>
          </cell>
          <cell r="J111">
            <v>2</v>
          </cell>
          <cell r="K111" t="str">
            <v>EA</v>
          </cell>
          <cell r="L111" t="str">
            <v>Y</v>
          </cell>
          <cell r="M111" t="str">
            <v xml:space="preserve">   </v>
          </cell>
          <cell r="N111" t="str">
            <v>L</v>
          </cell>
          <cell r="O111" t="str">
            <v>ZZ</v>
          </cell>
          <cell r="P111" t="str">
            <v>SENTINEL CONN SYSTEM</v>
          </cell>
          <cell r="Q111" t="str">
            <v>106S08080058C34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</row>
        <row r="112">
          <cell r="E112" t="str">
            <v>680-061150-009</v>
          </cell>
          <cell r="G112" t="str">
            <v>B</v>
          </cell>
          <cell r="H112" t="str">
            <v>TUBING HEAT SHRINK 3/4</v>
          </cell>
          <cell r="I112">
            <v>1</v>
          </cell>
          <cell r="J112">
            <v>1</v>
          </cell>
          <cell r="K112" t="str">
            <v>FT</v>
          </cell>
          <cell r="L112" t="str">
            <v>Y</v>
          </cell>
          <cell r="M112" t="str">
            <v xml:space="preserve">   </v>
          </cell>
          <cell r="N112" t="str">
            <v>Y</v>
          </cell>
          <cell r="O112" t="str">
            <v>ZZ</v>
          </cell>
          <cell r="P112" t="str">
            <v>PANDUIT</v>
          </cell>
          <cell r="Q112" t="str">
            <v>HSTT75-48-5</v>
          </cell>
          <cell r="T112">
            <v>0</v>
          </cell>
          <cell r="V112">
            <v>0</v>
          </cell>
          <cell r="X112">
            <v>0</v>
          </cell>
          <cell r="Z112">
            <v>0</v>
          </cell>
        </row>
        <row r="113">
          <cell r="E113" t="str">
            <v>79-00021-02</v>
          </cell>
          <cell r="G113" t="str">
            <v>A</v>
          </cell>
          <cell r="H113" t="str">
            <v>LABEL,CBL MARKING,1X.5X1.5,BLANK,WRITE-O</v>
          </cell>
          <cell r="I113">
            <v>2</v>
          </cell>
          <cell r="J113">
            <v>2</v>
          </cell>
          <cell r="K113" t="str">
            <v>EA</v>
          </cell>
          <cell r="L113" t="str">
            <v>Y</v>
          </cell>
          <cell r="M113" t="str">
            <v xml:space="preserve">   </v>
          </cell>
          <cell r="N113" t="str">
            <v>L</v>
          </cell>
          <cell r="O113" t="str">
            <v>ZZ</v>
          </cell>
          <cell r="P113" t="str">
            <v>ABB</v>
          </cell>
          <cell r="Q113" t="str">
            <v>WLP-1112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</row>
        <row r="114">
          <cell r="E114" t="str">
            <v>833-233714-001</v>
          </cell>
          <cell r="G114" t="str">
            <v>B</v>
          </cell>
          <cell r="H114" t="str">
            <v>CA,COMM,ENET,TEOSXT</v>
          </cell>
          <cell r="I114">
            <v>1</v>
          </cell>
          <cell r="J114">
            <v>1</v>
          </cell>
          <cell r="K114" t="str">
            <v>EA</v>
          </cell>
          <cell r="L114" t="str">
            <v xml:space="preserve"> </v>
          </cell>
          <cell r="M114" t="str">
            <v xml:space="preserve">   </v>
          </cell>
          <cell r="N114" t="str">
            <v>Z</v>
          </cell>
          <cell r="O114" t="str">
            <v>ZZ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5">
          <cell r="E115" t="str">
            <v>74-10024-00</v>
          </cell>
          <cell r="G115" t="str">
            <v>P</v>
          </cell>
          <cell r="H115" t="str">
            <v>PROC. ELEC. ASS'Y INSTR.</v>
          </cell>
          <cell r="I115">
            <v>1</v>
          </cell>
          <cell r="J115">
            <v>1</v>
          </cell>
          <cell r="K115" t="str">
            <v>EA</v>
          </cell>
          <cell r="L115" t="str">
            <v>Y</v>
          </cell>
          <cell r="M115" t="str">
            <v xml:space="preserve">   </v>
          </cell>
          <cell r="N115" t="str">
            <v>Z</v>
          </cell>
          <cell r="O115" t="str">
            <v>ZZ</v>
          </cell>
          <cell r="T115">
            <v>0</v>
          </cell>
          <cell r="V115">
            <v>0</v>
          </cell>
          <cell r="X115">
            <v>0</v>
          </cell>
          <cell r="Z115">
            <v>0</v>
          </cell>
        </row>
        <row r="116">
          <cell r="E116" t="str">
            <v>74-024094-00</v>
          </cell>
          <cell r="G116" t="str">
            <v>U</v>
          </cell>
          <cell r="H116" t="str">
            <v>PROC,PART IDENTIFICATION</v>
          </cell>
          <cell r="I116">
            <v>1</v>
          </cell>
          <cell r="J116">
            <v>1</v>
          </cell>
          <cell r="K116" t="str">
            <v>EA</v>
          </cell>
          <cell r="L116" t="str">
            <v>Y</v>
          </cell>
          <cell r="M116" t="str">
            <v xml:space="preserve">   </v>
          </cell>
          <cell r="N116" t="str">
            <v>Z</v>
          </cell>
          <cell r="O116" t="str">
            <v>ZZ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7">
          <cell r="E117" t="str">
            <v>965-208382-001</v>
          </cell>
          <cell r="G117" t="str">
            <v>A</v>
          </cell>
          <cell r="H117" t="str">
            <v>EPOXY,FAST SET,50ML CNTNR SIZE</v>
          </cell>
          <cell r="I117">
            <v>1</v>
          </cell>
          <cell r="J117">
            <v>1</v>
          </cell>
          <cell r="K117" t="str">
            <v>EA</v>
          </cell>
          <cell r="L117" t="str">
            <v>Y</v>
          </cell>
          <cell r="M117" t="str">
            <v xml:space="preserve">   </v>
          </cell>
          <cell r="N117" t="str">
            <v>Z</v>
          </cell>
          <cell r="O117" t="str">
            <v>ZZ</v>
          </cell>
          <cell r="P117" t="str">
            <v>ITW DEVCON, INC.</v>
          </cell>
          <cell r="Q117">
            <v>14270</v>
          </cell>
          <cell r="T117">
            <v>0</v>
          </cell>
          <cell r="V117">
            <v>0</v>
          </cell>
          <cell r="X117">
            <v>0</v>
          </cell>
          <cell r="Z117">
            <v>0</v>
          </cell>
        </row>
        <row r="118">
          <cell r="E118" t="str">
            <v>79-10179-00</v>
          </cell>
          <cell r="G118" t="str">
            <v>A</v>
          </cell>
          <cell r="H118" t="str">
            <v>MARKER, WIRE (1-33)</v>
          </cell>
          <cell r="I118">
            <v>1</v>
          </cell>
          <cell r="J118">
            <v>1</v>
          </cell>
          <cell r="K118" t="str">
            <v>EA</v>
          </cell>
          <cell r="L118" t="str">
            <v>Y</v>
          </cell>
          <cell r="M118" t="str">
            <v xml:space="preserve">   </v>
          </cell>
          <cell r="N118" t="str">
            <v>Z</v>
          </cell>
          <cell r="O118" t="str">
            <v>ZZ</v>
          </cell>
          <cell r="P118" t="str">
            <v>BRADY CORPORATION</v>
          </cell>
          <cell r="Q118" t="str">
            <v>WM-1-33-3/4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E119" t="str">
            <v>79-10444-00</v>
          </cell>
          <cell r="G119" t="str">
            <v>B</v>
          </cell>
          <cell r="H119" t="str">
            <v>LABEL,A-Z,0-15,(+),(-),(/),WIRE MARKING</v>
          </cell>
          <cell r="I119">
            <v>1</v>
          </cell>
          <cell r="J119">
            <v>1</v>
          </cell>
          <cell r="K119" t="str">
            <v>EA</v>
          </cell>
          <cell r="L119" t="str">
            <v>Y</v>
          </cell>
          <cell r="M119" t="str">
            <v xml:space="preserve">   </v>
          </cell>
          <cell r="N119" t="str">
            <v>Z</v>
          </cell>
          <cell r="O119" t="str">
            <v>ZZ</v>
          </cell>
          <cell r="P119" t="str">
            <v>BRADY CORPORATION</v>
          </cell>
          <cell r="Q119" t="str">
            <v>PWM-PK-2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E120" t="str">
            <v>79-10183-00</v>
          </cell>
          <cell r="G120" t="str">
            <v>B</v>
          </cell>
          <cell r="H120" t="str">
            <v>MARKERS,WIRE WRITE ON</v>
          </cell>
          <cell r="I120">
            <v>1</v>
          </cell>
          <cell r="J120">
            <v>1</v>
          </cell>
          <cell r="K120" t="str">
            <v>EA</v>
          </cell>
          <cell r="L120" t="str">
            <v>Y</v>
          </cell>
          <cell r="M120" t="str">
            <v xml:space="preserve">   </v>
          </cell>
          <cell r="N120" t="str">
            <v>Z</v>
          </cell>
          <cell r="O120" t="str">
            <v>ZZ</v>
          </cell>
          <cell r="P120" t="str">
            <v>BRADY CORPORATION</v>
          </cell>
          <cell r="Q120" t="str">
            <v>SLFW-250-PK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1">
          <cell r="E121" t="str">
            <v>79-10179-01</v>
          </cell>
          <cell r="G121" t="str">
            <v>A</v>
          </cell>
          <cell r="H121" t="str">
            <v>MARKER, WIRE, 34-66</v>
          </cell>
          <cell r="I121">
            <v>1</v>
          </cell>
          <cell r="J121">
            <v>1</v>
          </cell>
          <cell r="K121" t="str">
            <v>EA</v>
          </cell>
          <cell r="L121" t="str">
            <v>Y</v>
          </cell>
          <cell r="M121" t="str">
            <v xml:space="preserve">   </v>
          </cell>
          <cell r="N121" t="str">
            <v>Z</v>
          </cell>
          <cell r="O121" t="str">
            <v>ZZ</v>
          </cell>
          <cell r="T121">
            <v>0</v>
          </cell>
          <cell r="V121">
            <v>0</v>
          </cell>
          <cell r="X121">
            <v>0</v>
          </cell>
          <cell r="Z121">
            <v>0</v>
          </cell>
        </row>
        <row r="122">
          <cell r="E122" t="str">
            <v>79-10179-02</v>
          </cell>
          <cell r="G122" t="str">
            <v>A</v>
          </cell>
          <cell r="H122" t="str">
            <v>MARKER, WIRE 67-99</v>
          </cell>
          <cell r="I122">
            <v>1</v>
          </cell>
          <cell r="J122">
            <v>1</v>
          </cell>
          <cell r="K122" t="str">
            <v>EA</v>
          </cell>
          <cell r="L122" t="str">
            <v>Y</v>
          </cell>
          <cell r="M122" t="str">
            <v xml:space="preserve">   </v>
          </cell>
          <cell r="N122" t="str">
            <v>Z</v>
          </cell>
          <cell r="O122" t="str">
            <v>ZZ</v>
          </cell>
          <cell r="T122">
            <v>0</v>
          </cell>
          <cell r="V122">
            <v>0</v>
          </cell>
          <cell r="X122">
            <v>0</v>
          </cell>
          <cell r="Z122">
            <v>0</v>
          </cell>
        </row>
        <row r="123">
          <cell r="E123" t="str">
            <v>79-00021-00</v>
          </cell>
          <cell r="G123" t="str">
            <v>A</v>
          </cell>
          <cell r="H123" t="str">
            <v>LABEL,BLANK 1 X 1/2</v>
          </cell>
          <cell r="I123">
            <v>1</v>
          </cell>
          <cell r="J123">
            <v>1</v>
          </cell>
          <cell r="K123" t="str">
            <v>EA</v>
          </cell>
          <cell r="L123" t="str">
            <v>Y</v>
          </cell>
          <cell r="M123" t="str">
            <v xml:space="preserve">   </v>
          </cell>
          <cell r="N123" t="str">
            <v>Z</v>
          </cell>
          <cell r="O123" t="str">
            <v>ZZ</v>
          </cell>
          <cell r="P123" t="str">
            <v>PANDUIT</v>
          </cell>
          <cell r="Q123" t="str">
            <v>WES-1112</v>
          </cell>
          <cell r="T123">
            <v>0</v>
          </cell>
          <cell r="V123">
            <v>0</v>
          </cell>
          <cell r="X123">
            <v>0</v>
          </cell>
          <cell r="Z123">
            <v>0</v>
          </cell>
        </row>
        <row r="124">
          <cell r="E124" t="str">
            <v>79-00021-01</v>
          </cell>
          <cell r="G124" t="str">
            <v>A</v>
          </cell>
          <cell r="H124" t="str">
            <v>LABEL,BLANK 1 X 1</v>
          </cell>
          <cell r="I124">
            <v>1</v>
          </cell>
          <cell r="J124">
            <v>1</v>
          </cell>
          <cell r="K124" t="str">
            <v>EA</v>
          </cell>
          <cell r="L124" t="str">
            <v>Y</v>
          </cell>
          <cell r="M124" t="str">
            <v xml:space="preserve">   </v>
          </cell>
          <cell r="N124" t="str">
            <v>Z</v>
          </cell>
          <cell r="O124" t="str">
            <v>ZZ</v>
          </cell>
          <cell r="P124" t="str">
            <v>T &amp; B</v>
          </cell>
          <cell r="Q124" t="str">
            <v>WES-1334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5">
          <cell r="E125" t="str">
            <v>79-00021-02</v>
          </cell>
          <cell r="G125" t="str">
            <v>A</v>
          </cell>
          <cell r="H125" t="str">
            <v>LABEL,CBL MARKING,1X.5X1.5,BLANK,WRITE-O</v>
          </cell>
          <cell r="I125">
            <v>1</v>
          </cell>
          <cell r="J125">
            <v>1</v>
          </cell>
          <cell r="K125" t="str">
            <v>EA</v>
          </cell>
          <cell r="L125" t="str">
            <v>Y</v>
          </cell>
          <cell r="M125" t="str">
            <v xml:space="preserve">   </v>
          </cell>
          <cell r="N125" t="str">
            <v>Z</v>
          </cell>
          <cell r="O125" t="str">
            <v>ZZ</v>
          </cell>
          <cell r="P125" t="str">
            <v>ABB</v>
          </cell>
          <cell r="Q125" t="str">
            <v>WLP-1112</v>
          </cell>
          <cell r="T125">
            <v>0</v>
          </cell>
          <cell r="V125">
            <v>0</v>
          </cell>
          <cell r="X125">
            <v>0</v>
          </cell>
          <cell r="Z125">
            <v>0</v>
          </cell>
        </row>
        <row r="126">
          <cell r="E126" t="str">
            <v>79-00021-03</v>
          </cell>
          <cell r="G126" t="str">
            <v>A</v>
          </cell>
          <cell r="H126" t="str">
            <v>LABEL,CBL MARKING,1X1X3,BLANK,WRITE-ON,S</v>
          </cell>
          <cell r="I126">
            <v>1</v>
          </cell>
          <cell r="J126">
            <v>1</v>
          </cell>
          <cell r="K126" t="str">
            <v>EA</v>
          </cell>
          <cell r="L126" t="str">
            <v>Y</v>
          </cell>
          <cell r="M126" t="str">
            <v xml:space="preserve">   </v>
          </cell>
          <cell r="N126" t="str">
            <v>Z</v>
          </cell>
          <cell r="O126" t="str">
            <v>ZZ</v>
          </cell>
          <cell r="P126" t="str">
            <v>ABB</v>
          </cell>
          <cell r="Q126" t="str">
            <v>WLP-1300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</row>
        <row r="127">
          <cell r="E127" t="str">
            <v>79-00021-04</v>
          </cell>
          <cell r="G127" t="str">
            <v>B</v>
          </cell>
          <cell r="H127" t="str">
            <v>LABEL,CBL MARKING,1X1X5,BLANK,WRITE-ON,S</v>
          </cell>
          <cell r="I127">
            <v>1</v>
          </cell>
          <cell r="J127">
            <v>1</v>
          </cell>
          <cell r="K127" t="str">
            <v>EA</v>
          </cell>
          <cell r="L127" t="str">
            <v>Y</v>
          </cell>
          <cell r="M127" t="str">
            <v xml:space="preserve">   </v>
          </cell>
          <cell r="N127" t="str">
            <v>Z</v>
          </cell>
          <cell r="O127" t="str">
            <v>ZZ</v>
          </cell>
          <cell r="P127" t="str">
            <v>ABB</v>
          </cell>
          <cell r="Q127" t="str">
            <v>THT-139-461-2</v>
          </cell>
          <cell r="T127">
            <v>0</v>
          </cell>
          <cell r="V127">
            <v>0</v>
          </cell>
          <cell r="X127">
            <v>0</v>
          </cell>
          <cell r="Z127">
            <v>0</v>
          </cell>
        </row>
        <row r="128">
          <cell r="E128" t="str">
            <v>74-032409-00</v>
          </cell>
          <cell r="G128" t="str">
            <v>C</v>
          </cell>
          <cell r="H128" t="str">
            <v>WORKMANSHIP STANDARDS</v>
          </cell>
          <cell r="I128">
            <v>1</v>
          </cell>
          <cell r="J128">
            <v>1</v>
          </cell>
          <cell r="K128" t="str">
            <v>EA</v>
          </cell>
          <cell r="L128" t="str">
            <v>Y</v>
          </cell>
          <cell r="M128" t="str">
            <v xml:space="preserve">   </v>
          </cell>
          <cell r="N128" t="str">
            <v>Z</v>
          </cell>
          <cell r="O128" t="str">
            <v>ZZ</v>
          </cell>
          <cell r="T128">
            <v>0</v>
          </cell>
          <cell r="V128">
            <v>0</v>
          </cell>
          <cell r="X128">
            <v>0</v>
          </cell>
          <cell r="Z128">
            <v>0</v>
          </cell>
        </row>
        <row r="129">
          <cell r="E129" t="str">
            <v>202-328325-001</v>
          </cell>
          <cell r="G129" t="str">
            <v>F</v>
          </cell>
          <cell r="H129" t="str">
            <v>PROC,CRIMP TERMINATION GUIDELINE</v>
          </cell>
          <cell r="I129">
            <v>1</v>
          </cell>
          <cell r="J129">
            <v>1</v>
          </cell>
          <cell r="K129" t="str">
            <v>EA</v>
          </cell>
          <cell r="L129" t="str">
            <v>Y</v>
          </cell>
          <cell r="M129" t="str">
            <v xml:space="preserve">   </v>
          </cell>
          <cell r="N129" t="str">
            <v>Z</v>
          </cell>
          <cell r="O129" t="str">
            <v>ZZ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0">
          <cell r="E130" t="str">
            <v>74-160156-00</v>
          </cell>
          <cell r="G130" t="str">
            <v>H</v>
          </cell>
          <cell r="H130" t="str">
            <v>PROC,PACKING REQUIREMENTS</v>
          </cell>
          <cell r="I130">
            <v>1</v>
          </cell>
          <cell r="J130">
            <v>1</v>
          </cell>
          <cell r="K130" t="str">
            <v>EA</v>
          </cell>
          <cell r="L130" t="str">
            <v>Y</v>
          </cell>
          <cell r="M130" t="str">
            <v xml:space="preserve">   </v>
          </cell>
          <cell r="N130" t="str">
            <v>Z</v>
          </cell>
          <cell r="O130" t="str">
            <v>ZZ</v>
          </cell>
          <cell r="T130">
            <v>0</v>
          </cell>
          <cell r="V130">
            <v>0</v>
          </cell>
          <cell r="X130">
            <v>0</v>
          </cell>
          <cell r="Z130">
            <v>0</v>
          </cell>
        </row>
        <row r="131">
          <cell r="E131" t="str">
            <v>74-024094-00</v>
          </cell>
          <cell r="G131" t="str">
            <v>U</v>
          </cell>
          <cell r="H131" t="str">
            <v>PROC,PART IDENTIFICATION</v>
          </cell>
          <cell r="I131">
            <v>1</v>
          </cell>
          <cell r="J131">
            <v>1</v>
          </cell>
          <cell r="K131" t="str">
            <v>EA</v>
          </cell>
          <cell r="L131" t="str">
            <v>Y</v>
          </cell>
          <cell r="M131" t="str">
            <v xml:space="preserve">   </v>
          </cell>
          <cell r="N131" t="str">
            <v>Z</v>
          </cell>
          <cell r="O131" t="str">
            <v>ZZ</v>
          </cell>
          <cell r="T131">
            <v>0</v>
          </cell>
          <cell r="V131">
            <v>0</v>
          </cell>
          <cell r="X131">
            <v>0</v>
          </cell>
          <cell r="Z131">
            <v>0</v>
          </cell>
        </row>
        <row r="132">
          <cell r="E132" t="str">
            <v>03-378982-00</v>
          </cell>
          <cell r="F132" t="str">
            <v>CABLES</v>
          </cell>
          <cell r="G132" t="str">
            <v>A</v>
          </cell>
          <cell r="H132" t="str">
            <v>CBL ASSY,25DSUB,EIOC 1 TO GASBOX,MFC A</v>
          </cell>
          <cell r="I132">
            <v>1</v>
          </cell>
          <cell r="J132">
            <v>1</v>
          </cell>
          <cell r="K132" t="str">
            <v>EA</v>
          </cell>
          <cell r="L132" t="str">
            <v xml:space="preserve"> </v>
          </cell>
          <cell r="M132" t="str">
            <v xml:space="preserve">   </v>
          </cell>
          <cell r="N132" t="str">
            <v>L</v>
          </cell>
          <cell r="O132" t="str">
            <v>COMPASS</v>
          </cell>
          <cell r="S132">
            <v>92.26</v>
          </cell>
          <cell r="T132">
            <v>92.26</v>
          </cell>
          <cell r="U132">
            <v>92.26</v>
          </cell>
          <cell r="V132">
            <v>92.26</v>
          </cell>
          <cell r="W132">
            <v>92.26</v>
          </cell>
          <cell r="X132">
            <v>92.26</v>
          </cell>
          <cell r="Y132">
            <v>92.26</v>
          </cell>
          <cell r="Z132">
            <v>92.26</v>
          </cell>
          <cell r="AA132">
            <v>92.26</v>
          </cell>
        </row>
        <row r="133">
          <cell r="E133" t="str">
            <v>76-378982-00</v>
          </cell>
          <cell r="G133" t="str">
            <v>A</v>
          </cell>
          <cell r="H133" t="str">
            <v>SCHEM,CBL ASSY,25DSUB,EIOC 1 TO GASBOX,M</v>
          </cell>
          <cell r="I133">
            <v>1</v>
          </cell>
          <cell r="J133">
            <v>1</v>
          </cell>
          <cell r="K133" t="str">
            <v>EA</v>
          </cell>
          <cell r="L133" t="str">
            <v xml:space="preserve"> </v>
          </cell>
          <cell r="M133" t="str">
            <v xml:space="preserve">   </v>
          </cell>
          <cell r="N133" t="str">
            <v>Z</v>
          </cell>
          <cell r="O133" t="str">
            <v>ZZ</v>
          </cell>
          <cell r="T133">
            <v>0</v>
          </cell>
          <cell r="V133">
            <v>0</v>
          </cell>
          <cell r="X133">
            <v>0</v>
          </cell>
          <cell r="Z133">
            <v>0</v>
          </cell>
        </row>
        <row r="134">
          <cell r="E134" t="str">
            <v>39-10025-00</v>
          </cell>
          <cell r="G134" t="str">
            <v>D</v>
          </cell>
          <cell r="H134" t="str">
            <v>CONN,D-SUB,25M,CRIMP</v>
          </cell>
          <cell r="I134">
            <v>1</v>
          </cell>
          <cell r="J134">
            <v>1</v>
          </cell>
          <cell r="K134" t="str">
            <v>EA</v>
          </cell>
          <cell r="L134" t="str">
            <v>Y</v>
          </cell>
          <cell r="M134" t="str">
            <v xml:space="preserve">   </v>
          </cell>
          <cell r="N134" t="str">
            <v>L</v>
          </cell>
          <cell r="O134" t="str">
            <v>ZZ</v>
          </cell>
          <cell r="P134" t="str">
            <v>ITT CANNON</v>
          </cell>
          <cell r="Q134" t="str">
            <v>DBU-25P K87 FO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5">
          <cell r="E135" t="str">
            <v>39-10026-00</v>
          </cell>
          <cell r="G135" t="str">
            <v>C</v>
          </cell>
          <cell r="H135" t="str">
            <v>CONN,25 PIN D FEMALE CRIMP</v>
          </cell>
          <cell r="I135">
            <v>1</v>
          </cell>
          <cell r="J135">
            <v>1</v>
          </cell>
          <cell r="K135" t="str">
            <v>EA</v>
          </cell>
          <cell r="L135" t="str">
            <v>Y</v>
          </cell>
          <cell r="M135" t="str">
            <v xml:space="preserve">   </v>
          </cell>
          <cell r="N135" t="str">
            <v>L</v>
          </cell>
          <cell r="O135" t="str">
            <v>ZZ</v>
          </cell>
          <cell r="P135" t="str">
            <v>ITT CANNON</v>
          </cell>
          <cell r="Q135" t="str">
            <v>110977-0021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</row>
        <row r="136">
          <cell r="E136" t="str">
            <v>39-10031-00</v>
          </cell>
          <cell r="G136" t="str">
            <v>A</v>
          </cell>
          <cell r="H136" t="str">
            <v>CONTACT,PIN,24-20AWG,D-SUB</v>
          </cell>
          <cell r="I136">
            <v>25</v>
          </cell>
          <cell r="J136">
            <v>25</v>
          </cell>
          <cell r="K136" t="str">
            <v>EA</v>
          </cell>
          <cell r="L136" t="str">
            <v>Y</v>
          </cell>
          <cell r="M136" t="str">
            <v xml:space="preserve">   </v>
          </cell>
          <cell r="N136" t="str">
            <v>L</v>
          </cell>
          <cell r="O136" t="str">
            <v>ZZ</v>
          </cell>
          <cell r="P136" t="str">
            <v>ITT CANN</v>
          </cell>
          <cell r="Q136" t="str">
            <v>030-1952-000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37">
          <cell r="E137" t="str">
            <v>39-10032-00</v>
          </cell>
          <cell r="G137" t="str">
            <v>B</v>
          </cell>
          <cell r="H137" t="str">
            <v>CONTACT,SKT,24-20 AWG,D-SUB</v>
          </cell>
          <cell r="I137">
            <v>25</v>
          </cell>
          <cell r="J137">
            <v>25</v>
          </cell>
          <cell r="K137" t="str">
            <v>EA</v>
          </cell>
          <cell r="L137" t="str">
            <v>Y</v>
          </cell>
          <cell r="M137" t="str">
            <v xml:space="preserve">   </v>
          </cell>
          <cell r="N137" t="str">
            <v>L</v>
          </cell>
          <cell r="O137" t="str">
            <v>ZZ</v>
          </cell>
          <cell r="P137" t="str">
            <v>ITT CANNON</v>
          </cell>
          <cell r="Q137" t="str">
            <v>030-1953-000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</row>
        <row r="138">
          <cell r="E138" t="str">
            <v>38-111263-00</v>
          </cell>
          <cell r="G138" t="str">
            <v>A</v>
          </cell>
          <cell r="H138" t="str">
            <v>CABLE,12 1/2TWPR,22AWG,OVLSHLD</v>
          </cell>
          <cell r="I138">
            <v>5</v>
          </cell>
          <cell r="J138">
            <v>5</v>
          </cell>
          <cell r="K138" t="str">
            <v>FT</v>
          </cell>
          <cell r="L138" t="str">
            <v>Y</v>
          </cell>
          <cell r="M138" t="str">
            <v xml:space="preserve">   </v>
          </cell>
          <cell r="N138" t="str">
            <v>L</v>
          </cell>
          <cell r="O138" t="str">
            <v>ZZ</v>
          </cell>
          <cell r="P138" t="str">
            <v>BELDEN INC.</v>
          </cell>
          <cell r="Q138">
            <v>8312</v>
          </cell>
          <cell r="T138">
            <v>0</v>
          </cell>
          <cell r="V138">
            <v>0</v>
          </cell>
          <cell r="X138">
            <v>0</v>
          </cell>
          <cell r="Z138">
            <v>0</v>
          </cell>
        </row>
        <row r="139">
          <cell r="E139" t="str">
            <v>31-00233-00</v>
          </cell>
          <cell r="G139" t="str">
            <v>A</v>
          </cell>
          <cell r="H139" t="str">
            <v>TAPE,COPPER FOIL,1/2</v>
          </cell>
          <cell r="I139">
            <v>1</v>
          </cell>
          <cell r="J139">
            <v>1</v>
          </cell>
          <cell r="K139" t="str">
            <v>FT</v>
          </cell>
          <cell r="L139" t="str">
            <v>Y</v>
          </cell>
          <cell r="M139" t="str">
            <v xml:space="preserve">   </v>
          </cell>
          <cell r="N139" t="str">
            <v>L</v>
          </cell>
          <cell r="O139" t="str">
            <v>ZZ</v>
          </cell>
          <cell r="P139" t="str">
            <v>3M</v>
          </cell>
          <cell r="Q139" t="str">
            <v>1181 TAPE (1/2)</v>
          </cell>
          <cell r="T139">
            <v>0</v>
          </cell>
          <cell r="V139">
            <v>0</v>
          </cell>
          <cell r="X139">
            <v>0</v>
          </cell>
          <cell r="Z139">
            <v>0</v>
          </cell>
        </row>
        <row r="140">
          <cell r="E140" t="str">
            <v>10-00057-00</v>
          </cell>
          <cell r="G140" t="str">
            <v>A</v>
          </cell>
          <cell r="H140" t="str">
            <v>HEAT SHRINK TUBING,.75,BLACK</v>
          </cell>
          <cell r="I140">
            <v>0.5</v>
          </cell>
          <cell r="J140">
            <v>0.5</v>
          </cell>
          <cell r="K140" t="str">
            <v>FT</v>
          </cell>
          <cell r="L140" t="str">
            <v>Y</v>
          </cell>
          <cell r="M140" t="str">
            <v xml:space="preserve">   </v>
          </cell>
          <cell r="N140" t="str">
            <v>L</v>
          </cell>
          <cell r="O140" t="str">
            <v>ZZ</v>
          </cell>
          <cell r="P140" t="str">
            <v>ALPHA WIRE</v>
          </cell>
          <cell r="Q140" t="str">
            <v>FIT-221V-3/4-BLK</v>
          </cell>
          <cell r="T140">
            <v>0</v>
          </cell>
          <cell r="V140">
            <v>0</v>
          </cell>
          <cell r="X140">
            <v>0</v>
          </cell>
          <cell r="Z140">
            <v>0</v>
          </cell>
        </row>
        <row r="141">
          <cell r="E141" t="str">
            <v>79-00021-01</v>
          </cell>
          <cell r="G141" t="str">
            <v>A</v>
          </cell>
          <cell r="H141" t="str">
            <v>LABEL,BLANK 1 X 1</v>
          </cell>
          <cell r="I141">
            <v>2</v>
          </cell>
          <cell r="J141">
            <v>2</v>
          </cell>
          <cell r="K141" t="str">
            <v>EA</v>
          </cell>
          <cell r="L141" t="str">
            <v>Y</v>
          </cell>
          <cell r="M141" t="str">
            <v xml:space="preserve">   </v>
          </cell>
          <cell r="N141" t="str">
            <v>L</v>
          </cell>
          <cell r="O141" t="str">
            <v>ZZ</v>
          </cell>
          <cell r="P141" t="str">
            <v>T &amp; B</v>
          </cell>
          <cell r="Q141" t="str">
            <v>WES-1334</v>
          </cell>
          <cell r="T141">
            <v>0</v>
          </cell>
          <cell r="V141">
            <v>0</v>
          </cell>
          <cell r="X141">
            <v>0</v>
          </cell>
          <cell r="Z141">
            <v>0</v>
          </cell>
        </row>
        <row r="142">
          <cell r="E142" t="str">
            <v>39-340908-26</v>
          </cell>
          <cell r="G142" t="str">
            <v>B</v>
          </cell>
          <cell r="H142" t="str">
            <v>BACKSHELL,LRG 25PIN,45DEG,MTEAL HOOD</v>
          </cell>
          <cell r="I142">
            <v>1</v>
          </cell>
          <cell r="J142">
            <v>1</v>
          </cell>
          <cell r="K142" t="str">
            <v>EA</v>
          </cell>
          <cell r="L142" t="str">
            <v>Y</v>
          </cell>
          <cell r="M142" t="str">
            <v xml:space="preserve">   </v>
          </cell>
          <cell r="N142" t="str">
            <v>L</v>
          </cell>
          <cell r="O142" t="str">
            <v>ZZ</v>
          </cell>
          <cell r="P142" t="str">
            <v>MOLEX, LLC</v>
          </cell>
          <cell r="Q142">
            <v>1731110062</v>
          </cell>
          <cell r="T142">
            <v>0</v>
          </cell>
          <cell r="V142">
            <v>0</v>
          </cell>
          <cell r="X142">
            <v>0</v>
          </cell>
          <cell r="Z142">
            <v>0</v>
          </cell>
        </row>
        <row r="143">
          <cell r="E143" t="str">
            <v>39-178687-00</v>
          </cell>
          <cell r="G143" t="str">
            <v>B</v>
          </cell>
          <cell r="H143" t="str">
            <v>BACKSHELL,CLIP FOR FCT CONNS</v>
          </cell>
          <cell r="I143">
            <v>4</v>
          </cell>
          <cell r="J143">
            <v>4</v>
          </cell>
          <cell r="K143" t="str">
            <v>EA</v>
          </cell>
          <cell r="L143" t="str">
            <v>Y</v>
          </cell>
          <cell r="M143" t="str">
            <v xml:space="preserve">   </v>
          </cell>
          <cell r="N143" t="str">
            <v>L</v>
          </cell>
          <cell r="O143" t="str">
            <v>ZZ</v>
          </cell>
          <cell r="P143" t="str">
            <v>MOLEX, LLC</v>
          </cell>
          <cell r="Q143">
            <v>1731120066</v>
          </cell>
          <cell r="T143">
            <v>0</v>
          </cell>
          <cell r="V143">
            <v>0</v>
          </cell>
          <cell r="X143">
            <v>0</v>
          </cell>
          <cell r="Z143">
            <v>0</v>
          </cell>
        </row>
        <row r="144">
          <cell r="E144" t="str">
            <v>39-178688-26</v>
          </cell>
          <cell r="G144" t="str">
            <v>D</v>
          </cell>
          <cell r="H144" t="str">
            <v>BACKSHELL,D-SUB,METAL FOR CLIP,FCT</v>
          </cell>
          <cell r="I144">
            <v>1</v>
          </cell>
          <cell r="J144">
            <v>1</v>
          </cell>
          <cell r="K144" t="str">
            <v>EA</v>
          </cell>
          <cell r="L144" t="str">
            <v>Y</v>
          </cell>
          <cell r="M144" t="str">
            <v xml:space="preserve">   </v>
          </cell>
          <cell r="N144" t="str">
            <v>L</v>
          </cell>
          <cell r="O144" t="str">
            <v>ZZ</v>
          </cell>
          <cell r="P144" t="str">
            <v>MOLEX</v>
          </cell>
          <cell r="Q144">
            <v>1731110058</v>
          </cell>
          <cell r="T144">
            <v>0</v>
          </cell>
          <cell r="V144">
            <v>0</v>
          </cell>
          <cell r="X144">
            <v>0</v>
          </cell>
          <cell r="Z144">
            <v>0</v>
          </cell>
        </row>
        <row r="145">
          <cell r="E145" t="str">
            <v>03-390597-00</v>
          </cell>
          <cell r="F145" t="str">
            <v>CABLES</v>
          </cell>
          <cell r="G145" t="str">
            <v>A</v>
          </cell>
          <cell r="H145" t="str">
            <v>CBL ASSY,25DSUB,MFC I/O TO PNEUMATIC A,V</v>
          </cell>
          <cell r="I145">
            <v>1</v>
          </cell>
          <cell r="J145">
            <v>1</v>
          </cell>
          <cell r="K145" t="str">
            <v>EA</v>
          </cell>
          <cell r="L145" t="str">
            <v>Y</v>
          </cell>
          <cell r="M145" t="str">
            <v xml:space="preserve">   </v>
          </cell>
          <cell r="N145" t="str">
            <v>L</v>
          </cell>
          <cell r="O145" t="str">
            <v>JUTZE</v>
          </cell>
          <cell r="S145">
            <v>60.3</v>
          </cell>
          <cell r="T145">
            <v>60.3</v>
          </cell>
          <cell r="U145">
            <v>60.3</v>
          </cell>
          <cell r="V145">
            <v>60.3</v>
          </cell>
          <cell r="W145">
            <v>60.3</v>
          </cell>
          <cell r="X145">
            <v>60.3</v>
          </cell>
          <cell r="Y145">
            <v>60.3</v>
          </cell>
          <cell r="Z145">
            <v>60.3</v>
          </cell>
          <cell r="AA145">
            <v>60.3</v>
          </cell>
        </row>
        <row r="146">
          <cell r="E146" t="str">
            <v>76-390597-00</v>
          </cell>
          <cell r="G146" t="str">
            <v>A</v>
          </cell>
          <cell r="H146" t="str">
            <v>SCHEM,CBL ASSY,25DSUB,MFC I/O TO PNEUMAT</v>
          </cell>
          <cell r="I146">
            <v>1</v>
          </cell>
          <cell r="J146">
            <v>1</v>
          </cell>
          <cell r="K146" t="str">
            <v>EA</v>
          </cell>
          <cell r="L146" t="str">
            <v>Y</v>
          </cell>
          <cell r="M146" t="str">
            <v xml:space="preserve">   </v>
          </cell>
          <cell r="N146" t="str">
            <v>Z</v>
          </cell>
          <cell r="O146" t="str">
            <v>ZZ</v>
          </cell>
          <cell r="T146">
            <v>0</v>
          </cell>
          <cell r="V146">
            <v>0</v>
          </cell>
          <cell r="X146">
            <v>0</v>
          </cell>
          <cell r="Z146">
            <v>0</v>
          </cell>
        </row>
        <row r="147">
          <cell r="E147" t="str">
            <v>39-178688-25</v>
          </cell>
          <cell r="G147" t="str">
            <v>D</v>
          </cell>
          <cell r="H147" t="str">
            <v>BACKSHELL,D-SUB,METAL FOR CLIP,FCT</v>
          </cell>
          <cell r="I147">
            <v>1</v>
          </cell>
          <cell r="J147">
            <v>1</v>
          </cell>
          <cell r="K147" t="str">
            <v>EA</v>
          </cell>
          <cell r="L147" t="str">
            <v>Y</v>
          </cell>
          <cell r="M147" t="str">
            <v xml:space="preserve">   </v>
          </cell>
          <cell r="N147" t="str">
            <v>L</v>
          </cell>
          <cell r="O147" t="str">
            <v>ZZ</v>
          </cell>
          <cell r="P147" t="str">
            <v>MOLEX</v>
          </cell>
          <cell r="Q147">
            <v>1727040100</v>
          </cell>
          <cell r="T147">
            <v>0</v>
          </cell>
          <cell r="V147">
            <v>0</v>
          </cell>
          <cell r="X147">
            <v>0</v>
          </cell>
          <cell r="Z147">
            <v>0</v>
          </cell>
        </row>
        <row r="148">
          <cell r="E148" t="str">
            <v>39-178687-00</v>
          </cell>
          <cell r="G148" t="str">
            <v>B</v>
          </cell>
          <cell r="H148" t="str">
            <v>BACKSHELL,CLIP FOR FCT CONNS</v>
          </cell>
          <cell r="I148">
            <v>2</v>
          </cell>
          <cell r="J148">
            <v>2</v>
          </cell>
          <cell r="K148" t="str">
            <v>EA</v>
          </cell>
          <cell r="L148" t="str">
            <v>Y</v>
          </cell>
          <cell r="M148" t="str">
            <v xml:space="preserve">   </v>
          </cell>
          <cell r="N148" t="str">
            <v>L</v>
          </cell>
          <cell r="O148" t="str">
            <v>ZZ</v>
          </cell>
          <cell r="P148" t="str">
            <v>MOLEX, LLC</v>
          </cell>
          <cell r="Q148">
            <v>1731120066</v>
          </cell>
          <cell r="T148">
            <v>0</v>
          </cell>
          <cell r="V148">
            <v>0</v>
          </cell>
          <cell r="X148">
            <v>0</v>
          </cell>
          <cell r="Z148">
            <v>0</v>
          </cell>
        </row>
        <row r="149">
          <cell r="E149" t="str">
            <v>39-10031-00</v>
          </cell>
          <cell r="G149" t="str">
            <v>A</v>
          </cell>
          <cell r="H149" t="str">
            <v>CONTACT,PIN,24-20AWG,D-SUB</v>
          </cell>
          <cell r="I149">
            <v>24</v>
          </cell>
          <cell r="J149">
            <v>24</v>
          </cell>
          <cell r="K149" t="str">
            <v>EA</v>
          </cell>
          <cell r="L149" t="str">
            <v>Y</v>
          </cell>
          <cell r="M149" t="str">
            <v xml:space="preserve">   </v>
          </cell>
          <cell r="N149" t="str">
            <v>L</v>
          </cell>
          <cell r="O149" t="str">
            <v>ZZ</v>
          </cell>
          <cell r="P149" t="str">
            <v>ITT CANN</v>
          </cell>
          <cell r="Q149" t="str">
            <v>030-1952-000</v>
          </cell>
          <cell r="T149">
            <v>0</v>
          </cell>
          <cell r="V149">
            <v>0</v>
          </cell>
          <cell r="X149">
            <v>0</v>
          </cell>
          <cell r="Z149">
            <v>0</v>
          </cell>
        </row>
        <row r="150">
          <cell r="E150" t="str">
            <v>31-00233-00</v>
          </cell>
          <cell r="G150" t="str">
            <v>A</v>
          </cell>
          <cell r="H150" t="str">
            <v>TAPE,COPPER FOIL,1/2</v>
          </cell>
          <cell r="I150">
            <v>1</v>
          </cell>
          <cell r="J150">
            <v>1</v>
          </cell>
          <cell r="K150" t="str">
            <v>FT</v>
          </cell>
          <cell r="L150" t="str">
            <v>Y</v>
          </cell>
          <cell r="M150" t="str">
            <v xml:space="preserve">   </v>
          </cell>
          <cell r="N150" t="str">
            <v>L</v>
          </cell>
          <cell r="O150" t="str">
            <v>ZZ</v>
          </cell>
          <cell r="P150" t="str">
            <v>3M</v>
          </cell>
          <cell r="Q150" t="str">
            <v>1181 TAPE (1/2)</v>
          </cell>
          <cell r="T150">
            <v>0</v>
          </cell>
          <cell r="V150">
            <v>0</v>
          </cell>
          <cell r="X150">
            <v>0</v>
          </cell>
          <cell r="Z150">
            <v>0</v>
          </cell>
        </row>
        <row r="151">
          <cell r="E151" t="str">
            <v>10-00058-00</v>
          </cell>
          <cell r="G151" t="str">
            <v>A</v>
          </cell>
          <cell r="H151" t="str">
            <v>HEAT SHRINK TUBING,.5,BLACK</v>
          </cell>
          <cell r="I151">
            <v>1</v>
          </cell>
          <cell r="J151">
            <v>1</v>
          </cell>
          <cell r="K151" t="str">
            <v>FT</v>
          </cell>
          <cell r="L151" t="str">
            <v>Y</v>
          </cell>
          <cell r="M151" t="str">
            <v xml:space="preserve">   </v>
          </cell>
          <cell r="N151" t="str">
            <v>L</v>
          </cell>
          <cell r="O151" t="str">
            <v>ZZ</v>
          </cell>
          <cell r="P151" t="str">
            <v>ALPHA WIRE</v>
          </cell>
          <cell r="Q151" t="str">
            <v>FIT-221V-1/2-BLK</v>
          </cell>
          <cell r="T151">
            <v>0</v>
          </cell>
          <cell r="V151">
            <v>0</v>
          </cell>
          <cell r="X151">
            <v>0</v>
          </cell>
          <cell r="Z151">
            <v>0</v>
          </cell>
        </row>
        <row r="152">
          <cell r="E152" t="str">
            <v>79-00021-01</v>
          </cell>
          <cell r="G152" t="str">
            <v>A</v>
          </cell>
          <cell r="H152" t="str">
            <v>LABEL,BLANK 1 X 1</v>
          </cell>
          <cell r="I152">
            <v>2</v>
          </cell>
          <cell r="J152">
            <v>2</v>
          </cell>
          <cell r="K152" t="str">
            <v>EA</v>
          </cell>
          <cell r="L152" t="str">
            <v>Y</v>
          </cell>
          <cell r="M152" t="str">
            <v xml:space="preserve">   </v>
          </cell>
          <cell r="N152" t="str">
            <v>L</v>
          </cell>
          <cell r="O152" t="str">
            <v>ZZ</v>
          </cell>
          <cell r="P152" t="str">
            <v>T &amp; B</v>
          </cell>
          <cell r="Q152" t="str">
            <v>WES-1334</v>
          </cell>
          <cell r="T152">
            <v>0</v>
          </cell>
          <cell r="V152">
            <v>0</v>
          </cell>
          <cell r="X152">
            <v>0</v>
          </cell>
          <cell r="Z152">
            <v>0</v>
          </cell>
        </row>
        <row r="153">
          <cell r="E153" t="str">
            <v>39-10026-00</v>
          </cell>
          <cell r="G153" t="str">
            <v>C</v>
          </cell>
          <cell r="H153" t="str">
            <v>CONN,25 PIN D FEMALE CRIMP</v>
          </cell>
          <cell r="I153">
            <v>1</v>
          </cell>
          <cell r="J153">
            <v>1</v>
          </cell>
          <cell r="K153" t="str">
            <v>EA</v>
          </cell>
          <cell r="L153" t="str">
            <v>Y</v>
          </cell>
          <cell r="M153" t="str">
            <v xml:space="preserve">   </v>
          </cell>
          <cell r="N153" t="str">
            <v>L</v>
          </cell>
          <cell r="O153" t="str">
            <v>ZZ</v>
          </cell>
          <cell r="P153" t="str">
            <v>ITT CANNON</v>
          </cell>
          <cell r="Q153" t="str">
            <v>110977-0021</v>
          </cell>
          <cell r="T153">
            <v>0</v>
          </cell>
          <cell r="V153">
            <v>0</v>
          </cell>
          <cell r="X153">
            <v>0</v>
          </cell>
          <cell r="Z153">
            <v>0</v>
          </cell>
        </row>
        <row r="154">
          <cell r="E154" t="str">
            <v>39-10032-00</v>
          </cell>
          <cell r="G154" t="str">
            <v>B</v>
          </cell>
          <cell r="H154" t="str">
            <v>CONTACT,SKT,24-20 AWG,D-SUB</v>
          </cell>
          <cell r="I154">
            <v>24</v>
          </cell>
          <cell r="J154">
            <v>24</v>
          </cell>
          <cell r="K154" t="str">
            <v>EA</v>
          </cell>
          <cell r="L154" t="str">
            <v>Y</v>
          </cell>
          <cell r="M154" t="str">
            <v xml:space="preserve">   </v>
          </cell>
          <cell r="N154" t="str">
            <v>L</v>
          </cell>
          <cell r="O154" t="str">
            <v>ZZ</v>
          </cell>
          <cell r="P154" t="str">
            <v>ITT CANNON</v>
          </cell>
          <cell r="Q154" t="str">
            <v>030-1953-000</v>
          </cell>
          <cell r="T154">
            <v>0</v>
          </cell>
          <cell r="V154">
            <v>0</v>
          </cell>
          <cell r="X154">
            <v>0</v>
          </cell>
          <cell r="Z154">
            <v>0</v>
          </cell>
        </row>
        <row r="155">
          <cell r="E155" t="str">
            <v>38-145006-25</v>
          </cell>
          <cell r="G155" t="str">
            <v>C</v>
          </cell>
          <cell r="H155" t="str">
            <v>CABLE,25 COND,22AWG,F SHLD</v>
          </cell>
          <cell r="I155">
            <v>5.5</v>
          </cell>
          <cell r="J155">
            <v>5.5</v>
          </cell>
          <cell r="K155" t="str">
            <v>FT</v>
          </cell>
          <cell r="L155" t="str">
            <v>Y</v>
          </cell>
          <cell r="M155" t="str">
            <v xml:space="preserve">   </v>
          </cell>
          <cell r="N155" t="str">
            <v>L</v>
          </cell>
          <cell r="O155" t="str">
            <v>ZZ</v>
          </cell>
          <cell r="P155" t="str">
            <v>ALPHA WIRE</v>
          </cell>
          <cell r="Q155" t="str">
            <v>1299/25C</v>
          </cell>
          <cell r="T155">
            <v>0</v>
          </cell>
          <cell r="V155">
            <v>0</v>
          </cell>
          <cell r="X155">
            <v>0</v>
          </cell>
          <cell r="Z155">
            <v>0</v>
          </cell>
        </row>
        <row r="156">
          <cell r="E156" t="str">
            <v>39-10025-00</v>
          </cell>
          <cell r="G156" t="str">
            <v>D</v>
          </cell>
          <cell r="H156" t="str">
            <v>CONN,D-SUB,25M,CRIMP</v>
          </cell>
          <cell r="I156">
            <v>1</v>
          </cell>
          <cell r="J156">
            <v>1</v>
          </cell>
          <cell r="K156" t="str">
            <v>EA</v>
          </cell>
          <cell r="L156" t="str">
            <v>Y</v>
          </cell>
          <cell r="M156" t="str">
            <v xml:space="preserve">   </v>
          </cell>
          <cell r="N156" t="str">
            <v>L</v>
          </cell>
          <cell r="O156" t="str">
            <v>ZZ</v>
          </cell>
          <cell r="P156" t="str">
            <v>ITT CANNON</v>
          </cell>
          <cell r="Q156" t="str">
            <v>DBU-25P K87 FO</v>
          </cell>
          <cell r="T156">
            <v>0</v>
          </cell>
          <cell r="V156">
            <v>0</v>
          </cell>
          <cell r="X156">
            <v>0</v>
          </cell>
          <cell r="Z156">
            <v>0</v>
          </cell>
        </row>
        <row r="157">
          <cell r="E157" t="str">
            <v>39-267252-00</v>
          </cell>
          <cell r="G157" t="str">
            <v>C</v>
          </cell>
          <cell r="H157" t="str">
            <v>BACKSHELL,D-SUB,METAL,90 DEG,25 PIN</v>
          </cell>
          <cell r="I157">
            <v>1</v>
          </cell>
          <cell r="J157">
            <v>1</v>
          </cell>
          <cell r="K157" t="str">
            <v>EA</v>
          </cell>
          <cell r="L157" t="str">
            <v>Y</v>
          </cell>
          <cell r="M157" t="str">
            <v xml:space="preserve">   </v>
          </cell>
          <cell r="N157" t="str">
            <v>L</v>
          </cell>
          <cell r="O157" t="str">
            <v>ZZ</v>
          </cell>
          <cell r="P157" t="str">
            <v>NORTHERN TECHNOLOGIES</v>
          </cell>
          <cell r="Q157" t="str">
            <v>N30E950000</v>
          </cell>
          <cell r="T157">
            <v>0</v>
          </cell>
          <cell r="V157">
            <v>0</v>
          </cell>
          <cell r="X157">
            <v>0</v>
          </cell>
          <cell r="Z157">
            <v>0</v>
          </cell>
        </row>
        <row r="158">
          <cell r="E158" t="str">
            <v>03-378943-00</v>
          </cell>
          <cell r="F158" t="str">
            <v>CABLES</v>
          </cell>
          <cell r="G158" t="str">
            <v>A</v>
          </cell>
          <cell r="H158" t="str">
            <v>CBL ASSY,37DSUB,EIOC 1 TO GASBOX,MFC B</v>
          </cell>
          <cell r="I158">
            <v>1</v>
          </cell>
          <cell r="J158">
            <v>1</v>
          </cell>
          <cell r="K158" t="str">
            <v>EA</v>
          </cell>
          <cell r="L158" t="str">
            <v xml:space="preserve"> </v>
          </cell>
          <cell r="M158" t="str">
            <v xml:space="preserve">   </v>
          </cell>
          <cell r="N158" t="str">
            <v>L</v>
          </cell>
          <cell r="O158" t="str">
            <v>JUTZE</v>
          </cell>
          <cell r="S158">
            <v>80.180000000000007</v>
          </cell>
          <cell r="T158">
            <v>80.180000000000007</v>
          </cell>
          <cell r="U158">
            <v>80.180000000000007</v>
          </cell>
          <cell r="V158">
            <v>80.180000000000007</v>
          </cell>
          <cell r="W158">
            <v>80.180000000000007</v>
          </cell>
          <cell r="X158">
            <v>80.180000000000007</v>
          </cell>
          <cell r="Y158">
            <v>80.180000000000007</v>
          </cell>
          <cell r="Z158">
            <v>80.180000000000007</v>
          </cell>
          <cell r="AA158">
            <v>80.180000000000007</v>
          </cell>
        </row>
        <row r="159">
          <cell r="E159" t="str">
            <v>76-378943-00</v>
          </cell>
          <cell r="G159" t="str">
            <v>A</v>
          </cell>
          <cell r="H159" t="str">
            <v>SCHEM,CBL ASSY,37DSUB,EIOC 1 TO GASBOX,M</v>
          </cell>
          <cell r="I159">
            <v>1</v>
          </cell>
          <cell r="J159">
            <v>1</v>
          </cell>
          <cell r="K159" t="str">
            <v>EA</v>
          </cell>
          <cell r="L159" t="str">
            <v xml:space="preserve"> </v>
          </cell>
          <cell r="M159" t="str">
            <v xml:space="preserve">   </v>
          </cell>
          <cell r="N159" t="str">
            <v>Z</v>
          </cell>
          <cell r="O159" t="str">
            <v>ZZ</v>
          </cell>
          <cell r="T159">
            <v>0</v>
          </cell>
          <cell r="V159">
            <v>0</v>
          </cell>
          <cell r="X159">
            <v>0</v>
          </cell>
          <cell r="Z159">
            <v>0</v>
          </cell>
        </row>
        <row r="160">
          <cell r="E160" t="str">
            <v>39-10027-00</v>
          </cell>
          <cell r="G160" t="str">
            <v>C</v>
          </cell>
          <cell r="H160" t="str">
            <v>CONN,DB-37M,CRIMP</v>
          </cell>
          <cell r="I160">
            <v>1</v>
          </cell>
          <cell r="J160">
            <v>1</v>
          </cell>
          <cell r="K160" t="str">
            <v>EA</v>
          </cell>
          <cell r="L160" t="str">
            <v>Y</v>
          </cell>
          <cell r="M160" t="str">
            <v xml:space="preserve">   </v>
          </cell>
          <cell r="N160" t="str">
            <v>L</v>
          </cell>
          <cell r="O160" t="str">
            <v>ZZ</v>
          </cell>
          <cell r="P160" t="str">
            <v>ITT CANNON</v>
          </cell>
          <cell r="Q160" t="str">
            <v>110978-0037</v>
          </cell>
          <cell r="T160">
            <v>0</v>
          </cell>
          <cell r="V160">
            <v>0</v>
          </cell>
          <cell r="X160">
            <v>0</v>
          </cell>
          <cell r="Z160">
            <v>0</v>
          </cell>
        </row>
        <row r="161">
          <cell r="E161" t="str">
            <v>39-10028-00</v>
          </cell>
          <cell r="G161" t="str">
            <v>B</v>
          </cell>
          <cell r="H161" t="str">
            <v>CONN,37 PIN D FEM CRIMP</v>
          </cell>
          <cell r="I161">
            <v>1</v>
          </cell>
          <cell r="J161">
            <v>1</v>
          </cell>
          <cell r="K161" t="str">
            <v>EA</v>
          </cell>
          <cell r="L161" t="str">
            <v>Y</v>
          </cell>
          <cell r="M161" t="str">
            <v xml:space="preserve">   </v>
          </cell>
          <cell r="N161" t="str">
            <v>L</v>
          </cell>
          <cell r="O161" t="str">
            <v>ZZ</v>
          </cell>
          <cell r="P161" t="str">
            <v>ITT CANNON</v>
          </cell>
          <cell r="Q161" t="str">
            <v>110979-0035</v>
          </cell>
          <cell r="T161">
            <v>0</v>
          </cell>
          <cell r="V161">
            <v>0</v>
          </cell>
          <cell r="X161">
            <v>0</v>
          </cell>
          <cell r="Z161">
            <v>0</v>
          </cell>
        </row>
        <row r="162">
          <cell r="E162" t="str">
            <v>39-10031-00</v>
          </cell>
          <cell r="G162" t="str">
            <v>A</v>
          </cell>
          <cell r="H162" t="str">
            <v>CONTACT,PIN,24-20AWG,D-SUB</v>
          </cell>
          <cell r="I162">
            <v>36</v>
          </cell>
          <cell r="J162">
            <v>36</v>
          </cell>
          <cell r="K162" t="str">
            <v>EA</v>
          </cell>
          <cell r="L162" t="str">
            <v>Y</v>
          </cell>
          <cell r="M162" t="str">
            <v xml:space="preserve">   </v>
          </cell>
          <cell r="N162" t="str">
            <v>L</v>
          </cell>
          <cell r="O162" t="str">
            <v>ZZ</v>
          </cell>
          <cell r="P162" t="str">
            <v>ITT CANN</v>
          </cell>
          <cell r="Q162" t="str">
            <v>030-1952-000</v>
          </cell>
          <cell r="T162">
            <v>0</v>
          </cell>
          <cell r="V162">
            <v>0</v>
          </cell>
          <cell r="X162">
            <v>0</v>
          </cell>
          <cell r="Z162">
            <v>0</v>
          </cell>
        </row>
        <row r="163">
          <cell r="E163" t="str">
            <v>39-10032-00</v>
          </cell>
          <cell r="G163" t="str">
            <v>B</v>
          </cell>
          <cell r="H163" t="str">
            <v>CONTACT,SKT,24-20 AWG,D-SUB</v>
          </cell>
          <cell r="I163">
            <v>36</v>
          </cell>
          <cell r="J163">
            <v>36</v>
          </cell>
          <cell r="K163" t="str">
            <v>EA</v>
          </cell>
          <cell r="L163" t="str">
            <v>Y</v>
          </cell>
          <cell r="M163" t="str">
            <v xml:space="preserve">   </v>
          </cell>
          <cell r="N163" t="str">
            <v>L</v>
          </cell>
          <cell r="O163" t="str">
            <v>ZZ</v>
          </cell>
          <cell r="P163" t="str">
            <v>ITT CANNON</v>
          </cell>
          <cell r="Q163" t="str">
            <v>030-1953-000</v>
          </cell>
          <cell r="T163">
            <v>0</v>
          </cell>
          <cell r="V163">
            <v>0</v>
          </cell>
          <cell r="X163">
            <v>0</v>
          </cell>
          <cell r="Z163">
            <v>0</v>
          </cell>
        </row>
        <row r="164">
          <cell r="E164" t="str">
            <v>38-10050-00</v>
          </cell>
          <cell r="G164" t="str">
            <v>A</v>
          </cell>
          <cell r="H164" t="str">
            <v>CABLE,18 TWPR,22 AWG,300 V</v>
          </cell>
          <cell r="I164">
            <v>5</v>
          </cell>
          <cell r="J164">
            <v>5</v>
          </cell>
          <cell r="K164" t="str">
            <v>FT</v>
          </cell>
          <cell r="L164" t="str">
            <v>Y</v>
          </cell>
          <cell r="M164" t="str">
            <v xml:space="preserve">   </v>
          </cell>
          <cell r="N164" t="str">
            <v>L</v>
          </cell>
          <cell r="O164" t="str">
            <v>ZZ</v>
          </cell>
          <cell r="P164" t="str">
            <v>BELDEN INC.</v>
          </cell>
          <cell r="Q164">
            <v>8318</v>
          </cell>
          <cell r="T164">
            <v>0</v>
          </cell>
          <cell r="V164">
            <v>0</v>
          </cell>
          <cell r="X164">
            <v>0</v>
          </cell>
          <cell r="Z164">
            <v>0</v>
          </cell>
        </row>
        <row r="165">
          <cell r="E165" t="str">
            <v>31-00233-00</v>
          </cell>
          <cell r="G165" t="str">
            <v>A</v>
          </cell>
          <cell r="H165" t="str">
            <v>TAPE,COPPER FOIL,1/2</v>
          </cell>
          <cell r="I165">
            <v>1</v>
          </cell>
          <cell r="J165">
            <v>1</v>
          </cell>
          <cell r="K165" t="str">
            <v>FT</v>
          </cell>
          <cell r="L165" t="str">
            <v>Y</v>
          </cell>
          <cell r="M165" t="str">
            <v xml:space="preserve">   </v>
          </cell>
          <cell r="N165" t="str">
            <v>L</v>
          </cell>
          <cell r="O165" t="str">
            <v>ZZ</v>
          </cell>
          <cell r="P165" t="str">
            <v>3M</v>
          </cell>
          <cell r="Q165" t="str">
            <v>1181 TAPE (1/2)</v>
          </cell>
          <cell r="T165">
            <v>0</v>
          </cell>
          <cell r="V165">
            <v>0</v>
          </cell>
          <cell r="X165">
            <v>0</v>
          </cell>
          <cell r="Z165">
            <v>0</v>
          </cell>
        </row>
        <row r="166">
          <cell r="E166" t="str">
            <v>10-00057-00</v>
          </cell>
          <cell r="G166" t="str">
            <v>A</v>
          </cell>
          <cell r="H166" t="str">
            <v>HEAT SHRINK TUBING,.75,BLACK</v>
          </cell>
          <cell r="I166">
            <v>0.5</v>
          </cell>
          <cell r="J166">
            <v>0.5</v>
          </cell>
          <cell r="K166" t="str">
            <v>FT</v>
          </cell>
          <cell r="L166" t="str">
            <v>Y</v>
          </cell>
          <cell r="M166" t="str">
            <v xml:space="preserve">   </v>
          </cell>
          <cell r="N166" t="str">
            <v>L</v>
          </cell>
          <cell r="O166" t="str">
            <v>ZZ</v>
          </cell>
          <cell r="P166" t="str">
            <v>ALPHA WIRE</v>
          </cell>
          <cell r="Q166" t="str">
            <v>FIT-221V-3/4-BLK</v>
          </cell>
          <cell r="T166">
            <v>0</v>
          </cell>
          <cell r="V166">
            <v>0</v>
          </cell>
          <cell r="X166">
            <v>0</v>
          </cell>
          <cell r="Z166">
            <v>0</v>
          </cell>
        </row>
        <row r="167">
          <cell r="E167" t="str">
            <v>79-00021-01</v>
          </cell>
          <cell r="G167" t="str">
            <v>A</v>
          </cell>
          <cell r="H167" t="str">
            <v>LABEL,BLANK 1 X 1</v>
          </cell>
          <cell r="I167">
            <v>2</v>
          </cell>
          <cell r="J167">
            <v>2</v>
          </cell>
          <cell r="K167" t="str">
            <v>EA</v>
          </cell>
          <cell r="L167" t="str">
            <v>Y</v>
          </cell>
          <cell r="M167" t="str">
            <v xml:space="preserve">   </v>
          </cell>
          <cell r="N167" t="str">
            <v>L</v>
          </cell>
          <cell r="O167" t="str">
            <v>ZZ</v>
          </cell>
          <cell r="P167" t="str">
            <v>T &amp; B</v>
          </cell>
          <cell r="Q167" t="str">
            <v>WES-1334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68">
          <cell r="E168" t="str">
            <v>39-340908-38</v>
          </cell>
          <cell r="G168" t="str">
            <v>B</v>
          </cell>
          <cell r="H168" t="str">
            <v>BACKSHELL,LRG 37PIN,45DEG,METAL HOOD</v>
          </cell>
          <cell r="I168">
            <v>1</v>
          </cell>
          <cell r="J168">
            <v>1</v>
          </cell>
          <cell r="K168" t="str">
            <v>EA</v>
          </cell>
          <cell r="L168" t="str">
            <v>Y</v>
          </cell>
          <cell r="M168" t="str">
            <v xml:space="preserve">   </v>
          </cell>
          <cell r="N168" t="str">
            <v>L</v>
          </cell>
          <cell r="O168" t="str">
            <v>ZZ</v>
          </cell>
          <cell r="P168" t="str">
            <v>MOLEX, LLC</v>
          </cell>
          <cell r="Q168">
            <v>1731110063</v>
          </cell>
          <cell r="T168">
            <v>0</v>
          </cell>
          <cell r="V168">
            <v>0</v>
          </cell>
          <cell r="X168">
            <v>0</v>
          </cell>
          <cell r="Z168">
            <v>0</v>
          </cell>
        </row>
        <row r="169">
          <cell r="E169" t="str">
            <v>39-178687-00</v>
          </cell>
          <cell r="G169" t="str">
            <v>B</v>
          </cell>
          <cell r="H169" t="str">
            <v>BACKSHELL,CLIP FOR FCT CONNS</v>
          </cell>
          <cell r="I169">
            <v>4</v>
          </cell>
          <cell r="J169">
            <v>4</v>
          </cell>
          <cell r="K169" t="str">
            <v>EA</v>
          </cell>
          <cell r="L169" t="str">
            <v>Y</v>
          </cell>
          <cell r="M169" t="str">
            <v xml:space="preserve">   </v>
          </cell>
          <cell r="N169" t="str">
            <v>L</v>
          </cell>
          <cell r="O169" t="str">
            <v>ZZ</v>
          </cell>
          <cell r="P169" t="str">
            <v>MOLEX, LLC</v>
          </cell>
          <cell r="Q169">
            <v>1731120066</v>
          </cell>
          <cell r="T169">
            <v>0</v>
          </cell>
          <cell r="V169">
            <v>0</v>
          </cell>
          <cell r="X169">
            <v>0</v>
          </cell>
          <cell r="Z169">
            <v>0</v>
          </cell>
        </row>
        <row r="170">
          <cell r="E170" t="str">
            <v>39-178688-38</v>
          </cell>
          <cell r="G170" t="str">
            <v>D</v>
          </cell>
          <cell r="H170" t="str">
            <v>BACKSHELL,D-SUB,METAL FOR CLIP,FCT</v>
          </cell>
          <cell r="I170">
            <v>1</v>
          </cell>
          <cell r="J170">
            <v>1</v>
          </cell>
          <cell r="K170" t="str">
            <v>EA</v>
          </cell>
          <cell r="L170" t="str">
            <v>Y</v>
          </cell>
          <cell r="M170" t="str">
            <v xml:space="preserve">   </v>
          </cell>
          <cell r="N170" t="str">
            <v>L</v>
          </cell>
          <cell r="O170" t="str">
            <v>ZZ</v>
          </cell>
          <cell r="P170" t="str">
            <v>MOLEX</v>
          </cell>
          <cell r="Q170">
            <v>1731110065</v>
          </cell>
          <cell r="T170">
            <v>0</v>
          </cell>
          <cell r="V170">
            <v>0</v>
          </cell>
          <cell r="X170">
            <v>0</v>
          </cell>
          <cell r="Z170">
            <v>0</v>
          </cell>
        </row>
        <row r="171">
          <cell r="E171" t="str">
            <v>03-378981-00</v>
          </cell>
          <cell r="F171" t="str">
            <v>CABLES</v>
          </cell>
          <cell r="G171" t="str">
            <v>A</v>
          </cell>
          <cell r="H171" t="str">
            <v>CBL ASSY,37DSUB,LPB I/O TO EIOC INTFC</v>
          </cell>
          <cell r="I171">
            <v>1</v>
          </cell>
          <cell r="J171">
            <v>1</v>
          </cell>
          <cell r="K171" t="str">
            <v>EA</v>
          </cell>
          <cell r="L171" t="str">
            <v xml:space="preserve"> </v>
          </cell>
          <cell r="M171" t="str">
            <v xml:space="preserve">   </v>
          </cell>
          <cell r="N171" t="str">
            <v>L</v>
          </cell>
          <cell r="O171" t="str">
            <v>JUTZE</v>
          </cell>
          <cell r="S171">
            <v>181.54</v>
          </cell>
          <cell r="T171">
            <v>181.54</v>
          </cell>
          <cell r="U171">
            <v>181.54</v>
          </cell>
          <cell r="V171">
            <v>181.54</v>
          </cell>
          <cell r="W171">
            <v>181.54</v>
          </cell>
          <cell r="X171">
            <v>181.54</v>
          </cell>
          <cell r="Y171">
            <v>181.54</v>
          </cell>
          <cell r="Z171">
            <v>181.54</v>
          </cell>
          <cell r="AA171">
            <v>181.54</v>
          </cell>
        </row>
        <row r="172">
          <cell r="E172" t="str">
            <v>76-378981-00</v>
          </cell>
          <cell r="G172" t="str">
            <v>A</v>
          </cell>
          <cell r="H172" t="str">
            <v>SCHEM,CBL ASSY,37DSUB,LPB I/O TO EIOC IN</v>
          </cell>
          <cell r="I172">
            <v>1</v>
          </cell>
          <cell r="J172">
            <v>1</v>
          </cell>
          <cell r="K172" t="str">
            <v>EA</v>
          </cell>
          <cell r="L172" t="str">
            <v xml:space="preserve"> </v>
          </cell>
          <cell r="M172" t="str">
            <v xml:space="preserve">   </v>
          </cell>
          <cell r="N172" t="str">
            <v>Z</v>
          </cell>
          <cell r="O172" t="str">
            <v>ZZ</v>
          </cell>
          <cell r="T172">
            <v>0</v>
          </cell>
          <cell r="V172">
            <v>0</v>
          </cell>
          <cell r="X172">
            <v>0</v>
          </cell>
          <cell r="Z172">
            <v>0</v>
          </cell>
        </row>
        <row r="173">
          <cell r="E173" t="str">
            <v>39-10027-00</v>
          </cell>
          <cell r="G173" t="str">
            <v>C</v>
          </cell>
          <cell r="H173" t="str">
            <v>CONN,DB-37M,CRIMP</v>
          </cell>
          <cell r="I173">
            <v>1</v>
          </cell>
          <cell r="J173">
            <v>1</v>
          </cell>
          <cell r="K173" t="str">
            <v>EA</v>
          </cell>
          <cell r="L173" t="str">
            <v>Y</v>
          </cell>
          <cell r="M173" t="str">
            <v xml:space="preserve">   </v>
          </cell>
          <cell r="N173" t="str">
            <v>L</v>
          </cell>
          <cell r="O173" t="str">
            <v>ZZ</v>
          </cell>
          <cell r="P173" t="str">
            <v>ITT CANNON</v>
          </cell>
          <cell r="Q173" t="str">
            <v>110978-0037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4">
          <cell r="E174" t="str">
            <v>39-10028-00</v>
          </cell>
          <cell r="G174" t="str">
            <v>B</v>
          </cell>
          <cell r="H174" t="str">
            <v>CONN,37 PIN D FEM CRIMP</v>
          </cell>
          <cell r="I174">
            <v>1</v>
          </cell>
          <cell r="J174">
            <v>1</v>
          </cell>
          <cell r="K174" t="str">
            <v>EA</v>
          </cell>
          <cell r="L174" t="str">
            <v>Y</v>
          </cell>
          <cell r="M174" t="str">
            <v xml:space="preserve">   </v>
          </cell>
          <cell r="N174" t="str">
            <v>L</v>
          </cell>
          <cell r="O174" t="str">
            <v>ZZ</v>
          </cell>
          <cell r="P174" t="str">
            <v>ITT CANNON</v>
          </cell>
          <cell r="Q174" t="str">
            <v>110979-0035</v>
          </cell>
          <cell r="T174">
            <v>0</v>
          </cell>
          <cell r="V174">
            <v>0</v>
          </cell>
          <cell r="X174">
            <v>0</v>
          </cell>
          <cell r="Z174">
            <v>0</v>
          </cell>
        </row>
        <row r="175">
          <cell r="E175" t="str">
            <v>39-178688-38</v>
          </cell>
          <cell r="G175" t="str">
            <v>D</v>
          </cell>
          <cell r="H175" t="str">
            <v>BACKSHELL,D-SUB,METAL FOR CLIP,FCT</v>
          </cell>
          <cell r="I175">
            <v>1</v>
          </cell>
          <cell r="J175">
            <v>1</v>
          </cell>
          <cell r="K175" t="str">
            <v>EA</v>
          </cell>
          <cell r="L175" t="str">
            <v>Y</v>
          </cell>
          <cell r="M175" t="str">
            <v xml:space="preserve">   </v>
          </cell>
          <cell r="N175" t="str">
            <v>L</v>
          </cell>
          <cell r="O175" t="str">
            <v>ZZ</v>
          </cell>
          <cell r="P175" t="str">
            <v>MOLEX</v>
          </cell>
          <cell r="Q175">
            <v>1731110065</v>
          </cell>
          <cell r="T175">
            <v>0</v>
          </cell>
          <cell r="V175">
            <v>0</v>
          </cell>
          <cell r="X175">
            <v>0</v>
          </cell>
          <cell r="Z175">
            <v>0</v>
          </cell>
        </row>
        <row r="176">
          <cell r="E176" t="str">
            <v>39-178687-00</v>
          </cell>
          <cell r="G176" t="str">
            <v>B</v>
          </cell>
          <cell r="H176" t="str">
            <v>BACKSHELL,CLIP FOR FCT CONNS</v>
          </cell>
          <cell r="I176">
            <v>2</v>
          </cell>
          <cell r="J176">
            <v>2</v>
          </cell>
          <cell r="K176" t="str">
            <v>EA</v>
          </cell>
          <cell r="L176" t="str">
            <v>Y</v>
          </cell>
          <cell r="M176" t="str">
            <v xml:space="preserve">   </v>
          </cell>
          <cell r="N176" t="str">
            <v>L</v>
          </cell>
          <cell r="O176" t="str">
            <v>ZZ</v>
          </cell>
          <cell r="P176" t="str">
            <v>MOLEX, LLC</v>
          </cell>
          <cell r="Q176">
            <v>1731120066</v>
          </cell>
          <cell r="T176">
            <v>0</v>
          </cell>
          <cell r="V176">
            <v>0</v>
          </cell>
          <cell r="X176">
            <v>0</v>
          </cell>
          <cell r="Z176">
            <v>0</v>
          </cell>
        </row>
        <row r="177">
          <cell r="E177" t="str">
            <v>39-10031-00</v>
          </cell>
          <cell r="G177" t="str">
            <v>A</v>
          </cell>
          <cell r="H177" t="str">
            <v>CONTACT,PIN,24-20AWG,D-SUB</v>
          </cell>
          <cell r="I177">
            <v>37</v>
          </cell>
          <cell r="J177">
            <v>37</v>
          </cell>
          <cell r="K177" t="str">
            <v>EA</v>
          </cell>
          <cell r="L177" t="str">
            <v>Y</v>
          </cell>
          <cell r="M177" t="str">
            <v xml:space="preserve">   </v>
          </cell>
          <cell r="N177" t="str">
            <v>L</v>
          </cell>
          <cell r="O177" t="str">
            <v>ZZ</v>
          </cell>
          <cell r="P177" t="str">
            <v>ITT CANN</v>
          </cell>
          <cell r="Q177" t="str">
            <v>030-1952-000</v>
          </cell>
          <cell r="T177">
            <v>0</v>
          </cell>
          <cell r="V177">
            <v>0</v>
          </cell>
          <cell r="X177">
            <v>0</v>
          </cell>
          <cell r="Z177">
            <v>0</v>
          </cell>
        </row>
        <row r="178">
          <cell r="E178" t="str">
            <v>31-00233-00</v>
          </cell>
          <cell r="G178" t="str">
            <v>A</v>
          </cell>
          <cell r="H178" t="str">
            <v>TAPE,COPPER FOIL,1/2</v>
          </cell>
          <cell r="I178">
            <v>1</v>
          </cell>
          <cell r="J178">
            <v>1</v>
          </cell>
          <cell r="K178" t="str">
            <v>FT</v>
          </cell>
          <cell r="L178" t="str">
            <v>Y</v>
          </cell>
          <cell r="M178" t="str">
            <v xml:space="preserve">   </v>
          </cell>
          <cell r="N178" t="str">
            <v>L</v>
          </cell>
          <cell r="O178" t="str">
            <v>ZZ</v>
          </cell>
          <cell r="P178" t="str">
            <v>3M</v>
          </cell>
          <cell r="Q178" t="str">
            <v>1181 TAPE (1/2)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79">
          <cell r="E179" t="str">
            <v>10-00057-00</v>
          </cell>
          <cell r="G179" t="str">
            <v>A</v>
          </cell>
          <cell r="H179" t="str">
            <v>HEAT SHRINK TUBING,.75,BLACK</v>
          </cell>
          <cell r="I179">
            <v>1</v>
          </cell>
          <cell r="J179">
            <v>1</v>
          </cell>
          <cell r="K179" t="str">
            <v>FT</v>
          </cell>
          <cell r="L179" t="str">
            <v>Y</v>
          </cell>
          <cell r="M179" t="str">
            <v xml:space="preserve">   </v>
          </cell>
          <cell r="N179" t="str">
            <v>L</v>
          </cell>
          <cell r="O179" t="str">
            <v>ZZ</v>
          </cell>
          <cell r="P179" t="str">
            <v>ALPHA WIRE</v>
          </cell>
          <cell r="Q179" t="str">
            <v>FIT-221V-3/4-BLK</v>
          </cell>
          <cell r="T179">
            <v>0</v>
          </cell>
          <cell r="V179">
            <v>0</v>
          </cell>
          <cell r="X179">
            <v>0</v>
          </cell>
          <cell r="Z179">
            <v>0</v>
          </cell>
        </row>
        <row r="180">
          <cell r="E180" t="str">
            <v>39-10032-00</v>
          </cell>
          <cell r="G180" t="str">
            <v>B</v>
          </cell>
          <cell r="H180" t="str">
            <v>CONTACT,SKT,24-20 AWG,D-SUB</v>
          </cell>
          <cell r="I180">
            <v>37</v>
          </cell>
          <cell r="J180">
            <v>37</v>
          </cell>
          <cell r="K180" t="str">
            <v>EA</v>
          </cell>
          <cell r="L180" t="str">
            <v>Y</v>
          </cell>
          <cell r="M180" t="str">
            <v xml:space="preserve">   </v>
          </cell>
          <cell r="N180" t="str">
            <v>L</v>
          </cell>
          <cell r="O180" t="str">
            <v>ZZ</v>
          </cell>
          <cell r="P180" t="str">
            <v>ITT CANNON</v>
          </cell>
          <cell r="Q180" t="str">
            <v>030-1953-000</v>
          </cell>
          <cell r="T180">
            <v>0</v>
          </cell>
          <cell r="V180">
            <v>0</v>
          </cell>
          <cell r="X180">
            <v>0</v>
          </cell>
          <cell r="Z180">
            <v>0</v>
          </cell>
        </row>
        <row r="181">
          <cell r="E181" t="str">
            <v>38-153424-00</v>
          </cell>
          <cell r="G181" t="str">
            <v>B</v>
          </cell>
          <cell r="H181" t="str">
            <v>CABLE,19TWPR,22AWG,300V</v>
          </cell>
          <cell r="I181">
            <v>9</v>
          </cell>
          <cell r="J181">
            <v>9</v>
          </cell>
          <cell r="K181" t="str">
            <v>EA</v>
          </cell>
          <cell r="L181" t="str">
            <v>Y</v>
          </cell>
          <cell r="M181" t="str">
            <v xml:space="preserve">   </v>
          </cell>
          <cell r="N181" t="str">
            <v>L</v>
          </cell>
          <cell r="O181" t="str">
            <v>ZZ</v>
          </cell>
          <cell r="P181" t="str">
            <v>ALPHA WIRE</v>
          </cell>
          <cell r="Q181" t="str">
            <v>5489/19C</v>
          </cell>
          <cell r="T181">
            <v>0</v>
          </cell>
          <cell r="V181">
            <v>0</v>
          </cell>
          <cell r="X181">
            <v>0</v>
          </cell>
          <cell r="Z181">
            <v>0</v>
          </cell>
        </row>
        <row r="182">
          <cell r="E182" t="str">
            <v>39-380994-00</v>
          </cell>
          <cell r="G182" t="str">
            <v>A</v>
          </cell>
          <cell r="H182" t="str">
            <v>BACKSHELL,D-SUB,37P,90 DEG,ZINC,LOW PROF</v>
          </cell>
          <cell r="I182">
            <v>1</v>
          </cell>
          <cell r="J182">
            <v>1</v>
          </cell>
          <cell r="K182" t="str">
            <v>EA</v>
          </cell>
          <cell r="L182" t="str">
            <v>Y</v>
          </cell>
          <cell r="M182" t="str">
            <v xml:space="preserve">   </v>
          </cell>
          <cell r="N182" t="str">
            <v>L</v>
          </cell>
          <cell r="O182" t="str">
            <v>ZZ</v>
          </cell>
          <cell r="P182" t="str">
            <v>NORTHERN TECHNOLOGIES</v>
          </cell>
          <cell r="Q182" t="str">
            <v>N30E930000L</v>
          </cell>
          <cell r="T182">
            <v>0</v>
          </cell>
          <cell r="V182">
            <v>0</v>
          </cell>
          <cell r="X182">
            <v>0</v>
          </cell>
          <cell r="Z182">
            <v>0</v>
          </cell>
        </row>
        <row r="183">
          <cell r="E183" t="str">
            <v>79-00021-01</v>
          </cell>
          <cell r="G183" t="str">
            <v>A</v>
          </cell>
          <cell r="H183" t="str">
            <v>LABEL,BLANK 1 X 1</v>
          </cell>
          <cell r="I183">
            <v>2</v>
          </cell>
          <cell r="J183">
            <v>2</v>
          </cell>
          <cell r="K183" t="str">
            <v>EA</v>
          </cell>
          <cell r="L183" t="str">
            <v>Y</v>
          </cell>
          <cell r="M183" t="str">
            <v xml:space="preserve">   </v>
          </cell>
          <cell r="N183" t="str">
            <v>L</v>
          </cell>
          <cell r="O183" t="str">
            <v>ZZ</v>
          </cell>
          <cell r="P183" t="str">
            <v>T &amp; B</v>
          </cell>
          <cell r="Q183" t="str">
            <v>WES-1334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E184" t="str">
            <v>833-233714-009</v>
          </cell>
          <cell r="F184" t="str">
            <v>CABLES</v>
          </cell>
          <cell r="G184" t="str">
            <v>B</v>
          </cell>
          <cell r="H184" t="str">
            <v>CA,COMM,ENET,LWR SW TO MID SW,TEOSXT</v>
          </cell>
          <cell r="I184">
            <v>1</v>
          </cell>
          <cell r="J184">
            <v>1</v>
          </cell>
          <cell r="K184" t="str">
            <v>EA</v>
          </cell>
          <cell r="L184" t="str">
            <v xml:space="preserve"> </v>
          </cell>
          <cell r="M184" t="str">
            <v xml:space="preserve">   </v>
          </cell>
          <cell r="N184" t="str">
            <v>L</v>
          </cell>
          <cell r="O184" t="str">
            <v>NPI SOLUTIONS</v>
          </cell>
          <cell r="S184">
            <v>41.41</v>
          </cell>
          <cell r="T184">
            <v>41.41</v>
          </cell>
          <cell r="U184">
            <v>35.590000000000003</v>
          </cell>
          <cell r="V184">
            <v>35.590000000000003</v>
          </cell>
          <cell r="W184">
            <v>27.72</v>
          </cell>
          <cell r="X184">
            <v>27.72</v>
          </cell>
          <cell r="Y184">
            <v>26.85</v>
          </cell>
          <cell r="Z184">
            <v>26.85</v>
          </cell>
          <cell r="AA184">
            <v>24.91</v>
          </cell>
        </row>
        <row r="185">
          <cell r="E185" t="str">
            <v>681-101635-001</v>
          </cell>
          <cell r="G185" t="str">
            <v>B</v>
          </cell>
          <cell r="H185" t="str">
            <v>CA,FBS,PVC,300V,5E,24AWG,4 PR,TEAL,ROHS</v>
          </cell>
          <cell r="I185">
            <v>1</v>
          </cell>
          <cell r="J185">
            <v>1</v>
          </cell>
          <cell r="K185" t="str">
            <v>FT</v>
          </cell>
          <cell r="L185" t="str">
            <v>Y</v>
          </cell>
          <cell r="M185" t="str">
            <v xml:space="preserve">   </v>
          </cell>
          <cell r="N185" t="str">
            <v>L</v>
          </cell>
          <cell r="O185" t="str">
            <v>ZZ</v>
          </cell>
          <cell r="P185" t="str">
            <v>BELDEN INC.</v>
          </cell>
          <cell r="Q185" t="str">
            <v>7921A 1NH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86">
          <cell r="E186" t="str">
            <v>668-101639-001</v>
          </cell>
          <cell r="G186" t="str">
            <v>A</v>
          </cell>
          <cell r="H186" t="str">
            <v>CONN,NTWK,MODULAR PLUG,SHLD,8 POS</v>
          </cell>
          <cell r="I186">
            <v>2</v>
          </cell>
          <cell r="J186">
            <v>2</v>
          </cell>
          <cell r="K186" t="str">
            <v>EA</v>
          </cell>
          <cell r="L186" t="str">
            <v>Y</v>
          </cell>
          <cell r="M186" t="str">
            <v xml:space="preserve">   </v>
          </cell>
          <cell r="N186" t="str">
            <v>L</v>
          </cell>
          <cell r="O186" t="str">
            <v>ZZ</v>
          </cell>
          <cell r="P186" t="str">
            <v>SENTINEL CONN SYSTEM</v>
          </cell>
          <cell r="Q186" t="str">
            <v>106S08080058C34</v>
          </cell>
          <cell r="T186">
            <v>0</v>
          </cell>
          <cell r="V186">
            <v>0</v>
          </cell>
          <cell r="X186">
            <v>0</v>
          </cell>
          <cell r="Z186">
            <v>0</v>
          </cell>
        </row>
        <row r="187">
          <cell r="E187" t="str">
            <v>680-061150-009</v>
          </cell>
          <cell r="G187" t="str">
            <v>B</v>
          </cell>
          <cell r="H187" t="str">
            <v>TUBING HEAT SHRINK 3/4</v>
          </cell>
          <cell r="I187">
            <v>1</v>
          </cell>
          <cell r="J187">
            <v>1</v>
          </cell>
          <cell r="K187" t="str">
            <v>FT</v>
          </cell>
          <cell r="L187" t="str">
            <v>Y</v>
          </cell>
          <cell r="M187" t="str">
            <v xml:space="preserve">   </v>
          </cell>
          <cell r="N187" t="str">
            <v>Y</v>
          </cell>
          <cell r="O187" t="str">
            <v>ZZ</v>
          </cell>
          <cell r="P187" t="str">
            <v>PANDUIT</v>
          </cell>
          <cell r="Q187" t="str">
            <v>HSTT75-48-5</v>
          </cell>
          <cell r="T187">
            <v>0</v>
          </cell>
          <cell r="V187">
            <v>0</v>
          </cell>
          <cell r="X187">
            <v>0</v>
          </cell>
          <cell r="Z187">
            <v>0</v>
          </cell>
        </row>
        <row r="188">
          <cell r="E188" t="str">
            <v>79-00021-02</v>
          </cell>
          <cell r="G188" t="str">
            <v>A</v>
          </cell>
          <cell r="H188" t="str">
            <v>LABEL,CBL MARKING,1X.5X1.5,BLANK,WRITE-O</v>
          </cell>
          <cell r="I188">
            <v>2</v>
          </cell>
          <cell r="J188">
            <v>2</v>
          </cell>
          <cell r="K188" t="str">
            <v>EA</v>
          </cell>
          <cell r="L188" t="str">
            <v>Y</v>
          </cell>
          <cell r="M188" t="str">
            <v xml:space="preserve">   </v>
          </cell>
          <cell r="N188" t="str">
            <v>L</v>
          </cell>
          <cell r="O188" t="str">
            <v>ZZ</v>
          </cell>
          <cell r="P188" t="str">
            <v>ABB</v>
          </cell>
          <cell r="Q188" t="str">
            <v>WLP-1112</v>
          </cell>
          <cell r="T188">
            <v>0</v>
          </cell>
          <cell r="V188">
            <v>0</v>
          </cell>
          <cell r="X188">
            <v>0</v>
          </cell>
          <cell r="Z188">
            <v>0</v>
          </cell>
        </row>
        <row r="189">
          <cell r="E189" t="str">
            <v>833-233714-001</v>
          </cell>
          <cell r="G189" t="str">
            <v>B</v>
          </cell>
          <cell r="H189" t="str">
            <v>CA,COMM,ENET,TEOSXT</v>
          </cell>
          <cell r="I189">
            <v>1</v>
          </cell>
          <cell r="J189">
            <v>1</v>
          </cell>
          <cell r="K189" t="str">
            <v>EA</v>
          </cell>
          <cell r="L189" t="str">
            <v xml:space="preserve"> </v>
          </cell>
          <cell r="M189" t="str">
            <v xml:space="preserve">   </v>
          </cell>
          <cell r="N189" t="str">
            <v>Z</v>
          </cell>
          <cell r="O189" t="str">
            <v>ZZ</v>
          </cell>
          <cell r="T189">
            <v>0</v>
          </cell>
          <cell r="V189">
            <v>0</v>
          </cell>
          <cell r="X189">
            <v>0</v>
          </cell>
          <cell r="Z189">
            <v>0</v>
          </cell>
        </row>
        <row r="190">
          <cell r="E190" t="str">
            <v>74-10024-00</v>
          </cell>
          <cell r="G190" t="str">
            <v>P</v>
          </cell>
          <cell r="H190" t="str">
            <v>PROC. ELEC. ASS'Y INSTR.</v>
          </cell>
          <cell r="I190">
            <v>1</v>
          </cell>
          <cell r="J190">
            <v>1</v>
          </cell>
          <cell r="K190" t="str">
            <v>EA</v>
          </cell>
          <cell r="L190" t="str">
            <v>Y</v>
          </cell>
          <cell r="M190" t="str">
            <v xml:space="preserve">   </v>
          </cell>
          <cell r="N190" t="str">
            <v>Z</v>
          </cell>
          <cell r="O190" t="str">
            <v>ZZ</v>
          </cell>
          <cell r="T190">
            <v>0</v>
          </cell>
          <cell r="V190">
            <v>0</v>
          </cell>
          <cell r="X190">
            <v>0</v>
          </cell>
          <cell r="Z190">
            <v>0</v>
          </cell>
        </row>
        <row r="191">
          <cell r="E191" t="str">
            <v>74-024094-00</v>
          </cell>
          <cell r="G191" t="str">
            <v>U</v>
          </cell>
          <cell r="H191" t="str">
            <v>PROC,PART IDENTIFICATION</v>
          </cell>
          <cell r="I191">
            <v>1</v>
          </cell>
          <cell r="J191">
            <v>1</v>
          </cell>
          <cell r="K191" t="str">
            <v>EA</v>
          </cell>
          <cell r="L191" t="str">
            <v>Y</v>
          </cell>
          <cell r="M191" t="str">
            <v xml:space="preserve">   </v>
          </cell>
          <cell r="N191" t="str">
            <v>Z</v>
          </cell>
          <cell r="O191" t="str">
            <v>ZZ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2">
          <cell r="E192" t="str">
            <v>965-208382-001</v>
          </cell>
          <cell r="G192" t="str">
            <v>A</v>
          </cell>
          <cell r="H192" t="str">
            <v>EPOXY,FAST SET,50ML CNTNR SIZE</v>
          </cell>
          <cell r="I192">
            <v>1</v>
          </cell>
          <cell r="J192">
            <v>1</v>
          </cell>
          <cell r="K192" t="str">
            <v>EA</v>
          </cell>
          <cell r="L192" t="str">
            <v>Y</v>
          </cell>
          <cell r="M192" t="str">
            <v xml:space="preserve">   </v>
          </cell>
          <cell r="N192" t="str">
            <v>Z</v>
          </cell>
          <cell r="O192" t="str">
            <v>ZZ</v>
          </cell>
          <cell r="P192" t="str">
            <v>ITW DEVCON, INC.</v>
          </cell>
          <cell r="Q192">
            <v>14270</v>
          </cell>
          <cell r="T192">
            <v>0</v>
          </cell>
          <cell r="V192">
            <v>0</v>
          </cell>
          <cell r="X192">
            <v>0</v>
          </cell>
          <cell r="Z192">
            <v>0</v>
          </cell>
        </row>
        <row r="193">
          <cell r="E193" t="str">
            <v>79-10179-00</v>
          </cell>
          <cell r="G193" t="str">
            <v>A</v>
          </cell>
          <cell r="H193" t="str">
            <v>MARKER, WIRE (1-33)</v>
          </cell>
          <cell r="I193">
            <v>1</v>
          </cell>
          <cell r="J193">
            <v>1</v>
          </cell>
          <cell r="K193" t="str">
            <v>EA</v>
          </cell>
          <cell r="L193" t="str">
            <v>Y</v>
          </cell>
          <cell r="M193" t="str">
            <v xml:space="preserve">   </v>
          </cell>
          <cell r="N193" t="str">
            <v>Z</v>
          </cell>
          <cell r="O193" t="str">
            <v>ZZ</v>
          </cell>
          <cell r="P193" t="str">
            <v>BRADY CORPORATION</v>
          </cell>
          <cell r="Q193" t="str">
            <v>WM-1-33-3/4</v>
          </cell>
          <cell r="T193">
            <v>0</v>
          </cell>
          <cell r="V193">
            <v>0</v>
          </cell>
          <cell r="X193">
            <v>0</v>
          </cell>
          <cell r="Z193">
            <v>0</v>
          </cell>
        </row>
        <row r="194">
          <cell r="E194" t="str">
            <v>79-10444-00</v>
          </cell>
          <cell r="G194" t="str">
            <v>B</v>
          </cell>
          <cell r="H194" t="str">
            <v>LABEL,A-Z,0-15,(+),(-),(/),WIRE MARKING</v>
          </cell>
          <cell r="I194">
            <v>1</v>
          </cell>
          <cell r="J194">
            <v>1</v>
          </cell>
          <cell r="K194" t="str">
            <v>EA</v>
          </cell>
          <cell r="L194" t="str">
            <v>Y</v>
          </cell>
          <cell r="M194" t="str">
            <v xml:space="preserve">   </v>
          </cell>
          <cell r="N194" t="str">
            <v>Z</v>
          </cell>
          <cell r="O194" t="str">
            <v>ZZ</v>
          </cell>
          <cell r="P194" t="str">
            <v>BRADY CORPORATION</v>
          </cell>
          <cell r="Q194" t="str">
            <v>PWM-PK-2</v>
          </cell>
          <cell r="T194">
            <v>0</v>
          </cell>
          <cell r="V194">
            <v>0</v>
          </cell>
          <cell r="X194">
            <v>0</v>
          </cell>
          <cell r="Z194">
            <v>0</v>
          </cell>
        </row>
        <row r="195">
          <cell r="E195" t="str">
            <v>79-10183-00</v>
          </cell>
          <cell r="G195" t="str">
            <v>B</v>
          </cell>
          <cell r="H195" t="str">
            <v>MARKERS,WIRE WRITE ON</v>
          </cell>
          <cell r="I195">
            <v>1</v>
          </cell>
          <cell r="J195">
            <v>1</v>
          </cell>
          <cell r="K195" t="str">
            <v>EA</v>
          </cell>
          <cell r="L195" t="str">
            <v>Y</v>
          </cell>
          <cell r="M195" t="str">
            <v xml:space="preserve">   </v>
          </cell>
          <cell r="N195" t="str">
            <v>Z</v>
          </cell>
          <cell r="O195" t="str">
            <v>ZZ</v>
          </cell>
          <cell r="P195" t="str">
            <v>BRADY CORPORATION</v>
          </cell>
          <cell r="Q195" t="str">
            <v>SLFW-250-PK</v>
          </cell>
          <cell r="T195">
            <v>0</v>
          </cell>
          <cell r="V195">
            <v>0</v>
          </cell>
          <cell r="X195">
            <v>0</v>
          </cell>
          <cell r="Z195">
            <v>0</v>
          </cell>
        </row>
        <row r="196">
          <cell r="E196" t="str">
            <v>79-10179-01</v>
          </cell>
          <cell r="G196" t="str">
            <v>A</v>
          </cell>
          <cell r="H196" t="str">
            <v>MARKER, WIRE, 34-66</v>
          </cell>
          <cell r="I196">
            <v>1</v>
          </cell>
          <cell r="J196">
            <v>1</v>
          </cell>
          <cell r="K196" t="str">
            <v>EA</v>
          </cell>
          <cell r="L196" t="str">
            <v>Y</v>
          </cell>
          <cell r="M196" t="str">
            <v xml:space="preserve">   </v>
          </cell>
          <cell r="N196" t="str">
            <v>Z</v>
          </cell>
          <cell r="O196" t="str">
            <v>ZZ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197">
          <cell r="E197" t="str">
            <v>79-10179-02</v>
          </cell>
          <cell r="G197" t="str">
            <v>A</v>
          </cell>
          <cell r="H197" t="str">
            <v>MARKER, WIRE 67-99</v>
          </cell>
          <cell r="I197">
            <v>1</v>
          </cell>
          <cell r="J197">
            <v>1</v>
          </cell>
          <cell r="K197" t="str">
            <v>EA</v>
          </cell>
          <cell r="L197" t="str">
            <v>Y</v>
          </cell>
          <cell r="M197" t="str">
            <v xml:space="preserve">   </v>
          </cell>
          <cell r="N197" t="str">
            <v>Z</v>
          </cell>
          <cell r="O197" t="str">
            <v>ZZ</v>
          </cell>
          <cell r="T197">
            <v>0</v>
          </cell>
          <cell r="V197">
            <v>0</v>
          </cell>
          <cell r="X197">
            <v>0</v>
          </cell>
          <cell r="Z197">
            <v>0</v>
          </cell>
        </row>
        <row r="198">
          <cell r="E198" t="str">
            <v>79-00021-00</v>
          </cell>
          <cell r="G198" t="str">
            <v>A</v>
          </cell>
          <cell r="H198" t="str">
            <v>LABEL,BLANK 1 X 1/2</v>
          </cell>
          <cell r="I198">
            <v>1</v>
          </cell>
          <cell r="J198">
            <v>1</v>
          </cell>
          <cell r="K198" t="str">
            <v>EA</v>
          </cell>
          <cell r="L198" t="str">
            <v>Y</v>
          </cell>
          <cell r="M198" t="str">
            <v xml:space="preserve">   </v>
          </cell>
          <cell r="N198" t="str">
            <v>Z</v>
          </cell>
          <cell r="O198" t="str">
            <v>ZZ</v>
          </cell>
          <cell r="P198" t="str">
            <v>PANDUIT</v>
          </cell>
          <cell r="Q198" t="str">
            <v>WES-1112</v>
          </cell>
          <cell r="T198">
            <v>0</v>
          </cell>
          <cell r="V198">
            <v>0</v>
          </cell>
          <cell r="X198">
            <v>0</v>
          </cell>
          <cell r="Z198">
            <v>0</v>
          </cell>
        </row>
        <row r="199">
          <cell r="E199" t="str">
            <v>79-00021-01</v>
          </cell>
          <cell r="G199" t="str">
            <v>A</v>
          </cell>
          <cell r="H199" t="str">
            <v>LABEL,BLANK 1 X 1</v>
          </cell>
          <cell r="I199">
            <v>1</v>
          </cell>
          <cell r="J199">
            <v>1</v>
          </cell>
          <cell r="K199" t="str">
            <v>EA</v>
          </cell>
          <cell r="L199" t="str">
            <v>Y</v>
          </cell>
          <cell r="M199" t="str">
            <v xml:space="preserve">   </v>
          </cell>
          <cell r="N199" t="str">
            <v>Z</v>
          </cell>
          <cell r="O199" t="str">
            <v>ZZ</v>
          </cell>
          <cell r="P199" t="str">
            <v>T &amp; B</v>
          </cell>
          <cell r="Q199" t="str">
            <v>WES-1334</v>
          </cell>
          <cell r="T199">
            <v>0</v>
          </cell>
          <cell r="V199">
            <v>0</v>
          </cell>
          <cell r="X199">
            <v>0</v>
          </cell>
          <cell r="Z199">
            <v>0</v>
          </cell>
        </row>
        <row r="200">
          <cell r="E200" t="str">
            <v>79-00021-02</v>
          </cell>
          <cell r="G200" t="str">
            <v>A</v>
          </cell>
          <cell r="H200" t="str">
            <v>LABEL,CBL MARKING,1X.5X1.5,BLANK,WRITE-O</v>
          </cell>
          <cell r="I200">
            <v>1</v>
          </cell>
          <cell r="J200">
            <v>1</v>
          </cell>
          <cell r="K200" t="str">
            <v>EA</v>
          </cell>
          <cell r="L200" t="str">
            <v>Y</v>
          </cell>
          <cell r="M200" t="str">
            <v xml:space="preserve">   </v>
          </cell>
          <cell r="N200" t="str">
            <v>Z</v>
          </cell>
          <cell r="O200" t="str">
            <v>ZZ</v>
          </cell>
          <cell r="P200" t="str">
            <v>ABB</v>
          </cell>
          <cell r="Q200" t="str">
            <v>WLP-1112</v>
          </cell>
          <cell r="T200">
            <v>0</v>
          </cell>
          <cell r="V200">
            <v>0</v>
          </cell>
          <cell r="X200">
            <v>0</v>
          </cell>
          <cell r="Z200">
            <v>0</v>
          </cell>
        </row>
        <row r="201">
          <cell r="E201" t="str">
            <v>79-00021-03</v>
          </cell>
          <cell r="G201" t="str">
            <v>A</v>
          </cell>
          <cell r="H201" t="str">
            <v>LABEL,CBL MARKING,1X1X3,BLANK,WRITE-ON,S</v>
          </cell>
          <cell r="I201">
            <v>1</v>
          </cell>
          <cell r="J201">
            <v>1</v>
          </cell>
          <cell r="K201" t="str">
            <v>EA</v>
          </cell>
          <cell r="L201" t="str">
            <v>Y</v>
          </cell>
          <cell r="M201" t="str">
            <v xml:space="preserve">   </v>
          </cell>
          <cell r="N201" t="str">
            <v>Z</v>
          </cell>
          <cell r="O201" t="str">
            <v>ZZ</v>
          </cell>
          <cell r="P201" t="str">
            <v>ABB</v>
          </cell>
          <cell r="Q201" t="str">
            <v>WLP-1300</v>
          </cell>
          <cell r="T201">
            <v>0</v>
          </cell>
          <cell r="V201">
            <v>0</v>
          </cell>
          <cell r="X201">
            <v>0</v>
          </cell>
          <cell r="Z201">
            <v>0</v>
          </cell>
        </row>
        <row r="202">
          <cell r="E202" t="str">
            <v>79-00021-04</v>
          </cell>
          <cell r="G202" t="str">
            <v>B</v>
          </cell>
          <cell r="H202" t="str">
            <v>LABEL,CBL MARKING,1X1X5,BLANK,WRITE-ON,S</v>
          </cell>
          <cell r="I202">
            <v>1</v>
          </cell>
          <cell r="J202">
            <v>1</v>
          </cell>
          <cell r="K202" t="str">
            <v>EA</v>
          </cell>
          <cell r="L202" t="str">
            <v>Y</v>
          </cell>
          <cell r="M202" t="str">
            <v xml:space="preserve">   </v>
          </cell>
          <cell r="N202" t="str">
            <v>Z</v>
          </cell>
          <cell r="O202" t="str">
            <v>ZZ</v>
          </cell>
          <cell r="P202" t="str">
            <v>ABB</v>
          </cell>
          <cell r="Q202" t="str">
            <v>THT-139-461-2</v>
          </cell>
          <cell r="T202">
            <v>0</v>
          </cell>
          <cell r="V202">
            <v>0</v>
          </cell>
          <cell r="X202">
            <v>0</v>
          </cell>
          <cell r="Z202">
            <v>0</v>
          </cell>
        </row>
        <row r="203">
          <cell r="E203" t="str">
            <v>74-032409-00</v>
          </cell>
          <cell r="G203" t="str">
            <v>C</v>
          </cell>
          <cell r="H203" t="str">
            <v>WORKMANSHIP STANDARDS</v>
          </cell>
          <cell r="I203">
            <v>1</v>
          </cell>
          <cell r="J203">
            <v>1</v>
          </cell>
          <cell r="K203" t="str">
            <v>EA</v>
          </cell>
          <cell r="L203" t="str">
            <v>Y</v>
          </cell>
          <cell r="M203" t="str">
            <v xml:space="preserve">   </v>
          </cell>
          <cell r="N203" t="str">
            <v>Z</v>
          </cell>
          <cell r="O203" t="str">
            <v>ZZ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E204" t="str">
            <v>202-328325-001</v>
          </cell>
          <cell r="G204" t="str">
            <v>F</v>
          </cell>
          <cell r="H204" t="str">
            <v>PROC,CRIMP TERMINATION GUIDELINE</v>
          </cell>
          <cell r="I204">
            <v>1</v>
          </cell>
          <cell r="J204">
            <v>1</v>
          </cell>
          <cell r="K204" t="str">
            <v>EA</v>
          </cell>
          <cell r="L204" t="str">
            <v>Y</v>
          </cell>
          <cell r="M204" t="str">
            <v xml:space="preserve">   </v>
          </cell>
          <cell r="N204" t="str">
            <v>Z</v>
          </cell>
          <cell r="O204" t="str">
            <v>ZZ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05">
          <cell r="E205" t="str">
            <v>74-160156-00</v>
          </cell>
          <cell r="G205" t="str">
            <v>H</v>
          </cell>
          <cell r="H205" t="str">
            <v>PROC,PACKING REQUIREMENTS</v>
          </cell>
          <cell r="I205">
            <v>1</v>
          </cell>
          <cell r="J205">
            <v>1</v>
          </cell>
          <cell r="K205" t="str">
            <v>EA</v>
          </cell>
          <cell r="L205" t="str">
            <v>Y</v>
          </cell>
          <cell r="M205" t="str">
            <v xml:space="preserve">   </v>
          </cell>
          <cell r="N205" t="str">
            <v>Z</v>
          </cell>
          <cell r="O205" t="str">
            <v>ZZ</v>
          </cell>
          <cell r="T205">
            <v>0</v>
          </cell>
          <cell r="V205">
            <v>0</v>
          </cell>
          <cell r="X205">
            <v>0</v>
          </cell>
          <cell r="Z205">
            <v>0</v>
          </cell>
        </row>
        <row r="206">
          <cell r="E206" t="str">
            <v>74-024094-00</v>
          </cell>
          <cell r="G206" t="str">
            <v>U</v>
          </cell>
          <cell r="H206" t="str">
            <v>PROC,PART IDENTIFICATION</v>
          </cell>
          <cell r="I206">
            <v>1</v>
          </cell>
          <cell r="J206">
            <v>1</v>
          </cell>
          <cell r="K206" t="str">
            <v>EA</v>
          </cell>
          <cell r="L206" t="str">
            <v>Y</v>
          </cell>
          <cell r="M206" t="str">
            <v xml:space="preserve">   </v>
          </cell>
          <cell r="N206" t="str">
            <v>Z</v>
          </cell>
          <cell r="O206" t="str">
            <v>ZZ</v>
          </cell>
          <cell r="T206">
            <v>0</v>
          </cell>
          <cell r="V206">
            <v>0</v>
          </cell>
          <cell r="X206">
            <v>0</v>
          </cell>
          <cell r="Z206">
            <v>0</v>
          </cell>
        </row>
        <row r="207">
          <cell r="E207" t="str">
            <v>833-233714-010</v>
          </cell>
          <cell r="F207" t="str">
            <v>CABLES</v>
          </cell>
          <cell r="G207" t="str">
            <v>B</v>
          </cell>
          <cell r="H207" t="str">
            <v>CA,COMM,ENET,UPR SW TO MID SW,TEOSXT</v>
          </cell>
          <cell r="I207">
            <v>1</v>
          </cell>
          <cell r="J207">
            <v>1</v>
          </cell>
          <cell r="K207" t="str">
            <v>EA</v>
          </cell>
          <cell r="L207" t="str">
            <v xml:space="preserve"> </v>
          </cell>
          <cell r="M207" t="str">
            <v xml:space="preserve">   </v>
          </cell>
          <cell r="N207" t="str">
            <v>L</v>
          </cell>
          <cell r="O207" t="str">
            <v>NPI SOLUTIONS</v>
          </cell>
          <cell r="S207">
            <v>41.41</v>
          </cell>
          <cell r="T207">
            <v>41.41</v>
          </cell>
          <cell r="U207">
            <v>35.590000000000003</v>
          </cell>
          <cell r="V207">
            <v>35.590000000000003</v>
          </cell>
          <cell r="W207">
            <v>27.72</v>
          </cell>
          <cell r="X207">
            <v>27.72</v>
          </cell>
          <cell r="Y207">
            <v>26.85</v>
          </cell>
          <cell r="Z207">
            <v>26.85</v>
          </cell>
          <cell r="AA207">
            <v>24.91</v>
          </cell>
        </row>
        <row r="208">
          <cell r="E208" t="str">
            <v>681-101635-001</v>
          </cell>
          <cell r="G208" t="str">
            <v>B</v>
          </cell>
          <cell r="H208" t="str">
            <v>CA,FBS,PVC,300V,5E,24AWG,4 PR,TEAL,ROHS</v>
          </cell>
          <cell r="I208">
            <v>1</v>
          </cell>
          <cell r="J208">
            <v>1</v>
          </cell>
          <cell r="K208" t="str">
            <v>FT</v>
          </cell>
          <cell r="L208" t="str">
            <v>Y</v>
          </cell>
          <cell r="M208" t="str">
            <v xml:space="preserve">   </v>
          </cell>
          <cell r="N208" t="str">
            <v>L</v>
          </cell>
          <cell r="O208" t="str">
            <v>ZZ</v>
          </cell>
          <cell r="P208" t="str">
            <v>BELDEN INC.</v>
          </cell>
          <cell r="Q208" t="str">
            <v>7921A 1NH</v>
          </cell>
          <cell r="T208">
            <v>0</v>
          </cell>
          <cell r="V208">
            <v>0</v>
          </cell>
          <cell r="X208">
            <v>0</v>
          </cell>
          <cell r="Z208">
            <v>0</v>
          </cell>
        </row>
        <row r="209">
          <cell r="E209" t="str">
            <v>668-101639-001</v>
          </cell>
          <cell r="G209" t="str">
            <v>A</v>
          </cell>
          <cell r="H209" t="str">
            <v>CONN,NTWK,MODULAR PLUG,SHLD,8 POS</v>
          </cell>
          <cell r="I209">
            <v>2</v>
          </cell>
          <cell r="J209">
            <v>2</v>
          </cell>
          <cell r="K209" t="str">
            <v>EA</v>
          </cell>
          <cell r="L209" t="str">
            <v>Y</v>
          </cell>
          <cell r="M209" t="str">
            <v xml:space="preserve">   </v>
          </cell>
          <cell r="N209" t="str">
            <v>L</v>
          </cell>
          <cell r="O209" t="str">
            <v>ZZ</v>
          </cell>
          <cell r="P209" t="str">
            <v>SENTINEL CONN SYSTEM</v>
          </cell>
          <cell r="Q209" t="str">
            <v>106S08080058C34</v>
          </cell>
          <cell r="T209">
            <v>0</v>
          </cell>
          <cell r="V209">
            <v>0</v>
          </cell>
          <cell r="X209">
            <v>0</v>
          </cell>
          <cell r="Z209">
            <v>0</v>
          </cell>
        </row>
        <row r="210">
          <cell r="E210" t="str">
            <v>680-061150-009</v>
          </cell>
          <cell r="G210" t="str">
            <v>B</v>
          </cell>
          <cell r="H210" t="str">
            <v>TUBING HEAT SHRINK 3/4</v>
          </cell>
          <cell r="I210">
            <v>1</v>
          </cell>
          <cell r="J210">
            <v>1</v>
          </cell>
          <cell r="K210" t="str">
            <v>FT</v>
          </cell>
          <cell r="L210" t="str">
            <v>Y</v>
          </cell>
          <cell r="M210" t="str">
            <v xml:space="preserve">   </v>
          </cell>
          <cell r="N210" t="str">
            <v>Y</v>
          </cell>
          <cell r="O210" t="str">
            <v>ZZ</v>
          </cell>
          <cell r="P210" t="str">
            <v>PANDUIT</v>
          </cell>
          <cell r="Q210" t="str">
            <v>HSTT75-48-5</v>
          </cell>
          <cell r="T210">
            <v>0</v>
          </cell>
          <cell r="V210">
            <v>0</v>
          </cell>
          <cell r="X210">
            <v>0</v>
          </cell>
          <cell r="Z210">
            <v>0</v>
          </cell>
        </row>
        <row r="211">
          <cell r="E211" t="str">
            <v>79-00021-02</v>
          </cell>
          <cell r="G211" t="str">
            <v>A</v>
          </cell>
          <cell r="H211" t="str">
            <v>LABEL,CBL MARKING,1X.5X1.5,BLANK,WRITE-O</v>
          </cell>
          <cell r="I211">
            <v>2</v>
          </cell>
          <cell r="J211">
            <v>2</v>
          </cell>
          <cell r="K211" t="str">
            <v>EA</v>
          </cell>
          <cell r="L211" t="str">
            <v>Y</v>
          </cell>
          <cell r="M211" t="str">
            <v xml:space="preserve">   </v>
          </cell>
          <cell r="N211" t="str">
            <v>L</v>
          </cell>
          <cell r="O211" t="str">
            <v>ZZ</v>
          </cell>
          <cell r="P211" t="str">
            <v>ABB</v>
          </cell>
          <cell r="Q211" t="str">
            <v>WLP-1112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</row>
        <row r="212">
          <cell r="E212" t="str">
            <v>833-233714-001</v>
          </cell>
          <cell r="G212" t="str">
            <v>B</v>
          </cell>
          <cell r="H212" t="str">
            <v>CA,COMM,ENET,TEOSXT</v>
          </cell>
          <cell r="I212">
            <v>1</v>
          </cell>
          <cell r="J212">
            <v>1</v>
          </cell>
          <cell r="K212" t="str">
            <v>EA</v>
          </cell>
          <cell r="L212" t="str">
            <v xml:space="preserve"> </v>
          </cell>
          <cell r="M212" t="str">
            <v xml:space="preserve">   </v>
          </cell>
          <cell r="N212" t="str">
            <v>Z</v>
          </cell>
          <cell r="O212" t="str">
            <v>ZZ</v>
          </cell>
          <cell r="T212">
            <v>0</v>
          </cell>
          <cell r="V212">
            <v>0</v>
          </cell>
          <cell r="X212">
            <v>0</v>
          </cell>
          <cell r="Z212">
            <v>0</v>
          </cell>
        </row>
        <row r="213">
          <cell r="E213" t="str">
            <v>74-10024-00</v>
          </cell>
          <cell r="G213" t="str">
            <v>P</v>
          </cell>
          <cell r="H213" t="str">
            <v>PROC. ELEC. ASS'Y INSTR.</v>
          </cell>
          <cell r="I213">
            <v>1</v>
          </cell>
          <cell r="J213">
            <v>1</v>
          </cell>
          <cell r="K213" t="str">
            <v>EA</v>
          </cell>
          <cell r="L213" t="str">
            <v>Y</v>
          </cell>
          <cell r="M213" t="str">
            <v xml:space="preserve">   </v>
          </cell>
          <cell r="N213" t="str">
            <v>Z</v>
          </cell>
          <cell r="O213" t="str">
            <v>ZZ</v>
          </cell>
          <cell r="T213">
            <v>0</v>
          </cell>
          <cell r="V213">
            <v>0</v>
          </cell>
          <cell r="X213">
            <v>0</v>
          </cell>
          <cell r="Z213">
            <v>0</v>
          </cell>
        </row>
        <row r="214">
          <cell r="E214" t="str">
            <v>74-024094-00</v>
          </cell>
          <cell r="G214" t="str">
            <v>U</v>
          </cell>
          <cell r="H214" t="str">
            <v>PROC,PART IDENTIFICATION</v>
          </cell>
          <cell r="I214">
            <v>1</v>
          </cell>
          <cell r="J214">
            <v>1</v>
          </cell>
          <cell r="K214" t="str">
            <v>EA</v>
          </cell>
          <cell r="L214" t="str">
            <v>Y</v>
          </cell>
          <cell r="M214" t="str">
            <v xml:space="preserve">   </v>
          </cell>
          <cell r="N214" t="str">
            <v>Z</v>
          </cell>
          <cell r="O214" t="str">
            <v>ZZ</v>
          </cell>
          <cell r="T214">
            <v>0</v>
          </cell>
          <cell r="V214">
            <v>0</v>
          </cell>
          <cell r="X214">
            <v>0</v>
          </cell>
          <cell r="Z214">
            <v>0</v>
          </cell>
        </row>
        <row r="215">
          <cell r="E215" t="str">
            <v>965-208382-001</v>
          </cell>
          <cell r="G215" t="str">
            <v>A</v>
          </cell>
          <cell r="H215" t="str">
            <v>EPOXY,FAST SET,50ML CNTNR SIZE</v>
          </cell>
          <cell r="I215">
            <v>1</v>
          </cell>
          <cell r="J215">
            <v>1</v>
          </cell>
          <cell r="K215" t="str">
            <v>EA</v>
          </cell>
          <cell r="L215" t="str">
            <v>Y</v>
          </cell>
          <cell r="M215" t="str">
            <v xml:space="preserve">   </v>
          </cell>
          <cell r="N215" t="str">
            <v>Z</v>
          </cell>
          <cell r="O215" t="str">
            <v>ZZ</v>
          </cell>
          <cell r="P215" t="str">
            <v>ITW DEVCON, INC.</v>
          </cell>
          <cell r="Q215">
            <v>14270</v>
          </cell>
          <cell r="T215">
            <v>0</v>
          </cell>
          <cell r="V215">
            <v>0</v>
          </cell>
          <cell r="X215">
            <v>0</v>
          </cell>
          <cell r="Z215">
            <v>0</v>
          </cell>
        </row>
        <row r="216">
          <cell r="E216" t="str">
            <v>79-10179-00</v>
          </cell>
          <cell r="G216" t="str">
            <v>A</v>
          </cell>
          <cell r="H216" t="str">
            <v>MARKER, WIRE (1-33)</v>
          </cell>
          <cell r="I216">
            <v>1</v>
          </cell>
          <cell r="J216">
            <v>1</v>
          </cell>
          <cell r="K216" t="str">
            <v>EA</v>
          </cell>
          <cell r="L216" t="str">
            <v>Y</v>
          </cell>
          <cell r="M216" t="str">
            <v xml:space="preserve">   </v>
          </cell>
          <cell r="N216" t="str">
            <v>Z</v>
          </cell>
          <cell r="O216" t="str">
            <v>ZZ</v>
          </cell>
          <cell r="P216" t="str">
            <v>BRADY CORPORATION</v>
          </cell>
          <cell r="Q216" t="str">
            <v>WM-1-33-3/4</v>
          </cell>
          <cell r="T216">
            <v>0</v>
          </cell>
          <cell r="V216">
            <v>0</v>
          </cell>
          <cell r="X216">
            <v>0</v>
          </cell>
          <cell r="Z216">
            <v>0</v>
          </cell>
        </row>
        <row r="217">
          <cell r="E217" t="str">
            <v>79-10444-00</v>
          </cell>
          <cell r="G217" t="str">
            <v>B</v>
          </cell>
          <cell r="H217" t="str">
            <v>LABEL,A-Z,0-15,(+),(-),(/),WIRE MARKING</v>
          </cell>
          <cell r="I217">
            <v>1</v>
          </cell>
          <cell r="J217">
            <v>1</v>
          </cell>
          <cell r="K217" t="str">
            <v>EA</v>
          </cell>
          <cell r="L217" t="str">
            <v>Y</v>
          </cell>
          <cell r="M217" t="str">
            <v xml:space="preserve">   </v>
          </cell>
          <cell r="N217" t="str">
            <v>Z</v>
          </cell>
          <cell r="O217" t="str">
            <v>ZZ</v>
          </cell>
          <cell r="P217" t="str">
            <v>BRADY CORPORATION</v>
          </cell>
          <cell r="Q217" t="str">
            <v>PWM-PK-2</v>
          </cell>
          <cell r="T217">
            <v>0</v>
          </cell>
          <cell r="V217">
            <v>0</v>
          </cell>
          <cell r="X217">
            <v>0</v>
          </cell>
          <cell r="Z217">
            <v>0</v>
          </cell>
        </row>
        <row r="218">
          <cell r="E218" t="str">
            <v>79-10183-00</v>
          </cell>
          <cell r="G218" t="str">
            <v>B</v>
          </cell>
          <cell r="H218" t="str">
            <v>MARKERS,WIRE WRITE ON</v>
          </cell>
          <cell r="I218">
            <v>1</v>
          </cell>
          <cell r="J218">
            <v>1</v>
          </cell>
          <cell r="K218" t="str">
            <v>EA</v>
          </cell>
          <cell r="L218" t="str">
            <v>Y</v>
          </cell>
          <cell r="M218" t="str">
            <v xml:space="preserve">   </v>
          </cell>
          <cell r="N218" t="str">
            <v>Z</v>
          </cell>
          <cell r="O218" t="str">
            <v>ZZ</v>
          </cell>
          <cell r="P218" t="str">
            <v>BRADY CORPORATION</v>
          </cell>
          <cell r="Q218" t="str">
            <v>SLFW-250-PK</v>
          </cell>
          <cell r="T218">
            <v>0</v>
          </cell>
          <cell r="V218">
            <v>0</v>
          </cell>
          <cell r="X218">
            <v>0</v>
          </cell>
          <cell r="Z218">
            <v>0</v>
          </cell>
        </row>
        <row r="219">
          <cell r="E219" t="str">
            <v>79-10179-01</v>
          </cell>
          <cell r="G219" t="str">
            <v>A</v>
          </cell>
          <cell r="H219" t="str">
            <v>MARKER, WIRE, 34-66</v>
          </cell>
          <cell r="I219">
            <v>1</v>
          </cell>
          <cell r="J219">
            <v>1</v>
          </cell>
          <cell r="K219" t="str">
            <v>EA</v>
          </cell>
          <cell r="L219" t="str">
            <v>Y</v>
          </cell>
          <cell r="M219" t="str">
            <v xml:space="preserve">   </v>
          </cell>
          <cell r="N219" t="str">
            <v>Z</v>
          </cell>
          <cell r="O219" t="str">
            <v>ZZ</v>
          </cell>
          <cell r="T219">
            <v>0</v>
          </cell>
          <cell r="V219">
            <v>0</v>
          </cell>
          <cell r="X219">
            <v>0</v>
          </cell>
          <cell r="Z219">
            <v>0</v>
          </cell>
        </row>
        <row r="220">
          <cell r="E220" t="str">
            <v>79-10179-02</v>
          </cell>
          <cell r="G220" t="str">
            <v>A</v>
          </cell>
          <cell r="H220" t="str">
            <v>MARKER, WIRE 67-99</v>
          </cell>
          <cell r="I220">
            <v>1</v>
          </cell>
          <cell r="J220">
            <v>1</v>
          </cell>
          <cell r="K220" t="str">
            <v>EA</v>
          </cell>
          <cell r="L220" t="str">
            <v>Y</v>
          </cell>
          <cell r="M220" t="str">
            <v xml:space="preserve">   </v>
          </cell>
          <cell r="N220" t="str">
            <v>Z</v>
          </cell>
          <cell r="O220" t="str">
            <v>ZZ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1">
          <cell r="E221" t="str">
            <v>79-00021-00</v>
          </cell>
          <cell r="G221" t="str">
            <v>A</v>
          </cell>
          <cell r="H221" t="str">
            <v>LABEL,BLANK 1 X 1/2</v>
          </cell>
          <cell r="I221">
            <v>1</v>
          </cell>
          <cell r="J221">
            <v>1</v>
          </cell>
          <cell r="K221" t="str">
            <v>EA</v>
          </cell>
          <cell r="L221" t="str">
            <v>Y</v>
          </cell>
          <cell r="M221" t="str">
            <v xml:space="preserve">   </v>
          </cell>
          <cell r="N221" t="str">
            <v>Z</v>
          </cell>
          <cell r="O221" t="str">
            <v>ZZ</v>
          </cell>
          <cell r="P221" t="str">
            <v>PANDUIT</v>
          </cell>
          <cell r="Q221" t="str">
            <v>WES-1112</v>
          </cell>
          <cell r="T221">
            <v>0</v>
          </cell>
          <cell r="V221">
            <v>0</v>
          </cell>
          <cell r="X221">
            <v>0</v>
          </cell>
          <cell r="Z221">
            <v>0</v>
          </cell>
        </row>
        <row r="222">
          <cell r="E222" t="str">
            <v>79-00021-01</v>
          </cell>
          <cell r="G222" t="str">
            <v>A</v>
          </cell>
          <cell r="H222" t="str">
            <v>LABEL,BLANK 1 X 1</v>
          </cell>
          <cell r="I222">
            <v>1</v>
          </cell>
          <cell r="J222">
            <v>1</v>
          </cell>
          <cell r="K222" t="str">
            <v>EA</v>
          </cell>
          <cell r="L222" t="str">
            <v>Y</v>
          </cell>
          <cell r="M222" t="str">
            <v xml:space="preserve">   </v>
          </cell>
          <cell r="N222" t="str">
            <v>Z</v>
          </cell>
          <cell r="O222" t="str">
            <v>ZZ</v>
          </cell>
          <cell r="P222" t="str">
            <v>T &amp; B</v>
          </cell>
          <cell r="Q222" t="str">
            <v>WES-1334</v>
          </cell>
          <cell r="T222">
            <v>0</v>
          </cell>
          <cell r="V222">
            <v>0</v>
          </cell>
          <cell r="X222">
            <v>0</v>
          </cell>
          <cell r="Z222">
            <v>0</v>
          </cell>
        </row>
        <row r="223">
          <cell r="E223" t="str">
            <v>79-00021-02</v>
          </cell>
          <cell r="G223" t="str">
            <v>A</v>
          </cell>
          <cell r="H223" t="str">
            <v>LABEL,CBL MARKING,1X.5X1.5,BLANK,WRITE-O</v>
          </cell>
          <cell r="I223">
            <v>1</v>
          </cell>
          <cell r="J223">
            <v>1</v>
          </cell>
          <cell r="K223" t="str">
            <v>EA</v>
          </cell>
          <cell r="L223" t="str">
            <v>Y</v>
          </cell>
          <cell r="M223" t="str">
            <v xml:space="preserve">   </v>
          </cell>
          <cell r="N223" t="str">
            <v>Z</v>
          </cell>
          <cell r="O223" t="str">
            <v>ZZ</v>
          </cell>
          <cell r="P223" t="str">
            <v>ABB</v>
          </cell>
          <cell r="Q223" t="str">
            <v>WLP-1112</v>
          </cell>
          <cell r="T223">
            <v>0</v>
          </cell>
          <cell r="V223">
            <v>0</v>
          </cell>
          <cell r="X223">
            <v>0</v>
          </cell>
          <cell r="Z223">
            <v>0</v>
          </cell>
        </row>
        <row r="224">
          <cell r="E224" t="str">
            <v>79-00021-03</v>
          </cell>
          <cell r="G224" t="str">
            <v>A</v>
          </cell>
          <cell r="H224" t="str">
            <v>LABEL,CBL MARKING,1X1X3,BLANK,WRITE-ON,S</v>
          </cell>
          <cell r="I224">
            <v>1</v>
          </cell>
          <cell r="J224">
            <v>1</v>
          </cell>
          <cell r="K224" t="str">
            <v>EA</v>
          </cell>
          <cell r="L224" t="str">
            <v>Y</v>
          </cell>
          <cell r="M224" t="str">
            <v xml:space="preserve">   </v>
          </cell>
          <cell r="N224" t="str">
            <v>Z</v>
          </cell>
          <cell r="O224" t="str">
            <v>ZZ</v>
          </cell>
          <cell r="P224" t="str">
            <v>ABB</v>
          </cell>
          <cell r="Q224" t="str">
            <v>WLP-1300</v>
          </cell>
          <cell r="T224">
            <v>0</v>
          </cell>
          <cell r="V224">
            <v>0</v>
          </cell>
          <cell r="X224">
            <v>0</v>
          </cell>
          <cell r="Z224">
            <v>0</v>
          </cell>
        </row>
        <row r="225">
          <cell r="E225" t="str">
            <v>79-00021-04</v>
          </cell>
          <cell r="G225" t="str">
            <v>B</v>
          </cell>
          <cell r="H225" t="str">
            <v>LABEL,CBL MARKING,1X1X5,BLANK,WRITE-ON,S</v>
          </cell>
          <cell r="I225">
            <v>1</v>
          </cell>
          <cell r="J225">
            <v>1</v>
          </cell>
          <cell r="K225" t="str">
            <v>EA</v>
          </cell>
          <cell r="L225" t="str">
            <v>Y</v>
          </cell>
          <cell r="M225" t="str">
            <v xml:space="preserve">   </v>
          </cell>
          <cell r="N225" t="str">
            <v>Z</v>
          </cell>
          <cell r="O225" t="str">
            <v>ZZ</v>
          </cell>
          <cell r="P225" t="str">
            <v>ABB</v>
          </cell>
          <cell r="Q225" t="str">
            <v>THT-139-461-2</v>
          </cell>
          <cell r="T225">
            <v>0</v>
          </cell>
          <cell r="V225">
            <v>0</v>
          </cell>
          <cell r="X225">
            <v>0</v>
          </cell>
          <cell r="Z225">
            <v>0</v>
          </cell>
        </row>
        <row r="226">
          <cell r="E226" t="str">
            <v>74-032409-00</v>
          </cell>
          <cell r="G226" t="str">
            <v>C</v>
          </cell>
          <cell r="H226" t="str">
            <v>WORKMANSHIP STANDARDS</v>
          </cell>
          <cell r="I226">
            <v>1</v>
          </cell>
          <cell r="J226">
            <v>1</v>
          </cell>
          <cell r="K226" t="str">
            <v>EA</v>
          </cell>
          <cell r="L226" t="str">
            <v>Y</v>
          </cell>
          <cell r="M226" t="str">
            <v xml:space="preserve">   </v>
          </cell>
          <cell r="N226" t="str">
            <v>Z</v>
          </cell>
          <cell r="O226" t="str">
            <v>ZZ</v>
          </cell>
          <cell r="T226">
            <v>0</v>
          </cell>
          <cell r="V226">
            <v>0</v>
          </cell>
          <cell r="X226">
            <v>0</v>
          </cell>
          <cell r="Z226">
            <v>0</v>
          </cell>
        </row>
        <row r="227">
          <cell r="E227" t="str">
            <v>202-328325-001</v>
          </cell>
          <cell r="G227" t="str">
            <v>F</v>
          </cell>
          <cell r="H227" t="str">
            <v>PROC,CRIMP TERMINATION GUIDELINE</v>
          </cell>
          <cell r="I227">
            <v>1</v>
          </cell>
          <cell r="J227">
            <v>1</v>
          </cell>
          <cell r="K227" t="str">
            <v>EA</v>
          </cell>
          <cell r="L227" t="str">
            <v>Y</v>
          </cell>
          <cell r="M227" t="str">
            <v xml:space="preserve">   </v>
          </cell>
          <cell r="N227" t="str">
            <v>Z</v>
          </cell>
          <cell r="O227" t="str">
            <v>ZZ</v>
          </cell>
          <cell r="T227">
            <v>0</v>
          </cell>
          <cell r="V227">
            <v>0</v>
          </cell>
          <cell r="X227">
            <v>0</v>
          </cell>
          <cell r="Z227">
            <v>0</v>
          </cell>
        </row>
        <row r="228">
          <cell r="E228" t="str">
            <v>74-160156-00</v>
          </cell>
          <cell r="G228" t="str">
            <v>H</v>
          </cell>
          <cell r="H228" t="str">
            <v>PROC,PACKING REQUIREMENTS</v>
          </cell>
          <cell r="I228">
            <v>1</v>
          </cell>
          <cell r="J228">
            <v>1</v>
          </cell>
          <cell r="K228" t="str">
            <v>EA</v>
          </cell>
          <cell r="L228" t="str">
            <v>Y</v>
          </cell>
          <cell r="M228" t="str">
            <v xml:space="preserve">   </v>
          </cell>
          <cell r="N228" t="str">
            <v>Z</v>
          </cell>
          <cell r="O228" t="str">
            <v>ZZ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29">
          <cell r="E229" t="str">
            <v>74-024094-00</v>
          </cell>
          <cell r="G229" t="str">
            <v>U</v>
          </cell>
          <cell r="H229" t="str">
            <v>PROC,PART IDENTIFICATION</v>
          </cell>
          <cell r="I229">
            <v>1</v>
          </cell>
          <cell r="J229">
            <v>1</v>
          </cell>
          <cell r="K229" t="str">
            <v>EA</v>
          </cell>
          <cell r="L229" t="str">
            <v>Y</v>
          </cell>
          <cell r="M229" t="str">
            <v xml:space="preserve">   </v>
          </cell>
          <cell r="N229" t="str">
            <v>Z</v>
          </cell>
          <cell r="O229" t="str">
            <v>ZZ</v>
          </cell>
          <cell r="T229">
            <v>0</v>
          </cell>
          <cell r="V229">
            <v>0</v>
          </cell>
          <cell r="X229">
            <v>0</v>
          </cell>
          <cell r="Z229">
            <v>0</v>
          </cell>
        </row>
        <row r="230">
          <cell r="E230" t="str">
            <v>03-378980-00</v>
          </cell>
          <cell r="F230" t="str">
            <v>CABLES</v>
          </cell>
          <cell r="G230" t="str">
            <v>A</v>
          </cell>
          <cell r="H230" t="str">
            <v>CBL ASSY,9DSUB,PV HEATER CTRLR</v>
          </cell>
          <cell r="I230">
            <v>1</v>
          </cell>
          <cell r="J230">
            <v>1</v>
          </cell>
          <cell r="K230" t="str">
            <v>EA</v>
          </cell>
          <cell r="L230" t="str">
            <v xml:space="preserve"> </v>
          </cell>
          <cell r="M230" t="str">
            <v xml:space="preserve">   </v>
          </cell>
          <cell r="N230" t="str">
            <v>L</v>
          </cell>
          <cell r="O230" t="str">
            <v>ROGAR</v>
          </cell>
          <cell r="S230">
            <v>60</v>
          </cell>
          <cell r="T230">
            <v>60</v>
          </cell>
          <cell r="U230">
            <v>60</v>
          </cell>
          <cell r="V230">
            <v>60</v>
          </cell>
          <cell r="W230">
            <v>57</v>
          </cell>
          <cell r="X230">
            <v>57</v>
          </cell>
          <cell r="Y230">
            <v>55</v>
          </cell>
          <cell r="Z230">
            <v>55</v>
          </cell>
          <cell r="AA230">
            <v>55</v>
          </cell>
        </row>
        <row r="231">
          <cell r="E231" t="str">
            <v>76-378980-00</v>
          </cell>
          <cell r="G231" t="str">
            <v>A</v>
          </cell>
          <cell r="H231" t="str">
            <v>SCHEM,CBL ASSY,9DSUB,PV HEATER CTRLR</v>
          </cell>
          <cell r="I231">
            <v>1</v>
          </cell>
          <cell r="J231">
            <v>1</v>
          </cell>
          <cell r="K231" t="str">
            <v>EA</v>
          </cell>
          <cell r="L231" t="str">
            <v xml:space="preserve"> </v>
          </cell>
          <cell r="M231" t="str">
            <v xml:space="preserve">   </v>
          </cell>
          <cell r="N231" t="str">
            <v>Z</v>
          </cell>
          <cell r="O231" t="str">
            <v>ZZ</v>
          </cell>
          <cell r="T231">
            <v>0</v>
          </cell>
          <cell r="V231">
            <v>0</v>
          </cell>
          <cell r="X231">
            <v>0</v>
          </cell>
          <cell r="Z231">
            <v>0</v>
          </cell>
        </row>
        <row r="232">
          <cell r="E232" t="str">
            <v>39-10021-00</v>
          </cell>
          <cell r="G232" t="str">
            <v>B</v>
          </cell>
          <cell r="H232" t="str">
            <v>CONN,9 PIN D MALE CRIMP</v>
          </cell>
          <cell r="I232">
            <v>2</v>
          </cell>
          <cell r="J232">
            <v>2</v>
          </cell>
          <cell r="K232" t="str">
            <v>EA</v>
          </cell>
          <cell r="L232" t="str">
            <v>Y</v>
          </cell>
          <cell r="M232" t="str">
            <v xml:space="preserve">   </v>
          </cell>
          <cell r="N232" t="str">
            <v>L</v>
          </cell>
          <cell r="O232" t="str">
            <v>ZZ</v>
          </cell>
          <cell r="P232" t="str">
            <v>ITT CANNON</v>
          </cell>
          <cell r="Q232" t="str">
            <v>DEU-9P-K87-F0</v>
          </cell>
          <cell r="T232">
            <v>0</v>
          </cell>
          <cell r="V232">
            <v>0</v>
          </cell>
          <cell r="X232">
            <v>0</v>
          </cell>
          <cell r="Z232">
            <v>0</v>
          </cell>
        </row>
        <row r="233">
          <cell r="E233" t="str">
            <v>39-267251-00</v>
          </cell>
          <cell r="G233" t="str">
            <v>C</v>
          </cell>
          <cell r="H233" t="str">
            <v>BACKSHELL,D-SUB,METAL,90 DEG,9 PIN</v>
          </cell>
          <cell r="I233">
            <v>1</v>
          </cell>
          <cell r="J233">
            <v>1</v>
          </cell>
          <cell r="K233" t="str">
            <v>EA</v>
          </cell>
          <cell r="L233" t="str">
            <v>Y</v>
          </cell>
          <cell r="M233" t="str">
            <v xml:space="preserve">   </v>
          </cell>
          <cell r="N233" t="str">
            <v>L</v>
          </cell>
          <cell r="O233" t="str">
            <v>ZZ</v>
          </cell>
          <cell r="P233" t="str">
            <v>NORTHERN TECHNOLOGIES</v>
          </cell>
          <cell r="Q233" t="str">
            <v>N30E900000</v>
          </cell>
          <cell r="T233">
            <v>0</v>
          </cell>
          <cell r="V233">
            <v>0</v>
          </cell>
          <cell r="X233">
            <v>0</v>
          </cell>
          <cell r="Z233">
            <v>0</v>
          </cell>
        </row>
        <row r="234">
          <cell r="E234" t="str">
            <v>39-10031-00</v>
          </cell>
          <cell r="G234" t="str">
            <v>A</v>
          </cell>
          <cell r="H234" t="str">
            <v>CONTACT,PIN,24-20AWG,D-SUB</v>
          </cell>
          <cell r="I234">
            <v>13</v>
          </cell>
          <cell r="J234">
            <v>13</v>
          </cell>
          <cell r="K234" t="str">
            <v>EA</v>
          </cell>
          <cell r="L234" t="str">
            <v>Y</v>
          </cell>
          <cell r="M234" t="str">
            <v xml:space="preserve">   </v>
          </cell>
          <cell r="N234" t="str">
            <v>L</v>
          </cell>
          <cell r="O234" t="str">
            <v>ZZ</v>
          </cell>
          <cell r="P234" t="str">
            <v>ITT CANN</v>
          </cell>
          <cell r="Q234" t="str">
            <v>030-1952-000</v>
          </cell>
          <cell r="T234">
            <v>0</v>
          </cell>
          <cell r="V234">
            <v>0</v>
          </cell>
          <cell r="X234">
            <v>0</v>
          </cell>
          <cell r="Z234">
            <v>0</v>
          </cell>
        </row>
        <row r="235">
          <cell r="E235" t="str">
            <v>38-145006-06</v>
          </cell>
          <cell r="G235" t="str">
            <v>A</v>
          </cell>
          <cell r="H235" t="str">
            <v>CABLE,6 COND,22AWG,F SHLD</v>
          </cell>
          <cell r="I235">
            <v>5.5</v>
          </cell>
          <cell r="J235">
            <v>5.5</v>
          </cell>
          <cell r="K235" t="str">
            <v>FT</v>
          </cell>
          <cell r="L235" t="str">
            <v>Y</v>
          </cell>
          <cell r="M235" t="str">
            <v xml:space="preserve">   </v>
          </cell>
          <cell r="N235" t="str">
            <v>L</v>
          </cell>
          <cell r="O235" t="str">
            <v>ZZ</v>
          </cell>
          <cell r="P235" t="str">
            <v>ALPHA WIRE</v>
          </cell>
          <cell r="Q235" t="str">
            <v>1296C</v>
          </cell>
          <cell r="T235">
            <v>0</v>
          </cell>
          <cell r="V235">
            <v>0</v>
          </cell>
          <cell r="X235">
            <v>0</v>
          </cell>
          <cell r="Z235">
            <v>0</v>
          </cell>
        </row>
        <row r="236">
          <cell r="E236" t="str">
            <v>31-00233-00</v>
          </cell>
          <cell r="G236" t="str">
            <v>A</v>
          </cell>
          <cell r="H236" t="str">
            <v>TAPE,COPPER FOIL,1/2</v>
          </cell>
          <cell r="I236">
            <v>1</v>
          </cell>
          <cell r="J236">
            <v>1</v>
          </cell>
          <cell r="K236" t="str">
            <v>FT</v>
          </cell>
          <cell r="L236" t="str">
            <v>Y</v>
          </cell>
          <cell r="M236" t="str">
            <v xml:space="preserve">   </v>
          </cell>
          <cell r="N236" t="str">
            <v>L</v>
          </cell>
          <cell r="O236" t="str">
            <v>ZZ</v>
          </cell>
          <cell r="P236" t="str">
            <v>3M</v>
          </cell>
          <cell r="Q236" t="str">
            <v>1181 TAPE (1/2)</v>
          </cell>
          <cell r="T236">
            <v>0</v>
          </cell>
          <cell r="V236">
            <v>0</v>
          </cell>
          <cell r="X236">
            <v>0</v>
          </cell>
          <cell r="Z236">
            <v>0</v>
          </cell>
        </row>
        <row r="237">
          <cell r="E237" t="str">
            <v>10-00059-00</v>
          </cell>
          <cell r="G237" t="str">
            <v>A</v>
          </cell>
          <cell r="H237" t="str">
            <v>HEAT SHRINK TUBING,.375,BLACK</v>
          </cell>
          <cell r="I237">
            <v>0.5</v>
          </cell>
          <cell r="J237">
            <v>0.5</v>
          </cell>
          <cell r="K237" t="str">
            <v>FT</v>
          </cell>
          <cell r="L237" t="str">
            <v>Y</v>
          </cell>
          <cell r="M237" t="str">
            <v xml:space="preserve">   </v>
          </cell>
          <cell r="N237" t="str">
            <v>L</v>
          </cell>
          <cell r="O237" t="str">
            <v>ZZ</v>
          </cell>
          <cell r="P237" t="str">
            <v>ABB</v>
          </cell>
          <cell r="Q237" t="str">
            <v>CP0375-0-25</v>
          </cell>
          <cell r="T237">
            <v>0</v>
          </cell>
          <cell r="V237">
            <v>0</v>
          </cell>
          <cell r="X237">
            <v>0</v>
          </cell>
          <cell r="Z237">
            <v>0</v>
          </cell>
        </row>
        <row r="238">
          <cell r="E238" t="str">
            <v>79-00021-00</v>
          </cell>
          <cell r="G238" t="str">
            <v>A</v>
          </cell>
          <cell r="H238" t="str">
            <v>LABEL,BLANK 1 X 1/2</v>
          </cell>
          <cell r="I238">
            <v>2</v>
          </cell>
          <cell r="J238">
            <v>2</v>
          </cell>
          <cell r="K238" t="str">
            <v>EA</v>
          </cell>
          <cell r="L238" t="str">
            <v>Y</v>
          </cell>
          <cell r="M238" t="str">
            <v xml:space="preserve">   </v>
          </cell>
          <cell r="N238" t="str">
            <v>L</v>
          </cell>
          <cell r="O238" t="str">
            <v>ZZ</v>
          </cell>
          <cell r="P238" t="str">
            <v>PANDUIT</v>
          </cell>
          <cell r="Q238" t="str">
            <v>WES-1112</v>
          </cell>
          <cell r="T238">
            <v>0</v>
          </cell>
          <cell r="V238">
            <v>0</v>
          </cell>
          <cell r="X238">
            <v>0</v>
          </cell>
          <cell r="Z238">
            <v>0</v>
          </cell>
        </row>
        <row r="239">
          <cell r="E239" t="str">
            <v>39-178688-09</v>
          </cell>
          <cell r="G239" t="str">
            <v>D</v>
          </cell>
          <cell r="H239" t="str">
            <v>BACKSHELL,D-SUB,METAL FOR CLIP,FCT</v>
          </cell>
          <cell r="I239">
            <v>1</v>
          </cell>
          <cell r="J239">
            <v>1</v>
          </cell>
          <cell r="K239" t="str">
            <v>EA</v>
          </cell>
          <cell r="L239" t="str">
            <v>Y</v>
          </cell>
          <cell r="M239" t="str">
            <v xml:space="preserve">   </v>
          </cell>
          <cell r="N239" t="str">
            <v>L</v>
          </cell>
          <cell r="O239" t="str">
            <v>ZZ</v>
          </cell>
          <cell r="P239" t="str">
            <v>MOLEX</v>
          </cell>
          <cell r="Q239">
            <v>1727040096</v>
          </cell>
          <cell r="T239">
            <v>0</v>
          </cell>
          <cell r="V239">
            <v>0</v>
          </cell>
          <cell r="X239">
            <v>0</v>
          </cell>
          <cell r="Z239">
            <v>0</v>
          </cell>
        </row>
        <row r="240">
          <cell r="E240" t="str">
            <v>39-178687-00</v>
          </cell>
          <cell r="G240" t="str">
            <v>B</v>
          </cell>
          <cell r="H240" t="str">
            <v>BACKSHELL,CLIP FOR FCT CONNS</v>
          </cell>
          <cell r="I240">
            <v>2</v>
          </cell>
          <cell r="J240">
            <v>2</v>
          </cell>
          <cell r="K240" t="str">
            <v>EA</v>
          </cell>
          <cell r="L240" t="str">
            <v>Y</v>
          </cell>
          <cell r="M240" t="str">
            <v xml:space="preserve">   </v>
          </cell>
          <cell r="N240" t="str">
            <v>L</v>
          </cell>
          <cell r="O240" t="str">
            <v>ZZ</v>
          </cell>
          <cell r="P240" t="str">
            <v>MOLEX, LLC</v>
          </cell>
          <cell r="Q240">
            <v>1731120066</v>
          </cell>
          <cell r="T240">
            <v>0</v>
          </cell>
          <cell r="V240">
            <v>0</v>
          </cell>
          <cell r="X240">
            <v>0</v>
          </cell>
          <cell r="Z240">
            <v>0</v>
          </cell>
        </row>
        <row r="241">
          <cell r="E241" t="str">
            <v>03-378983-00</v>
          </cell>
          <cell r="F241" t="str">
            <v>CABLES</v>
          </cell>
          <cell r="G241" t="str">
            <v>A</v>
          </cell>
          <cell r="H241" t="str">
            <v>CBL ASSY,CDA PRESS SWITCH SNS,PM</v>
          </cell>
          <cell r="I241">
            <v>1</v>
          </cell>
          <cell r="J241">
            <v>1</v>
          </cell>
          <cell r="K241" t="str">
            <v>EA</v>
          </cell>
          <cell r="L241" t="str">
            <v xml:space="preserve"> </v>
          </cell>
          <cell r="M241" t="str">
            <v xml:space="preserve">   </v>
          </cell>
          <cell r="N241" t="str">
            <v>L</v>
          </cell>
          <cell r="O241" t="str">
            <v>RAPID MFG</v>
          </cell>
          <cell r="S241">
            <v>64</v>
          </cell>
          <cell r="T241">
            <v>64</v>
          </cell>
          <cell r="U241">
            <v>64</v>
          </cell>
          <cell r="V241">
            <v>64</v>
          </cell>
          <cell r="W241">
            <v>35</v>
          </cell>
          <cell r="X241">
            <v>35</v>
          </cell>
          <cell r="Y241">
            <v>35</v>
          </cell>
          <cell r="Z241">
            <v>35</v>
          </cell>
          <cell r="AA241">
            <v>35</v>
          </cell>
        </row>
        <row r="242">
          <cell r="E242" t="str">
            <v>76-378983-00</v>
          </cell>
          <cell r="G242" t="str">
            <v>B</v>
          </cell>
          <cell r="H242" t="str">
            <v>SCHEM,CBL ASSY,CDA PRESS SWITCH SNS,PM</v>
          </cell>
          <cell r="I242">
            <v>1</v>
          </cell>
          <cell r="J242">
            <v>1</v>
          </cell>
          <cell r="K242" t="str">
            <v>EA</v>
          </cell>
          <cell r="L242" t="str">
            <v xml:space="preserve"> </v>
          </cell>
          <cell r="M242" t="str">
            <v xml:space="preserve">   </v>
          </cell>
          <cell r="N242" t="str">
            <v>Z</v>
          </cell>
          <cell r="O242" t="str">
            <v>ZZ</v>
          </cell>
          <cell r="T242">
            <v>0</v>
          </cell>
          <cell r="V242">
            <v>0</v>
          </cell>
          <cell r="X242">
            <v>0</v>
          </cell>
          <cell r="Z242">
            <v>0</v>
          </cell>
        </row>
        <row r="243">
          <cell r="E243" t="str">
            <v>39-10021-00</v>
          </cell>
          <cell r="G243" t="str">
            <v>B</v>
          </cell>
          <cell r="H243" t="str">
            <v>CONN,9 PIN D MALE CRIMP</v>
          </cell>
          <cell r="I243">
            <v>1</v>
          </cell>
          <cell r="J243">
            <v>1</v>
          </cell>
          <cell r="K243" t="str">
            <v>EA</v>
          </cell>
          <cell r="L243" t="str">
            <v>Y</v>
          </cell>
          <cell r="M243" t="str">
            <v xml:space="preserve">   </v>
          </cell>
          <cell r="N243" t="str">
            <v>L</v>
          </cell>
          <cell r="O243" t="str">
            <v>ZZ</v>
          </cell>
          <cell r="P243" t="str">
            <v>ITT CANNON</v>
          </cell>
          <cell r="Q243" t="str">
            <v>DEU-9P-K87-F0</v>
          </cell>
          <cell r="T243">
            <v>0</v>
          </cell>
          <cell r="V243">
            <v>0</v>
          </cell>
          <cell r="X243">
            <v>0</v>
          </cell>
          <cell r="Z243">
            <v>0</v>
          </cell>
        </row>
        <row r="244">
          <cell r="E244" t="str">
            <v>39-10031-00</v>
          </cell>
          <cell r="G244" t="str">
            <v>A</v>
          </cell>
          <cell r="H244" t="str">
            <v>CONTACT,PIN,24-20AWG,D-SUB</v>
          </cell>
          <cell r="I244">
            <v>2</v>
          </cell>
          <cell r="J244">
            <v>2</v>
          </cell>
          <cell r="K244" t="str">
            <v>EA</v>
          </cell>
          <cell r="L244" t="str">
            <v>Y</v>
          </cell>
          <cell r="M244" t="str">
            <v xml:space="preserve">   </v>
          </cell>
          <cell r="N244" t="str">
            <v>L</v>
          </cell>
          <cell r="O244" t="str">
            <v>ZZ</v>
          </cell>
          <cell r="P244" t="str">
            <v>ITT CANN</v>
          </cell>
          <cell r="Q244" t="str">
            <v>030-1952-000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45">
          <cell r="E245" t="str">
            <v>31-10124-00</v>
          </cell>
          <cell r="G245" t="str">
            <v>A</v>
          </cell>
          <cell r="H245" t="str">
            <v>TERM FASTON INSUL 188 18AWG</v>
          </cell>
          <cell r="I245">
            <v>2</v>
          </cell>
          <cell r="J245">
            <v>2</v>
          </cell>
          <cell r="K245" t="str">
            <v>EA</v>
          </cell>
          <cell r="L245" t="str">
            <v>Y</v>
          </cell>
          <cell r="M245" t="str">
            <v xml:space="preserve">   </v>
          </cell>
          <cell r="N245" t="str">
            <v>L</v>
          </cell>
          <cell r="O245" t="str">
            <v>ZZ</v>
          </cell>
          <cell r="P245" t="str">
            <v>HOLLINGSWORTH</v>
          </cell>
          <cell r="Q245" t="str">
            <v>SO5304F</v>
          </cell>
          <cell r="T245">
            <v>0</v>
          </cell>
          <cell r="V245">
            <v>0</v>
          </cell>
          <cell r="X245">
            <v>0</v>
          </cell>
          <cell r="Z245">
            <v>0</v>
          </cell>
        </row>
        <row r="246">
          <cell r="E246" t="str">
            <v>38-10018-00</v>
          </cell>
          <cell r="G246" t="str">
            <v>A</v>
          </cell>
          <cell r="H246" t="str">
            <v>CABLE,TWPR,22AWG,150V</v>
          </cell>
          <cell r="I246">
            <v>4.7</v>
          </cell>
          <cell r="J246">
            <v>4.7</v>
          </cell>
          <cell r="K246" t="str">
            <v>FT</v>
          </cell>
          <cell r="L246" t="str">
            <v>Y</v>
          </cell>
          <cell r="M246" t="str">
            <v xml:space="preserve">   </v>
          </cell>
          <cell r="N246" t="str">
            <v>L</v>
          </cell>
          <cell r="O246" t="str">
            <v>ZZ</v>
          </cell>
          <cell r="P246" t="str">
            <v>ALPHA WIRE</v>
          </cell>
          <cell r="Q246" t="str">
            <v>2211C</v>
          </cell>
          <cell r="T246">
            <v>0</v>
          </cell>
          <cell r="V246">
            <v>0</v>
          </cell>
          <cell r="X246">
            <v>0</v>
          </cell>
          <cell r="Z246">
            <v>0</v>
          </cell>
        </row>
        <row r="247">
          <cell r="E247" t="str">
            <v>31-00233-00</v>
          </cell>
          <cell r="G247" t="str">
            <v>A</v>
          </cell>
          <cell r="H247" t="str">
            <v>TAPE,COPPER FOIL,1/2</v>
          </cell>
          <cell r="I247">
            <v>1</v>
          </cell>
          <cell r="J247">
            <v>1</v>
          </cell>
          <cell r="K247" t="str">
            <v>FT</v>
          </cell>
          <cell r="L247" t="str">
            <v>Y</v>
          </cell>
          <cell r="M247" t="str">
            <v xml:space="preserve">   </v>
          </cell>
          <cell r="N247" t="str">
            <v>L</v>
          </cell>
          <cell r="O247" t="str">
            <v>ZZ</v>
          </cell>
          <cell r="P247" t="str">
            <v>3M</v>
          </cell>
          <cell r="Q247" t="str">
            <v>1181 TAPE (1/2)</v>
          </cell>
          <cell r="T247">
            <v>0</v>
          </cell>
          <cell r="V247">
            <v>0</v>
          </cell>
          <cell r="X247">
            <v>0</v>
          </cell>
          <cell r="Z247">
            <v>0</v>
          </cell>
        </row>
        <row r="248">
          <cell r="E248" t="str">
            <v>10-00060-00</v>
          </cell>
          <cell r="G248" t="str">
            <v>B</v>
          </cell>
          <cell r="H248" t="str">
            <v>HEAT SHRINK TUBING,.25,BLACK</v>
          </cell>
          <cell r="I248">
            <v>1</v>
          </cell>
          <cell r="J248">
            <v>1</v>
          </cell>
          <cell r="K248" t="str">
            <v>FT</v>
          </cell>
          <cell r="L248" t="str">
            <v>Y</v>
          </cell>
          <cell r="M248" t="str">
            <v xml:space="preserve">   </v>
          </cell>
          <cell r="N248" t="str">
            <v>L</v>
          </cell>
          <cell r="O248" t="str">
            <v>ZZ</v>
          </cell>
          <cell r="P248" t="str">
            <v>ABB</v>
          </cell>
          <cell r="Q248" t="str">
            <v>CP0250-0-25</v>
          </cell>
          <cell r="T248">
            <v>0</v>
          </cell>
          <cell r="V248">
            <v>0</v>
          </cell>
          <cell r="X248">
            <v>0</v>
          </cell>
          <cell r="Z248">
            <v>0</v>
          </cell>
        </row>
        <row r="249">
          <cell r="E249" t="str">
            <v>79-00021-00</v>
          </cell>
          <cell r="G249" t="str">
            <v>A</v>
          </cell>
          <cell r="H249" t="str">
            <v>LABEL,BLANK 1 X 1/2</v>
          </cell>
          <cell r="I249">
            <v>2</v>
          </cell>
          <cell r="J249">
            <v>2</v>
          </cell>
          <cell r="K249" t="str">
            <v>EA</v>
          </cell>
          <cell r="L249" t="str">
            <v>Y</v>
          </cell>
          <cell r="M249" t="str">
            <v xml:space="preserve">   </v>
          </cell>
          <cell r="N249" t="str">
            <v>L</v>
          </cell>
          <cell r="O249" t="str">
            <v>ZZ</v>
          </cell>
          <cell r="P249" t="str">
            <v>PANDUIT</v>
          </cell>
          <cell r="Q249" t="str">
            <v>WES-1112</v>
          </cell>
          <cell r="T249">
            <v>0</v>
          </cell>
          <cell r="V249">
            <v>0</v>
          </cell>
          <cell r="X249">
            <v>0</v>
          </cell>
          <cell r="Z249">
            <v>0</v>
          </cell>
        </row>
        <row r="250">
          <cell r="E250" t="str">
            <v>39-178687-00</v>
          </cell>
          <cell r="G250" t="str">
            <v>B</v>
          </cell>
          <cell r="H250" t="str">
            <v>BACKSHELL,CLIP FOR FCT CONNS</v>
          </cell>
          <cell r="I250">
            <v>2</v>
          </cell>
          <cell r="J250">
            <v>2</v>
          </cell>
          <cell r="K250" t="str">
            <v>EA</v>
          </cell>
          <cell r="L250" t="str">
            <v>Y</v>
          </cell>
          <cell r="M250" t="str">
            <v xml:space="preserve">   </v>
          </cell>
          <cell r="N250" t="str">
            <v>L</v>
          </cell>
          <cell r="O250" t="str">
            <v>ZZ</v>
          </cell>
          <cell r="P250" t="str">
            <v>MOLEX, LLC</v>
          </cell>
          <cell r="Q250">
            <v>1731120066</v>
          </cell>
          <cell r="T250">
            <v>0</v>
          </cell>
          <cell r="V250">
            <v>0</v>
          </cell>
          <cell r="X250">
            <v>0</v>
          </cell>
          <cell r="Z250">
            <v>0</v>
          </cell>
        </row>
        <row r="251">
          <cell r="E251" t="str">
            <v>39-178688-09</v>
          </cell>
          <cell r="G251" t="str">
            <v>D</v>
          </cell>
          <cell r="H251" t="str">
            <v>BACKSHELL,D-SUB,METAL FOR CLIP,FCT</v>
          </cell>
          <cell r="I251">
            <v>1</v>
          </cell>
          <cell r="J251">
            <v>1</v>
          </cell>
          <cell r="K251" t="str">
            <v>EA</v>
          </cell>
          <cell r="L251" t="str">
            <v>Y</v>
          </cell>
          <cell r="M251" t="str">
            <v xml:space="preserve">   </v>
          </cell>
          <cell r="N251" t="str">
            <v>L</v>
          </cell>
          <cell r="O251" t="str">
            <v>ZZ</v>
          </cell>
          <cell r="P251" t="str">
            <v>MOLEX</v>
          </cell>
          <cell r="Q251">
            <v>1727040096</v>
          </cell>
          <cell r="T251">
            <v>0</v>
          </cell>
          <cell r="V251">
            <v>0</v>
          </cell>
          <cell r="X251">
            <v>0</v>
          </cell>
          <cell r="Z251">
            <v>0</v>
          </cell>
        </row>
        <row r="252">
          <cell r="E252" t="str">
            <v>79-10183-00</v>
          </cell>
          <cell r="G252" t="str">
            <v>B</v>
          </cell>
          <cell r="H252" t="str">
            <v>MARKERS,WIRE WRITE ON</v>
          </cell>
          <cell r="I252">
            <v>2</v>
          </cell>
          <cell r="J252">
            <v>2</v>
          </cell>
          <cell r="K252" t="str">
            <v>EA</v>
          </cell>
          <cell r="L252" t="str">
            <v>Y</v>
          </cell>
          <cell r="M252" t="str">
            <v xml:space="preserve">   </v>
          </cell>
          <cell r="N252" t="str">
            <v>L</v>
          </cell>
          <cell r="O252" t="str">
            <v>ZZ</v>
          </cell>
          <cell r="P252" t="str">
            <v>BRADY CORPORATION</v>
          </cell>
          <cell r="Q252" t="str">
            <v>SLFW-250-PK</v>
          </cell>
          <cell r="T252">
            <v>0</v>
          </cell>
          <cell r="V252">
            <v>0</v>
          </cell>
          <cell r="X252">
            <v>0</v>
          </cell>
          <cell r="Z252">
            <v>0</v>
          </cell>
        </row>
        <row r="253">
          <cell r="E253" t="str">
            <v>03-345910-00</v>
          </cell>
          <cell r="F253" t="str">
            <v>CABLES</v>
          </cell>
          <cell r="G253" t="str">
            <v>A</v>
          </cell>
          <cell r="H253" t="str">
            <v>CBL ASSY,CHMBR WATER SWITCH PWR,VXT</v>
          </cell>
          <cell r="I253">
            <v>1</v>
          </cell>
          <cell r="J253">
            <v>1</v>
          </cell>
          <cell r="K253" t="str">
            <v>EA</v>
          </cell>
          <cell r="L253" t="str">
            <v xml:space="preserve"> </v>
          </cell>
          <cell r="M253" t="str">
            <v xml:space="preserve">   </v>
          </cell>
          <cell r="N253" t="str">
            <v>L</v>
          </cell>
          <cell r="O253" t="str">
            <v>PROSOURCE INDUSTRIES</v>
          </cell>
          <cell r="S253">
            <v>24.5</v>
          </cell>
          <cell r="T253">
            <v>24.5</v>
          </cell>
          <cell r="U253">
            <v>24.5</v>
          </cell>
          <cell r="V253">
            <v>24.5</v>
          </cell>
          <cell r="W253">
            <v>24.5</v>
          </cell>
          <cell r="X253">
            <v>24.5</v>
          </cell>
          <cell r="Y253">
            <v>24.5</v>
          </cell>
          <cell r="Z253">
            <v>24.5</v>
          </cell>
          <cell r="AA253">
            <v>24.5</v>
          </cell>
        </row>
        <row r="254">
          <cell r="E254" t="str">
            <v>76-345910-00</v>
          </cell>
          <cell r="G254" t="str">
            <v>A</v>
          </cell>
          <cell r="H254" t="str">
            <v>SCHEM,CBL ASSY,CHMBR WATER SWITCH PWR,VX</v>
          </cell>
          <cell r="I254">
            <v>1</v>
          </cell>
          <cell r="J254">
            <v>1</v>
          </cell>
          <cell r="K254" t="str">
            <v>EA</v>
          </cell>
          <cell r="L254" t="str">
            <v xml:space="preserve"> </v>
          </cell>
          <cell r="M254" t="str">
            <v xml:space="preserve">   </v>
          </cell>
          <cell r="N254" t="str">
            <v>Z</v>
          </cell>
          <cell r="O254" t="str">
            <v>ZZ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55">
          <cell r="E255" t="str">
            <v>38-109763-00</v>
          </cell>
          <cell r="G255" t="str">
            <v>B</v>
          </cell>
          <cell r="H255" t="str">
            <v>CABLE,1TWPR,22AWG,150V</v>
          </cell>
          <cell r="I255">
            <v>13</v>
          </cell>
          <cell r="J255">
            <v>13</v>
          </cell>
          <cell r="K255" t="str">
            <v>FT</v>
          </cell>
          <cell r="L255" t="str">
            <v>Y</v>
          </cell>
          <cell r="M255" t="str">
            <v xml:space="preserve">   </v>
          </cell>
          <cell r="N255" t="str">
            <v>L</v>
          </cell>
          <cell r="O255" t="str">
            <v>ZZ</v>
          </cell>
          <cell r="P255" t="str">
            <v>ALPHA WIRE</v>
          </cell>
          <cell r="Q255" t="str">
            <v>2211C</v>
          </cell>
          <cell r="T255">
            <v>0</v>
          </cell>
          <cell r="V255">
            <v>0</v>
          </cell>
          <cell r="X255">
            <v>0</v>
          </cell>
          <cell r="Z255">
            <v>0</v>
          </cell>
        </row>
        <row r="256">
          <cell r="E256" t="str">
            <v>39-10203-00</v>
          </cell>
          <cell r="G256" t="str">
            <v>A</v>
          </cell>
          <cell r="H256" t="str">
            <v>CONN,2POS M-N-L PLUG</v>
          </cell>
          <cell r="I256">
            <v>1</v>
          </cell>
          <cell r="J256">
            <v>1</v>
          </cell>
          <cell r="K256" t="str">
            <v>EA</v>
          </cell>
          <cell r="L256" t="str">
            <v>Y</v>
          </cell>
          <cell r="M256" t="str">
            <v xml:space="preserve">   </v>
          </cell>
          <cell r="N256" t="str">
            <v>L</v>
          </cell>
          <cell r="O256" t="str">
            <v>ZZ</v>
          </cell>
          <cell r="P256" t="str">
            <v>TE CONNECTIVITY</v>
          </cell>
          <cell r="Q256" t="str">
            <v>1-480698-0</v>
          </cell>
          <cell r="T256">
            <v>0</v>
          </cell>
          <cell r="V256">
            <v>0</v>
          </cell>
          <cell r="X256">
            <v>0</v>
          </cell>
          <cell r="Z256">
            <v>0</v>
          </cell>
        </row>
        <row r="257">
          <cell r="E257" t="str">
            <v>39-107785-00</v>
          </cell>
          <cell r="G257" t="str">
            <v>A</v>
          </cell>
          <cell r="H257" t="str">
            <v>CONN,2POS RECEPTABLE</v>
          </cell>
          <cell r="I257">
            <v>1</v>
          </cell>
          <cell r="J257">
            <v>1</v>
          </cell>
          <cell r="K257" t="str">
            <v>EA</v>
          </cell>
          <cell r="L257" t="str">
            <v>Y</v>
          </cell>
          <cell r="M257" t="str">
            <v xml:space="preserve">   </v>
          </cell>
          <cell r="N257" t="str">
            <v>L</v>
          </cell>
          <cell r="O257" t="str">
            <v>ZZ</v>
          </cell>
          <cell r="P257" t="str">
            <v>MOLEX, LLC</v>
          </cell>
          <cell r="Q257" t="str">
            <v>19-09-1029</v>
          </cell>
          <cell r="T257">
            <v>0</v>
          </cell>
          <cell r="V257">
            <v>0</v>
          </cell>
          <cell r="X257">
            <v>0</v>
          </cell>
          <cell r="Z257">
            <v>0</v>
          </cell>
        </row>
        <row r="258">
          <cell r="E258" t="str">
            <v>31-00264-00</v>
          </cell>
          <cell r="G258" t="str">
            <v>B</v>
          </cell>
          <cell r="H258" t="str">
            <v>CONTACT,SCKT 24-18AWG</v>
          </cell>
          <cell r="I258">
            <v>2</v>
          </cell>
          <cell r="J258">
            <v>2</v>
          </cell>
          <cell r="K258" t="str">
            <v>EA</v>
          </cell>
          <cell r="L258" t="str">
            <v>Y</v>
          </cell>
          <cell r="M258" t="str">
            <v xml:space="preserve">   </v>
          </cell>
          <cell r="N258" t="str">
            <v>L</v>
          </cell>
          <cell r="O258" t="str">
            <v>ZZ</v>
          </cell>
          <cell r="P258" t="str">
            <v>TE CONNECTIVITY</v>
          </cell>
          <cell r="Q258" t="str">
            <v>350689-1</v>
          </cell>
          <cell r="T258">
            <v>0</v>
          </cell>
          <cell r="V258">
            <v>0</v>
          </cell>
          <cell r="X258">
            <v>0</v>
          </cell>
          <cell r="Z258">
            <v>0</v>
          </cell>
        </row>
        <row r="259">
          <cell r="E259" t="str">
            <v>39-114829-00</v>
          </cell>
          <cell r="G259" t="str">
            <v>C</v>
          </cell>
          <cell r="H259" t="str">
            <v>CONTACT,SCKT,18-22AWG</v>
          </cell>
          <cell r="I259">
            <v>2</v>
          </cell>
          <cell r="J259">
            <v>2</v>
          </cell>
          <cell r="K259" t="str">
            <v>EA</v>
          </cell>
          <cell r="L259" t="str">
            <v>Y</v>
          </cell>
          <cell r="M259" t="str">
            <v xml:space="preserve">   </v>
          </cell>
          <cell r="N259" t="str">
            <v>L</v>
          </cell>
          <cell r="O259" t="str">
            <v>ZZ</v>
          </cell>
          <cell r="P259" t="str">
            <v>MOLEX, LLC</v>
          </cell>
          <cell r="Q259">
            <v>1184157</v>
          </cell>
          <cell r="T259">
            <v>0</v>
          </cell>
          <cell r="V259">
            <v>0</v>
          </cell>
          <cell r="X259">
            <v>0</v>
          </cell>
          <cell r="Z259">
            <v>0</v>
          </cell>
        </row>
        <row r="260">
          <cell r="E260" t="str">
            <v>10-00060-00</v>
          </cell>
          <cell r="G260" t="str">
            <v>B</v>
          </cell>
          <cell r="H260" t="str">
            <v>HEAT SHRINK TUBING,.25,BLACK</v>
          </cell>
          <cell r="I260">
            <v>0.5</v>
          </cell>
          <cell r="J260">
            <v>0.5</v>
          </cell>
          <cell r="K260" t="str">
            <v>FT</v>
          </cell>
          <cell r="L260" t="str">
            <v>Y</v>
          </cell>
          <cell r="M260" t="str">
            <v xml:space="preserve">   </v>
          </cell>
          <cell r="N260" t="str">
            <v>L</v>
          </cell>
          <cell r="O260" t="str">
            <v>ZZ</v>
          </cell>
          <cell r="P260" t="str">
            <v>ABB</v>
          </cell>
          <cell r="Q260" t="str">
            <v>CP0250-0-25</v>
          </cell>
          <cell r="T260">
            <v>0</v>
          </cell>
          <cell r="V260">
            <v>0</v>
          </cell>
          <cell r="X260">
            <v>0</v>
          </cell>
          <cell r="Z260">
            <v>0</v>
          </cell>
        </row>
        <row r="261">
          <cell r="E261" t="str">
            <v>79-00021-00</v>
          </cell>
          <cell r="G261" t="str">
            <v>A</v>
          </cell>
          <cell r="H261" t="str">
            <v>LABEL,BLANK 1 X 1/2</v>
          </cell>
          <cell r="I261">
            <v>2</v>
          </cell>
          <cell r="J261">
            <v>2</v>
          </cell>
          <cell r="K261" t="str">
            <v>EA</v>
          </cell>
          <cell r="L261" t="str">
            <v>Y</v>
          </cell>
          <cell r="M261" t="str">
            <v xml:space="preserve">   </v>
          </cell>
          <cell r="N261" t="str">
            <v>L</v>
          </cell>
          <cell r="O261" t="str">
            <v>ZZ</v>
          </cell>
          <cell r="P261" t="str">
            <v>PANDUIT</v>
          </cell>
          <cell r="Q261" t="str">
            <v>WES-1112</v>
          </cell>
          <cell r="T261">
            <v>0</v>
          </cell>
          <cell r="V261">
            <v>0</v>
          </cell>
          <cell r="X261">
            <v>0</v>
          </cell>
          <cell r="Z261">
            <v>0</v>
          </cell>
        </row>
        <row r="262">
          <cell r="E262" t="str">
            <v>03-378225-00</v>
          </cell>
          <cell r="F262" t="str">
            <v>CABLES</v>
          </cell>
          <cell r="G262" t="str">
            <v>A</v>
          </cell>
          <cell r="H262" t="str">
            <v>CBL ASSY,DSUB,SERVO SPINDLE TO EIOC 0</v>
          </cell>
          <cell r="I262">
            <v>1</v>
          </cell>
          <cell r="J262">
            <v>1</v>
          </cell>
          <cell r="K262" t="str">
            <v>EA</v>
          </cell>
          <cell r="L262" t="str">
            <v xml:space="preserve"> </v>
          </cell>
          <cell r="M262" t="str">
            <v xml:space="preserve">   </v>
          </cell>
          <cell r="N262" t="str">
            <v>L</v>
          </cell>
          <cell r="O262" t="str">
            <v>NPI SOLUTIONS</v>
          </cell>
          <cell r="S262">
            <v>150</v>
          </cell>
          <cell r="T262">
            <v>150</v>
          </cell>
          <cell r="U262">
            <v>91.18</v>
          </cell>
          <cell r="V262">
            <v>91.18</v>
          </cell>
          <cell r="W262">
            <v>78.75</v>
          </cell>
          <cell r="X262">
            <v>78.75</v>
          </cell>
          <cell r="Y262">
            <v>72.64</v>
          </cell>
          <cell r="Z262">
            <v>72.64</v>
          </cell>
          <cell r="AA262">
            <v>69.040000000000006</v>
          </cell>
        </row>
        <row r="263">
          <cell r="E263" t="str">
            <v>76-378225-00</v>
          </cell>
          <cell r="G263" t="str">
            <v>A</v>
          </cell>
          <cell r="H263" t="str">
            <v>SCHEM,CBL ASSY,DSUB,SERVO SPINDLE TO EIO</v>
          </cell>
          <cell r="I263">
            <v>1</v>
          </cell>
          <cell r="J263">
            <v>1</v>
          </cell>
          <cell r="K263" t="str">
            <v>EA</v>
          </cell>
          <cell r="L263" t="str">
            <v xml:space="preserve"> </v>
          </cell>
          <cell r="M263" t="str">
            <v xml:space="preserve">   </v>
          </cell>
          <cell r="N263" t="str">
            <v>Z</v>
          </cell>
          <cell r="O263" t="str">
            <v>ZZ</v>
          </cell>
          <cell r="T263">
            <v>0</v>
          </cell>
          <cell r="V263">
            <v>0</v>
          </cell>
          <cell r="X263">
            <v>0</v>
          </cell>
          <cell r="Z263">
            <v>0</v>
          </cell>
        </row>
        <row r="264">
          <cell r="E264" t="str">
            <v>39-10021-00</v>
          </cell>
          <cell r="G264" t="str">
            <v>B</v>
          </cell>
          <cell r="H264" t="str">
            <v>CONN,9 PIN D MALE CRIMP</v>
          </cell>
          <cell r="I264">
            <v>1</v>
          </cell>
          <cell r="J264">
            <v>1</v>
          </cell>
          <cell r="K264" t="str">
            <v>EA</v>
          </cell>
          <cell r="L264" t="str">
            <v>Y</v>
          </cell>
          <cell r="M264" t="str">
            <v xml:space="preserve">   </v>
          </cell>
          <cell r="N264" t="str">
            <v>L</v>
          </cell>
          <cell r="O264" t="str">
            <v>ZZ</v>
          </cell>
          <cell r="P264" t="str">
            <v>ITT CANNON</v>
          </cell>
          <cell r="Q264" t="str">
            <v>DEU-9P-K87-F0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65">
          <cell r="E265" t="str">
            <v>39-178688-09</v>
          </cell>
          <cell r="G265" t="str">
            <v>D</v>
          </cell>
          <cell r="H265" t="str">
            <v>BACKSHELL,D-SUB,METAL FOR CLIP,FCT</v>
          </cell>
          <cell r="I265">
            <v>1</v>
          </cell>
          <cell r="J265">
            <v>1</v>
          </cell>
          <cell r="K265" t="str">
            <v>EA</v>
          </cell>
          <cell r="L265" t="str">
            <v>Y</v>
          </cell>
          <cell r="M265" t="str">
            <v xml:space="preserve">   </v>
          </cell>
          <cell r="N265" t="str">
            <v>L</v>
          </cell>
          <cell r="O265" t="str">
            <v>ZZ</v>
          </cell>
          <cell r="P265" t="str">
            <v>MOLEX</v>
          </cell>
          <cell r="Q265">
            <v>1727040096</v>
          </cell>
          <cell r="T265">
            <v>0</v>
          </cell>
          <cell r="V265">
            <v>0</v>
          </cell>
          <cell r="X265">
            <v>0</v>
          </cell>
          <cell r="Z265">
            <v>0</v>
          </cell>
        </row>
        <row r="266">
          <cell r="E266" t="str">
            <v>39-10031-00</v>
          </cell>
          <cell r="G266" t="str">
            <v>A</v>
          </cell>
          <cell r="H266" t="str">
            <v>CONTACT,PIN,24-20AWG,D-SUB</v>
          </cell>
          <cell r="I266">
            <v>10</v>
          </cell>
          <cell r="J266">
            <v>10</v>
          </cell>
          <cell r="K266" t="str">
            <v>EA</v>
          </cell>
          <cell r="L266" t="str">
            <v>Y</v>
          </cell>
          <cell r="M266" t="str">
            <v xml:space="preserve">   </v>
          </cell>
          <cell r="N266" t="str">
            <v>L</v>
          </cell>
          <cell r="O266" t="str">
            <v>ZZ</v>
          </cell>
          <cell r="P266" t="str">
            <v>ITT CANN</v>
          </cell>
          <cell r="Q266" t="str">
            <v>030-1952-000</v>
          </cell>
          <cell r="T266">
            <v>0</v>
          </cell>
          <cell r="V266">
            <v>0</v>
          </cell>
          <cell r="X266">
            <v>0</v>
          </cell>
          <cell r="Z266">
            <v>0</v>
          </cell>
        </row>
        <row r="267">
          <cell r="E267" t="str">
            <v>39-10025-00</v>
          </cell>
          <cell r="G267" t="str">
            <v>D</v>
          </cell>
          <cell r="H267" t="str">
            <v>CONN,D-SUB,25M,CRIMP</v>
          </cell>
          <cell r="I267">
            <v>1</v>
          </cell>
          <cell r="J267">
            <v>1</v>
          </cell>
          <cell r="K267" t="str">
            <v>EA</v>
          </cell>
          <cell r="L267" t="str">
            <v>Y</v>
          </cell>
          <cell r="M267" t="str">
            <v xml:space="preserve">   </v>
          </cell>
          <cell r="N267" t="str">
            <v>L</v>
          </cell>
          <cell r="O267" t="str">
            <v>ZZ</v>
          </cell>
          <cell r="P267" t="str">
            <v>ITT CANNON</v>
          </cell>
          <cell r="Q267" t="str">
            <v>DBU-25P K87 FO</v>
          </cell>
          <cell r="T267">
            <v>0</v>
          </cell>
          <cell r="V267">
            <v>0</v>
          </cell>
          <cell r="X267">
            <v>0</v>
          </cell>
          <cell r="Z267">
            <v>0</v>
          </cell>
        </row>
        <row r="268">
          <cell r="E268" t="str">
            <v>39-00019-01</v>
          </cell>
          <cell r="G268" t="str">
            <v>B</v>
          </cell>
          <cell r="H268" t="str">
            <v>BACKSHELL,25POS,CONN,VERT</v>
          </cell>
          <cell r="I268">
            <v>1</v>
          </cell>
          <cell r="J268">
            <v>1</v>
          </cell>
          <cell r="K268" t="str">
            <v>EA</v>
          </cell>
          <cell r="L268" t="str">
            <v>Y</v>
          </cell>
          <cell r="M268" t="str">
            <v xml:space="preserve">   </v>
          </cell>
          <cell r="N268" t="str">
            <v>L</v>
          </cell>
          <cell r="O268" t="str">
            <v>ZZ</v>
          </cell>
          <cell r="P268" t="str">
            <v>NORTHERN TECHNOLOGIES</v>
          </cell>
          <cell r="Q268" t="str">
            <v>C88E000203</v>
          </cell>
          <cell r="T268">
            <v>0</v>
          </cell>
          <cell r="V268">
            <v>0</v>
          </cell>
          <cell r="X268">
            <v>0</v>
          </cell>
          <cell r="Z268">
            <v>0</v>
          </cell>
        </row>
        <row r="269">
          <cell r="E269" t="str">
            <v>38-10019-00</v>
          </cell>
          <cell r="G269" t="str">
            <v>C</v>
          </cell>
          <cell r="H269" t="str">
            <v>CABLE,2 TWPR,22AWG,150,ROHS</v>
          </cell>
          <cell r="I269">
            <v>6</v>
          </cell>
          <cell r="J269">
            <v>6</v>
          </cell>
          <cell r="K269" t="str">
            <v>FT</v>
          </cell>
          <cell r="L269" t="str">
            <v>Y</v>
          </cell>
          <cell r="M269" t="str">
            <v xml:space="preserve">   </v>
          </cell>
          <cell r="N269" t="str">
            <v>L</v>
          </cell>
          <cell r="O269" t="str">
            <v>ZZ</v>
          </cell>
          <cell r="P269" t="str">
            <v>ALPHA WIRE</v>
          </cell>
          <cell r="Q269" t="str">
            <v>2212C</v>
          </cell>
          <cell r="T269">
            <v>0</v>
          </cell>
          <cell r="V269">
            <v>0</v>
          </cell>
          <cell r="X269">
            <v>0</v>
          </cell>
          <cell r="Z269">
            <v>0</v>
          </cell>
        </row>
        <row r="270">
          <cell r="E270" t="str">
            <v>35-10003-04</v>
          </cell>
          <cell r="G270" t="str">
            <v>B</v>
          </cell>
          <cell r="H270" t="str">
            <v>WIRE,22AWG,STND,TFE,YEL</v>
          </cell>
          <cell r="I270">
            <v>0.5</v>
          </cell>
          <cell r="J270">
            <v>0.5</v>
          </cell>
          <cell r="K270" t="str">
            <v>FT</v>
          </cell>
          <cell r="L270" t="str">
            <v>Y</v>
          </cell>
          <cell r="M270" t="str">
            <v xml:space="preserve">   </v>
          </cell>
          <cell r="N270" t="str">
            <v>L</v>
          </cell>
          <cell r="O270" t="str">
            <v>ZZ</v>
          </cell>
          <cell r="T270">
            <v>0</v>
          </cell>
          <cell r="V270">
            <v>0</v>
          </cell>
          <cell r="X270">
            <v>0</v>
          </cell>
          <cell r="Z270">
            <v>0</v>
          </cell>
        </row>
        <row r="271">
          <cell r="E271" t="str">
            <v>31-00233-00</v>
          </cell>
          <cell r="G271" t="str">
            <v>A</v>
          </cell>
          <cell r="H271" t="str">
            <v>TAPE,COPPER FOIL,1/2</v>
          </cell>
          <cell r="I271">
            <v>1</v>
          </cell>
          <cell r="J271">
            <v>1</v>
          </cell>
          <cell r="K271" t="str">
            <v>FT</v>
          </cell>
          <cell r="L271" t="str">
            <v>Y</v>
          </cell>
          <cell r="M271" t="str">
            <v xml:space="preserve">   </v>
          </cell>
          <cell r="N271" t="str">
            <v>L</v>
          </cell>
          <cell r="O271" t="str">
            <v>ZZ</v>
          </cell>
          <cell r="P271" t="str">
            <v>3M</v>
          </cell>
          <cell r="Q271" t="str">
            <v>1181 TAPE (1/2)</v>
          </cell>
          <cell r="T271">
            <v>0</v>
          </cell>
          <cell r="V271">
            <v>0</v>
          </cell>
          <cell r="X271">
            <v>0</v>
          </cell>
          <cell r="Z271">
            <v>0</v>
          </cell>
        </row>
        <row r="272">
          <cell r="E272" t="str">
            <v>10-00059-00</v>
          </cell>
          <cell r="G272" t="str">
            <v>A</v>
          </cell>
          <cell r="H272" t="str">
            <v>HEAT SHRINK TUBING,.375,BLACK</v>
          </cell>
          <cell r="I272">
            <v>0.5</v>
          </cell>
          <cell r="J272">
            <v>0.5</v>
          </cell>
          <cell r="K272" t="str">
            <v>FT</v>
          </cell>
          <cell r="L272" t="str">
            <v>Y</v>
          </cell>
          <cell r="M272" t="str">
            <v xml:space="preserve">   </v>
          </cell>
          <cell r="N272" t="str">
            <v>L</v>
          </cell>
          <cell r="O272" t="str">
            <v>ZZ</v>
          </cell>
          <cell r="P272" t="str">
            <v>ABB</v>
          </cell>
          <cell r="Q272" t="str">
            <v>CP0375-0-25</v>
          </cell>
          <cell r="T272">
            <v>0</v>
          </cell>
          <cell r="V272">
            <v>0</v>
          </cell>
          <cell r="X272">
            <v>0</v>
          </cell>
          <cell r="Z272">
            <v>0</v>
          </cell>
        </row>
        <row r="273">
          <cell r="E273" t="str">
            <v>79-00021-00</v>
          </cell>
          <cell r="G273" t="str">
            <v>A</v>
          </cell>
          <cell r="H273" t="str">
            <v>LABEL,BLANK 1 X 1/2</v>
          </cell>
          <cell r="I273">
            <v>2</v>
          </cell>
          <cell r="J273">
            <v>2</v>
          </cell>
          <cell r="K273" t="str">
            <v>EA</v>
          </cell>
          <cell r="L273" t="str">
            <v>Y</v>
          </cell>
          <cell r="M273" t="str">
            <v xml:space="preserve">   </v>
          </cell>
          <cell r="N273" t="str">
            <v>L</v>
          </cell>
          <cell r="O273" t="str">
            <v>ZZ</v>
          </cell>
          <cell r="P273" t="str">
            <v>PANDUIT</v>
          </cell>
          <cell r="Q273" t="str">
            <v>WES-1112</v>
          </cell>
          <cell r="T273">
            <v>0</v>
          </cell>
          <cell r="V273">
            <v>0</v>
          </cell>
          <cell r="X273">
            <v>0</v>
          </cell>
          <cell r="Z273">
            <v>0</v>
          </cell>
        </row>
        <row r="274">
          <cell r="E274" t="str">
            <v>39-178687-00</v>
          </cell>
          <cell r="G274" t="str">
            <v>B</v>
          </cell>
          <cell r="H274" t="str">
            <v>BACKSHELL,CLIP FOR FCT CONNS</v>
          </cell>
          <cell r="I274">
            <v>2</v>
          </cell>
          <cell r="J274">
            <v>2</v>
          </cell>
          <cell r="K274" t="str">
            <v>EA</v>
          </cell>
          <cell r="L274" t="str">
            <v>Y</v>
          </cell>
          <cell r="M274" t="str">
            <v xml:space="preserve">   </v>
          </cell>
          <cell r="N274" t="str">
            <v>L</v>
          </cell>
          <cell r="O274" t="str">
            <v>ZZ</v>
          </cell>
          <cell r="P274" t="str">
            <v>MOLEX, LLC</v>
          </cell>
          <cell r="Q274">
            <v>1731120066</v>
          </cell>
          <cell r="T274">
            <v>0</v>
          </cell>
          <cell r="V274">
            <v>0</v>
          </cell>
          <cell r="X274">
            <v>0</v>
          </cell>
          <cell r="Z274">
            <v>0</v>
          </cell>
        </row>
        <row r="275">
          <cell r="E275" t="str">
            <v>833-233714-011</v>
          </cell>
          <cell r="F275" t="str">
            <v>CABLES</v>
          </cell>
          <cell r="G275" t="str">
            <v>B</v>
          </cell>
          <cell r="H275" t="str">
            <v>CA,COMM,ENET,EIOC1,TEOSXT</v>
          </cell>
          <cell r="I275">
            <v>1</v>
          </cell>
          <cell r="J275">
            <v>1</v>
          </cell>
          <cell r="K275" t="str">
            <v>EA</v>
          </cell>
          <cell r="L275" t="str">
            <v xml:space="preserve"> </v>
          </cell>
          <cell r="M275" t="str">
            <v xml:space="preserve">   </v>
          </cell>
          <cell r="N275" t="str">
            <v>L</v>
          </cell>
          <cell r="O275" t="str">
            <v>NPI SOLUTIONS</v>
          </cell>
          <cell r="S275">
            <v>43.84</v>
          </cell>
          <cell r="T275">
            <v>43.84</v>
          </cell>
          <cell r="U275">
            <v>38.840000000000003</v>
          </cell>
          <cell r="V275">
            <v>38.840000000000003</v>
          </cell>
          <cell r="W275">
            <v>29.97</v>
          </cell>
          <cell r="X275">
            <v>29.97</v>
          </cell>
          <cell r="Y275">
            <v>29</v>
          </cell>
          <cell r="Z275">
            <v>29</v>
          </cell>
          <cell r="AA275">
            <v>27.07</v>
          </cell>
        </row>
        <row r="276">
          <cell r="E276" t="str">
            <v>681-101635-001</v>
          </cell>
          <cell r="G276" t="str">
            <v>B</v>
          </cell>
          <cell r="H276" t="str">
            <v>CA,FBS,PVC,300V,5E,24AWG,4 PR,TEAL,ROHS</v>
          </cell>
          <cell r="I276">
            <v>2.5</v>
          </cell>
          <cell r="J276">
            <v>2.5</v>
          </cell>
          <cell r="K276" t="str">
            <v>FT</v>
          </cell>
          <cell r="L276" t="str">
            <v>Y</v>
          </cell>
          <cell r="M276" t="str">
            <v xml:space="preserve">   </v>
          </cell>
          <cell r="N276" t="str">
            <v>L</v>
          </cell>
          <cell r="O276" t="str">
            <v>ZZ</v>
          </cell>
          <cell r="P276" t="str">
            <v>BELDEN INC.</v>
          </cell>
          <cell r="Q276" t="str">
            <v>7921A 1NH</v>
          </cell>
          <cell r="T276">
            <v>0</v>
          </cell>
          <cell r="V276">
            <v>0</v>
          </cell>
          <cell r="X276">
            <v>0</v>
          </cell>
          <cell r="Z276">
            <v>0</v>
          </cell>
        </row>
        <row r="277">
          <cell r="E277" t="str">
            <v>668-101639-001</v>
          </cell>
          <cell r="G277" t="str">
            <v>A</v>
          </cell>
          <cell r="H277" t="str">
            <v>CONN,NTWK,MODULAR PLUG,SHLD,8 POS</v>
          </cell>
          <cell r="I277">
            <v>2</v>
          </cell>
          <cell r="J277">
            <v>2</v>
          </cell>
          <cell r="K277" t="str">
            <v>EA</v>
          </cell>
          <cell r="L277" t="str">
            <v>Y</v>
          </cell>
          <cell r="M277" t="str">
            <v xml:space="preserve">   </v>
          </cell>
          <cell r="N277" t="str">
            <v>L</v>
          </cell>
          <cell r="O277" t="str">
            <v>ZZ</v>
          </cell>
          <cell r="P277" t="str">
            <v>SENTINEL CONN SYSTEM</v>
          </cell>
          <cell r="Q277" t="str">
            <v>106S08080058C34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E278" t="str">
            <v>680-061150-009</v>
          </cell>
          <cell r="G278" t="str">
            <v>B</v>
          </cell>
          <cell r="H278" t="str">
            <v>TUBING HEAT SHRINK 3/4</v>
          </cell>
          <cell r="I278">
            <v>1</v>
          </cell>
          <cell r="J278">
            <v>1</v>
          </cell>
          <cell r="K278" t="str">
            <v>FT</v>
          </cell>
          <cell r="L278" t="str">
            <v>Y</v>
          </cell>
          <cell r="M278" t="str">
            <v xml:space="preserve">   </v>
          </cell>
          <cell r="N278" t="str">
            <v>Y</v>
          </cell>
          <cell r="O278" t="str">
            <v>ZZ</v>
          </cell>
          <cell r="P278" t="str">
            <v>PANDUIT</v>
          </cell>
          <cell r="Q278" t="str">
            <v>HSTT75-48-5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79">
          <cell r="E279" t="str">
            <v>79-00021-02</v>
          </cell>
          <cell r="G279" t="str">
            <v>A</v>
          </cell>
          <cell r="H279" t="str">
            <v>LABEL,CBL MARKING,1X.5X1.5,BLANK,WRITE-O</v>
          </cell>
          <cell r="I279">
            <v>2</v>
          </cell>
          <cell r="J279">
            <v>2</v>
          </cell>
          <cell r="K279" t="str">
            <v>EA</v>
          </cell>
          <cell r="L279" t="str">
            <v>Y</v>
          </cell>
          <cell r="M279" t="str">
            <v xml:space="preserve">   </v>
          </cell>
          <cell r="N279" t="str">
            <v>L</v>
          </cell>
          <cell r="O279" t="str">
            <v>ZZ</v>
          </cell>
          <cell r="P279" t="str">
            <v>ABB</v>
          </cell>
          <cell r="Q279" t="str">
            <v>WLP-1112</v>
          </cell>
          <cell r="T279">
            <v>0</v>
          </cell>
          <cell r="V279">
            <v>0</v>
          </cell>
          <cell r="X279">
            <v>0</v>
          </cell>
          <cell r="Z279">
            <v>0</v>
          </cell>
        </row>
        <row r="280">
          <cell r="E280" t="str">
            <v>833-233714-001</v>
          </cell>
          <cell r="G280" t="str">
            <v>B</v>
          </cell>
          <cell r="H280" t="str">
            <v>CA,COMM,ENET,TEOSXT</v>
          </cell>
          <cell r="I280">
            <v>1</v>
          </cell>
          <cell r="J280">
            <v>1</v>
          </cell>
          <cell r="K280" t="str">
            <v>EA</v>
          </cell>
          <cell r="L280" t="str">
            <v xml:space="preserve"> </v>
          </cell>
          <cell r="M280" t="str">
            <v xml:space="preserve">   </v>
          </cell>
          <cell r="N280" t="str">
            <v>Z</v>
          </cell>
          <cell r="O280" t="str">
            <v>ZZ</v>
          </cell>
          <cell r="T280">
            <v>0</v>
          </cell>
          <cell r="V280">
            <v>0</v>
          </cell>
          <cell r="X280">
            <v>0</v>
          </cell>
          <cell r="Z280">
            <v>0</v>
          </cell>
        </row>
        <row r="281">
          <cell r="E281" t="str">
            <v>74-10024-00</v>
          </cell>
          <cell r="G281" t="str">
            <v>P</v>
          </cell>
          <cell r="H281" t="str">
            <v>PROC. ELEC. ASS'Y INSTR.</v>
          </cell>
          <cell r="I281">
            <v>1</v>
          </cell>
          <cell r="J281">
            <v>1</v>
          </cell>
          <cell r="K281" t="str">
            <v>EA</v>
          </cell>
          <cell r="L281" t="str">
            <v>Y</v>
          </cell>
          <cell r="M281" t="str">
            <v xml:space="preserve">   </v>
          </cell>
          <cell r="N281" t="str">
            <v>Z</v>
          </cell>
          <cell r="O281" t="str">
            <v>ZZ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E282" t="str">
            <v>74-024094-00</v>
          </cell>
          <cell r="G282" t="str">
            <v>U</v>
          </cell>
          <cell r="H282" t="str">
            <v>PROC,PART IDENTIFICATION</v>
          </cell>
          <cell r="I282">
            <v>1</v>
          </cell>
          <cell r="J282">
            <v>1</v>
          </cell>
          <cell r="K282" t="str">
            <v>EA</v>
          </cell>
          <cell r="L282" t="str">
            <v>Y</v>
          </cell>
          <cell r="M282" t="str">
            <v xml:space="preserve">   </v>
          </cell>
          <cell r="N282" t="str">
            <v>Z</v>
          </cell>
          <cell r="O282" t="str">
            <v>ZZ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83">
          <cell r="E283" t="str">
            <v>965-208382-001</v>
          </cell>
          <cell r="G283" t="str">
            <v>A</v>
          </cell>
          <cell r="H283" t="str">
            <v>EPOXY,FAST SET,50ML CNTNR SIZE</v>
          </cell>
          <cell r="I283">
            <v>1</v>
          </cell>
          <cell r="J283">
            <v>1</v>
          </cell>
          <cell r="K283" t="str">
            <v>EA</v>
          </cell>
          <cell r="L283" t="str">
            <v>Y</v>
          </cell>
          <cell r="M283" t="str">
            <v xml:space="preserve">   </v>
          </cell>
          <cell r="N283" t="str">
            <v>Z</v>
          </cell>
          <cell r="O283" t="str">
            <v>ZZ</v>
          </cell>
          <cell r="P283" t="str">
            <v>ITW DEVCON, INC.</v>
          </cell>
          <cell r="Q283">
            <v>14270</v>
          </cell>
          <cell r="T283">
            <v>0</v>
          </cell>
          <cell r="V283">
            <v>0</v>
          </cell>
          <cell r="X283">
            <v>0</v>
          </cell>
          <cell r="Z283">
            <v>0</v>
          </cell>
        </row>
        <row r="284">
          <cell r="E284" t="str">
            <v>79-10179-00</v>
          </cell>
          <cell r="G284" t="str">
            <v>A</v>
          </cell>
          <cell r="H284" t="str">
            <v>MARKER, WIRE (1-33)</v>
          </cell>
          <cell r="I284">
            <v>1</v>
          </cell>
          <cell r="J284">
            <v>1</v>
          </cell>
          <cell r="K284" t="str">
            <v>EA</v>
          </cell>
          <cell r="L284" t="str">
            <v>Y</v>
          </cell>
          <cell r="M284" t="str">
            <v xml:space="preserve">   </v>
          </cell>
          <cell r="N284" t="str">
            <v>Z</v>
          </cell>
          <cell r="O284" t="str">
            <v>ZZ</v>
          </cell>
          <cell r="P284" t="str">
            <v>BRADY CORPORATION</v>
          </cell>
          <cell r="Q284" t="str">
            <v>WM-1-33-3/4</v>
          </cell>
          <cell r="T284">
            <v>0</v>
          </cell>
          <cell r="V284">
            <v>0</v>
          </cell>
          <cell r="X284">
            <v>0</v>
          </cell>
          <cell r="Z284">
            <v>0</v>
          </cell>
        </row>
        <row r="285">
          <cell r="E285" t="str">
            <v>79-10444-00</v>
          </cell>
          <cell r="G285" t="str">
            <v>B</v>
          </cell>
          <cell r="H285" t="str">
            <v>LABEL,A-Z,0-15,(+),(-),(/),WIRE MARKING</v>
          </cell>
          <cell r="I285">
            <v>1</v>
          </cell>
          <cell r="J285">
            <v>1</v>
          </cell>
          <cell r="K285" t="str">
            <v>EA</v>
          </cell>
          <cell r="L285" t="str">
            <v>Y</v>
          </cell>
          <cell r="M285" t="str">
            <v xml:space="preserve">   </v>
          </cell>
          <cell r="N285" t="str">
            <v>Z</v>
          </cell>
          <cell r="O285" t="str">
            <v>ZZ</v>
          </cell>
          <cell r="P285" t="str">
            <v>BRADY CORPORATION</v>
          </cell>
          <cell r="Q285" t="str">
            <v>PWM-PK-2</v>
          </cell>
          <cell r="T285">
            <v>0</v>
          </cell>
          <cell r="V285">
            <v>0</v>
          </cell>
          <cell r="X285">
            <v>0</v>
          </cell>
          <cell r="Z285">
            <v>0</v>
          </cell>
        </row>
        <row r="286">
          <cell r="E286" t="str">
            <v>79-10183-00</v>
          </cell>
          <cell r="G286" t="str">
            <v>B</v>
          </cell>
          <cell r="H286" t="str">
            <v>MARKERS,WIRE WRITE ON</v>
          </cell>
          <cell r="I286">
            <v>1</v>
          </cell>
          <cell r="J286">
            <v>1</v>
          </cell>
          <cell r="K286" t="str">
            <v>EA</v>
          </cell>
          <cell r="L286" t="str">
            <v>Y</v>
          </cell>
          <cell r="M286" t="str">
            <v xml:space="preserve">   </v>
          </cell>
          <cell r="N286" t="str">
            <v>Z</v>
          </cell>
          <cell r="O286" t="str">
            <v>ZZ</v>
          </cell>
          <cell r="P286" t="str">
            <v>BRADY CORPORATION</v>
          </cell>
          <cell r="Q286" t="str">
            <v>SLFW-250-PK</v>
          </cell>
          <cell r="T286">
            <v>0</v>
          </cell>
          <cell r="V286">
            <v>0</v>
          </cell>
          <cell r="X286">
            <v>0</v>
          </cell>
          <cell r="Z286">
            <v>0</v>
          </cell>
        </row>
        <row r="287">
          <cell r="E287" t="str">
            <v>79-10179-01</v>
          </cell>
          <cell r="G287" t="str">
            <v>A</v>
          </cell>
          <cell r="H287" t="str">
            <v>MARKER, WIRE, 34-66</v>
          </cell>
          <cell r="I287">
            <v>1</v>
          </cell>
          <cell r="J287">
            <v>1</v>
          </cell>
          <cell r="K287" t="str">
            <v>EA</v>
          </cell>
          <cell r="L287" t="str">
            <v>Y</v>
          </cell>
          <cell r="M287" t="str">
            <v xml:space="preserve">   </v>
          </cell>
          <cell r="N287" t="str">
            <v>Z</v>
          </cell>
          <cell r="O287" t="str">
            <v>ZZ</v>
          </cell>
          <cell r="T287">
            <v>0</v>
          </cell>
          <cell r="V287">
            <v>0</v>
          </cell>
          <cell r="X287">
            <v>0</v>
          </cell>
          <cell r="Z287">
            <v>0</v>
          </cell>
        </row>
        <row r="288">
          <cell r="E288" t="str">
            <v>79-10179-02</v>
          </cell>
          <cell r="G288" t="str">
            <v>A</v>
          </cell>
          <cell r="H288" t="str">
            <v>MARKER, WIRE 67-99</v>
          </cell>
          <cell r="I288">
            <v>1</v>
          </cell>
          <cell r="J288">
            <v>1</v>
          </cell>
          <cell r="K288" t="str">
            <v>EA</v>
          </cell>
          <cell r="L288" t="str">
            <v>Y</v>
          </cell>
          <cell r="M288" t="str">
            <v xml:space="preserve">   </v>
          </cell>
          <cell r="N288" t="str">
            <v>Z</v>
          </cell>
          <cell r="O288" t="str">
            <v>ZZ</v>
          </cell>
          <cell r="T288">
            <v>0</v>
          </cell>
          <cell r="V288">
            <v>0</v>
          </cell>
          <cell r="X288">
            <v>0</v>
          </cell>
          <cell r="Z288">
            <v>0</v>
          </cell>
        </row>
        <row r="289">
          <cell r="E289" t="str">
            <v>79-00021-00</v>
          </cell>
          <cell r="G289" t="str">
            <v>A</v>
          </cell>
          <cell r="H289" t="str">
            <v>LABEL,BLANK 1 X 1/2</v>
          </cell>
          <cell r="I289">
            <v>1</v>
          </cell>
          <cell r="J289">
            <v>1</v>
          </cell>
          <cell r="K289" t="str">
            <v>EA</v>
          </cell>
          <cell r="L289" t="str">
            <v>Y</v>
          </cell>
          <cell r="M289" t="str">
            <v xml:space="preserve">   </v>
          </cell>
          <cell r="N289" t="str">
            <v>Z</v>
          </cell>
          <cell r="O289" t="str">
            <v>ZZ</v>
          </cell>
          <cell r="P289" t="str">
            <v>PANDUIT</v>
          </cell>
          <cell r="Q289" t="str">
            <v>WES-1112</v>
          </cell>
          <cell r="T289">
            <v>0</v>
          </cell>
          <cell r="V289">
            <v>0</v>
          </cell>
          <cell r="X289">
            <v>0</v>
          </cell>
          <cell r="Z289">
            <v>0</v>
          </cell>
        </row>
        <row r="290">
          <cell r="E290" t="str">
            <v>79-00021-01</v>
          </cell>
          <cell r="G290" t="str">
            <v>A</v>
          </cell>
          <cell r="H290" t="str">
            <v>LABEL,BLANK 1 X 1</v>
          </cell>
          <cell r="I290">
            <v>1</v>
          </cell>
          <cell r="J290">
            <v>1</v>
          </cell>
          <cell r="K290" t="str">
            <v>EA</v>
          </cell>
          <cell r="L290" t="str">
            <v>Y</v>
          </cell>
          <cell r="M290" t="str">
            <v xml:space="preserve">   </v>
          </cell>
          <cell r="N290" t="str">
            <v>Z</v>
          </cell>
          <cell r="O290" t="str">
            <v>ZZ</v>
          </cell>
          <cell r="P290" t="str">
            <v>T &amp; B</v>
          </cell>
          <cell r="Q290" t="str">
            <v>WES-1334</v>
          </cell>
          <cell r="T290">
            <v>0</v>
          </cell>
          <cell r="V290">
            <v>0</v>
          </cell>
          <cell r="X290">
            <v>0</v>
          </cell>
          <cell r="Z290">
            <v>0</v>
          </cell>
        </row>
        <row r="291">
          <cell r="E291" t="str">
            <v>79-00021-02</v>
          </cell>
          <cell r="G291" t="str">
            <v>A</v>
          </cell>
          <cell r="H291" t="str">
            <v>LABEL,CBL MARKING,1X.5X1.5,BLANK,WRITE-O</v>
          </cell>
          <cell r="I291">
            <v>1</v>
          </cell>
          <cell r="J291">
            <v>1</v>
          </cell>
          <cell r="K291" t="str">
            <v>EA</v>
          </cell>
          <cell r="L291" t="str">
            <v>Y</v>
          </cell>
          <cell r="M291" t="str">
            <v xml:space="preserve">   </v>
          </cell>
          <cell r="N291" t="str">
            <v>Z</v>
          </cell>
          <cell r="O291" t="str">
            <v>ZZ</v>
          </cell>
          <cell r="P291" t="str">
            <v>ABB</v>
          </cell>
          <cell r="Q291" t="str">
            <v>WLP-1112</v>
          </cell>
          <cell r="T291">
            <v>0</v>
          </cell>
          <cell r="V291">
            <v>0</v>
          </cell>
          <cell r="X291">
            <v>0</v>
          </cell>
          <cell r="Z291">
            <v>0</v>
          </cell>
        </row>
        <row r="292">
          <cell r="E292" t="str">
            <v>79-00021-03</v>
          </cell>
          <cell r="G292" t="str">
            <v>A</v>
          </cell>
          <cell r="H292" t="str">
            <v>LABEL,CBL MARKING,1X1X3,BLANK,WRITE-ON,S</v>
          </cell>
          <cell r="I292">
            <v>1</v>
          </cell>
          <cell r="J292">
            <v>1</v>
          </cell>
          <cell r="K292" t="str">
            <v>EA</v>
          </cell>
          <cell r="L292" t="str">
            <v>Y</v>
          </cell>
          <cell r="M292" t="str">
            <v xml:space="preserve">   </v>
          </cell>
          <cell r="N292" t="str">
            <v>Z</v>
          </cell>
          <cell r="O292" t="str">
            <v>ZZ</v>
          </cell>
          <cell r="P292" t="str">
            <v>ABB</v>
          </cell>
          <cell r="Q292" t="str">
            <v>WLP-1300</v>
          </cell>
          <cell r="T292">
            <v>0</v>
          </cell>
          <cell r="V292">
            <v>0</v>
          </cell>
          <cell r="X292">
            <v>0</v>
          </cell>
          <cell r="Z292">
            <v>0</v>
          </cell>
        </row>
        <row r="293">
          <cell r="E293" t="str">
            <v>79-00021-04</v>
          </cell>
          <cell r="G293" t="str">
            <v>B</v>
          </cell>
          <cell r="H293" t="str">
            <v>LABEL,CBL MARKING,1X1X5,BLANK,WRITE-ON,S</v>
          </cell>
          <cell r="I293">
            <v>1</v>
          </cell>
          <cell r="J293">
            <v>1</v>
          </cell>
          <cell r="K293" t="str">
            <v>EA</v>
          </cell>
          <cell r="L293" t="str">
            <v>Y</v>
          </cell>
          <cell r="M293" t="str">
            <v xml:space="preserve">   </v>
          </cell>
          <cell r="N293" t="str">
            <v>Z</v>
          </cell>
          <cell r="O293" t="str">
            <v>ZZ</v>
          </cell>
          <cell r="P293" t="str">
            <v>ABB</v>
          </cell>
          <cell r="Q293" t="str">
            <v>THT-139-461-2</v>
          </cell>
          <cell r="T293">
            <v>0</v>
          </cell>
          <cell r="V293">
            <v>0</v>
          </cell>
          <cell r="X293">
            <v>0</v>
          </cell>
          <cell r="Z293">
            <v>0</v>
          </cell>
        </row>
        <row r="294">
          <cell r="E294" t="str">
            <v>74-032409-00</v>
          </cell>
          <cell r="G294" t="str">
            <v>C</v>
          </cell>
          <cell r="H294" t="str">
            <v>WORKMANSHIP STANDARDS</v>
          </cell>
          <cell r="I294">
            <v>1</v>
          </cell>
          <cell r="J294">
            <v>1</v>
          </cell>
          <cell r="K294" t="str">
            <v>EA</v>
          </cell>
          <cell r="L294" t="str">
            <v>Y</v>
          </cell>
          <cell r="M294" t="str">
            <v xml:space="preserve">   </v>
          </cell>
          <cell r="N294" t="str">
            <v>Z</v>
          </cell>
          <cell r="O294" t="str">
            <v>ZZ</v>
          </cell>
          <cell r="T294">
            <v>0</v>
          </cell>
          <cell r="V294">
            <v>0</v>
          </cell>
          <cell r="X294">
            <v>0</v>
          </cell>
          <cell r="Z294">
            <v>0</v>
          </cell>
        </row>
        <row r="295">
          <cell r="E295" t="str">
            <v>202-328325-001</v>
          </cell>
          <cell r="G295" t="str">
            <v>F</v>
          </cell>
          <cell r="H295" t="str">
            <v>PROC,CRIMP TERMINATION GUIDELINE</v>
          </cell>
          <cell r="I295">
            <v>1</v>
          </cell>
          <cell r="J295">
            <v>1</v>
          </cell>
          <cell r="K295" t="str">
            <v>EA</v>
          </cell>
          <cell r="L295" t="str">
            <v>Y</v>
          </cell>
          <cell r="M295" t="str">
            <v xml:space="preserve">   </v>
          </cell>
          <cell r="N295" t="str">
            <v>Z</v>
          </cell>
          <cell r="O295" t="str">
            <v>ZZ</v>
          </cell>
          <cell r="T295">
            <v>0</v>
          </cell>
          <cell r="V295">
            <v>0</v>
          </cell>
          <cell r="X295">
            <v>0</v>
          </cell>
          <cell r="Z295">
            <v>0</v>
          </cell>
        </row>
        <row r="296">
          <cell r="E296" t="str">
            <v>74-160156-00</v>
          </cell>
          <cell r="G296" t="str">
            <v>H</v>
          </cell>
          <cell r="H296" t="str">
            <v>PROC,PACKING REQUIREMENTS</v>
          </cell>
          <cell r="I296">
            <v>1</v>
          </cell>
          <cell r="J296">
            <v>1</v>
          </cell>
          <cell r="K296" t="str">
            <v>EA</v>
          </cell>
          <cell r="L296" t="str">
            <v>Y</v>
          </cell>
          <cell r="M296" t="str">
            <v xml:space="preserve">   </v>
          </cell>
          <cell r="N296" t="str">
            <v>Z</v>
          </cell>
          <cell r="O296" t="str">
            <v>ZZ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E297" t="str">
            <v>74-024094-00</v>
          </cell>
          <cell r="G297" t="str">
            <v>U</v>
          </cell>
          <cell r="H297" t="str">
            <v>PROC,PART IDENTIFICATION</v>
          </cell>
          <cell r="I297">
            <v>1</v>
          </cell>
          <cell r="J297">
            <v>1</v>
          </cell>
          <cell r="K297" t="str">
            <v>EA</v>
          </cell>
          <cell r="L297" t="str">
            <v>Y</v>
          </cell>
          <cell r="M297" t="str">
            <v xml:space="preserve">   </v>
          </cell>
          <cell r="N297" t="str">
            <v>Z</v>
          </cell>
          <cell r="O297" t="str">
            <v>ZZ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298">
          <cell r="E298" t="str">
            <v>03-378970-00</v>
          </cell>
          <cell r="F298" t="str">
            <v>CABLES</v>
          </cell>
          <cell r="G298" t="str">
            <v>A</v>
          </cell>
          <cell r="H298" t="str">
            <v>CBL ASSY,INTFC,PNEUMATIC C,PM</v>
          </cell>
          <cell r="I298">
            <v>1</v>
          </cell>
          <cell r="J298">
            <v>1</v>
          </cell>
          <cell r="K298" t="str">
            <v>EA</v>
          </cell>
          <cell r="L298" t="str">
            <v xml:space="preserve"> </v>
          </cell>
          <cell r="M298" t="str">
            <v xml:space="preserve">   </v>
          </cell>
          <cell r="N298" t="str">
            <v>L</v>
          </cell>
          <cell r="O298" t="str">
            <v>JUTZE</v>
          </cell>
          <cell r="S298">
            <v>55.9</v>
          </cell>
          <cell r="T298">
            <v>55.9</v>
          </cell>
          <cell r="U298">
            <v>55.9</v>
          </cell>
          <cell r="V298">
            <v>55.9</v>
          </cell>
          <cell r="W298">
            <v>55.9</v>
          </cell>
          <cell r="X298">
            <v>55.9</v>
          </cell>
          <cell r="Y298">
            <v>55.9</v>
          </cell>
          <cell r="Z298">
            <v>55.9</v>
          </cell>
          <cell r="AA298">
            <v>55.9</v>
          </cell>
        </row>
        <row r="299">
          <cell r="E299" t="str">
            <v>76-378970-00</v>
          </cell>
          <cell r="G299" t="str">
            <v>A</v>
          </cell>
          <cell r="H299" t="str">
            <v>SCHEM,CBL ASSY,INTFC,PNEUMATIC C,PM</v>
          </cell>
          <cell r="I299">
            <v>1</v>
          </cell>
          <cell r="J299">
            <v>1</v>
          </cell>
          <cell r="K299" t="str">
            <v>EA</v>
          </cell>
          <cell r="L299" t="str">
            <v xml:space="preserve"> </v>
          </cell>
          <cell r="M299" t="str">
            <v xml:space="preserve">   </v>
          </cell>
          <cell r="N299" t="str">
            <v>Z</v>
          </cell>
          <cell r="O299" t="str">
            <v>ZZ</v>
          </cell>
          <cell r="T299">
            <v>0</v>
          </cell>
          <cell r="V299">
            <v>0</v>
          </cell>
          <cell r="X299">
            <v>0</v>
          </cell>
          <cell r="Z299">
            <v>0</v>
          </cell>
        </row>
        <row r="300">
          <cell r="E300" t="str">
            <v>39-178687-00</v>
          </cell>
          <cell r="G300" t="str">
            <v>B</v>
          </cell>
          <cell r="H300" t="str">
            <v>BACKSHELL,CLIP FOR FCT CONNS</v>
          </cell>
          <cell r="I300">
            <v>2</v>
          </cell>
          <cell r="J300">
            <v>2</v>
          </cell>
          <cell r="K300" t="str">
            <v>EA</v>
          </cell>
          <cell r="L300" t="str">
            <v>Y</v>
          </cell>
          <cell r="M300" t="str">
            <v xml:space="preserve">   </v>
          </cell>
          <cell r="N300" t="str">
            <v>L</v>
          </cell>
          <cell r="O300" t="str">
            <v>ZZ</v>
          </cell>
          <cell r="P300" t="str">
            <v>MOLEX, LLC</v>
          </cell>
          <cell r="Q300">
            <v>1731120066</v>
          </cell>
          <cell r="T300">
            <v>0</v>
          </cell>
          <cell r="V300">
            <v>0</v>
          </cell>
          <cell r="X300">
            <v>0</v>
          </cell>
          <cell r="Z300">
            <v>0</v>
          </cell>
        </row>
        <row r="301">
          <cell r="E301" t="str">
            <v>39-10031-00</v>
          </cell>
          <cell r="G301" t="str">
            <v>A</v>
          </cell>
          <cell r="H301" t="str">
            <v>CONTACT,PIN,24-20AWG,D-SUB</v>
          </cell>
          <cell r="I301">
            <v>24</v>
          </cell>
          <cell r="J301">
            <v>24</v>
          </cell>
          <cell r="K301" t="str">
            <v>EA</v>
          </cell>
          <cell r="L301" t="str">
            <v>Y</v>
          </cell>
          <cell r="M301" t="str">
            <v xml:space="preserve">   </v>
          </cell>
          <cell r="N301" t="str">
            <v>L</v>
          </cell>
          <cell r="O301" t="str">
            <v>ZZ</v>
          </cell>
          <cell r="P301" t="str">
            <v>ITT CANN</v>
          </cell>
          <cell r="Q301" t="str">
            <v>030-1952-000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2">
          <cell r="E302" t="str">
            <v>31-00233-00</v>
          </cell>
          <cell r="G302" t="str">
            <v>A</v>
          </cell>
          <cell r="H302" t="str">
            <v>TAPE,COPPER FOIL,1/2</v>
          </cell>
          <cell r="I302">
            <v>1</v>
          </cell>
          <cell r="J302">
            <v>1</v>
          </cell>
          <cell r="K302" t="str">
            <v>FT</v>
          </cell>
          <cell r="L302" t="str">
            <v>Y</v>
          </cell>
          <cell r="M302" t="str">
            <v xml:space="preserve">   </v>
          </cell>
          <cell r="N302" t="str">
            <v>L</v>
          </cell>
          <cell r="O302" t="str">
            <v>ZZ</v>
          </cell>
          <cell r="P302" t="str">
            <v>3M</v>
          </cell>
          <cell r="Q302" t="str">
            <v>1181 TAPE (1/2)</v>
          </cell>
          <cell r="T302">
            <v>0</v>
          </cell>
          <cell r="V302">
            <v>0</v>
          </cell>
          <cell r="X302">
            <v>0</v>
          </cell>
          <cell r="Z302">
            <v>0</v>
          </cell>
        </row>
        <row r="303">
          <cell r="E303" t="str">
            <v>10-00058-00</v>
          </cell>
          <cell r="G303" t="str">
            <v>A</v>
          </cell>
          <cell r="H303" t="str">
            <v>HEAT SHRINK TUBING,.5,BLACK</v>
          </cell>
          <cell r="I303">
            <v>1</v>
          </cell>
          <cell r="J303">
            <v>1</v>
          </cell>
          <cell r="K303" t="str">
            <v>FT</v>
          </cell>
          <cell r="L303" t="str">
            <v>Y</v>
          </cell>
          <cell r="M303" t="str">
            <v xml:space="preserve">   </v>
          </cell>
          <cell r="N303" t="str">
            <v>L</v>
          </cell>
          <cell r="O303" t="str">
            <v>ZZ</v>
          </cell>
          <cell r="P303" t="str">
            <v>ALPHA WIRE</v>
          </cell>
          <cell r="Q303" t="str">
            <v>FIT-221V-1/2-BLK</v>
          </cell>
          <cell r="T303">
            <v>0</v>
          </cell>
          <cell r="V303">
            <v>0</v>
          </cell>
          <cell r="X303">
            <v>0</v>
          </cell>
          <cell r="Z303">
            <v>0</v>
          </cell>
        </row>
        <row r="304">
          <cell r="E304" t="str">
            <v>79-00021-01</v>
          </cell>
          <cell r="G304" t="str">
            <v>A</v>
          </cell>
          <cell r="H304" t="str">
            <v>LABEL,BLANK 1 X 1</v>
          </cell>
          <cell r="I304">
            <v>2</v>
          </cell>
          <cell r="J304">
            <v>2</v>
          </cell>
          <cell r="K304" t="str">
            <v>EA</v>
          </cell>
          <cell r="L304" t="str">
            <v>Y</v>
          </cell>
          <cell r="M304" t="str">
            <v xml:space="preserve">   </v>
          </cell>
          <cell r="N304" t="str">
            <v>L</v>
          </cell>
          <cell r="O304" t="str">
            <v>ZZ</v>
          </cell>
          <cell r="P304" t="str">
            <v>T &amp; B</v>
          </cell>
          <cell r="Q304" t="str">
            <v>WES-1334</v>
          </cell>
          <cell r="T304">
            <v>0</v>
          </cell>
          <cell r="V304">
            <v>0</v>
          </cell>
          <cell r="X304">
            <v>0</v>
          </cell>
          <cell r="Z304">
            <v>0</v>
          </cell>
        </row>
        <row r="305">
          <cell r="E305" t="str">
            <v>39-10026-00</v>
          </cell>
          <cell r="G305" t="str">
            <v>C</v>
          </cell>
          <cell r="H305" t="str">
            <v>CONN,25 PIN D FEMALE CRIMP</v>
          </cell>
          <cell r="I305">
            <v>1</v>
          </cell>
          <cell r="J305">
            <v>1</v>
          </cell>
          <cell r="K305" t="str">
            <v>EA</v>
          </cell>
          <cell r="L305" t="str">
            <v>Y</v>
          </cell>
          <cell r="M305" t="str">
            <v xml:space="preserve">   </v>
          </cell>
          <cell r="N305" t="str">
            <v>L</v>
          </cell>
          <cell r="O305" t="str">
            <v>ZZ</v>
          </cell>
          <cell r="P305" t="str">
            <v>ITT CANNON</v>
          </cell>
          <cell r="Q305" t="str">
            <v>110977-0021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6">
          <cell r="E306" t="str">
            <v>39-10032-00</v>
          </cell>
          <cell r="G306" t="str">
            <v>B</v>
          </cell>
          <cell r="H306" t="str">
            <v>CONTACT,SKT,24-20 AWG,D-SUB</v>
          </cell>
          <cell r="I306">
            <v>24</v>
          </cell>
          <cell r="J306">
            <v>24</v>
          </cell>
          <cell r="K306" t="str">
            <v>EA</v>
          </cell>
          <cell r="L306" t="str">
            <v>Y</v>
          </cell>
          <cell r="M306" t="str">
            <v xml:space="preserve">   </v>
          </cell>
          <cell r="N306" t="str">
            <v>L</v>
          </cell>
          <cell r="O306" t="str">
            <v>ZZ</v>
          </cell>
          <cell r="P306" t="str">
            <v>ITT CANNON</v>
          </cell>
          <cell r="Q306" t="str">
            <v>030-1953-000</v>
          </cell>
          <cell r="T306">
            <v>0</v>
          </cell>
          <cell r="V306">
            <v>0</v>
          </cell>
          <cell r="X306">
            <v>0</v>
          </cell>
          <cell r="Z306">
            <v>0</v>
          </cell>
        </row>
        <row r="307">
          <cell r="E307" t="str">
            <v>38-109768-00</v>
          </cell>
          <cell r="G307" t="str">
            <v>A</v>
          </cell>
          <cell r="H307" t="str">
            <v>CABLE,12 TWPR,22 AWG,300V,SHLD</v>
          </cell>
          <cell r="I307">
            <v>3.5</v>
          </cell>
          <cell r="J307">
            <v>3.5</v>
          </cell>
          <cell r="K307" t="str">
            <v>FT</v>
          </cell>
          <cell r="L307" t="str">
            <v>Y</v>
          </cell>
          <cell r="M307" t="str">
            <v xml:space="preserve">   </v>
          </cell>
          <cell r="N307" t="str">
            <v>L</v>
          </cell>
          <cell r="O307" t="str">
            <v>ZZ</v>
          </cell>
          <cell r="P307" t="str">
            <v>ALPHA WIRE</v>
          </cell>
          <cell r="Q307" t="str">
            <v>2219/12C</v>
          </cell>
          <cell r="T307">
            <v>0</v>
          </cell>
          <cell r="V307">
            <v>0</v>
          </cell>
          <cell r="X307">
            <v>0</v>
          </cell>
          <cell r="Z307">
            <v>0</v>
          </cell>
        </row>
        <row r="308">
          <cell r="E308" t="str">
            <v>39-10025-00</v>
          </cell>
          <cell r="G308" t="str">
            <v>D</v>
          </cell>
          <cell r="H308" t="str">
            <v>CONN,D-SUB,25M,CRIMP</v>
          </cell>
          <cell r="I308">
            <v>1</v>
          </cell>
          <cell r="J308">
            <v>1</v>
          </cell>
          <cell r="K308" t="str">
            <v>EA</v>
          </cell>
          <cell r="L308" t="str">
            <v>Y</v>
          </cell>
          <cell r="M308" t="str">
            <v xml:space="preserve">   </v>
          </cell>
          <cell r="N308" t="str">
            <v>L</v>
          </cell>
          <cell r="O308" t="str">
            <v>ZZ</v>
          </cell>
          <cell r="P308" t="str">
            <v>ITT CANNON</v>
          </cell>
          <cell r="Q308" t="str">
            <v>DBU-25P K87 FO</v>
          </cell>
          <cell r="T308">
            <v>0</v>
          </cell>
          <cell r="V308">
            <v>0</v>
          </cell>
          <cell r="X308">
            <v>0</v>
          </cell>
          <cell r="Z308">
            <v>0</v>
          </cell>
        </row>
        <row r="309">
          <cell r="E309" t="str">
            <v>39-267252-00</v>
          </cell>
          <cell r="G309" t="str">
            <v>C</v>
          </cell>
          <cell r="H309" t="str">
            <v>BACKSHELL,D-SUB,METAL,90 DEG,25 PIN</v>
          </cell>
          <cell r="I309">
            <v>1</v>
          </cell>
          <cell r="J309">
            <v>1</v>
          </cell>
          <cell r="K309" t="str">
            <v>EA</v>
          </cell>
          <cell r="L309" t="str">
            <v>Y</v>
          </cell>
          <cell r="M309" t="str">
            <v xml:space="preserve">   </v>
          </cell>
          <cell r="N309" t="str">
            <v>L</v>
          </cell>
          <cell r="O309" t="str">
            <v>ZZ</v>
          </cell>
          <cell r="P309" t="str">
            <v>NORTHERN TECHNOLOGIES</v>
          </cell>
          <cell r="Q309" t="str">
            <v>N30E950000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E310" t="str">
            <v>39-178688-25</v>
          </cell>
          <cell r="G310" t="str">
            <v>D</v>
          </cell>
          <cell r="H310" t="str">
            <v>BACKSHELL,D-SUB,METAL FOR CLIP,FCT</v>
          </cell>
          <cell r="I310">
            <v>1</v>
          </cell>
          <cell r="J310">
            <v>1</v>
          </cell>
          <cell r="K310" t="str">
            <v>EA</v>
          </cell>
          <cell r="L310" t="str">
            <v>Y</v>
          </cell>
          <cell r="M310" t="str">
            <v xml:space="preserve">   </v>
          </cell>
          <cell r="N310" t="str">
            <v>L</v>
          </cell>
          <cell r="O310" t="str">
            <v>ZZ</v>
          </cell>
          <cell r="P310" t="str">
            <v>MOLEX</v>
          </cell>
          <cell r="Q310">
            <v>1727040100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1">
          <cell r="E311" t="str">
            <v>03-380924-00</v>
          </cell>
          <cell r="F311" t="str">
            <v>CABLES</v>
          </cell>
          <cell r="G311" t="str">
            <v>A</v>
          </cell>
          <cell r="H311" t="str">
            <v>CBL ASSY,INTFC PV CNTRLR,EIOC1,VXT</v>
          </cell>
          <cell r="I311">
            <v>1</v>
          </cell>
          <cell r="J311">
            <v>1</v>
          </cell>
          <cell r="K311" t="str">
            <v>EA</v>
          </cell>
          <cell r="L311" t="str">
            <v xml:space="preserve"> </v>
          </cell>
          <cell r="M311" t="str">
            <v xml:space="preserve">   </v>
          </cell>
          <cell r="N311" t="str">
            <v>L</v>
          </cell>
          <cell r="O311" t="str">
            <v>ROGAR</v>
          </cell>
          <cell r="S311">
            <v>80</v>
          </cell>
          <cell r="T311">
            <v>80</v>
          </cell>
          <cell r="U311">
            <v>80</v>
          </cell>
          <cell r="V311">
            <v>80</v>
          </cell>
          <cell r="W311">
            <v>75</v>
          </cell>
          <cell r="X311">
            <v>75</v>
          </cell>
          <cell r="Y311">
            <v>70</v>
          </cell>
          <cell r="Z311">
            <v>70</v>
          </cell>
          <cell r="AA311">
            <v>70</v>
          </cell>
        </row>
        <row r="312">
          <cell r="E312" t="str">
            <v>76-380924-00</v>
          </cell>
          <cell r="G312" t="str">
            <v>A</v>
          </cell>
          <cell r="H312" t="str">
            <v>SCHEM,CBL ASSY,INTFC PV CNTRLR,EIOC1,VXT</v>
          </cell>
          <cell r="I312">
            <v>1</v>
          </cell>
          <cell r="J312">
            <v>1</v>
          </cell>
          <cell r="K312" t="str">
            <v>EA</v>
          </cell>
          <cell r="L312" t="str">
            <v xml:space="preserve"> </v>
          </cell>
          <cell r="M312" t="str">
            <v xml:space="preserve">   </v>
          </cell>
          <cell r="N312" t="str">
            <v>Z</v>
          </cell>
          <cell r="O312" t="str">
            <v>ZZ</v>
          </cell>
          <cell r="T312">
            <v>0</v>
          </cell>
          <cell r="V312">
            <v>0</v>
          </cell>
          <cell r="X312">
            <v>0</v>
          </cell>
          <cell r="Z312">
            <v>0</v>
          </cell>
        </row>
        <row r="313">
          <cell r="E313" t="str">
            <v>39-10025-00</v>
          </cell>
          <cell r="G313" t="str">
            <v>D</v>
          </cell>
          <cell r="H313" t="str">
            <v>CONN,D-SUB,25M,CRIMP</v>
          </cell>
          <cell r="I313">
            <v>2</v>
          </cell>
          <cell r="J313">
            <v>2</v>
          </cell>
          <cell r="K313" t="str">
            <v>EA</v>
          </cell>
          <cell r="L313" t="str">
            <v>Y</v>
          </cell>
          <cell r="M313" t="str">
            <v xml:space="preserve">   </v>
          </cell>
          <cell r="N313" t="str">
            <v>L</v>
          </cell>
          <cell r="O313" t="str">
            <v>ZZ</v>
          </cell>
          <cell r="P313" t="str">
            <v>ITT CANNON</v>
          </cell>
          <cell r="Q313" t="str">
            <v>DBU-25P K87 FO</v>
          </cell>
          <cell r="T313">
            <v>0</v>
          </cell>
          <cell r="V313">
            <v>0</v>
          </cell>
          <cell r="X313">
            <v>0</v>
          </cell>
          <cell r="Z313">
            <v>0</v>
          </cell>
        </row>
        <row r="314">
          <cell r="E314" t="str">
            <v>39-267252-00</v>
          </cell>
          <cell r="G314" t="str">
            <v>C</v>
          </cell>
          <cell r="H314" t="str">
            <v>BACKSHELL,D-SUB,METAL,90 DEG,25 PIN</v>
          </cell>
          <cell r="I314">
            <v>1</v>
          </cell>
          <cell r="J314">
            <v>1</v>
          </cell>
          <cell r="K314" t="str">
            <v>EA</v>
          </cell>
          <cell r="L314" t="str">
            <v>Y</v>
          </cell>
          <cell r="M314" t="str">
            <v xml:space="preserve">   </v>
          </cell>
          <cell r="N314" t="str">
            <v>L</v>
          </cell>
          <cell r="O314" t="str">
            <v>ZZ</v>
          </cell>
          <cell r="P314" t="str">
            <v>NORTHERN TECHNOLOGIES</v>
          </cell>
          <cell r="Q314" t="str">
            <v>N30E950000</v>
          </cell>
          <cell r="T314">
            <v>0</v>
          </cell>
          <cell r="V314">
            <v>0</v>
          </cell>
          <cell r="X314">
            <v>0</v>
          </cell>
          <cell r="Z314">
            <v>0</v>
          </cell>
        </row>
        <row r="315">
          <cell r="E315" t="str">
            <v>39-10031-00</v>
          </cell>
          <cell r="G315" t="str">
            <v>A</v>
          </cell>
          <cell r="H315" t="str">
            <v>CONTACT,PIN,24-20AWG,D-SUB</v>
          </cell>
          <cell r="I315">
            <v>22</v>
          </cell>
          <cell r="J315">
            <v>22</v>
          </cell>
          <cell r="K315" t="str">
            <v>EA</v>
          </cell>
          <cell r="L315" t="str">
            <v>Y</v>
          </cell>
          <cell r="M315" t="str">
            <v xml:space="preserve">   </v>
          </cell>
          <cell r="N315" t="str">
            <v>L</v>
          </cell>
          <cell r="O315" t="str">
            <v>ZZ</v>
          </cell>
          <cell r="P315" t="str">
            <v>ITT CANN</v>
          </cell>
          <cell r="Q315" t="str">
            <v>030-1952-000</v>
          </cell>
          <cell r="T315">
            <v>0</v>
          </cell>
          <cell r="V315">
            <v>0</v>
          </cell>
          <cell r="X315">
            <v>0</v>
          </cell>
          <cell r="Z315">
            <v>0</v>
          </cell>
        </row>
        <row r="316">
          <cell r="E316" t="str">
            <v>38-10035-00</v>
          </cell>
          <cell r="G316" t="str">
            <v>A</v>
          </cell>
          <cell r="H316" t="str">
            <v>CABLE,10 COND,150V 22AW</v>
          </cell>
          <cell r="I316">
            <v>4.5</v>
          </cell>
          <cell r="J316">
            <v>4.5</v>
          </cell>
          <cell r="K316" t="str">
            <v>FT</v>
          </cell>
          <cell r="L316" t="str">
            <v>Y</v>
          </cell>
          <cell r="M316" t="str">
            <v xml:space="preserve">   </v>
          </cell>
          <cell r="N316" t="str">
            <v>L</v>
          </cell>
          <cell r="O316" t="str">
            <v>ZZ</v>
          </cell>
          <cell r="P316" t="str">
            <v>ALPHA WIRE</v>
          </cell>
          <cell r="Q316" t="str">
            <v>1299/10C</v>
          </cell>
          <cell r="T316">
            <v>0</v>
          </cell>
          <cell r="V316">
            <v>0</v>
          </cell>
          <cell r="X316">
            <v>0</v>
          </cell>
          <cell r="Z316">
            <v>0</v>
          </cell>
        </row>
        <row r="317">
          <cell r="E317" t="str">
            <v>31-00233-00</v>
          </cell>
          <cell r="G317" t="str">
            <v>A</v>
          </cell>
          <cell r="H317" t="str">
            <v>TAPE,COPPER FOIL,1/2</v>
          </cell>
          <cell r="I317">
            <v>1</v>
          </cell>
          <cell r="J317">
            <v>1</v>
          </cell>
          <cell r="K317" t="str">
            <v>FT</v>
          </cell>
          <cell r="L317" t="str">
            <v>Y</v>
          </cell>
          <cell r="M317" t="str">
            <v xml:space="preserve">   </v>
          </cell>
          <cell r="N317" t="str">
            <v>L</v>
          </cell>
          <cell r="O317" t="str">
            <v>ZZ</v>
          </cell>
          <cell r="P317" t="str">
            <v>3M</v>
          </cell>
          <cell r="Q317" t="str">
            <v>1181 TAPE (1/2)</v>
          </cell>
          <cell r="T317">
            <v>0</v>
          </cell>
          <cell r="V317">
            <v>0</v>
          </cell>
          <cell r="X317">
            <v>0</v>
          </cell>
          <cell r="Z317">
            <v>0</v>
          </cell>
        </row>
        <row r="318">
          <cell r="E318" t="str">
            <v>10-00058-00</v>
          </cell>
          <cell r="G318" t="str">
            <v>A</v>
          </cell>
          <cell r="H318" t="str">
            <v>HEAT SHRINK TUBING,.5,BLACK</v>
          </cell>
          <cell r="I318">
            <v>1</v>
          </cell>
          <cell r="J318">
            <v>1</v>
          </cell>
          <cell r="K318" t="str">
            <v>FT</v>
          </cell>
          <cell r="L318" t="str">
            <v>Y</v>
          </cell>
          <cell r="M318" t="str">
            <v xml:space="preserve">   </v>
          </cell>
          <cell r="N318" t="str">
            <v>L</v>
          </cell>
          <cell r="O318" t="str">
            <v>ZZ</v>
          </cell>
          <cell r="P318" t="str">
            <v>ALPHA WIRE</v>
          </cell>
          <cell r="Q318" t="str">
            <v>FIT-221V-1/2-BLK</v>
          </cell>
          <cell r="T318">
            <v>0</v>
          </cell>
          <cell r="V318">
            <v>0</v>
          </cell>
          <cell r="X318">
            <v>0</v>
          </cell>
          <cell r="Z318">
            <v>0</v>
          </cell>
        </row>
        <row r="319">
          <cell r="E319" t="str">
            <v>79-00021-00</v>
          </cell>
          <cell r="G319" t="str">
            <v>A</v>
          </cell>
          <cell r="H319" t="str">
            <v>LABEL,BLANK 1 X 1/2</v>
          </cell>
          <cell r="I319">
            <v>2</v>
          </cell>
          <cell r="J319">
            <v>2</v>
          </cell>
          <cell r="K319" t="str">
            <v>EA</v>
          </cell>
          <cell r="L319" t="str">
            <v>Y</v>
          </cell>
          <cell r="M319" t="str">
            <v xml:space="preserve">   </v>
          </cell>
          <cell r="N319" t="str">
            <v>L</v>
          </cell>
          <cell r="O319" t="str">
            <v>ZZ</v>
          </cell>
          <cell r="P319" t="str">
            <v>PANDUIT</v>
          </cell>
          <cell r="Q319" t="str">
            <v>WES-1112</v>
          </cell>
          <cell r="T319">
            <v>0</v>
          </cell>
          <cell r="V319">
            <v>0</v>
          </cell>
          <cell r="X319">
            <v>0</v>
          </cell>
          <cell r="Z319">
            <v>0</v>
          </cell>
        </row>
        <row r="320">
          <cell r="E320" t="str">
            <v>39-178688-26</v>
          </cell>
          <cell r="G320" t="str">
            <v>D</v>
          </cell>
          <cell r="H320" t="str">
            <v>BACKSHELL,D-SUB,METAL FOR CLIP,FCT</v>
          </cell>
          <cell r="I320">
            <v>1</v>
          </cell>
          <cell r="J320">
            <v>1</v>
          </cell>
          <cell r="K320" t="str">
            <v>EA</v>
          </cell>
          <cell r="L320" t="str">
            <v>Y</v>
          </cell>
          <cell r="M320" t="str">
            <v xml:space="preserve">   </v>
          </cell>
          <cell r="N320" t="str">
            <v>L</v>
          </cell>
          <cell r="O320" t="str">
            <v>ZZ</v>
          </cell>
          <cell r="P320" t="str">
            <v>MOLEX</v>
          </cell>
          <cell r="Q320">
            <v>1731110058</v>
          </cell>
          <cell r="T320">
            <v>0</v>
          </cell>
          <cell r="V320">
            <v>0</v>
          </cell>
          <cell r="X320">
            <v>0</v>
          </cell>
          <cell r="Z320">
            <v>0</v>
          </cell>
        </row>
        <row r="321">
          <cell r="E321" t="str">
            <v>39-178687-00</v>
          </cell>
          <cell r="G321" t="str">
            <v>B</v>
          </cell>
          <cell r="H321" t="str">
            <v>BACKSHELL,CLIP FOR FCT CONNS</v>
          </cell>
          <cell r="I321">
            <v>2</v>
          </cell>
          <cell r="J321">
            <v>2</v>
          </cell>
          <cell r="K321" t="str">
            <v>EA</v>
          </cell>
          <cell r="L321" t="str">
            <v>Y</v>
          </cell>
          <cell r="M321" t="str">
            <v xml:space="preserve">   </v>
          </cell>
          <cell r="N321" t="str">
            <v>L</v>
          </cell>
          <cell r="O321" t="str">
            <v>ZZ</v>
          </cell>
          <cell r="P321" t="str">
            <v>MOLEX, LLC</v>
          </cell>
          <cell r="Q321">
            <v>1731120066</v>
          </cell>
          <cell r="T321">
            <v>0</v>
          </cell>
          <cell r="V321">
            <v>0</v>
          </cell>
          <cell r="X321">
            <v>0</v>
          </cell>
          <cell r="Z321">
            <v>0</v>
          </cell>
        </row>
        <row r="322">
          <cell r="E322" t="str">
            <v>35-10003-00</v>
          </cell>
          <cell r="G322" t="str">
            <v>B</v>
          </cell>
          <cell r="H322" t="str">
            <v>WIRE,22AWG,STRAND,BLACK</v>
          </cell>
          <cell r="I322">
            <v>1</v>
          </cell>
          <cell r="J322">
            <v>1</v>
          </cell>
          <cell r="K322" t="str">
            <v>FT</v>
          </cell>
          <cell r="L322" t="str">
            <v>Y</v>
          </cell>
          <cell r="M322" t="str">
            <v xml:space="preserve">   </v>
          </cell>
          <cell r="N322" t="str">
            <v>L</v>
          </cell>
          <cell r="O322" t="str">
            <v>ZZ</v>
          </cell>
          <cell r="P322" t="str">
            <v>BELDEN INC.</v>
          </cell>
          <cell r="Q322" t="str">
            <v>83025-10</v>
          </cell>
          <cell r="T322">
            <v>0</v>
          </cell>
          <cell r="V322">
            <v>0</v>
          </cell>
          <cell r="X322">
            <v>0</v>
          </cell>
          <cell r="Z322">
            <v>0</v>
          </cell>
        </row>
        <row r="323">
          <cell r="E323" t="str">
            <v>03-378955-00</v>
          </cell>
          <cell r="F323" t="str">
            <v>CABLES</v>
          </cell>
          <cell r="G323" t="str">
            <v>A</v>
          </cell>
          <cell r="H323" t="str">
            <v>CBL ASSY,RS232,EIOC 1 TO ENDPOINT,PM</v>
          </cell>
          <cell r="I323">
            <v>1</v>
          </cell>
          <cell r="J323">
            <v>1</v>
          </cell>
          <cell r="K323" t="str">
            <v>EA</v>
          </cell>
          <cell r="L323" t="str">
            <v xml:space="preserve"> </v>
          </cell>
          <cell r="M323" t="str">
            <v xml:space="preserve">   </v>
          </cell>
          <cell r="N323" t="str">
            <v>L</v>
          </cell>
          <cell r="O323" t="str">
            <v>ROGAR</v>
          </cell>
          <cell r="S323">
            <v>55</v>
          </cell>
          <cell r="T323">
            <v>55</v>
          </cell>
          <cell r="U323">
            <v>55</v>
          </cell>
          <cell r="V323">
            <v>55</v>
          </cell>
          <cell r="W323">
            <v>52</v>
          </cell>
          <cell r="X323">
            <v>52</v>
          </cell>
          <cell r="Y323">
            <v>50</v>
          </cell>
          <cell r="Z323">
            <v>50</v>
          </cell>
          <cell r="AA323">
            <v>50</v>
          </cell>
        </row>
        <row r="324">
          <cell r="E324" t="str">
            <v>76-378955-00</v>
          </cell>
          <cell r="G324" t="str">
            <v>A</v>
          </cell>
          <cell r="H324" t="str">
            <v>SCHEM,CBL ASSY,RS232,EIOC 1 TO ENDPOINT,</v>
          </cell>
          <cell r="I324">
            <v>1</v>
          </cell>
          <cell r="J324">
            <v>1</v>
          </cell>
          <cell r="K324" t="str">
            <v>EA</v>
          </cell>
          <cell r="L324" t="str">
            <v xml:space="preserve"> </v>
          </cell>
          <cell r="M324" t="str">
            <v xml:space="preserve">   </v>
          </cell>
          <cell r="N324" t="str">
            <v>Z</v>
          </cell>
          <cell r="O324" t="str">
            <v>ZZ</v>
          </cell>
          <cell r="T324">
            <v>0</v>
          </cell>
          <cell r="V324">
            <v>0</v>
          </cell>
          <cell r="X324">
            <v>0</v>
          </cell>
          <cell r="Z324">
            <v>0</v>
          </cell>
        </row>
        <row r="325">
          <cell r="E325" t="str">
            <v>39-10022-00</v>
          </cell>
          <cell r="G325" t="str">
            <v>B</v>
          </cell>
          <cell r="H325" t="str">
            <v>CONN,9 PIN D FEM CRIMP</v>
          </cell>
          <cell r="I325">
            <v>2</v>
          </cell>
          <cell r="J325">
            <v>2</v>
          </cell>
          <cell r="K325" t="str">
            <v>EA</v>
          </cell>
          <cell r="L325" t="str">
            <v>Y</v>
          </cell>
          <cell r="M325" t="str">
            <v xml:space="preserve">   </v>
          </cell>
          <cell r="N325" t="str">
            <v>L</v>
          </cell>
          <cell r="O325" t="str">
            <v>ZZ</v>
          </cell>
          <cell r="P325" t="str">
            <v>ITT CANNON</v>
          </cell>
          <cell r="Q325" t="str">
            <v>DEU9SA197F0</v>
          </cell>
          <cell r="T325">
            <v>0</v>
          </cell>
          <cell r="V325">
            <v>0</v>
          </cell>
          <cell r="X325">
            <v>0</v>
          </cell>
          <cell r="Z325">
            <v>0</v>
          </cell>
        </row>
        <row r="326">
          <cell r="E326" t="str">
            <v>39-178688-09</v>
          </cell>
          <cell r="G326" t="str">
            <v>D</v>
          </cell>
          <cell r="H326" t="str">
            <v>BACKSHELL,D-SUB,METAL FOR CLIP,FCT</v>
          </cell>
          <cell r="I326">
            <v>1</v>
          </cell>
          <cell r="J326">
            <v>1</v>
          </cell>
          <cell r="K326" t="str">
            <v>EA</v>
          </cell>
          <cell r="L326" t="str">
            <v>Y</v>
          </cell>
          <cell r="M326" t="str">
            <v xml:space="preserve">   </v>
          </cell>
          <cell r="N326" t="str">
            <v>L</v>
          </cell>
          <cell r="O326" t="str">
            <v>ZZ</v>
          </cell>
          <cell r="P326" t="str">
            <v>MOLEX</v>
          </cell>
          <cell r="Q326">
            <v>1727040096</v>
          </cell>
          <cell r="T326">
            <v>0</v>
          </cell>
          <cell r="V326">
            <v>0</v>
          </cell>
          <cell r="X326">
            <v>0</v>
          </cell>
          <cell r="Z326">
            <v>0</v>
          </cell>
        </row>
        <row r="327">
          <cell r="E327" t="str">
            <v>39-340908-09</v>
          </cell>
          <cell r="G327" t="str">
            <v>B</v>
          </cell>
          <cell r="H327" t="str">
            <v>BACKSHELL,9PIN,45DEG,METAL HOOD</v>
          </cell>
          <cell r="I327">
            <v>1</v>
          </cell>
          <cell r="J327">
            <v>1</v>
          </cell>
          <cell r="K327" t="str">
            <v>EA</v>
          </cell>
          <cell r="L327" t="str">
            <v>Y</v>
          </cell>
          <cell r="M327" t="str">
            <v xml:space="preserve">   </v>
          </cell>
          <cell r="N327" t="str">
            <v>L</v>
          </cell>
          <cell r="O327" t="str">
            <v>ZZ</v>
          </cell>
          <cell r="P327" t="str">
            <v>MOLEX, LLC</v>
          </cell>
          <cell r="Q327">
            <v>1727040095</v>
          </cell>
          <cell r="T327">
            <v>0</v>
          </cell>
          <cell r="V327">
            <v>0</v>
          </cell>
          <cell r="X327">
            <v>0</v>
          </cell>
          <cell r="Z327">
            <v>0</v>
          </cell>
        </row>
        <row r="328">
          <cell r="E328" t="str">
            <v>39-10032-00</v>
          </cell>
          <cell r="G328" t="str">
            <v>B</v>
          </cell>
          <cell r="H328" t="str">
            <v>CONTACT,SKT,24-20 AWG,D-SUB</v>
          </cell>
          <cell r="I328">
            <v>6</v>
          </cell>
          <cell r="J328">
            <v>6</v>
          </cell>
          <cell r="K328" t="str">
            <v>EA</v>
          </cell>
          <cell r="L328" t="str">
            <v>Y</v>
          </cell>
          <cell r="M328" t="str">
            <v xml:space="preserve">   </v>
          </cell>
          <cell r="N328" t="str">
            <v>L</v>
          </cell>
          <cell r="O328" t="str">
            <v>ZZ</v>
          </cell>
          <cell r="P328" t="str">
            <v>ITT CANNON</v>
          </cell>
          <cell r="Q328" t="str">
            <v>030-1953-000</v>
          </cell>
          <cell r="T328">
            <v>0</v>
          </cell>
          <cell r="V328">
            <v>0</v>
          </cell>
          <cell r="X328">
            <v>0</v>
          </cell>
          <cell r="Z328">
            <v>0</v>
          </cell>
        </row>
        <row r="329">
          <cell r="E329" t="str">
            <v>38-10051-00</v>
          </cell>
          <cell r="G329" t="str">
            <v>B</v>
          </cell>
          <cell r="H329" t="str">
            <v>CABLE,3 COND,22 AWG</v>
          </cell>
          <cell r="I329">
            <v>1.5</v>
          </cell>
          <cell r="J329">
            <v>1.5</v>
          </cell>
          <cell r="K329" t="str">
            <v>FT</v>
          </cell>
          <cell r="L329" t="str">
            <v>Y</v>
          </cell>
          <cell r="M329" t="str">
            <v xml:space="preserve">   </v>
          </cell>
          <cell r="N329" t="str">
            <v>L</v>
          </cell>
          <cell r="O329" t="str">
            <v>ZZ</v>
          </cell>
          <cell r="P329" t="str">
            <v>ALPHA WIRE</v>
          </cell>
          <cell r="Q329" t="str">
            <v>1293C</v>
          </cell>
          <cell r="T329">
            <v>0</v>
          </cell>
          <cell r="V329">
            <v>0</v>
          </cell>
          <cell r="X329">
            <v>0</v>
          </cell>
          <cell r="Z329">
            <v>0</v>
          </cell>
        </row>
        <row r="330">
          <cell r="E330" t="str">
            <v>39-178687-00</v>
          </cell>
          <cell r="G330" t="str">
            <v>B</v>
          </cell>
          <cell r="H330" t="str">
            <v>BACKSHELL,CLIP FOR FCT CONNS</v>
          </cell>
          <cell r="I330">
            <v>2</v>
          </cell>
          <cell r="J330">
            <v>2</v>
          </cell>
          <cell r="K330" t="str">
            <v>EA</v>
          </cell>
          <cell r="L330" t="str">
            <v>Y</v>
          </cell>
          <cell r="M330" t="str">
            <v xml:space="preserve">   </v>
          </cell>
          <cell r="N330" t="str">
            <v>L</v>
          </cell>
          <cell r="O330" t="str">
            <v>ZZ</v>
          </cell>
          <cell r="P330" t="str">
            <v>MOLEX, LLC</v>
          </cell>
          <cell r="Q330">
            <v>1731120066</v>
          </cell>
          <cell r="T330">
            <v>0</v>
          </cell>
          <cell r="V330">
            <v>0</v>
          </cell>
          <cell r="X330">
            <v>0</v>
          </cell>
          <cell r="Z330">
            <v>0</v>
          </cell>
        </row>
        <row r="331">
          <cell r="E331" t="str">
            <v>31-00233-00</v>
          </cell>
          <cell r="G331" t="str">
            <v>A</v>
          </cell>
          <cell r="H331" t="str">
            <v>TAPE,COPPER FOIL,1/2</v>
          </cell>
          <cell r="I331">
            <v>1</v>
          </cell>
          <cell r="J331">
            <v>1</v>
          </cell>
          <cell r="K331" t="str">
            <v>FT</v>
          </cell>
          <cell r="L331" t="str">
            <v>Y</v>
          </cell>
          <cell r="M331" t="str">
            <v xml:space="preserve">   </v>
          </cell>
          <cell r="N331" t="str">
            <v>L</v>
          </cell>
          <cell r="O331" t="str">
            <v>ZZ</v>
          </cell>
          <cell r="P331" t="str">
            <v>3M</v>
          </cell>
          <cell r="Q331" t="str">
            <v>1181 TAPE (1/2)</v>
          </cell>
          <cell r="T331">
            <v>0</v>
          </cell>
          <cell r="V331">
            <v>0</v>
          </cell>
          <cell r="X331">
            <v>0</v>
          </cell>
          <cell r="Z331">
            <v>0</v>
          </cell>
        </row>
        <row r="332">
          <cell r="E332" t="str">
            <v>10-00060-00</v>
          </cell>
          <cell r="G332" t="str">
            <v>B</v>
          </cell>
          <cell r="H332" t="str">
            <v>HEAT SHRINK TUBING,.25,BLACK</v>
          </cell>
          <cell r="I332">
            <v>0.4</v>
          </cell>
          <cell r="J332">
            <v>0.4</v>
          </cell>
          <cell r="K332" t="str">
            <v>FT</v>
          </cell>
          <cell r="L332" t="str">
            <v>Y</v>
          </cell>
          <cell r="M332" t="str">
            <v xml:space="preserve">   </v>
          </cell>
          <cell r="N332" t="str">
            <v>L</v>
          </cell>
          <cell r="O332" t="str">
            <v>ZZ</v>
          </cell>
          <cell r="P332" t="str">
            <v>ABB</v>
          </cell>
          <cell r="Q332" t="str">
            <v>CP0250-0-25</v>
          </cell>
          <cell r="T332">
            <v>0</v>
          </cell>
          <cell r="V332">
            <v>0</v>
          </cell>
          <cell r="X332">
            <v>0</v>
          </cell>
          <cell r="Z332">
            <v>0</v>
          </cell>
        </row>
        <row r="333">
          <cell r="E333" t="str">
            <v>79-00021-00</v>
          </cell>
          <cell r="G333" t="str">
            <v>A</v>
          </cell>
          <cell r="H333" t="str">
            <v>LABEL,BLANK 1 X 1/2</v>
          </cell>
          <cell r="I333">
            <v>2</v>
          </cell>
          <cell r="J333">
            <v>2</v>
          </cell>
          <cell r="K333" t="str">
            <v>EA</v>
          </cell>
          <cell r="L333" t="str">
            <v>Y</v>
          </cell>
          <cell r="M333" t="str">
            <v xml:space="preserve">   </v>
          </cell>
          <cell r="N333" t="str">
            <v>L</v>
          </cell>
          <cell r="O333" t="str">
            <v>ZZ</v>
          </cell>
          <cell r="P333" t="str">
            <v>PANDUIT</v>
          </cell>
          <cell r="Q333" t="str">
            <v>WES-1112</v>
          </cell>
          <cell r="T333">
            <v>0</v>
          </cell>
          <cell r="V333">
            <v>0</v>
          </cell>
          <cell r="X333">
            <v>0</v>
          </cell>
          <cell r="Z333">
            <v>0</v>
          </cell>
        </row>
        <row r="334">
          <cell r="E334" t="str">
            <v>03-396489-00</v>
          </cell>
          <cell r="F334" t="str">
            <v>CABLES</v>
          </cell>
          <cell r="G334" t="str">
            <v>A</v>
          </cell>
          <cell r="H334" t="str">
            <v>CBL ASSY,PED 1 PIN LIFT IO,VXT</v>
          </cell>
          <cell r="I334">
            <v>1</v>
          </cell>
          <cell r="J334">
            <v>1</v>
          </cell>
          <cell r="K334" t="str">
            <v>EA</v>
          </cell>
          <cell r="L334" t="str">
            <v>Y</v>
          </cell>
          <cell r="M334" t="str">
            <v xml:space="preserve">   </v>
          </cell>
          <cell r="N334" t="str">
            <v>L</v>
          </cell>
          <cell r="O334" t="str">
            <v>SUZHOU JUTZE</v>
          </cell>
          <cell r="S334">
            <v>26.57</v>
          </cell>
          <cell r="T334">
            <v>26.57</v>
          </cell>
          <cell r="U334">
            <v>26.57</v>
          </cell>
          <cell r="V334">
            <v>26.57</v>
          </cell>
          <cell r="W334">
            <v>26.57</v>
          </cell>
          <cell r="X334">
            <v>26.57</v>
          </cell>
          <cell r="Y334">
            <v>26.57</v>
          </cell>
          <cell r="Z334">
            <v>26.57</v>
          </cell>
          <cell r="AA334">
            <v>26.57</v>
          </cell>
        </row>
        <row r="335">
          <cell r="E335" t="str">
            <v>76-396489-00</v>
          </cell>
          <cell r="G335" t="str">
            <v>A</v>
          </cell>
          <cell r="H335" t="str">
            <v>SCHEM,CBL ASSY,PED 1 PIN LIFT IO,VXT</v>
          </cell>
          <cell r="I335">
            <v>1</v>
          </cell>
          <cell r="J335">
            <v>1</v>
          </cell>
          <cell r="K335" t="str">
            <v>EA</v>
          </cell>
          <cell r="L335" t="str">
            <v>Y</v>
          </cell>
          <cell r="M335" t="str">
            <v xml:space="preserve">   </v>
          </cell>
          <cell r="N335" t="str">
            <v>Z</v>
          </cell>
          <cell r="O335" t="str">
            <v>ZZ</v>
          </cell>
          <cell r="T335">
            <v>0</v>
          </cell>
          <cell r="V335">
            <v>0</v>
          </cell>
          <cell r="X335">
            <v>0</v>
          </cell>
          <cell r="Z335">
            <v>0</v>
          </cell>
        </row>
        <row r="336">
          <cell r="E336" t="str">
            <v>39-10023-00</v>
          </cell>
          <cell r="G336" t="str">
            <v>E</v>
          </cell>
          <cell r="H336" t="str">
            <v>CONN, 15 PIN D M CRIMP</v>
          </cell>
          <cell r="I336">
            <v>2</v>
          </cell>
          <cell r="J336">
            <v>2</v>
          </cell>
          <cell r="K336" t="str">
            <v>EA</v>
          </cell>
          <cell r="L336" t="str">
            <v>Y</v>
          </cell>
          <cell r="M336" t="str">
            <v xml:space="preserve">   </v>
          </cell>
          <cell r="N336" t="str">
            <v>L</v>
          </cell>
          <cell r="O336" t="str">
            <v>ZZ</v>
          </cell>
          <cell r="P336" t="str">
            <v>ITT CANNON</v>
          </cell>
          <cell r="Q336" t="str">
            <v>DAU-15P-K87-F0</v>
          </cell>
          <cell r="T336">
            <v>0</v>
          </cell>
          <cell r="V336">
            <v>0</v>
          </cell>
          <cell r="X336">
            <v>0</v>
          </cell>
          <cell r="Z336">
            <v>0</v>
          </cell>
        </row>
        <row r="337">
          <cell r="E337" t="str">
            <v>39-178688-15</v>
          </cell>
          <cell r="G337" t="str">
            <v>D</v>
          </cell>
          <cell r="H337" t="str">
            <v>BACKSHELL,D-SUB,METAL FOR CLIP,FCT</v>
          </cell>
          <cell r="I337">
            <v>2</v>
          </cell>
          <cell r="J337">
            <v>2</v>
          </cell>
          <cell r="K337" t="str">
            <v>EA</v>
          </cell>
          <cell r="L337" t="str">
            <v>Y</v>
          </cell>
          <cell r="M337" t="str">
            <v xml:space="preserve">   </v>
          </cell>
          <cell r="N337" t="str">
            <v>L</v>
          </cell>
          <cell r="O337" t="str">
            <v>ZZ</v>
          </cell>
          <cell r="P337" t="str">
            <v>MOLEX</v>
          </cell>
          <cell r="Q337">
            <v>1727040098</v>
          </cell>
          <cell r="T337">
            <v>0</v>
          </cell>
          <cell r="V337">
            <v>0</v>
          </cell>
          <cell r="X337">
            <v>0</v>
          </cell>
          <cell r="Z337">
            <v>0</v>
          </cell>
        </row>
        <row r="338">
          <cell r="E338" t="str">
            <v>39-178687-00</v>
          </cell>
          <cell r="G338" t="str">
            <v>B</v>
          </cell>
          <cell r="H338" t="str">
            <v>BACKSHELL,CLIP FOR FCT CONNS</v>
          </cell>
          <cell r="I338">
            <v>2</v>
          </cell>
          <cell r="J338">
            <v>2</v>
          </cell>
          <cell r="K338" t="str">
            <v>EA</v>
          </cell>
          <cell r="L338" t="str">
            <v>Y</v>
          </cell>
          <cell r="M338" t="str">
            <v xml:space="preserve">   </v>
          </cell>
          <cell r="N338" t="str">
            <v>L</v>
          </cell>
          <cell r="O338" t="str">
            <v>ZZ</v>
          </cell>
          <cell r="P338" t="str">
            <v>MOLEX, LLC</v>
          </cell>
          <cell r="Q338">
            <v>1731120066</v>
          </cell>
          <cell r="T338">
            <v>0</v>
          </cell>
          <cell r="V338">
            <v>0</v>
          </cell>
          <cell r="X338">
            <v>0</v>
          </cell>
          <cell r="Z338">
            <v>0</v>
          </cell>
        </row>
        <row r="339">
          <cell r="E339" t="str">
            <v>10-00060-00</v>
          </cell>
          <cell r="G339" t="str">
            <v>B</v>
          </cell>
          <cell r="H339" t="str">
            <v>HEAT SHRINK TUBING,.25,BLACK</v>
          </cell>
          <cell r="I339">
            <v>1</v>
          </cell>
          <cell r="J339">
            <v>1</v>
          </cell>
          <cell r="K339" t="str">
            <v>FT</v>
          </cell>
          <cell r="L339" t="str">
            <v>Y</v>
          </cell>
          <cell r="M339" t="str">
            <v xml:space="preserve">   </v>
          </cell>
          <cell r="N339" t="str">
            <v>L</v>
          </cell>
          <cell r="O339" t="str">
            <v>ZZ</v>
          </cell>
          <cell r="P339" t="str">
            <v>ABB</v>
          </cell>
          <cell r="Q339" t="str">
            <v>CP0250-0-25</v>
          </cell>
          <cell r="T339">
            <v>0</v>
          </cell>
          <cell r="V339">
            <v>0</v>
          </cell>
          <cell r="X339">
            <v>0</v>
          </cell>
          <cell r="Z339">
            <v>0</v>
          </cell>
        </row>
        <row r="340">
          <cell r="E340" t="str">
            <v>39-10031-00</v>
          </cell>
          <cell r="G340" t="str">
            <v>A</v>
          </cell>
          <cell r="H340" t="str">
            <v>CONTACT,PIN,24-20AWG,D-SUB</v>
          </cell>
          <cell r="I340">
            <v>10</v>
          </cell>
          <cell r="J340">
            <v>10</v>
          </cell>
          <cell r="K340" t="str">
            <v>EA</v>
          </cell>
          <cell r="L340" t="str">
            <v>Y</v>
          </cell>
          <cell r="M340" t="str">
            <v xml:space="preserve">   </v>
          </cell>
          <cell r="N340" t="str">
            <v>L</v>
          </cell>
          <cell r="O340" t="str">
            <v>ZZ</v>
          </cell>
          <cell r="P340" t="str">
            <v>ITT CANN</v>
          </cell>
          <cell r="Q340" t="str">
            <v>030-1952-000</v>
          </cell>
          <cell r="T340">
            <v>0</v>
          </cell>
          <cell r="V340">
            <v>0</v>
          </cell>
          <cell r="X340">
            <v>0</v>
          </cell>
          <cell r="Z340">
            <v>0</v>
          </cell>
        </row>
        <row r="341">
          <cell r="E341" t="str">
            <v>31-00233-00</v>
          </cell>
          <cell r="G341" t="str">
            <v>A</v>
          </cell>
          <cell r="H341" t="str">
            <v>TAPE,COPPER FOIL,1/2</v>
          </cell>
          <cell r="I341">
            <v>1</v>
          </cell>
          <cell r="J341">
            <v>1</v>
          </cell>
          <cell r="K341" t="str">
            <v>FT</v>
          </cell>
          <cell r="L341" t="str">
            <v>Y</v>
          </cell>
          <cell r="M341" t="str">
            <v xml:space="preserve">   </v>
          </cell>
          <cell r="N341" t="str">
            <v>L</v>
          </cell>
          <cell r="O341" t="str">
            <v>ZZ</v>
          </cell>
          <cell r="P341" t="str">
            <v>3M</v>
          </cell>
          <cell r="Q341" t="str">
            <v>1181 TAPE (1/2)</v>
          </cell>
          <cell r="T341">
            <v>0</v>
          </cell>
          <cell r="V341">
            <v>0</v>
          </cell>
          <cell r="X341">
            <v>0</v>
          </cell>
          <cell r="Z341">
            <v>0</v>
          </cell>
        </row>
        <row r="342">
          <cell r="E342" t="str">
            <v>79-00021-00</v>
          </cell>
          <cell r="G342" t="str">
            <v>A</v>
          </cell>
          <cell r="H342" t="str">
            <v>LABEL,BLANK 1 X 1/2</v>
          </cell>
          <cell r="I342">
            <v>2</v>
          </cell>
          <cell r="J342">
            <v>2</v>
          </cell>
          <cell r="K342" t="str">
            <v>EA</v>
          </cell>
          <cell r="L342" t="str">
            <v>Y</v>
          </cell>
          <cell r="M342" t="str">
            <v xml:space="preserve">   </v>
          </cell>
          <cell r="N342" t="str">
            <v>L</v>
          </cell>
          <cell r="O342" t="str">
            <v>ZZ</v>
          </cell>
          <cell r="P342" t="str">
            <v>PANDUIT</v>
          </cell>
          <cell r="Q342" t="str">
            <v>WES-1112</v>
          </cell>
          <cell r="T342">
            <v>0</v>
          </cell>
          <cell r="V342">
            <v>0</v>
          </cell>
          <cell r="X342">
            <v>0</v>
          </cell>
          <cell r="Z342">
            <v>0</v>
          </cell>
        </row>
        <row r="343">
          <cell r="E343" t="str">
            <v>38-145006-03</v>
          </cell>
          <cell r="G343" t="str">
            <v>C</v>
          </cell>
          <cell r="H343" t="str">
            <v>CABLE,3 COND,22AWG,F SHLD</v>
          </cell>
          <cell r="I343">
            <v>3.5</v>
          </cell>
          <cell r="J343">
            <v>3.5</v>
          </cell>
          <cell r="K343" t="str">
            <v>FT</v>
          </cell>
          <cell r="L343" t="str">
            <v>Y</v>
          </cell>
          <cell r="M343" t="str">
            <v xml:space="preserve">   </v>
          </cell>
          <cell r="N343" t="str">
            <v>L</v>
          </cell>
          <cell r="O343" t="str">
            <v>ZZ</v>
          </cell>
          <cell r="P343" t="str">
            <v>ALPHA WIRE</v>
          </cell>
          <cell r="Q343" t="str">
            <v>1293C</v>
          </cell>
          <cell r="T343">
            <v>0</v>
          </cell>
          <cell r="V343">
            <v>0</v>
          </cell>
          <cell r="X343">
            <v>0</v>
          </cell>
          <cell r="Z343">
            <v>0</v>
          </cell>
        </row>
        <row r="344">
          <cell r="E344" t="str">
            <v>35-10122-00</v>
          </cell>
          <cell r="G344" t="str">
            <v>A</v>
          </cell>
          <cell r="H344" t="str">
            <v>WIRE,22AWG,BLK,MTW</v>
          </cell>
          <cell r="I344">
            <v>1</v>
          </cell>
          <cell r="J344">
            <v>1</v>
          </cell>
          <cell r="K344" t="str">
            <v>FT</v>
          </cell>
          <cell r="L344" t="str">
            <v>Y</v>
          </cell>
          <cell r="M344" t="str">
            <v xml:space="preserve">   </v>
          </cell>
          <cell r="N344" t="str">
            <v>L</v>
          </cell>
          <cell r="O344" t="str">
            <v>ZZ</v>
          </cell>
          <cell r="P344" t="str">
            <v>BELDEN INC.</v>
          </cell>
          <cell r="Q344" t="str">
            <v>9921-10</v>
          </cell>
          <cell r="T344">
            <v>0</v>
          </cell>
          <cell r="V344">
            <v>0</v>
          </cell>
          <cell r="X344">
            <v>0</v>
          </cell>
          <cell r="Z344">
            <v>0</v>
          </cell>
        </row>
        <row r="345">
          <cell r="E345" t="str">
            <v>03-378962-00</v>
          </cell>
          <cell r="F345" t="str">
            <v>CABLES</v>
          </cell>
          <cell r="G345" t="str">
            <v>A</v>
          </cell>
          <cell r="H345" t="str">
            <v>CBL ASSY,15DSUB,PED 2 PIN LIFT IO,VXT</v>
          </cell>
          <cell r="I345">
            <v>1</v>
          </cell>
          <cell r="J345">
            <v>1</v>
          </cell>
          <cell r="K345" t="str">
            <v>EA</v>
          </cell>
          <cell r="L345" t="str">
            <v xml:space="preserve"> </v>
          </cell>
          <cell r="M345" t="str">
            <v xml:space="preserve">   </v>
          </cell>
          <cell r="N345" t="str">
            <v>L</v>
          </cell>
          <cell r="O345" t="str">
            <v>COMPASS</v>
          </cell>
          <cell r="S345">
            <v>41.48</v>
          </cell>
          <cell r="T345">
            <v>41.48</v>
          </cell>
          <cell r="U345">
            <v>41.48</v>
          </cell>
          <cell r="V345">
            <v>41.48</v>
          </cell>
          <cell r="W345">
            <v>41.48</v>
          </cell>
          <cell r="X345">
            <v>41.48</v>
          </cell>
          <cell r="Y345">
            <v>41.48</v>
          </cell>
          <cell r="Z345">
            <v>41.48</v>
          </cell>
          <cell r="AA345">
            <v>41.48</v>
          </cell>
        </row>
        <row r="346">
          <cell r="E346" t="str">
            <v>76-378962-00</v>
          </cell>
          <cell r="G346" t="str">
            <v>A</v>
          </cell>
          <cell r="H346" t="str">
            <v>SCHEM,CBL ASSY,15DSUB,PED 2 PIN LIFT IO,</v>
          </cell>
          <cell r="I346">
            <v>1</v>
          </cell>
          <cell r="J346">
            <v>1</v>
          </cell>
          <cell r="K346" t="str">
            <v>EA</v>
          </cell>
          <cell r="L346" t="str">
            <v xml:space="preserve"> </v>
          </cell>
          <cell r="M346" t="str">
            <v xml:space="preserve">   </v>
          </cell>
          <cell r="N346" t="str">
            <v>Z</v>
          </cell>
          <cell r="O346" t="str">
            <v>ZZ</v>
          </cell>
          <cell r="T346">
            <v>0</v>
          </cell>
          <cell r="V346">
            <v>0</v>
          </cell>
          <cell r="X346">
            <v>0</v>
          </cell>
          <cell r="Z346">
            <v>0</v>
          </cell>
        </row>
        <row r="347">
          <cell r="E347" t="str">
            <v>39-10023-00</v>
          </cell>
          <cell r="G347" t="str">
            <v>E</v>
          </cell>
          <cell r="H347" t="str">
            <v>CONN, 15 PIN D M CRIMP</v>
          </cell>
          <cell r="I347">
            <v>2</v>
          </cell>
          <cell r="J347">
            <v>2</v>
          </cell>
          <cell r="K347" t="str">
            <v>EA</v>
          </cell>
          <cell r="L347" t="str">
            <v>Y</v>
          </cell>
          <cell r="M347" t="str">
            <v xml:space="preserve">   </v>
          </cell>
          <cell r="N347" t="str">
            <v>L</v>
          </cell>
          <cell r="O347" t="str">
            <v>ZZ</v>
          </cell>
          <cell r="P347" t="str">
            <v>ITT CANNON</v>
          </cell>
          <cell r="Q347" t="str">
            <v>DAU-15P-K87-F0</v>
          </cell>
          <cell r="T347">
            <v>0</v>
          </cell>
          <cell r="V347">
            <v>0</v>
          </cell>
          <cell r="X347">
            <v>0</v>
          </cell>
          <cell r="Z347">
            <v>0</v>
          </cell>
        </row>
        <row r="348">
          <cell r="E348" t="str">
            <v>39-178688-15</v>
          </cell>
          <cell r="G348" t="str">
            <v>D</v>
          </cell>
          <cell r="H348" t="str">
            <v>BACKSHELL,D-SUB,METAL FOR CLIP,FCT</v>
          </cell>
          <cell r="I348">
            <v>2</v>
          </cell>
          <cell r="J348">
            <v>2</v>
          </cell>
          <cell r="K348" t="str">
            <v>EA</v>
          </cell>
          <cell r="L348" t="str">
            <v>Y</v>
          </cell>
          <cell r="M348" t="str">
            <v xml:space="preserve">   </v>
          </cell>
          <cell r="N348" t="str">
            <v>L</v>
          </cell>
          <cell r="O348" t="str">
            <v>ZZ</v>
          </cell>
          <cell r="P348" t="str">
            <v>MOLEX</v>
          </cell>
          <cell r="Q348">
            <v>1727040098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49">
          <cell r="E349" t="str">
            <v>39-178687-00</v>
          </cell>
          <cell r="G349" t="str">
            <v>B</v>
          </cell>
          <cell r="H349" t="str">
            <v>BACKSHELL,CLIP FOR FCT CONNS</v>
          </cell>
          <cell r="I349">
            <v>2</v>
          </cell>
          <cell r="J349">
            <v>2</v>
          </cell>
          <cell r="K349" t="str">
            <v>EA</v>
          </cell>
          <cell r="L349" t="str">
            <v>Y</v>
          </cell>
          <cell r="M349" t="str">
            <v xml:space="preserve">   </v>
          </cell>
          <cell r="N349" t="str">
            <v>L</v>
          </cell>
          <cell r="O349" t="str">
            <v>ZZ</v>
          </cell>
          <cell r="P349" t="str">
            <v>MOLEX, LLC</v>
          </cell>
          <cell r="Q349">
            <v>1731120066</v>
          </cell>
          <cell r="T349">
            <v>0</v>
          </cell>
          <cell r="V349">
            <v>0</v>
          </cell>
          <cell r="X349">
            <v>0</v>
          </cell>
          <cell r="Z349">
            <v>0</v>
          </cell>
        </row>
        <row r="350">
          <cell r="E350" t="str">
            <v>10-00060-00</v>
          </cell>
          <cell r="G350" t="str">
            <v>B</v>
          </cell>
          <cell r="H350" t="str">
            <v>HEAT SHRINK TUBING,.25,BLACK</v>
          </cell>
          <cell r="I350">
            <v>1</v>
          </cell>
          <cell r="J350">
            <v>1</v>
          </cell>
          <cell r="K350" t="str">
            <v>FT</v>
          </cell>
          <cell r="L350" t="str">
            <v>Y</v>
          </cell>
          <cell r="M350" t="str">
            <v xml:space="preserve">   </v>
          </cell>
          <cell r="N350" t="str">
            <v>L</v>
          </cell>
          <cell r="O350" t="str">
            <v>ZZ</v>
          </cell>
          <cell r="P350" t="str">
            <v>ABB</v>
          </cell>
          <cell r="Q350" t="str">
            <v>CP0250-0-25</v>
          </cell>
          <cell r="T350">
            <v>0</v>
          </cell>
          <cell r="V350">
            <v>0</v>
          </cell>
          <cell r="X350">
            <v>0</v>
          </cell>
          <cell r="Z350">
            <v>0</v>
          </cell>
        </row>
        <row r="351">
          <cell r="E351" t="str">
            <v>39-10031-00</v>
          </cell>
          <cell r="G351" t="str">
            <v>A</v>
          </cell>
          <cell r="H351" t="str">
            <v>CONTACT,PIN,24-20AWG,D-SUB</v>
          </cell>
          <cell r="I351">
            <v>10</v>
          </cell>
          <cell r="J351">
            <v>10</v>
          </cell>
          <cell r="K351" t="str">
            <v>EA</v>
          </cell>
          <cell r="L351" t="str">
            <v>Y</v>
          </cell>
          <cell r="M351" t="str">
            <v xml:space="preserve">   </v>
          </cell>
          <cell r="N351" t="str">
            <v>L</v>
          </cell>
          <cell r="O351" t="str">
            <v>ZZ</v>
          </cell>
          <cell r="P351" t="str">
            <v>ITT CANN</v>
          </cell>
          <cell r="Q351" t="str">
            <v>030-1952-000</v>
          </cell>
          <cell r="T351">
            <v>0</v>
          </cell>
          <cell r="V351">
            <v>0</v>
          </cell>
          <cell r="X351">
            <v>0</v>
          </cell>
          <cell r="Z351">
            <v>0</v>
          </cell>
        </row>
        <row r="352">
          <cell r="E352" t="str">
            <v>31-00233-00</v>
          </cell>
          <cell r="G352" t="str">
            <v>A</v>
          </cell>
          <cell r="H352" t="str">
            <v>TAPE,COPPER FOIL,1/2</v>
          </cell>
          <cell r="I352">
            <v>1</v>
          </cell>
          <cell r="J352">
            <v>1</v>
          </cell>
          <cell r="K352" t="str">
            <v>FT</v>
          </cell>
          <cell r="L352" t="str">
            <v>Y</v>
          </cell>
          <cell r="M352" t="str">
            <v xml:space="preserve">   </v>
          </cell>
          <cell r="N352" t="str">
            <v>L</v>
          </cell>
          <cell r="O352" t="str">
            <v>ZZ</v>
          </cell>
          <cell r="P352" t="str">
            <v>3M</v>
          </cell>
          <cell r="Q352" t="str">
            <v>1181 TAPE (1/2)</v>
          </cell>
          <cell r="T352">
            <v>0</v>
          </cell>
          <cell r="V352">
            <v>0</v>
          </cell>
          <cell r="X352">
            <v>0</v>
          </cell>
          <cell r="Z352">
            <v>0</v>
          </cell>
        </row>
        <row r="353">
          <cell r="E353" t="str">
            <v>79-00021-00</v>
          </cell>
          <cell r="G353" t="str">
            <v>A</v>
          </cell>
          <cell r="H353" t="str">
            <v>LABEL,BLANK 1 X 1/2</v>
          </cell>
          <cell r="I353">
            <v>2</v>
          </cell>
          <cell r="J353">
            <v>2</v>
          </cell>
          <cell r="K353" t="str">
            <v>EA</v>
          </cell>
          <cell r="L353" t="str">
            <v>Y</v>
          </cell>
          <cell r="M353" t="str">
            <v xml:space="preserve">   </v>
          </cell>
          <cell r="N353" t="str">
            <v>L</v>
          </cell>
          <cell r="O353" t="str">
            <v>ZZ</v>
          </cell>
          <cell r="P353" t="str">
            <v>PANDUIT</v>
          </cell>
          <cell r="Q353" t="str">
            <v>WES-1112</v>
          </cell>
          <cell r="T353">
            <v>0</v>
          </cell>
          <cell r="V353">
            <v>0</v>
          </cell>
          <cell r="X353">
            <v>0</v>
          </cell>
          <cell r="Z353">
            <v>0</v>
          </cell>
        </row>
        <row r="354">
          <cell r="E354" t="str">
            <v>38-145006-03</v>
          </cell>
          <cell r="G354" t="str">
            <v>C</v>
          </cell>
          <cell r="H354" t="str">
            <v>CABLE,3 COND,22AWG,F SHLD</v>
          </cell>
          <cell r="I354">
            <v>4.2</v>
          </cell>
          <cell r="J354">
            <v>4.2</v>
          </cell>
          <cell r="K354" t="str">
            <v>FT</v>
          </cell>
          <cell r="L354" t="str">
            <v>Y</v>
          </cell>
          <cell r="M354" t="str">
            <v xml:space="preserve">   </v>
          </cell>
          <cell r="N354" t="str">
            <v>L</v>
          </cell>
          <cell r="O354" t="str">
            <v>ZZ</v>
          </cell>
          <cell r="P354" t="str">
            <v>ALPHA WIRE</v>
          </cell>
          <cell r="Q354" t="str">
            <v>1293C</v>
          </cell>
          <cell r="T354">
            <v>0</v>
          </cell>
          <cell r="V354">
            <v>0</v>
          </cell>
          <cell r="X354">
            <v>0</v>
          </cell>
          <cell r="Z354">
            <v>0</v>
          </cell>
        </row>
        <row r="355">
          <cell r="E355" t="str">
            <v>35-10122-00</v>
          </cell>
          <cell r="G355" t="str">
            <v>A</v>
          </cell>
          <cell r="H355" t="str">
            <v>WIRE,22AWG,BLK,MTW</v>
          </cell>
          <cell r="I355">
            <v>1</v>
          </cell>
          <cell r="J355">
            <v>1</v>
          </cell>
          <cell r="K355" t="str">
            <v>FT</v>
          </cell>
          <cell r="L355" t="str">
            <v>Y</v>
          </cell>
          <cell r="M355" t="str">
            <v xml:space="preserve">   </v>
          </cell>
          <cell r="N355" t="str">
            <v>L</v>
          </cell>
          <cell r="O355" t="str">
            <v>ZZ</v>
          </cell>
          <cell r="P355" t="str">
            <v>BELDEN INC.</v>
          </cell>
          <cell r="Q355" t="str">
            <v>9921-10</v>
          </cell>
          <cell r="T355">
            <v>0</v>
          </cell>
          <cell r="V355">
            <v>0</v>
          </cell>
          <cell r="X355">
            <v>0</v>
          </cell>
          <cell r="Z355">
            <v>0</v>
          </cell>
        </row>
        <row r="356">
          <cell r="E356" t="str">
            <v>03-395698-00</v>
          </cell>
          <cell r="F356" t="str">
            <v>CABLES</v>
          </cell>
          <cell r="G356" t="str">
            <v>A</v>
          </cell>
          <cell r="H356" t="str">
            <v>CBL ASSY,25DSUB,HF GEN INTRFC,VXT</v>
          </cell>
          <cell r="I356">
            <v>1</v>
          </cell>
          <cell r="J356">
            <v>1</v>
          </cell>
          <cell r="K356" t="str">
            <v>EA</v>
          </cell>
          <cell r="L356" t="str">
            <v xml:space="preserve"> </v>
          </cell>
          <cell r="M356" t="str">
            <v xml:space="preserve">   </v>
          </cell>
          <cell r="N356" t="str">
            <v>L</v>
          </cell>
          <cell r="O356" t="str">
            <v>COMPASS</v>
          </cell>
          <cell r="S356">
            <v>47.7</v>
          </cell>
          <cell r="T356">
            <v>47.7</v>
          </cell>
          <cell r="U356">
            <v>47.7</v>
          </cell>
          <cell r="V356">
            <v>47.7</v>
          </cell>
          <cell r="W356">
            <v>47.7</v>
          </cell>
          <cell r="X356">
            <v>47.7</v>
          </cell>
          <cell r="Y356">
            <v>47.7</v>
          </cell>
          <cell r="Z356">
            <v>47.7</v>
          </cell>
          <cell r="AA356">
            <v>47.7</v>
          </cell>
        </row>
        <row r="357">
          <cell r="E357" t="str">
            <v>76-395698-00</v>
          </cell>
          <cell r="G357" t="str">
            <v>A</v>
          </cell>
          <cell r="H357" t="str">
            <v>SCHEM,CBL ASSY,25DSUB,HF GEN INTRFC,VXT</v>
          </cell>
          <cell r="I357">
            <v>1</v>
          </cell>
          <cell r="J357">
            <v>1</v>
          </cell>
          <cell r="K357" t="str">
            <v>EA</v>
          </cell>
          <cell r="L357" t="str">
            <v xml:space="preserve"> </v>
          </cell>
          <cell r="M357" t="str">
            <v xml:space="preserve">   </v>
          </cell>
          <cell r="N357" t="str">
            <v>Z</v>
          </cell>
          <cell r="O357" t="str">
            <v>ZZ</v>
          </cell>
          <cell r="T357">
            <v>0</v>
          </cell>
          <cell r="V357">
            <v>0</v>
          </cell>
          <cell r="X357">
            <v>0</v>
          </cell>
          <cell r="Z357">
            <v>0</v>
          </cell>
        </row>
        <row r="358">
          <cell r="E358" t="str">
            <v>39-178687-00</v>
          </cell>
          <cell r="G358" t="str">
            <v>B</v>
          </cell>
          <cell r="H358" t="str">
            <v>BACKSHELL,CLIP FOR FCT CONNS</v>
          </cell>
          <cell r="I358">
            <v>2</v>
          </cell>
          <cell r="J358">
            <v>2</v>
          </cell>
          <cell r="K358" t="str">
            <v>EA</v>
          </cell>
          <cell r="L358" t="str">
            <v>Y</v>
          </cell>
          <cell r="M358" t="str">
            <v xml:space="preserve">   </v>
          </cell>
          <cell r="N358" t="str">
            <v>L</v>
          </cell>
          <cell r="O358" t="str">
            <v>ZZ</v>
          </cell>
          <cell r="P358" t="str">
            <v>MOLEX, LLC</v>
          </cell>
          <cell r="Q358">
            <v>1731120066</v>
          </cell>
          <cell r="T358">
            <v>0</v>
          </cell>
          <cell r="V358">
            <v>0</v>
          </cell>
          <cell r="X358">
            <v>0</v>
          </cell>
          <cell r="Z358">
            <v>0</v>
          </cell>
        </row>
        <row r="359">
          <cell r="E359" t="str">
            <v>39-178688-15</v>
          </cell>
          <cell r="G359" t="str">
            <v>D</v>
          </cell>
          <cell r="H359" t="str">
            <v>BACKSHELL,D-SUB,METAL FOR CLIP,FCT</v>
          </cell>
          <cell r="I359">
            <v>1</v>
          </cell>
          <cell r="J359">
            <v>1</v>
          </cell>
          <cell r="K359" t="str">
            <v>EA</v>
          </cell>
          <cell r="L359" t="str">
            <v>Y</v>
          </cell>
          <cell r="M359" t="str">
            <v xml:space="preserve">   </v>
          </cell>
          <cell r="N359" t="str">
            <v>L</v>
          </cell>
          <cell r="O359" t="str">
            <v>ZZ</v>
          </cell>
          <cell r="P359" t="str">
            <v>MOLEX</v>
          </cell>
          <cell r="Q359">
            <v>1727040098</v>
          </cell>
          <cell r="T359">
            <v>0</v>
          </cell>
          <cell r="V359">
            <v>0</v>
          </cell>
          <cell r="X359">
            <v>0</v>
          </cell>
          <cell r="Z359">
            <v>0</v>
          </cell>
        </row>
        <row r="360">
          <cell r="E360" t="str">
            <v>39-10025-00</v>
          </cell>
          <cell r="G360" t="str">
            <v>D</v>
          </cell>
          <cell r="H360" t="str">
            <v>CONN,D-SUB,25M,CRIMP</v>
          </cell>
          <cell r="I360">
            <v>1</v>
          </cell>
          <cell r="J360">
            <v>1</v>
          </cell>
          <cell r="K360" t="str">
            <v>EA</v>
          </cell>
          <cell r="L360" t="str">
            <v>Y</v>
          </cell>
          <cell r="M360" t="str">
            <v xml:space="preserve">   </v>
          </cell>
          <cell r="N360" t="str">
            <v>L</v>
          </cell>
          <cell r="O360" t="str">
            <v>ZZ</v>
          </cell>
          <cell r="P360" t="str">
            <v>ITT CANNON</v>
          </cell>
          <cell r="Q360" t="str">
            <v>DBU-25P K87 FO</v>
          </cell>
          <cell r="T360">
            <v>0</v>
          </cell>
          <cell r="V360">
            <v>0</v>
          </cell>
          <cell r="X360">
            <v>0</v>
          </cell>
          <cell r="Z360">
            <v>0</v>
          </cell>
        </row>
        <row r="361">
          <cell r="E361" t="str">
            <v>39-10031-00</v>
          </cell>
          <cell r="G361" t="str">
            <v>A</v>
          </cell>
          <cell r="H361" t="str">
            <v>CONTACT,PIN,24-20AWG,D-SUB</v>
          </cell>
          <cell r="I361">
            <v>18</v>
          </cell>
          <cell r="J361">
            <v>18</v>
          </cell>
          <cell r="K361" t="str">
            <v>EA</v>
          </cell>
          <cell r="L361" t="str">
            <v>Y</v>
          </cell>
          <cell r="M361" t="str">
            <v xml:space="preserve">   </v>
          </cell>
          <cell r="N361" t="str">
            <v>L</v>
          </cell>
          <cell r="O361" t="str">
            <v>ZZ</v>
          </cell>
          <cell r="P361" t="str">
            <v>ITT CANN</v>
          </cell>
          <cell r="Q361" t="str">
            <v>030-1952-000</v>
          </cell>
          <cell r="T361">
            <v>0</v>
          </cell>
          <cell r="V361">
            <v>0</v>
          </cell>
          <cell r="X361">
            <v>0</v>
          </cell>
          <cell r="Z361">
            <v>0</v>
          </cell>
        </row>
        <row r="362">
          <cell r="E362" t="str">
            <v>10-00058-00</v>
          </cell>
          <cell r="G362" t="str">
            <v>A</v>
          </cell>
          <cell r="H362" t="str">
            <v>HEAT SHRINK TUBING,.5,BLACK</v>
          </cell>
          <cell r="I362">
            <v>1</v>
          </cell>
          <cell r="J362">
            <v>1</v>
          </cell>
          <cell r="K362" t="str">
            <v>FT</v>
          </cell>
          <cell r="L362" t="str">
            <v>Y</v>
          </cell>
          <cell r="M362" t="str">
            <v xml:space="preserve">   </v>
          </cell>
          <cell r="N362" t="str">
            <v>L</v>
          </cell>
          <cell r="O362" t="str">
            <v>ZZ</v>
          </cell>
          <cell r="P362" t="str">
            <v>ALPHA WIRE</v>
          </cell>
          <cell r="Q362" t="str">
            <v>FIT-221V-1/2-BLK</v>
          </cell>
          <cell r="T362">
            <v>0</v>
          </cell>
          <cell r="V362">
            <v>0</v>
          </cell>
          <cell r="X362">
            <v>0</v>
          </cell>
          <cell r="Z362">
            <v>0</v>
          </cell>
        </row>
        <row r="363">
          <cell r="E363" t="str">
            <v>79-00021-00</v>
          </cell>
          <cell r="G363" t="str">
            <v>A</v>
          </cell>
          <cell r="H363" t="str">
            <v>LABEL,BLANK 1 X 1/2</v>
          </cell>
          <cell r="I363">
            <v>2</v>
          </cell>
          <cell r="J363">
            <v>2</v>
          </cell>
          <cell r="K363" t="str">
            <v>EA</v>
          </cell>
          <cell r="L363" t="str">
            <v>Y</v>
          </cell>
          <cell r="M363" t="str">
            <v xml:space="preserve">   </v>
          </cell>
          <cell r="N363" t="str">
            <v>L</v>
          </cell>
          <cell r="O363" t="str">
            <v>ZZ</v>
          </cell>
          <cell r="P363" t="str">
            <v>PANDUIT</v>
          </cell>
          <cell r="Q363" t="str">
            <v>WES-1112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4">
          <cell r="E364" t="str">
            <v>31-00233-00</v>
          </cell>
          <cell r="G364" t="str">
            <v>A</v>
          </cell>
          <cell r="H364" t="str">
            <v>TAPE,COPPER FOIL,1/2</v>
          </cell>
          <cell r="I364">
            <v>1</v>
          </cell>
          <cell r="J364">
            <v>1</v>
          </cell>
          <cell r="K364" t="str">
            <v>FT</v>
          </cell>
          <cell r="L364" t="str">
            <v>Y</v>
          </cell>
          <cell r="M364" t="str">
            <v xml:space="preserve">   </v>
          </cell>
          <cell r="N364" t="str">
            <v>L</v>
          </cell>
          <cell r="O364" t="str">
            <v>ZZ</v>
          </cell>
          <cell r="P364" t="str">
            <v>3M</v>
          </cell>
          <cell r="Q364" t="str">
            <v>1181 TAPE (1/2)</v>
          </cell>
          <cell r="T364">
            <v>0</v>
          </cell>
          <cell r="V364">
            <v>0</v>
          </cell>
          <cell r="X364">
            <v>0</v>
          </cell>
          <cell r="Z364">
            <v>0</v>
          </cell>
        </row>
        <row r="365">
          <cell r="E365" t="str">
            <v>39-178688-25</v>
          </cell>
          <cell r="G365" t="str">
            <v>D</v>
          </cell>
          <cell r="H365" t="str">
            <v>BACKSHELL,D-SUB,METAL FOR CLIP,FCT</v>
          </cell>
          <cell r="I365">
            <v>1</v>
          </cell>
          <cell r="J365">
            <v>1</v>
          </cell>
          <cell r="K365" t="str">
            <v>EA</v>
          </cell>
          <cell r="L365" t="str">
            <v>Y</v>
          </cell>
          <cell r="M365" t="str">
            <v xml:space="preserve">   </v>
          </cell>
          <cell r="N365" t="str">
            <v>L</v>
          </cell>
          <cell r="O365" t="str">
            <v>ZZ</v>
          </cell>
          <cell r="P365" t="str">
            <v>MOLEX</v>
          </cell>
          <cell r="Q365">
            <v>1727040100</v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E366" t="str">
            <v>38-10049-00</v>
          </cell>
          <cell r="G366" t="str">
            <v>A</v>
          </cell>
          <cell r="H366" t="str">
            <v>CABLE,5TWPR,22 AWG,300V</v>
          </cell>
          <cell r="I366">
            <v>2.5</v>
          </cell>
          <cell r="J366">
            <v>2.5</v>
          </cell>
          <cell r="K366" t="str">
            <v>FT</v>
          </cell>
          <cell r="L366" t="str">
            <v>Y</v>
          </cell>
          <cell r="M366" t="str">
            <v xml:space="preserve">   </v>
          </cell>
          <cell r="N366" t="str">
            <v>L</v>
          </cell>
          <cell r="O366" t="str">
            <v>ZZ</v>
          </cell>
          <cell r="P366" t="str">
            <v>BELDEN INC.</v>
          </cell>
          <cell r="Q366">
            <v>8305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E367" t="str">
            <v>31-10019-00</v>
          </cell>
          <cell r="G367" t="str">
            <v>A</v>
          </cell>
          <cell r="H367" t="str">
            <v>CONTACT,PIN,2/22-18AWG,D-SUB</v>
          </cell>
          <cell r="I367">
            <v>8</v>
          </cell>
          <cell r="J367">
            <v>8</v>
          </cell>
          <cell r="K367" t="str">
            <v>EA</v>
          </cell>
          <cell r="L367" t="str">
            <v>Y</v>
          </cell>
          <cell r="M367" t="str">
            <v xml:space="preserve">   </v>
          </cell>
          <cell r="N367" t="str">
            <v>L</v>
          </cell>
          <cell r="O367" t="str">
            <v>ZZ</v>
          </cell>
          <cell r="P367" t="str">
            <v>ITT CANNON</v>
          </cell>
          <cell r="Q367" t="str">
            <v>030-1954-000</v>
          </cell>
          <cell r="T367">
            <v>0</v>
          </cell>
          <cell r="V367">
            <v>0</v>
          </cell>
          <cell r="X367">
            <v>0</v>
          </cell>
          <cell r="Z367">
            <v>0</v>
          </cell>
        </row>
        <row r="368">
          <cell r="E368" t="str">
            <v>39-10023-00</v>
          </cell>
          <cell r="G368" t="str">
            <v>E</v>
          </cell>
          <cell r="H368" t="str">
            <v>CONN, 15 PIN D M CRIMP</v>
          </cell>
          <cell r="I368">
            <v>1</v>
          </cell>
          <cell r="J368">
            <v>1</v>
          </cell>
          <cell r="K368" t="str">
            <v>EA</v>
          </cell>
          <cell r="L368" t="str">
            <v>Y</v>
          </cell>
          <cell r="M368" t="str">
            <v xml:space="preserve">   </v>
          </cell>
          <cell r="N368" t="str">
            <v>L</v>
          </cell>
          <cell r="O368" t="str">
            <v>ZZ</v>
          </cell>
          <cell r="P368" t="str">
            <v>ITT CANNON</v>
          </cell>
          <cell r="Q368" t="str">
            <v>DAU-15P-K87-F0</v>
          </cell>
          <cell r="T368">
            <v>0</v>
          </cell>
          <cell r="V368">
            <v>0</v>
          </cell>
          <cell r="X368">
            <v>0</v>
          </cell>
          <cell r="Z368">
            <v>0</v>
          </cell>
        </row>
        <row r="369">
          <cell r="E369" t="str">
            <v>10-00061-00</v>
          </cell>
          <cell r="G369" t="str">
            <v>A</v>
          </cell>
          <cell r="H369" t="str">
            <v>HEAT SHRINK TUBING,.125,BLACK</v>
          </cell>
          <cell r="I369">
            <v>0.5</v>
          </cell>
          <cell r="J369">
            <v>0.5</v>
          </cell>
          <cell r="K369" t="str">
            <v>FT</v>
          </cell>
          <cell r="L369" t="str">
            <v>Y</v>
          </cell>
          <cell r="M369" t="str">
            <v xml:space="preserve">   </v>
          </cell>
          <cell r="N369" t="str">
            <v>L</v>
          </cell>
          <cell r="O369" t="str">
            <v>ZZ</v>
          </cell>
          <cell r="P369" t="str">
            <v>ALPHA WIRE</v>
          </cell>
          <cell r="Q369" t="str">
            <v>FIT-221V-1/8</v>
          </cell>
          <cell r="T369">
            <v>0</v>
          </cell>
          <cell r="V369">
            <v>0</v>
          </cell>
          <cell r="X369">
            <v>0</v>
          </cell>
          <cell r="Z369">
            <v>0</v>
          </cell>
        </row>
        <row r="370">
          <cell r="E370" t="str">
            <v>35-10122-00</v>
          </cell>
          <cell r="G370" t="str">
            <v>A</v>
          </cell>
          <cell r="H370" t="str">
            <v>WIRE,22AWG,BLK,MTW</v>
          </cell>
          <cell r="I370">
            <v>1.5</v>
          </cell>
          <cell r="J370">
            <v>1.5</v>
          </cell>
          <cell r="K370" t="str">
            <v>FT</v>
          </cell>
          <cell r="L370" t="str">
            <v>Y</v>
          </cell>
          <cell r="M370" t="str">
            <v xml:space="preserve">   </v>
          </cell>
          <cell r="N370" t="str">
            <v>L</v>
          </cell>
          <cell r="O370" t="str">
            <v>ZZ</v>
          </cell>
          <cell r="P370" t="str">
            <v>BELDEN INC.</v>
          </cell>
          <cell r="Q370" t="str">
            <v>9921-10</v>
          </cell>
          <cell r="T370">
            <v>0</v>
          </cell>
          <cell r="V370">
            <v>0</v>
          </cell>
          <cell r="X370">
            <v>0</v>
          </cell>
          <cell r="Z370">
            <v>0</v>
          </cell>
        </row>
        <row r="371">
          <cell r="E371" t="str">
            <v>03-378957-00</v>
          </cell>
          <cell r="F371" t="str">
            <v>CABLES</v>
          </cell>
          <cell r="G371" t="str">
            <v>A</v>
          </cell>
          <cell r="H371" t="str">
            <v>CBL ASSY,7W2,PED 1 PIN LIFT PWR,VXT</v>
          </cell>
          <cell r="I371">
            <v>1</v>
          </cell>
          <cell r="J371">
            <v>1</v>
          </cell>
          <cell r="K371" t="str">
            <v>EA</v>
          </cell>
          <cell r="L371" t="str">
            <v xml:space="preserve"> </v>
          </cell>
          <cell r="M371" t="str">
            <v xml:space="preserve">   </v>
          </cell>
          <cell r="N371" t="str">
            <v>L</v>
          </cell>
          <cell r="O371" t="str">
            <v>JUTZE</v>
          </cell>
          <cell r="S371">
            <v>55.73</v>
          </cell>
          <cell r="T371">
            <v>55.73</v>
          </cell>
          <cell r="U371">
            <v>55.73</v>
          </cell>
          <cell r="V371">
            <v>55.73</v>
          </cell>
          <cell r="W371">
            <v>55.73</v>
          </cell>
          <cell r="X371">
            <v>55.73</v>
          </cell>
          <cell r="Y371">
            <v>55.73</v>
          </cell>
          <cell r="Z371">
            <v>55.73</v>
          </cell>
          <cell r="AA371">
            <v>55.73</v>
          </cell>
        </row>
        <row r="372">
          <cell r="E372" t="str">
            <v>76-378957-00</v>
          </cell>
          <cell r="G372" t="str">
            <v>A</v>
          </cell>
          <cell r="H372" t="str">
            <v>SCHEM,CBL ASSY,7W2,PED 1 PIN LIFT PWR,VX</v>
          </cell>
          <cell r="I372">
            <v>1</v>
          </cell>
          <cell r="J372">
            <v>1</v>
          </cell>
          <cell r="K372" t="str">
            <v>EA</v>
          </cell>
          <cell r="L372" t="str">
            <v xml:space="preserve"> </v>
          </cell>
          <cell r="M372" t="str">
            <v xml:space="preserve">   </v>
          </cell>
          <cell r="N372" t="str">
            <v>Z</v>
          </cell>
          <cell r="O372" t="str">
            <v>ZZ</v>
          </cell>
          <cell r="T372">
            <v>0</v>
          </cell>
          <cell r="V372">
            <v>0</v>
          </cell>
          <cell r="X372">
            <v>0</v>
          </cell>
          <cell r="Z372">
            <v>0</v>
          </cell>
        </row>
        <row r="373">
          <cell r="E373" t="str">
            <v>39-317257-00</v>
          </cell>
          <cell r="G373" t="str">
            <v>A</v>
          </cell>
          <cell r="H373" t="str">
            <v>CONN,COMBO-D,7W2,MALE,SOLDER CUP,15M,ROH</v>
          </cell>
          <cell r="I373">
            <v>1</v>
          </cell>
          <cell r="J373">
            <v>1</v>
          </cell>
          <cell r="K373" t="str">
            <v>EA</v>
          </cell>
          <cell r="L373" t="str">
            <v>Y</v>
          </cell>
          <cell r="M373" t="str">
            <v xml:space="preserve">   </v>
          </cell>
          <cell r="N373" t="str">
            <v>L</v>
          </cell>
          <cell r="O373" t="str">
            <v>ZZ</v>
          </cell>
          <cell r="P373" t="str">
            <v>AMPHENOL</v>
          </cell>
          <cell r="Q373" t="str">
            <v>L717TWA7W2P</v>
          </cell>
          <cell r="T373">
            <v>0</v>
          </cell>
          <cell r="V373">
            <v>0</v>
          </cell>
          <cell r="X373">
            <v>0</v>
          </cell>
          <cell r="Z373">
            <v>0</v>
          </cell>
        </row>
        <row r="374">
          <cell r="E374" t="str">
            <v>39-178688-16</v>
          </cell>
          <cell r="G374" t="str">
            <v>D</v>
          </cell>
          <cell r="H374" t="str">
            <v>BACKSHELL,D-SUB,METAL FOR CLIP,FCT</v>
          </cell>
          <cell r="I374">
            <v>2</v>
          </cell>
          <cell r="J374">
            <v>2</v>
          </cell>
          <cell r="K374" t="str">
            <v>EA</v>
          </cell>
          <cell r="L374" t="str">
            <v>Y</v>
          </cell>
          <cell r="M374" t="str">
            <v xml:space="preserve">   </v>
          </cell>
          <cell r="N374" t="str">
            <v>L</v>
          </cell>
          <cell r="O374" t="str">
            <v>ZZ</v>
          </cell>
          <cell r="P374" t="str">
            <v>MOLEX</v>
          </cell>
          <cell r="Q374">
            <v>1731110060</v>
          </cell>
          <cell r="T374">
            <v>0</v>
          </cell>
          <cell r="V374">
            <v>0</v>
          </cell>
          <cell r="X374">
            <v>0</v>
          </cell>
          <cell r="Z374">
            <v>0</v>
          </cell>
        </row>
        <row r="375">
          <cell r="E375" t="str">
            <v>39-178687-00</v>
          </cell>
          <cell r="G375" t="str">
            <v>B</v>
          </cell>
          <cell r="H375" t="str">
            <v>BACKSHELL,CLIP FOR FCT CONNS</v>
          </cell>
          <cell r="I375">
            <v>2</v>
          </cell>
          <cell r="J375">
            <v>2</v>
          </cell>
          <cell r="K375" t="str">
            <v>EA</v>
          </cell>
          <cell r="L375" t="str">
            <v>Y</v>
          </cell>
          <cell r="M375" t="str">
            <v xml:space="preserve">   </v>
          </cell>
          <cell r="N375" t="str">
            <v>L</v>
          </cell>
          <cell r="O375" t="str">
            <v>ZZ</v>
          </cell>
          <cell r="P375" t="str">
            <v>MOLEX, LLC</v>
          </cell>
          <cell r="Q375">
            <v>1731120066</v>
          </cell>
          <cell r="T375">
            <v>0</v>
          </cell>
          <cell r="V375">
            <v>0</v>
          </cell>
          <cell r="X375">
            <v>0</v>
          </cell>
          <cell r="Z375">
            <v>0</v>
          </cell>
        </row>
        <row r="376">
          <cell r="E376" t="str">
            <v>31-00233-00</v>
          </cell>
          <cell r="G376" t="str">
            <v>A</v>
          </cell>
          <cell r="H376" t="str">
            <v>TAPE,COPPER FOIL,1/2</v>
          </cell>
          <cell r="I376">
            <v>1</v>
          </cell>
          <cell r="J376">
            <v>1</v>
          </cell>
          <cell r="K376" t="str">
            <v>FT</v>
          </cell>
          <cell r="L376" t="str">
            <v>Y</v>
          </cell>
          <cell r="M376" t="str">
            <v xml:space="preserve">   </v>
          </cell>
          <cell r="N376" t="str">
            <v>L</v>
          </cell>
          <cell r="O376" t="str">
            <v>ZZ</v>
          </cell>
          <cell r="P376" t="str">
            <v>3M</v>
          </cell>
          <cell r="Q376" t="str">
            <v>1181 TAPE (1/2)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7">
          <cell r="E377" t="str">
            <v>10-00061-00</v>
          </cell>
          <cell r="G377" t="str">
            <v>A</v>
          </cell>
          <cell r="H377" t="str">
            <v>HEAT SHRINK TUBING,.125,BLACK</v>
          </cell>
          <cell r="I377">
            <v>1</v>
          </cell>
          <cell r="J377">
            <v>1</v>
          </cell>
          <cell r="K377" t="str">
            <v>FT</v>
          </cell>
          <cell r="L377" t="str">
            <v>Y</v>
          </cell>
          <cell r="M377" t="str">
            <v xml:space="preserve">   </v>
          </cell>
          <cell r="N377" t="str">
            <v>L</v>
          </cell>
          <cell r="O377" t="str">
            <v>ZZ</v>
          </cell>
          <cell r="P377" t="str">
            <v>ALPHA WIRE</v>
          </cell>
          <cell r="Q377" t="str">
            <v>FIT-221V-1/8</v>
          </cell>
          <cell r="T377">
            <v>0</v>
          </cell>
          <cell r="V377">
            <v>0</v>
          </cell>
          <cell r="X377">
            <v>0</v>
          </cell>
          <cell r="Z377">
            <v>0</v>
          </cell>
        </row>
        <row r="378">
          <cell r="E378" t="str">
            <v>10-00058-00</v>
          </cell>
          <cell r="G378" t="str">
            <v>A</v>
          </cell>
          <cell r="H378" t="str">
            <v>HEAT SHRINK TUBING,.5,BLACK</v>
          </cell>
          <cell r="I378">
            <v>1</v>
          </cell>
          <cell r="J378">
            <v>1</v>
          </cell>
          <cell r="K378" t="str">
            <v>FT</v>
          </cell>
          <cell r="L378" t="str">
            <v>Y</v>
          </cell>
          <cell r="M378" t="str">
            <v xml:space="preserve">   </v>
          </cell>
          <cell r="N378" t="str">
            <v>L</v>
          </cell>
          <cell r="O378" t="str">
            <v>ZZ</v>
          </cell>
          <cell r="P378" t="str">
            <v>ALPHA WIRE</v>
          </cell>
          <cell r="Q378" t="str">
            <v>FIT-221V-1/2-BLK</v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79">
          <cell r="E379" t="str">
            <v>79-00021-00</v>
          </cell>
          <cell r="G379" t="str">
            <v>A</v>
          </cell>
          <cell r="H379" t="str">
            <v>LABEL,BLANK 1 X 1/2</v>
          </cell>
          <cell r="I379">
            <v>2</v>
          </cell>
          <cell r="J379">
            <v>2</v>
          </cell>
          <cell r="K379" t="str">
            <v>EA</v>
          </cell>
          <cell r="L379" t="str">
            <v>Y</v>
          </cell>
          <cell r="M379" t="str">
            <v xml:space="preserve">   </v>
          </cell>
          <cell r="N379" t="str">
            <v>L</v>
          </cell>
          <cell r="O379" t="str">
            <v>ZZ</v>
          </cell>
          <cell r="P379" t="str">
            <v>PANDUIT</v>
          </cell>
          <cell r="Q379" t="str">
            <v>WES-1112</v>
          </cell>
          <cell r="T379">
            <v>0</v>
          </cell>
          <cell r="V379">
            <v>0</v>
          </cell>
          <cell r="X379">
            <v>0</v>
          </cell>
          <cell r="Z379">
            <v>0</v>
          </cell>
        </row>
        <row r="380">
          <cell r="E380" t="str">
            <v>39-108312-00</v>
          </cell>
          <cell r="G380" t="str">
            <v>B</v>
          </cell>
          <cell r="H380" t="str">
            <v>CONN,DB15F,7W2,5SIG 2PWR</v>
          </cell>
          <cell r="I380">
            <v>1</v>
          </cell>
          <cell r="J380">
            <v>1</v>
          </cell>
          <cell r="K380" t="str">
            <v>EA</v>
          </cell>
          <cell r="L380" t="str">
            <v>Y</v>
          </cell>
          <cell r="M380" t="str">
            <v xml:space="preserve">   </v>
          </cell>
          <cell r="N380" t="str">
            <v>L</v>
          </cell>
          <cell r="O380" t="str">
            <v>ZZ</v>
          </cell>
          <cell r="P380" t="str">
            <v>AMPHENOL</v>
          </cell>
          <cell r="Q380" t="str">
            <v>L77TWA7W2S</v>
          </cell>
          <cell r="T380">
            <v>0</v>
          </cell>
          <cell r="V380">
            <v>0</v>
          </cell>
          <cell r="X380">
            <v>0</v>
          </cell>
          <cell r="Z380">
            <v>0</v>
          </cell>
        </row>
        <row r="381">
          <cell r="E381" t="str">
            <v>39-108314-00</v>
          </cell>
          <cell r="G381" t="str">
            <v>B</v>
          </cell>
          <cell r="H381" t="str">
            <v>CONTACT,POWER,SKT,10AMP,HYBRID DS</v>
          </cell>
          <cell r="I381">
            <v>2</v>
          </cell>
          <cell r="J381">
            <v>2</v>
          </cell>
          <cell r="K381" t="str">
            <v>EA</v>
          </cell>
          <cell r="L381" t="str">
            <v>Y</v>
          </cell>
          <cell r="M381" t="str">
            <v xml:space="preserve">   </v>
          </cell>
          <cell r="N381" t="str">
            <v>L</v>
          </cell>
          <cell r="O381" t="str">
            <v>ZZ</v>
          </cell>
          <cell r="P381" t="str">
            <v>AMPHENOL</v>
          </cell>
          <cell r="Q381" t="str">
            <v>L17DM53744-7</v>
          </cell>
          <cell r="T381">
            <v>0</v>
          </cell>
          <cell r="V381">
            <v>0</v>
          </cell>
          <cell r="X381">
            <v>0</v>
          </cell>
          <cell r="Z381">
            <v>0</v>
          </cell>
        </row>
        <row r="382">
          <cell r="E382" t="str">
            <v>39-108313-00</v>
          </cell>
          <cell r="G382" t="str">
            <v>B</v>
          </cell>
          <cell r="H382" t="str">
            <v>CONTACT,POWER,MALE PIN,20A,HYBRID DSUB</v>
          </cell>
          <cell r="I382">
            <v>2</v>
          </cell>
          <cell r="J382">
            <v>2</v>
          </cell>
          <cell r="K382" t="str">
            <v>EA</v>
          </cell>
          <cell r="L382" t="str">
            <v>Y</v>
          </cell>
          <cell r="M382" t="str">
            <v xml:space="preserve">   </v>
          </cell>
          <cell r="N382" t="str">
            <v>L</v>
          </cell>
          <cell r="O382" t="str">
            <v>ZZ</v>
          </cell>
          <cell r="P382" t="str">
            <v>AMPHENOL</v>
          </cell>
          <cell r="Q382" t="str">
            <v>L17DM53745-8</v>
          </cell>
          <cell r="T382">
            <v>0</v>
          </cell>
          <cell r="V382">
            <v>0</v>
          </cell>
          <cell r="X382">
            <v>0</v>
          </cell>
          <cell r="Z382">
            <v>0</v>
          </cell>
        </row>
        <row r="383">
          <cell r="E383" t="str">
            <v>38-317440-00</v>
          </cell>
          <cell r="G383" t="str">
            <v>A</v>
          </cell>
          <cell r="H383" t="str">
            <v>CABLE,RAW,FLEX,10 COND,2X17AWG+4PRX24AWG</v>
          </cell>
          <cell r="I383">
            <v>4</v>
          </cell>
          <cell r="J383">
            <v>4</v>
          </cell>
          <cell r="K383" t="str">
            <v>FT</v>
          </cell>
          <cell r="L383" t="str">
            <v>Y</v>
          </cell>
          <cell r="M383" t="str">
            <v xml:space="preserve">   </v>
          </cell>
          <cell r="N383" t="str">
            <v>L</v>
          </cell>
          <cell r="O383" t="str">
            <v>ZZ</v>
          </cell>
          <cell r="P383" t="str">
            <v>IGUS, INC.</v>
          </cell>
          <cell r="Q383" t="str">
            <v>CF11-010-D</v>
          </cell>
          <cell r="T383">
            <v>0</v>
          </cell>
          <cell r="V383">
            <v>0</v>
          </cell>
          <cell r="X383">
            <v>0</v>
          </cell>
          <cell r="Z383">
            <v>0</v>
          </cell>
        </row>
        <row r="384">
          <cell r="E384" t="str">
            <v>03-378963-00</v>
          </cell>
          <cell r="F384" t="str">
            <v>CABLES</v>
          </cell>
          <cell r="G384" t="str">
            <v>A</v>
          </cell>
          <cell r="H384" t="str">
            <v>CBL ASSY,7W2,PED 2 PIN LIFT PWR,VXT</v>
          </cell>
          <cell r="I384">
            <v>1</v>
          </cell>
          <cell r="J384">
            <v>1</v>
          </cell>
          <cell r="K384" t="str">
            <v>EA</v>
          </cell>
          <cell r="L384" t="str">
            <v xml:space="preserve"> </v>
          </cell>
          <cell r="M384" t="str">
            <v xml:space="preserve">   </v>
          </cell>
          <cell r="N384" t="str">
            <v>L</v>
          </cell>
          <cell r="O384" t="str">
            <v>COMPASS</v>
          </cell>
          <cell r="S384">
            <v>85.24</v>
          </cell>
          <cell r="T384">
            <v>85.24</v>
          </cell>
          <cell r="U384">
            <v>85.24</v>
          </cell>
          <cell r="V384">
            <v>85.24</v>
          </cell>
          <cell r="W384">
            <v>85.24</v>
          </cell>
          <cell r="X384">
            <v>85.24</v>
          </cell>
          <cell r="Y384">
            <v>85.24</v>
          </cell>
          <cell r="Z384">
            <v>85.24</v>
          </cell>
          <cell r="AA384">
            <v>85.24</v>
          </cell>
        </row>
        <row r="385">
          <cell r="E385" t="str">
            <v>76-378963-00</v>
          </cell>
          <cell r="G385" t="str">
            <v>A</v>
          </cell>
          <cell r="H385" t="str">
            <v>SCHEM,CBL ASSY,7W2,PED 2 PIN LIFT PWR,VX</v>
          </cell>
          <cell r="I385">
            <v>1</v>
          </cell>
          <cell r="J385">
            <v>1</v>
          </cell>
          <cell r="K385" t="str">
            <v>EA</v>
          </cell>
          <cell r="L385" t="str">
            <v xml:space="preserve"> </v>
          </cell>
          <cell r="M385" t="str">
            <v xml:space="preserve">   </v>
          </cell>
          <cell r="N385" t="str">
            <v>Z</v>
          </cell>
          <cell r="O385" t="str">
            <v>ZZ</v>
          </cell>
          <cell r="T385">
            <v>0</v>
          </cell>
          <cell r="V385">
            <v>0</v>
          </cell>
          <cell r="X385">
            <v>0</v>
          </cell>
          <cell r="Z385">
            <v>0</v>
          </cell>
        </row>
        <row r="386">
          <cell r="E386" t="str">
            <v>39-317257-00</v>
          </cell>
          <cell r="G386" t="str">
            <v>A</v>
          </cell>
          <cell r="H386" t="str">
            <v>CONN,COMBO-D,7W2,MALE,SOLDER CUP,15M,ROH</v>
          </cell>
          <cell r="I386">
            <v>1</v>
          </cell>
          <cell r="J386">
            <v>1</v>
          </cell>
          <cell r="K386" t="str">
            <v>EA</v>
          </cell>
          <cell r="L386" t="str">
            <v>Y</v>
          </cell>
          <cell r="M386" t="str">
            <v xml:space="preserve">   </v>
          </cell>
          <cell r="N386" t="str">
            <v>L</v>
          </cell>
          <cell r="O386" t="str">
            <v>ZZ</v>
          </cell>
          <cell r="P386" t="str">
            <v>AMPHENOL</v>
          </cell>
          <cell r="Q386" t="str">
            <v>L717TWA7W2P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7">
          <cell r="E387" t="str">
            <v>39-178688-16</v>
          </cell>
          <cell r="G387" t="str">
            <v>D</v>
          </cell>
          <cell r="H387" t="str">
            <v>BACKSHELL,D-SUB,METAL FOR CLIP,FCT</v>
          </cell>
          <cell r="I387">
            <v>2</v>
          </cell>
          <cell r="J387">
            <v>2</v>
          </cell>
          <cell r="K387" t="str">
            <v>EA</v>
          </cell>
          <cell r="L387" t="str">
            <v>Y</v>
          </cell>
          <cell r="M387" t="str">
            <v xml:space="preserve">   </v>
          </cell>
          <cell r="N387" t="str">
            <v>L</v>
          </cell>
          <cell r="O387" t="str">
            <v>ZZ</v>
          </cell>
          <cell r="P387" t="str">
            <v>MOLEX</v>
          </cell>
          <cell r="Q387">
            <v>1731110060</v>
          </cell>
          <cell r="T387">
            <v>0</v>
          </cell>
          <cell r="V387">
            <v>0</v>
          </cell>
          <cell r="X387">
            <v>0</v>
          </cell>
          <cell r="Z387">
            <v>0</v>
          </cell>
        </row>
        <row r="388">
          <cell r="E388" t="str">
            <v>39-178687-00</v>
          </cell>
          <cell r="G388" t="str">
            <v>B</v>
          </cell>
          <cell r="H388" t="str">
            <v>BACKSHELL,CLIP FOR FCT CONNS</v>
          </cell>
          <cell r="I388">
            <v>2</v>
          </cell>
          <cell r="J388">
            <v>2</v>
          </cell>
          <cell r="K388" t="str">
            <v>EA</v>
          </cell>
          <cell r="L388" t="str">
            <v>Y</v>
          </cell>
          <cell r="M388" t="str">
            <v xml:space="preserve">   </v>
          </cell>
          <cell r="N388" t="str">
            <v>L</v>
          </cell>
          <cell r="O388" t="str">
            <v>ZZ</v>
          </cell>
          <cell r="P388" t="str">
            <v>MOLEX, LLC</v>
          </cell>
          <cell r="Q388">
            <v>1731120066</v>
          </cell>
          <cell r="T388">
            <v>0</v>
          </cell>
          <cell r="V388">
            <v>0</v>
          </cell>
          <cell r="X388">
            <v>0</v>
          </cell>
          <cell r="Z388">
            <v>0</v>
          </cell>
        </row>
        <row r="389">
          <cell r="E389" t="str">
            <v>31-00233-00</v>
          </cell>
          <cell r="G389" t="str">
            <v>A</v>
          </cell>
          <cell r="H389" t="str">
            <v>TAPE,COPPER FOIL,1/2</v>
          </cell>
          <cell r="I389">
            <v>1</v>
          </cell>
          <cell r="J389">
            <v>1</v>
          </cell>
          <cell r="K389" t="str">
            <v>FT</v>
          </cell>
          <cell r="L389" t="str">
            <v>Y</v>
          </cell>
          <cell r="M389" t="str">
            <v xml:space="preserve">   </v>
          </cell>
          <cell r="N389" t="str">
            <v>L</v>
          </cell>
          <cell r="O389" t="str">
            <v>ZZ</v>
          </cell>
          <cell r="P389" t="str">
            <v>3M</v>
          </cell>
          <cell r="Q389" t="str">
            <v>1181 TAPE (1/2)</v>
          </cell>
          <cell r="T389">
            <v>0</v>
          </cell>
          <cell r="V389">
            <v>0</v>
          </cell>
          <cell r="X389">
            <v>0</v>
          </cell>
          <cell r="Z389">
            <v>0</v>
          </cell>
        </row>
        <row r="390">
          <cell r="E390" t="str">
            <v>10-00061-00</v>
          </cell>
          <cell r="G390" t="str">
            <v>A</v>
          </cell>
          <cell r="H390" t="str">
            <v>HEAT SHRINK TUBING,.125,BLACK</v>
          </cell>
          <cell r="I390">
            <v>1</v>
          </cell>
          <cell r="J390">
            <v>1</v>
          </cell>
          <cell r="K390" t="str">
            <v>FT</v>
          </cell>
          <cell r="L390" t="str">
            <v>Y</v>
          </cell>
          <cell r="M390" t="str">
            <v xml:space="preserve">   </v>
          </cell>
          <cell r="N390" t="str">
            <v>L</v>
          </cell>
          <cell r="O390" t="str">
            <v>ZZ</v>
          </cell>
          <cell r="P390" t="str">
            <v>ALPHA WIRE</v>
          </cell>
          <cell r="Q390" t="str">
            <v>FIT-221V-1/8</v>
          </cell>
          <cell r="T390">
            <v>0</v>
          </cell>
          <cell r="V390">
            <v>0</v>
          </cell>
          <cell r="X390">
            <v>0</v>
          </cell>
          <cell r="Z390">
            <v>0</v>
          </cell>
        </row>
        <row r="391">
          <cell r="E391" t="str">
            <v>10-00058-00</v>
          </cell>
          <cell r="G391" t="str">
            <v>A</v>
          </cell>
          <cell r="H391" t="str">
            <v>HEAT SHRINK TUBING,.5,BLACK</v>
          </cell>
          <cell r="I391">
            <v>1</v>
          </cell>
          <cell r="J391">
            <v>1</v>
          </cell>
          <cell r="K391" t="str">
            <v>FT</v>
          </cell>
          <cell r="L391" t="str">
            <v>Y</v>
          </cell>
          <cell r="M391" t="str">
            <v xml:space="preserve">   </v>
          </cell>
          <cell r="N391" t="str">
            <v>L</v>
          </cell>
          <cell r="O391" t="str">
            <v>ZZ</v>
          </cell>
          <cell r="P391" t="str">
            <v>ALPHA WIRE</v>
          </cell>
          <cell r="Q391" t="str">
            <v>FIT-221V-1/2-BLK</v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2">
          <cell r="E392" t="str">
            <v>79-00021-00</v>
          </cell>
          <cell r="G392" t="str">
            <v>A</v>
          </cell>
          <cell r="H392" t="str">
            <v>LABEL,BLANK 1 X 1/2</v>
          </cell>
          <cell r="I392">
            <v>2</v>
          </cell>
          <cell r="J392">
            <v>2</v>
          </cell>
          <cell r="K392" t="str">
            <v>EA</v>
          </cell>
          <cell r="L392" t="str">
            <v>Y</v>
          </cell>
          <cell r="M392" t="str">
            <v xml:space="preserve">   </v>
          </cell>
          <cell r="N392" t="str">
            <v>L</v>
          </cell>
          <cell r="O392" t="str">
            <v>ZZ</v>
          </cell>
          <cell r="P392" t="str">
            <v>PANDUIT</v>
          </cell>
          <cell r="Q392" t="str">
            <v>WES-1112</v>
          </cell>
          <cell r="T392">
            <v>0</v>
          </cell>
          <cell r="V392">
            <v>0</v>
          </cell>
          <cell r="X392">
            <v>0</v>
          </cell>
          <cell r="Z392">
            <v>0</v>
          </cell>
        </row>
        <row r="393">
          <cell r="E393" t="str">
            <v>39-108312-00</v>
          </cell>
          <cell r="G393" t="str">
            <v>B</v>
          </cell>
          <cell r="H393" t="str">
            <v>CONN,DB15F,7W2,5SIG 2PWR</v>
          </cell>
          <cell r="I393">
            <v>1</v>
          </cell>
          <cell r="J393">
            <v>1</v>
          </cell>
          <cell r="K393" t="str">
            <v>EA</v>
          </cell>
          <cell r="L393" t="str">
            <v>Y</v>
          </cell>
          <cell r="M393" t="str">
            <v xml:space="preserve">   </v>
          </cell>
          <cell r="N393" t="str">
            <v>L</v>
          </cell>
          <cell r="O393" t="str">
            <v>ZZ</v>
          </cell>
          <cell r="P393" t="str">
            <v>AMPHENOL</v>
          </cell>
          <cell r="Q393" t="str">
            <v>L77TWA7W2S</v>
          </cell>
          <cell r="T393">
            <v>0</v>
          </cell>
          <cell r="V393">
            <v>0</v>
          </cell>
          <cell r="X393">
            <v>0</v>
          </cell>
          <cell r="Z393">
            <v>0</v>
          </cell>
        </row>
        <row r="394">
          <cell r="E394" t="str">
            <v>39-108314-00</v>
          </cell>
          <cell r="G394" t="str">
            <v>B</v>
          </cell>
          <cell r="H394" t="str">
            <v>CONTACT,POWER,SKT,10AMP,HYBRID DS</v>
          </cell>
          <cell r="I394">
            <v>2</v>
          </cell>
          <cell r="J394">
            <v>2</v>
          </cell>
          <cell r="K394" t="str">
            <v>EA</v>
          </cell>
          <cell r="L394" t="str">
            <v>Y</v>
          </cell>
          <cell r="M394" t="str">
            <v xml:space="preserve">   </v>
          </cell>
          <cell r="N394" t="str">
            <v>L</v>
          </cell>
          <cell r="O394" t="str">
            <v>ZZ</v>
          </cell>
          <cell r="P394" t="str">
            <v>AMPHENOL</v>
          </cell>
          <cell r="Q394" t="str">
            <v>L17DM53744-7</v>
          </cell>
          <cell r="T394">
            <v>0</v>
          </cell>
          <cell r="V394">
            <v>0</v>
          </cell>
          <cell r="X394">
            <v>0</v>
          </cell>
          <cell r="Z394">
            <v>0</v>
          </cell>
        </row>
        <row r="395">
          <cell r="E395" t="str">
            <v>39-108313-00</v>
          </cell>
          <cell r="G395" t="str">
            <v>B</v>
          </cell>
          <cell r="H395" t="str">
            <v>CONTACT,POWER,MALE PIN,20A,HYBRID DSUB</v>
          </cell>
          <cell r="I395">
            <v>2</v>
          </cell>
          <cell r="J395">
            <v>2</v>
          </cell>
          <cell r="K395" t="str">
            <v>EA</v>
          </cell>
          <cell r="L395" t="str">
            <v>Y</v>
          </cell>
          <cell r="M395" t="str">
            <v xml:space="preserve">   </v>
          </cell>
          <cell r="N395" t="str">
            <v>L</v>
          </cell>
          <cell r="O395" t="str">
            <v>ZZ</v>
          </cell>
          <cell r="P395" t="str">
            <v>AMPHENOL</v>
          </cell>
          <cell r="Q395" t="str">
            <v>L17DM53745-8</v>
          </cell>
          <cell r="T395">
            <v>0</v>
          </cell>
          <cell r="V395">
            <v>0</v>
          </cell>
          <cell r="X395">
            <v>0</v>
          </cell>
          <cell r="Z395">
            <v>0</v>
          </cell>
        </row>
        <row r="396">
          <cell r="E396" t="str">
            <v>38-317440-00</v>
          </cell>
          <cell r="G396" t="str">
            <v>A</v>
          </cell>
          <cell r="H396" t="str">
            <v>CABLE,RAW,FLEX,10 COND,2X17AWG+4PRX24AWG</v>
          </cell>
          <cell r="I396">
            <v>3.5</v>
          </cell>
          <cell r="J396">
            <v>3.5</v>
          </cell>
          <cell r="K396" t="str">
            <v>FT</v>
          </cell>
          <cell r="L396" t="str">
            <v>Y</v>
          </cell>
          <cell r="M396" t="str">
            <v xml:space="preserve">   </v>
          </cell>
          <cell r="N396" t="str">
            <v>L</v>
          </cell>
          <cell r="O396" t="str">
            <v>ZZ</v>
          </cell>
          <cell r="P396" t="str">
            <v>IGUS, INC.</v>
          </cell>
          <cell r="Q396" t="str">
            <v>CF11-010-D</v>
          </cell>
          <cell r="T396">
            <v>0</v>
          </cell>
          <cell r="V396">
            <v>0</v>
          </cell>
          <cell r="X396">
            <v>0</v>
          </cell>
          <cell r="Z396">
            <v>0</v>
          </cell>
        </row>
        <row r="397">
          <cell r="E397" t="str">
            <v>03-378226-00</v>
          </cell>
          <cell r="F397" t="str">
            <v>CABLES</v>
          </cell>
          <cell r="G397" t="str">
            <v>B</v>
          </cell>
          <cell r="H397" t="str">
            <v>CBL ASSY,CHAMBER ATM SW,PM</v>
          </cell>
          <cell r="I397">
            <v>1</v>
          </cell>
          <cell r="J397">
            <v>1</v>
          </cell>
          <cell r="K397" t="str">
            <v>EA</v>
          </cell>
          <cell r="L397" t="str">
            <v xml:space="preserve"> </v>
          </cell>
          <cell r="M397" t="str">
            <v xml:space="preserve">   </v>
          </cell>
          <cell r="N397" t="str">
            <v>L</v>
          </cell>
          <cell r="O397" t="str">
            <v>ROGAR</v>
          </cell>
          <cell r="S397">
            <v>55</v>
          </cell>
          <cell r="T397">
            <v>55</v>
          </cell>
          <cell r="U397">
            <v>55</v>
          </cell>
          <cell r="V397">
            <v>55</v>
          </cell>
          <cell r="W397">
            <v>52</v>
          </cell>
          <cell r="X397">
            <v>52</v>
          </cell>
          <cell r="Y397">
            <v>50</v>
          </cell>
          <cell r="Z397">
            <v>50</v>
          </cell>
          <cell r="AA397">
            <v>50</v>
          </cell>
        </row>
        <row r="398">
          <cell r="E398" t="str">
            <v>76-378226-00</v>
          </cell>
          <cell r="G398" t="str">
            <v>B</v>
          </cell>
          <cell r="H398" t="str">
            <v>SCHEM,CBL ASSY,CHAMBER ATM SW,PM</v>
          </cell>
          <cell r="I398">
            <v>1</v>
          </cell>
          <cell r="J398">
            <v>1</v>
          </cell>
          <cell r="K398" t="str">
            <v>EA</v>
          </cell>
          <cell r="L398" t="str">
            <v xml:space="preserve"> </v>
          </cell>
          <cell r="M398" t="str">
            <v xml:space="preserve">   </v>
          </cell>
          <cell r="N398" t="str">
            <v>Z</v>
          </cell>
          <cell r="O398" t="str">
            <v>ZZ</v>
          </cell>
          <cell r="T398">
            <v>0</v>
          </cell>
          <cell r="V398">
            <v>0</v>
          </cell>
          <cell r="X398">
            <v>0</v>
          </cell>
          <cell r="Z398">
            <v>0</v>
          </cell>
        </row>
        <row r="399">
          <cell r="E399" t="str">
            <v>39-10021-00</v>
          </cell>
          <cell r="G399" t="str">
            <v>B</v>
          </cell>
          <cell r="H399" t="str">
            <v>CONN,9 PIN D MALE CRIMP</v>
          </cell>
          <cell r="I399">
            <v>1</v>
          </cell>
          <cell r="J399">
            <v>1</v>
          </cell>
          <cell r="K399" t="str">
            <v>EA</v>
          </cell>
          <cell r="L399" t="str">
            <v>Y</v>
          </cell>
          <cell r="M399" t="str">
            <v xml:space="preserve">   </v>
          </cell>
          <cell r="N399" t="str">
            <v>L</v>
          </cell>
          <cell r="O399" t="str">
            <v>ZZ</v>
          </cell>
          <cell r="P399" t="str">
            <v>ITT CANNON</v>
          </cell>
          <cell r="Q399" t="str">
            <v>DEU-9P-K87-F0</v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0">
          <cell r="E400" t="str">
            <v>39-10022-00</v>
          </cell>
          <cell r="G400" t="str">
            <v>B</v>
          </cell>
          <cell r="H400" t="str">
            <v>CONN,9 PIN D FEM CRIMP</v>
          </cell>
          <cell r="I400">
            <v>2</v>
          </cell>
          <cell r="J400">
            <v>2</v>
          </cell>
          <cell r="K400" t="str">
            <v>EA</v>
          </cell>
          <cell r="L400" t="str">
            <v>Y</v>
          </cell>
          <cell r="M400" t="str">
            <v xml:space="preserve">   </v>
          </cell>
          <cell r="N400" t="str">
            <v>L</v>
          </cell>
          <cell r="O400" t="str">
            <v>ZZ</v>
          </cell>
          <cell r="P400" t="str">
            <v>ITT CANNON</v>
          </cell>
          <cell r="Q400" t="str">
            <v>DEU9SA197F0</v>
          </cell>
          <cell r="T400">
            <v>0</v>
          </cell>
          <cell r="V400">
            <v>0</v>
          </cell>
          <cell r="X400">
            <v>0</v>
          </cell>
          <cell r="Z400">
            <v>0</v>
          </cell>
        </row>
        <row r="401">
          <cell r="E401" t="str">
            <v>39-00021-01</v>
          </cell>
          <cell r="G401" t="str">
            <v>A</v>
          </cell>
          <cell r="H401" t="str">
            <v>BACKSHELL,9 POS CONN,D-SUB,CBL</v>
          </cell>
          <cell r="I401">
            <v>2</v>
          </cell>
          <cell r="J401">
            <v>2</v>
          </cell>
          <cell r="K401" t="str">
            <v>EA</v>
          </cell>
          <cell r="L401" t="str">
            <v>Y</v>
          </cell>
          <cell r="M401" t="str">
            <v xml:space="preserve">   </v>
          </cell>
          <cell r="N401" t="str">
            <v>L</v>
          </cell>
          <cell r="O401" t="str">
            <v>ZZ</v>
          </cell>
          <cell r="P401" t="str">
            <v>NORTHERN TECHNOLOGIES</v>
          </cell>
          <cell r="Q401" t="str">
            <v>C88E000209</v>
          </cell>
          <cell r="T401">
            <v>0</v>
          </cell>
          <cell r="V401">
            <v>0</v>
          </cell>
          <cell r="X401">
            <v>0</v>
          </cell>
          <cell r="Z401">
            <v>0</v>
          </cell>
        </row>
        <row r="402">
          <cell r="E402" t="str">
            <v>39-10031-00</v>
          </cell>
          <cell r="G402" t="str">
            <v>A</v>
          </cell>
          <cell r="H402" t="str">
            <v>CONTACT,PIN,24-20AWG,D-SUB</v>
          </cell>
          <cell r="I402">
            <v>8</v>
          </cell>
          <cell r="J402">
            <v>8</v>
          </cell>
          <cell r="K402" t="str">
            <v>EA</v>
          </cell>
          <cell r="L402" t="str">
            <v>Y</v>
          </cell>
          <cell r="M402" t="str">
            <v xml:space="preserve">   </v>
          </cell>
          <cell r="N402" t="str">
            <v>L</v>
          </cell>
          <cell r="O402" t="str">
            <v>ZZ</v>
          </cell>
          <cell r="P402" t="str">
            <v>ITT CANN</v>
          </cell>
          <cell r="Q402" t="str">
            <v>030-1952-000</v>
          </cell>
          <cell r="T402">
            <v>0</v>
          </cell>
          <cell r="V402">
            <v>0</v>
          </cell>
          <cell r="X402">
            <v>0</v>
          </cell>
          <cell r="Z402">
            <v>0</v>
          </cell>
        </row>
        <row r="403">
          <cell r="E403" t="str">
            <v>39-10032-00</v>
          </cell>
          <cell r="G403" t="str">
            <v>B</v>
          </cell>
          <cell r="H403" t="str">
            <v>CONTACT,SKT,24-20 AWG,D-SUB</v>
          </cell>
          <cell r="I403">
            <v>4</v>
          </cell>
          <cell r="J403">
            <v>4</v>
          </cell>
          <cell r="K403" t="str">
            <v>EA</v>
          </cell>
          <cell r="L403" t="str">
            <v>Y</v>
          </cell>
          <cell r="M403" t="str">
            <v xml:space="preserve">   </v>
          </cell>
          <cell r="N403" t="str">
            <v>L</v>
          </cell>
          <cell r="O403" t="str">
            <v>ZZ</v>
          </cell>
          <cell r="P403" t="str">
            <v>ITT CANNON</v>
          </cell>
          <cell r="Q403" t="str">
            <v>030-1953-000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4">
          <cell r="E404" t="str">
            <v>38-109763-00</v>
          </cell>
          <cell r="G404" t="str">
            <v>B</v>
          </cell>
          <cell r="H404" t="str">
            <v>CABLE,1TWPR,22AWG,150V</v>
          </cell>
          <cell r="I404">
            <v>12</v>
          </cell>
          <cell r="J404">
            <v>12</v>
          </cell>
          <cell r="K404" t="str">
            <v>FT</v>
          </cell>
          <cell r="L404" t="str">
            <v>Y</v>
          </cell>
          <cell r="M404" t="str">
            <v xml:space="preserve">   </v>
          </cell>
          <cell r="N404" t="str">
            <v>L</v>
          </cell>
          <cell r="O404" t="str">
            <v>ZZ</v>
          </cell>
          <cell r="P404" t="str">
            <v>ALPHA WIRE</v>
          </cell>
          <cell r="Q404" t="str">
            <v>2211C</v>
          </cell>
          <cell r="T404">
            <v>0</v>
          </cell>
          <cell r="V404">
            <v>0</v>
          </cell>
          <cell r="X404">
            <v>0</v>
          </cell>
          <cell r="Z404">
            <v>0</v>
          </cell>
        </row>
        <row r="405">
          <cell r="E405" t="str">
            <v>31-00233-00</v>
          </cell>
          <cell r="G405" t="str">
            <v>A</v>
          </cell>
          <cell r="H405" t="str">
            <v>TAPE,COPPER FOIL,1/2</v>
          </cell>
          <cell r="I405">
            <v>1</v>
          </cell>
          <cell r="J405">
            <v>1</v>
          </cell>
          <cell r="K405" t="str">
            <v>FT</v>
          </cell>
          <cell r="L405" t="str">
            <v>Y</v>
          </cell>
          <cell r="M405" t="str">
            <v xml:space="preserve">   </v>
          </cell>
          <cell r="N405" t="str">
            <v>L</v>
          </cell>
          <cell r="O405" t="str">
            <v>ZZ</v>
          </cell>
          <cell r="P405" t="str">
            <v>3M</v>
          </cell>
          <cell r="Q405" t="str">
            <v>1181 TAPE (1/2)</v>
          </cell>
          <cell r="T405">
            <v>0</v>
          </cell>
          <cell r="V405">
            <v>0</v>
          </cell>
          <cell r="X405">
            <v>0</v>
          </cell>
          <cell r="Z405">
            <v>0</v>
          </cell>
        </row>
        <row r="406">
          <cell r="E406" t="str">
            <v>10-00060-00</v>
          </cell>
          <cell r="G406" t="str">
            <v>B</v>
          </cell>
          <cell r="H406" t="str">
            <v>HEAT SHRINK TUBING,.25,BLACK</v>
          </cell>
          <cell r="I406">
            <v>0.5</v>
          </cell>
          <cell r="J406">
            <v>0.5</v>
          </cell>
          <cell r="K406" t="str">
            <v>FT</v>
          </cell>
          <cell r="L406" t="str">
            <v>Y</v>
          </cell>
          <cell r="M406" t="str">
            <v xml:space="preserve">   </v>
          </cell>
          <cell r="N406" t="str">
            <v>L</v>
          </cell>
          <cell r="O406" t="str">
            <v>ZZ</v>
          </cell>
          <cell r="P406" t="str">
            <v>ABB</v>
          </cell>
          <cell r="Q406" t="str">
            <v>CP0250-0-25</v>
          </cell>
          <cell r="T406">
            <v>0</v>
          </cell>
          <cell r="V406">
            <v>0</v>
          </cell>
          <cell r="X406">
            <v>0</v>
          </cell>
          <cell r="Z406">
            <v>0</v>
          </cell>
        </row>
        <row r="407">
          <cell r="E407" t="str">
            <v>79-00021-00</v>
          </cell>
          <cell r="G407" t="str">
            <v>A</v>
          </cell>
          <cell r="H407" t="str">
            <v>LABEL,BLANK 1 X 1/2</v>
          </cell>
          <cell r="I407">
            <v>3</v>
          </cell>
          <cell r="J407">
            <v>3</v>
          </cell>
          <cell r="K407" t="str">
            <v>EA</v>
          </cell>
          <cell r="L407" t="str">
            <v>Y</v>
          </cell>
          <cell r="M407" t="str">
            <v xml:space="preserve">   </v>
          </cell>
          <cell r="N407" t="str">
            <v>L</v>
          </cell>
          <cell r="O407" t="str">
            <v>ZZ</v>
          </cell>
          <cell r="P407" t="str">
            <v>PANDUIT</v>
          </cell>
          <cell r="Q407" t="str">
            <v>WES-1112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08">
          <cell r="E408" t="str">
            <v>39-178688-09</v>
          </cell>
          <cell r="G408" t="str">
            <v>D</v>
          </cell>
          <cell r="H408" t="str">
            <v>BACKSHELL,D-SUB,METAL FOR CLIP,FCT</v>
          </cell>
          <cell r="I408">
            <v>1</v>
          </cell>
          <cell r="J408">
            <v>1</v>
          </cell>
          <cell r="K408" t="str">
            <v>EA</v>
          </cell>
          <cell r="L408" t="str">
            <v>Y</v>
          </cell>
          <cell r="M408" t="str">
            <v xml:space="preserve">   </v>
          </cell>
          <cell r="N408" t="str">
            <v>L</v>
          </cell>
          <cell r="O408" t="str">
            <v>ZZ</v>
          </cell>
          <cell r="P408" t="str">
            <v>MOLEX</v>
          </cell>
          <cell r="Q408">
            <v>1727040096</v>
          </cell>
          <cell r="T408">
            <v>0</v>
          </cell>
          <cell r="V408">
            <v>0</v>
          </cell>
          <cell r="X408">
            <v>0</v>
          </cell>
          <cell r="Z408">
            <v>0</v>
          </cell>
        </row>
        <row r="409">
          <cell r="E409" t="str">
            <v>39-178687-00</v>
          </cell>
          <cell r="G409" t="str">
            <v>B</v>
          </cell>
          <cell r="H409" t="str">
            <v>BACKSHELL,CLIP FOR FCT CONNS</v>
          </cell>
          <cell r="I409">
            <v>2</v>
          </cell>
          <cell r="J409">
            <v>2</v>
          </cell>
          <cell r="K409" t="str">
            <v>EA</v>
          </cell>
          <cell r="L409" t="str">
            <v>Y</v>
          </cell>
          <cell r="M409" t="str">
            <v xml:space="preserve">   </v>
          </cell>
          <cell r="N409" t="str">
            <v>L</v>
          </cell>
          <cell r="O409" t="str">
            <v>ZZ</v>
          </cell>
          <cell r="P409" t="str">
            <v>MOLEX, LLC</v>
          </cell>
          <cell r="Q409">
            <v>1731120066</v>
          </cell>
          <cell r="T409">
            <v>0</v>
          </cell>
          <cell r="V409">
            <v>0</v>
          </cell>
          <cell r="X409">
            <v>0</v>
          </cell>
          <cell r="Z409">
            <v>0</v>
          </cell>
        </row>
        <row r="410">
          <cell r="E410" t="str">
            <v>31-00156-00</v>
          </cell>
          <cell r="G410" t="str">
            <v>A</v>
          </cell>
          <cell r="H410" t="str">
            <v>TIE WRAP,5.5 NYLON</v>
          </cell>
          <cell r="I410">
            <v>1</v>
          </cell>
          <cell r="J410">
            <v>1</v>
          </cell>
          <cell r="K410" t="str">
            <v>EA</v>
          </cell>
          <cell r="L410" t="str">
            <v>Y</v>
          </cell>
          <cell r="M410" t="str">
            <v xml:space="preserve">   </v>
          </cell>
          <cell r="N410" t="str">
            <v>L</v>
          </cell>
          <cell r="O410" t="str">
            <v>ZZ</v>
          </cell>
          <cell r="P410" t="str">
            <v>ABB</v>
          </cell>
          <cell r="Q410" t="str">
            <v>TY24M</v>
          </cell>
          <cell r="T410">
            <v>0</v>
          </cell>
          <cell r="V410">
            <v>0</v>
          </cell>
          <cell r="X410">
            <v>0</v>
          </cell>
          <cell r="Z410">
            <v>0</v>
          </cell>
        </row>
        <row r="411">
          <cell r="E411" t="str">
            <v>03-379469-00</v>
          </cell>
          <cell r="F411" t="str">
            <v>CABLES</v>
          </cell>
          <cell r="G411" t="str">
            <v>A</v>
          </cell>
          <cell r="H411" t="str">
            <v>CBL ASSY,DSUB,H20 FLOW SW SNS,INTFC</v>
          </cell>
          <cell r="I411">
            <v>1</v>
          </cell>
          <cell r="J411">
            <v>1</v>
          </cell>
          <cell r="K411" t="str">
            <v>EA</v>
          </cell>
          <cell r="L411" t="str">
            <v xml:space="preserve"> </v>
          </cell>
          <cell r="M411" t="str">
            <v xml:space="preserve">   </v>
          </cell>
          <cell r="N411" t="str">
            <v>L</v>
          </cell>
          <cell r="O411" t="str">
            <v>JUTZE</v>
          </cell>
          <cell r="S411">
            <v>56.31</v>
          </cell>
          <cell r="T411">
            <v>56.31</v>
          </cell>
          <cell r="U411">
            <v>56.31</v>
          </cell>
          <cell r="V411">
            <v>56.31</v>
          </cell>
          <cell r="W411">
            <v>56.31</v>
          </cell>
          <cell r="X411">
            <v>56.31</v>
          </cell>
          <cell r="Y411">
            <v>56.31</v>
          </cell>
          <cell r="Z411">
            <v>56.31</v>
          </cell>
          <cell r="AA411">
            <v>56.31</v>
          </cell>
        </row>
        <row r="412">
          <cell r="E412" t="str">
            <v>76-379469-00</v>
          </cell>
          <cell r="G412" t="str">
            <v>A</v>
          </cell>
          <cell r="H412" t="str">
            <v>SCHEM,CBL ASSY,DSUB,H20 FLOW SW SNS,INTF</v>
          </cell>
          <cell r="I412">
            <v>1</v>
          </cell>
          <cell r="J412">
            <v>1</v>
          </cell>
          <cell r="K412" t="str">
            <v>EA</v>
          </cell>
          <cell r="L412" t="str">
            <v xml:space="preserve"> </v>
          </cell>
          <cell r="M412" t="str">
            <v xml:space="preserve">   </v>
          </cell>
          <cell r="N412" t="str">
            <v>Z</v>
          </cell>
          <cell r="O412" t="str">
            <v>ZZ</v>
          </cell>
          <cell r="T412">
            <v>0</v>
          </cell>
          <cell r="V412">
            <v>0</v>
          </cell>
          <cell r="X412">
            <v>0</v>
          </cell>
          <cell r="Z412">
            <v>0</v>
          </cell>
        </row>
        <row r="413">
          <cell r="E413" t="str">
            <v>39-10026-00</v>
          </cell>
          <cell r="G413" t="str">
            <v>C</v>
          </cell>
          <cell r="H413" t="str">
            <v>CONN,25 PIN D FEMALE CRIMP</v>
          </cell>
          <cell r="I413">
            <v>1</v>
          </cell>
          <cell r="J413">
            <v>1</v>
          </cell>
          <cell r="K413" t="str">
            <v>EA</v>
          </cell>
          <cell r="L413" t="str">
            <v>Y</v>
          </cell>
          <cell r="M413" t="str">
            <v xml:space="preserve">   </v>
          </cell>
          <cell r="N413" t="str">
            <v>L</v>
          </cell>
          <cell r="O413" t="str">
            <v>ZZ</v>
          </cell>
          <cell r="P413" t="str">
            <v>ITT CANNON</v>
          </cell>
          <cell r="Q413" t="str">
            <v>110977-0021</v>
          </cell>
          <cell r="T413">
            <v>0</v>
          </cell>
          <cell r="V413">
            <v>0</v>
          </cell>
          <cell r="X413">
            <v>0</v>
          </cell>
          <cell r="Z413">
            <v>0</v>
          </cell>
        </row>
        <row r="414">
          <cell r="E414" t="str">
            <v>39-10032-00</v>
          </cell>
          <cell r="G414" t="str">
            <v>B</v>
          </cell>
          <cell r="H414" t="str">
            <v>CONTACT,SKT,24-20 AWG,D-SUB</v>
          </cell>
          <cell r="I414">
            <v>24</v>
          </cell>
          <cell r="J414">
            <v>24</v>
          </cell>
          <cell r="K414" t="str">
            <v>EA</v>
          </cell>
          <cell r="L414" t="str">
            <v>Y</v>
          </cell>
          <cell r="M414" t="str">
            <v xml:space="preserve">   </v>
          </cell>
          <cell r="N414" t="str">
            <v>L</v>
          </cell>
          <cell r="O414" t="str">
            <v>ZZ</v>
          </cell>
          <cell r="P414" t="str">
            <v>ITT CANNON</v>
          </cell>
          <cell r="Q414" t="str">
            <v>030-1953-000</v>
          </cell>
          <cell r="T414">
            <v>0</v>
          </cell>
          <cell r="V414">
            <v>0</v>
          </cell>
          <cell r="X414">
            <v>0</v>
          </cell>
          <cell r="Z414">
            <v>0</v>
          </cell>
        </row>
        <row r="415">
          <cell r="E415" t="str">
            <v>31-00233-00</v>
          </cell>
          <cell r="G415" t="str">
            <v>A</v>
          </cell>
          <cell r="H415" t="str">
            <v>TAPE,COPPER FOIL,1/2</v>
          </cell>
          <cell r="I415">
            <v>1</v>
          </cell>
          <cell r="J415">
            <v>1</v>
          </cell>
          <cell r="K415" t="str">
            <v>FT</v>
          </cell>
          <cell r="L415" t="str">
            <v>Y</v>
          </cell>
          <cell r="M415" t="str">
            <v xml:space="preserve">   </v>
          </cell>
          <cell r="N415" t="str">
            <v>L</v>
          </cell>
          <cell r="O415" t="str">
            <v>ZZ</v>
          </cell>
          <cell r="P415" t="str">
            <v>3M</v>
          </cell>
          <cell r="Q415" t="str">
            <v>1181 TAPE (1/2)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6">
          <cell r="E416" t="str">
            <v>10-00058-00</v>
          </cell>
          <cell r="G416" t="str">
            <v>A</v>
          </cell>
          <cell r="H416" t="str">
            <v>HEAT SHRINK TUBING,.5,BLACK</v>
          </cell>
          <cell r="I416">
            <v>1</v>
          </cell>
          <cell r="J416">
            <v>1</v>
          </cell>
          <cell r="K416" t="str">
            <v>FT</v>
          </cell>
          <cell r="L416" t="str">
            <v>Y</v>
          </cell>
          <cell r="M416" t="str">
            <v xml:space="preserve">   </v>
          </cell>
          <cell r="N416" t="str">
            <v>L</v>
          </cell>
          <cell r="O416" t="str">
            <v>ZZ</v>
          </cell>
          <cell r="P416" t="str">
            <v>ALPHA WIRE</v>
          </cell>
          <cell r="Q416" t="str">
            <v>FIT-221V-1/2-BLK</v>
          </cell>
          <cell r="T416">
            <v>0</v>
          </cell>
          <cell r="V416">
            <v>0</v>
          </cell>
          <cell r="X416">
            <v>0</v>
          </cell>
          <cell r="Z416">
            <v>0</v>
          </cell>
        </row>
        <row r="417">
          <cell r="E417" t="str">
            <v>38-105841-00</v>
          </cell>
          <cell r="G417" t="str">
            <v>A</v>
          </cell>
          <cell r="H417" t="str">
            <v>CABLE,12TWPR,22AWG,OVRL,SHLD</v>
          </cell>
          <cell r="I417">
            <v>4</v>
          </cell>
          <cell r="J417">
            <v>4</v>
          </cell>
          <cell r="K417" t="str">
            <v>FT</v>
          </cell>
          <cell r="L417" t="str">
            <v>Y</v>
          </cell>
          <cell r="M417" t="str">
            <v xml:space="preserve">   </v>
          </cell>
          <cell r="N417" t="str">
            <v>L</v>
          </cell>
          <cell r="O417" t="str">
            <v>ZZ</v>
          </cell>
          <cell r="P417" t="str">
            <v>ALPHA WIRE</v>
          </cell>
          <cell r="Q417" t="str">
            <v>2219/12C</v>
          </cell>
          <cell r="T417">
            <v>0</v>
          </cell>
          <cell r="V417">
            <v>0</v>
          </cell>
          <cell r="X417">
            <v>0</v>
          </cell>
          <cell r="Z417">
            <v>0</v>
          </cell>
        </row>
        <row r="418">
          <cell r="E418" t="str">
            <v>39-10025-00</v>
          </cell>
          <cell r="G418" t="str">
            <v>D</v>
          </cell>
          <cell r="H418" t="str">
            <v>CONN,D-SUB,25M,CRIMP</v>
          </cell>
          <cell r="I418">
            <v>1</v>
          </cell>
          <cell r="J418">
            <v>1</v>
          </cell>
          <cell r="K418" t="str">
            <v>EA</v>
          </cell>
          <cell r="L418" t="str">
            <v>Y</v>
          </cell>
          <cell r="M418" t="str">
            <v xml:space="preserve">   </v>
          </cell>
          <cell r="N418" t="str">
            <v>L</v>
          </cell>
          <cell r="O418" t="str">
            <v>ZZ</v>
          </cell>
          <cell r="P418" t="str">
            <v>ITT CANNON</v>
          </cell>
          <cell r="Q418" t="str">
            <v>DBU-25P K87 FO</v>
          </cell>
          <cell r="T418">
            <v>0</v>
          </cell>
          <cell r="V418">
            <v>0</v>
          </cell>
          <cell r="X418">
            <v>0</v>
          </cell>
          <cell r="Z418">
            <v>0</v>
          </cell>
        </row>
        <row r="419">
          <cell r="E419" t="str">
            <v>39-178688-25</v>
          </cell>
          <cell r="G419" t="str">
            <v>D</v>
          </cell>
          <cell r="H419" t="str">
            <v>BACKSHELL,D-SUB,METAL FOR CLIP,FCT</v>
          </cell>
          <cell r="I419">
            <v>1</v>
          </cell>
          <cell r="J419">
            <v>1</v>
          </cell>
          <cell r="K419" t="str">
            <v>EA</v>
          </cell>
          <cell r="L419" t="str">
            <v>Y</v>
          </cell>
          <cell r="M419" t="str">
            <v xml:space="preserve">   </v>
          </cell>
          <cell r="N419" t="str">
            <v>L</v>
          </cell>
          <cell r="O419" t="str">
            <v>ZZ</v>
          </cell>
          <cell r="P419" t="str">
            <v>MOLEX</v>
          </cell>
          <cell r="Q419">
            <v>1727040100</v>
          </cell>
          <cell r="T419">
            <v>0</v>
          </cell>
          <cell r="V419">
            <v>0</v>
          </cell>
          <cell r="X419">
            <v>0</v>
          </cell>
          <cell r="Z419">
            <v>0</v>
          </cell>
        </row>
        <row r="420">
          <cell r="E420" t="str">
            <v>39-178687-00</v>
          </cell>
          <cell r="G420" t="str">
            <v>B</v>
          </cell>
          <cell r="H420" t="str">
            <v>BACKSHELL,CLIP FOR FCT CONNS</v>
          </cell>
          <cell r="I420">
            <v>2</v>
          </cell>
          <cell r="J420">
            <v>2</v>
          </cell>
          <cell r="K420" t="str">
            <v>EA</v>
          </cell>
          <cell r="L420" t="str">
            <v>Y</v>
          </cell>
          <cell r="M420" t="str">
            <v xml:space="preserve">   </v>
          </cell>
          <cell r="N420" t="str">
            <v>L</v>
          </cell>
          <cell r="O420" t="str">
            <v>ZZ</v>
          </cell>
          <cell r="P420" t="str">
            <v>MOLEX, LLC</v>
          </cell>
          <cell r="Q420">
            <v>1731120066</v>
          </cell>
          <cell r="T420">
            <v>0</v>
          </cell>
          <cell r="V420">
            <v>0</v>
          </cell>
          <cell r="X420">
            <v>0</v>
          </cell>
          <cell r="Z420">
            <v>0</v>
          </cell>
        </row>
        <row r="421">
          <cell r="E421" t="str">
            <v>39-10031-00</v>
          </cell>
          <cell r="G421" t="str">
            <v>A</v>
          </cell>
          <cell r="H421" t="str">
            <v>CONTACT,PIN,24-20AWG,D-SUB</v>
          </cell>
          <cell r="I421">
            <v>24</v>
          </cell>
          <cell r="J421">
            <v>24</v>
          </cell>
          <cell r="K421" t="str">
            <v>EA</v>
          </cell>
          <cell r="L421" t="str">
            <v>Y</v>
          </cell>
          <cell r="M421" t="str">
            <v xml:space="preserve">   </v>
          </cell>
          <cell r="N421" t="str">
            <v>L</v>
          </cell>
          <cell r="O421" t="str">
            <v>ZZ</v>
          </cell>
          <cell r="P421" t="str">
            <v>ITT CANN</v>
          </cell>
          <cell r="Q421" t="str">
            <v>030-1952-000</v>
          </cell>
          <cell r="T421">
            <v>0</v>
          </cell>
          <cell r="V421">
            <v>0</v>
          </cell>
          <cell r="X421">
            <v>0</v>
          </cell>
          <cell r="Z421">
            <v>0</v>
          </cell>
        </row>
        <row r="422">
          <cell r="E422" t="str">
            <v>79-00021-01</v>
          </cell>
          <cell r="G422" t="str">
            <v>A</v>
          </cell>
          <cell r="H422" t="str">
            <v>LABEL,BLANK 1 X 1</v>
          </cell>
          <cell r="I422">
            <v>2</v>
          </cell>
          <cell r="J422">
            <v>2</v>
          </cell>
          <cell r="K422" t="str">
            <v>EA</v>
          </cell>
          <cell r="L422" t="str">
            <v>Y</v>
          </cell>
          <cell r="M422" t="str">
            <v xml:space="preserve">   </v>
          </cell>
          <cell r="N422" t="str">
            <v>L</v>
          </cell>
          <cell r="O422" t="str">
            <v>ZZ</v>
          </cell>
          <cell r="P422" t="str">
            <v>T &amp; B</v>
          </cell>
          <cell r="Q422" t="str">
            <v>WES-1334</v>
          </cell>
          <cell r="T422">
            <v>0</v>
          </cell>
          <cell r="V422">
            <v>0</v>
          </cell>
          <cell r="X422">
            <v>0</v>
          </cell>
          <cell r="Z422">
            <v>0</v>
          </cell>
        </row>
        <row r="423">
          <cell r="E423" t="str">
            <v>39-00019-01</v>
          </cell>
          <cell r="G423" t="str">
            <v>B</v>
          </cell>
          <cell r="H423" t="str">
            <v>BACKSHELL,25POS,CONN,VERT</v>
          </cell>
          <cell r="I423">
            <v>1</v>
          </cell>
          <cell r="J423">
            <v>1</v>
          </cell>
          <cell r="K423" t="str">
            <v>EA</v>
          </cell>
          <cell r="L423" t="str">
            <v>Y</v>
          </cell>
          <cell r="M423" t="str">
            <v xml:space="preserve">   </v>
          </cell>
          <cell r="N423" t="str">
            <v>L</v>
          </cell>
          <cell r="O423" t="str">
            <v>ZZ</v>
          </cell>
          <cell r="P423" t="str">
            <v>NORTHERN TECHNOLOGIES</v>
          </cell>
          <cell r="Q423" t="str">
            <v>C88E000203</v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4">
          <cell r="E424" t="str">
            <v>03-380073-00</v>
          </cell>
          <cell r="F424" t="str">
            <v>CABLES</v>
          </cell>
          <cell r="G424" t="str">
            <v>A</v>
          </cell>
          <cell r="H424" t="str">
            <v>CBL ASSY,E-NET LOWER HUBS DC PWR</v>
          </cell>
          <cell r="I424">
            <v>1</v>
          </cell>
          <cell r="J424">
            <v>1</v>
          </cell>
          <cell r="K424" t="str">
            <v>EA</v>
          </cell>
          <cell r="L424" t="str">
            <v xml:space="preserve"> </v>
          </cell>
          <cell r="M424" t="str">
            <v xml:space="preserve">   </v>
          </cell>
          <cell r="N424" t="str">
            <v>L</v>
          </cell>
          <cell r="O424" t="str">
            <v>NPI SOLUTIONS</v>
          </cell>
          <cell r="S424">
            <v>59.22</v>
          </cell>
          <cell r="T424">
            <v>59.22</v>
          </cell>
          <cell r="U424">
            <v>59.22</v>
          </cell>
          <cell r="V424">
            <v>59.22</v>
          </cell>
          <cell r="W424">
            <v>41.01</v>
          </cell>
          <cell r="X424">
            <v>41.01</v>
          </cell>
          <cell r="Y424">
            <v>39.880000000000003</v>
          </cell>
          <cell r="Z424">
            <v>39.880000000000003</v>
          </cell>
          <cell r="AA424">
            <v>38.76</v>
          </cell>
        </row>
        <row r="425">
          <cell r="E425" t="str">
            <v>76-380073-00</v>
          </cell>
          <cell r="G425" t="str">
            <v>A</v>
          </cell>
          <cell r="H425" t="str">
            <v>SCHEM,CBL ASSY,E-NET LOWER HUBS DC PWR</v>
          </cell>
          <cell r="I425">
            <v>1</v>
          </cell>
          <cell r="J425">
            <v>1</v>
          </cell>
          <cell r="K425" t="str">
            <v>EA</v>
          </cell>
          <cell r="L425" t="str">
            <v xml:space="preserve"> </v>
          </cell>
          <cell r="M425" t="str">
            <v xml:space="preserve">   </v>
          </cell>
          <cell r="N425" t="str">
            <v>Z</v>
          </cell>
          <cell r="O425" t="str">
            <v>ZZ</v>
          </cell>
          <cell r="T425">
            <v>0</v>
          </cell>
          <cell r="V425">
            <v>0</v>
          </cell>
          <cell r="X425">
            <v>0</v>
          </cell>
          <cell r="Z425">
            <v>0</v>
          </cell>
        </row>
        <row r="426">
          <cell r="E426" t="str">
            <v>39-10021-00</v>
          </cell>
          <cell r="G426" t="str">
            <v>B</v>
          </cell>
          <cell r="H426" t="str">
            <v>CONN,9 PIN D MALE CRIMP</v>
          </cell>
          <cell r="I426">
            <v>1</v>
          </cell>
          <cell r="J426">
            <v>1</v>
          </cell>
          <cell r="K426" t="str">
            <v>EA</v>
          </cell>
          <cell r="L426" t="str">
            <v>Y</v>
          </cell>
          <cell r="M426" t="str">
            <v xml:space="preserve">   </v>
          </cell>
          <cell r="N426" t="str">
            <v>L</v>
          </cell>
          <cell r="O426" t="str">
            <v>ZZ</v>
          </cell>
          <cell r="P426" t="str">
            <v>ITT CANNON</v>
          </cell>
          <cell r="Q426" t="str">
            <v>DEU-9P-K87-F0</v>
          </cell>
          <cell r="T426">
            <v>0</v>
          </cell>
          <cell r="V426">
            <v>0</v>
          </cell>
          <cell r="X426">
            <v>0</v>
          </cell>
          <cell r="Z426">
            <v>0</v>
          </cell>
        </row>
        <row r="427">
          <cell r="E427" t="str">
            <v>39-178688-09</v>
          </cell>
          <cell r="G427" t="str">
            <v>D</v>
          </cell>
          <cell r="H427" t="str">
            <v>BACKSHELL,D-SUB,METAL FOR CLIP,FCT</v>
          </cell>
          <cell r="I427">
            <v>1</v>
          </cell>
          <cell r="J427">
            <v>1</v>
          </cell>
          <cell r="K427" t="str">
            <v>EA</v>
          </cell>
          <cell r="L427" t="str">
            <v>Y</v>
          </cell>
          <cell r="M427" t="str">
            <v xml:space="preserve">   </v>
          </cell>
          <cell r="N427" t="str">
            <v>L</v>
          </cell>
          <cell r="O427" t="str">
            <v>ZZ</v>
          </cell>
          <cell r="P427" t="str">
            <v>MOLEX</v>
          </cell>
          <cell r="Q427">
            <v>1727040096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28">
          <cell r="E428" t="str">
            <v>39-10031-00</v>
          </cell>
          <cell r="G428" t="str">
            <v>A</v>
          </cell>
          <cell r="H428" t="str">
            <v>CONTACT,PIN,24-20AWG,D-SUB</v>
          </cell>
          <cell r="I428">
            <v>2</v>
          </cell>
          <cell r="J428">
            <v>2</v>
          </cell>
          <cell r="K428" t="str">
            <v>EA</v>
          </cell>
          <cell r="L428" t="str">
            <v>Y</v>
          </cell>
          <cell r="M428" t="str">
            <v xml:space="preserve">   </v>
          </cell>
          <cell r="N428" t="str">
            <v>L</v>
          </cell>
          <cell r="O428" t="str">
            <v>ZZ</v>
          </cell>
          <cell r="P428" t="str">
            <v>ITT CANN</v>
          </cell>
          <cell r="Q428" t="str">
            <v>030-1952-000</v>
          </cell>
          <cell r="T428">
            <v>0</v>
          </cell>
          <cell r="V428">
            <v>0</v>
          </cell>
          <cell r="X428">
            <v>0</v>
          </cell>
          <cell r="Z428">
            <v>0</v>
          </cell>
        </row>
        <row r="429">
          <cell r="E429" t="str">
            <v>31-056435-00</v>
          </cell>
          <cell r="G429" t="str">
            <v>A</v>
          </cell>
          <cell r="H429" t="str">
            <v>FERRULE,22AWG,8MM,INSUL,TURQ</v>
          </cell>
          <cell r="I429">
            <v>2</v>
          </cell>
          <cell r="J429">
            <v>2</v>
          </cell>
          <cell r="K429" t="str">
            <v>EA</v>
          </cell>
          <cell r="L429" t="str">
            <v>Y</v>
          </cell>
          <cell r="M429" t="str">
            <v xml:space="preserve">   </v>
          </cell>
          <cell r="N429" t="str">
            <v>L</v>
          </cell>
          <cell r="O429" t="str">
            <v>ZZ</v>
          </cell>
          <cell r="P429" t="str">
            <v>WEIDMULLER</v>
          </cell>
          <cell r="Q429">
            <v>902577</v>
          </cell>
          <cell r="T429">
            <v>0</v>
          </cell>
          <cell r="V429">
            <v>0</v>
          </cell>
          <cell r="X429">
            <v>0</v>
          </cell>
          <cell r="Z429">
            <v>0</v>
          </cell>
        </row>
        <row r="430">
          <cell r="E430" t="str">
            <v>38-10018-00</v>
          </cell>
          <cell r="G430" t="str">
            <v>A</v>
          </cell>
          <cell r="H430" t="str">
            <v>CABLE,TWPR,22AWG,150V</v>
          </cell>
          <cell r="I430">
            <v>4</v>
          </cell>
          <cell r="J430">
            <v>4</v>
          </cell>
          <cell r="K430" t="str">
            <v>FT</v>
          </cell>
          <cell r="L430" t="str">
            <v>Y</v>
          </cell>
          <cell r="M430" t="str">
            <v xml:space="preserve">   </v>
          </cell>
          <cell r="N430" t="str">
            <v>L</v>
          </cell>
          <cell r="O430" t="str">
            <v>ZZ</v>
          </cell>
          <cell r="P430" t="str">
            <v>ALPHA WIRE</v>
          </cell>
          <cell r="Q430" t="str">
            <v>2211C</v>
          </cell>
          <cell r="T430">
            <v>0</v>
          </cell>
          <cell r="V430">
            <v>0</v>
          </cell>
          <cell r="X430">
            <v>0</v>
          </cell>
          <cell r="Z430">
            <v>0</v>
          </cell>
        </row>
        <row r="431">
          <cell r="E431" t="str">
            <v>31-00233-00</v>
          </cell>
          <cell r="G431" t="str">
            <v>A</v>
          </cell>
          <cell r="H431" t="str">
            <v>TAPE,COPPER FOIL,1/2</v>
          </cell>
          <cell r="I431">
            <v>1</v>
          </cell>
          <cell r="J431">
            <v>1</v>
          </cell>
          <cell r="K431" t="str">
            <v>FT</v>
          </cell>
          <cell r="L431" t="str">
            <v>Y</v>
          </cell>
          <cell r="M431" t="str">
            <v xml:space="preserve">   </v>
          </cell>
          <cell r="N431" t="str">
            <v>L</v>
          </cell>
          <cell r="O431" t="str">
            <v>ZZ</v>
          </cell>
          <cell r="P431" t="str">
            <v>3M</v>
          </cell>
          <cell r="Q431" t="str">
            <v>1181 TAPE (1/2)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2">
          <cell r="E432" t="str">
            <v>10-00060-00</v>
          </cell>
          <cell r="G432" t="str">
            <v>B</v>
          </cell>
          <cell r="H432" t="str">
            <v>HEAT SHRINK TUBING,.25,BLACK</v>
          </cell>
          <cell r="I432">
            <v>1</v>
          </cell>
          <cell r="J432">
            <v>1</v>
          </cell>
          <cell r="K432" t="str">
            <v>FT</v>
          </cell>
          <cell r="L432" t="str">
            <v>Y</v>
          </cell>
          <cell r="M432" t="str">
            <v xml:space="preserve">   </v>
          </cell>
          <cell r="N432" t="str">
            <v>L</v>
          </cell>
          <cell r="O432" t="str">
            <v>ZZ</v>
          </cell>
          <cell r="P432" t="str">
            <v>ABB</v>
          </cell>
          <cell r="Q432" t="str">
            <v>CP0250-0-25</v>
          </cell>
          <cell r="T432">
            <v>0</v>
          </cell>
          <cell r="V432">
            <v>0</v>
          </cell>
          <cell r="X432">
            <v>0</v>
          </cell>
          <cell r="Z432">
            <v>0</v>
          </cell>
        </row>
        <row r="433">
          <cell r="E433" t="str">
            <v>79-10183-00</v>
          </cell>
          <cell r="G433" t="str">
            <v>B</v>
          </cell>
          <cell r="H433" t="str">
            <v>MARKERS,WIRE WRITE ON</v>
          </cell>
          <cell r="I433">
            <v>6</v>
          </cell>
          <cell r="J433">
            <v>6</v>
          </cell>
          <cell r="K433" t="str">
            <v>EA</v>
          </cell>
          <cell r="L433" t="str">
            <v>Y</v>
          </cell>
          <cell r="M433" t="str">
            <v xml:space="preserve">   </v>
          </cell>
          <cell r="N433" t="str">
            <v>L</v>
          </cell>
          <cell r="O433" t="str">
            <v>ZZ</v>
          </cell>
          <cell r="P433" t="str">
            <v>BRADY CORPORATION</v>
          </cell>
          <cell r="Q433" t="str">
            <v>SLFW-250-PK</v>
          </cell>
          <cell r="T433">
            <v>0</v>
          </cell>
          <cell r="V433">
            <v>0</v>
          </cell>
          <cell r="X433">
            <v>0</v>
          </cell>
          <cell r="Z433">
            <v>0</v>
          </cell>
        </row>
        <row r="434">
          <cell r="E434" t="str">
            <v>79-00021-00</v>
          </cell>
          <cell r="G434" t="str">
            <v>A</v>
          </cell>
          <cell r="H434" t="str">
            <v>LABEL,BLANK 1 X 1/2</v>
          </cell>
          <cell r="I434">
            <v>4</v>
          </cell>
          <cell r="J434">
            <v>4</v>
          </cell>
          <cell r="K434" t="str">
            <v>EA</v>
          </cell>
          <cell r="L434" t="str">
            <v>Y</v>
          </cell>
          <cell r="M434" t="str">
            <v xml:space="preserve">   </v>
          </cell>
          <cell r="N434" t="str">
            <v>L</v>
          </cell>
          <cell r="O434" t="str">
            <v>ZZ</v>
          </cell>
          <cell r="P434" t="str">
            <v>PANDUIT</v>
          </cell>
          <cell r="Q434" t="str">
            <v>WES-1112</v>
          </cell>
          <cell r="T434">
            <v>0</v>
          </cell>
          <cell r="V434">
            <v>0</v>
          </cell>
          <cell r="X434">
            <v>0</v>
          </cell>
          <cell r="Z434">
            <v>0</v>
          </cell>
        </row>
        <row r="435">
          <cell r="E435" t="str">
            <v>39-178687-00</v>
          </cell>
          <cell r="G435" t="str">
            <v>B</v>
          </cell>
          <cell r="H435" t="str">
            <v>BACKSHELL,CLIP FOR FCT CONNS</v>
          </cell>
          <cell r="I435">
            <v>2</v>
          </cell>
          <cell r="J435">
            <v>2</v>
          </cell>
          <cell r="K435" t="str">
            <v>EA</v>
          </cell>
          <cell r="L435" t="str">
            <v>Y</v>
          </cell>
          <cell r="M435" t="str">
            <v xml:space="preserve">   </v>
          </cell>
          <cell r="N435" t="str">
            <v>L</v>
          </cell>
          <cell r="O435" t="str">
            <v>ZZ</v>
          </cell>
          <cell r="P435" t="str">
            <v>MOLEX, LLC</v>
          </cell>
          <cell r="Q435">
            <v>1731120066</v>
          </cell>
          <cell r="T435">
            <v>0</v>
          </cell>
          <cell r="V435">
            <v>0</v>
          </cell>
          <cell r="X435">
            <v>0</v>
          </cell>
          <cell r="Z435">
            <v>0</v>
          </cell>
        </row>
        <row r="436">
          <cell r="E436" t="str">
            <v>31-056528-00</v>
          </cell>
          <cell r="G436" t="str">
            <v>B</v>
          </cell>
          <cell r="H436" t="str">
            <v>FERRULE,20AWG,DUAL,8MM PIN LG,WHT</v>
          </cell>
          <cell r="I436">
            <v>4</v>
          </cell>
          <cell r="J436">
            <v>4</v>
          </cell>
          <cell r="K436" t="str">
            <v>EA</v>
          </cell>
          <cell r="L436" t="str">
            <v>Y</v>
          </cell>
          <cell r="M436" t="str">
            <v xml:space="preserve">   </v>
          </cell>
          <cell r="N436" t="str">
            <v>L</v>
          </cell>
          <cell r="O436" t="str">
            <v>ZZ</v>
          </cell>
          <cell r="P436" t="str">
            <v>ALTECH</v>
          </cell>
          <cell r="Q436">
            <v>2794</v>
          </cell>
          <cell r="T436">
            <v>0</v>
          </cell>
          <cell r="V436">
            <v>0</v>
          </cell>
          <cell r="X436">
            <v>0</v>
          </cell>
          <cell r="Z436">
            <v>0</v>
          </cell>
        </row>
        <row r="437">
          <cell r="E437" t="str">
            <v>03-393851-00</v>
          </cell>
          <cell r="F437" t="str">
            <v>CABLES</v>
          </cell>
          <cell r="G437" t="str">
            <v>A</v>
          </cell>
          <cell r="H437" t="str">
            <v>CBL ASSY,DC PWR,LPB TO EIOC1,TEOSXT,VXT</v>
          </cell>
          <cell r="I437">
            <v>1</v>
          </cell>
          <cell r="J437">
            <v>1</v>
          </cell>
          <cell r="K437" t="str">
            <v>EA</v>
          </cell>
          <cell r="L437" t="str">
            <v xml:space="preserve"> </v>
          </cell>
          <cell r="M437" t="str">
            <v xml:space="preserve">   </v>
          </cell>
          <cell r="N437" t="str">
            <v>L</v>
          </cell>
          <cell r="O437" t="str">
            <v>COMPASS</v>
          </cell>
          <cell r="S437">
            <v>59</v>
          </cell>
          <cell r="T437">
            <v>59</v>
          </cell>
          <cell r="U437">
            <v>59</v>
          </cell>
          <cell r="V437">
            <v>59</v>
          </cell>
          <cell r="W437">
            <v>59</v>
          </cell>
          <cell r="X437">
            <v>59</v>
          </cell>
          <cell r="Y437">
            <v>59</v>
          </cell>
          <cell r="Z437">
            <v>59</v>
          </cell>
          <cell r="AA437">
            <v>59</v>
          </cell>
        </row>
        <row r="438">
          <cell r="E438" t="str">
            <v>76-393851-00</v>
          </cell>
          <cell r="G438" t="str">
            <v>A</v>
          </cell>
          <cell r="H438" t="str">
            <v>SCHEM,CBL ASSY,DC PWR,LPB TO EIOC1,TEOSX</v>
          </cell>
          <cell r="I438">
            <v>1</v>
          </cell>
          <cell r="J438">
            <v>1</v>
          </cell>
          <cell r="K438" t="str">
            <v>EA</v>
          </cell>
          <cell r="L438" t="str">
            <v xml:space="preserve"> </v>
          </cell>
          <cell r="M438" t="str">
            <v xml:space="preserve">   </v>
          </cell>
          <cell r="N438" t="str">
            <v>Z</v>
          </cell>
          <cell r="O438" t="str">
            <v>ZZ</v>
          </cell>
          <cell r="T438">
            <v>0</v>
          </cell>
          <cell r="V438">
            <v>0</v>
          </cell>
          <cell r="X438">
            <v>0</v>
          </cell>
          <cell r="Z438">
            <v>0</v>
          </cell>
        </row>
        <row r="439">
          <cell r="E439" t="str">
            <v>39-108311-00</v>
          </cell>
          <cell r="G439" t="str">
            <v>B</v>
          </cell>
          <cell r="H439" t="str">
            <v>CONN,7W2,DB15M,5SIG 2PWR</v>
          </cell>
          <cell r="I439">
            <v>1</v>
          </cell>
          <cell r="J439">
            <v>1</v>
          </cell>
          <cell r="K439" t="str">
            <v>EA</v>
          </cell>
          <cell r="L439" t="str">
            <v>Y</v>
          </cell>
          <cell r="M439" t="str">
            <v xml:space="preserve">   </v>
          </cell>
          <cell r="N439" t="str">
            <v>L</v>
          </cell>
          <cell r="O439" t="str">
            <v>ZZ</v>
          </cell>
          <cell r="P439" t="str">
            <v>AMPHENOL</v>
          </cell>
          <cell r="Q439" t="str">
            <v>L717TWA7W2P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E440" t="str">
            <v>39-108312-00</v>
          </cell>
          <cell r="G440" t="str">
            <v>B</v>
          </cell>
          <cell r="H440" t="str">
            <v>CONN,DB15F,7W2,5SIG 2PWR</v>
          </cell>
          <cell r="I440">
            <v>1</v>
          </cell>
          <cell r="J440">
            <v>1</v>
          </cell>
          <cell r="K440" t="str">
            <v>EA</v>
          </cell>
          <cell r="L440" t="str">
            <v>Y</v>
          </cell>
          <cell r="M440" t="str">
            <v xml:space="preserve">   </v>
          </cell>
          <cell r="N440" t="str">
            <v>L</v>
          </cell>
          <cell r="O440" t="str">
            <v>ZZ</v>
          </cell>
          <cell r="P440" t="str">
            <v>AMPHENOL</v>
          </cell>
          <cell r="Q440" t="str">
            <v>L77TWA7W2S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1">
          <cell r="E441" t="str">
            <v>39-340908-16</v>
          </cell>
          <cell r="G441" t="str">
            <v>B</v>
          </cell>
          <cell r="H441" t="str">
            <v>BACKSHELL,LRG 15PIN,45DEG,METAL HOOD</v>
          </cell>
          <cell r="I441">
            <v>1</v>
          </cell>
          <cell r="J441">
            <v>1</v>
          </cell>
          <cell r="K441" t="str">
            <v>EA</v>
          </cell>
          <cell r="L441" t="str">
            <v>Y</v>
          </cell>
          <cell r="M441" t="str">
            <v xml:space="preserve">   </v>
          </cell>
          <cell r="N441" t="str">
            <v>L</v>
          </cell>
          <cell r="O441" t="str">
            <v>ZZ</v>
          </cell>
          <cell r="P441" t="str">
            <v>MOLEX, LLC</v>
          </cell>
          <cell r="Q441">
            <v>1731110061</v>
          </cell>
          <cell r="T441">
            <v>0</v>
          </cell>
          <cell r="V441">
            <v>0</v>
          </cell>
          <cell r="X441">
            <v>0</v>
          </cell>
          <cell r="Z441">
            <v>0</v>
          </cell>
        </row>
        <row r="442">
          <cell r="E442" t="str">
            <v>39-108313-00</v>
          </cell>
          <cell r="G442" t="str">
            <v>B</v>
          </cell>
          <cell r="H442" t="str">
            <v>CONTACT,POWER,MALE PIN,20A,HYBRID DSUB</v>
          </cell>
          <cell r="I442">
            <v>2</v>
          </cell>
          <cell r="J442">
            <v>2</v>
          </cell>
          <cell r="K442" t="str">
            <v>EA</v>
          </cell>
          <cell r="L442" t="str">
            <v>Y</v>
          </cell>
          <cell r="M442" t="str">
            <v xml:space="preserve">   </v>
          </cell>
          <cell r="N442" t="str">
            <v>L</v>
          </cell>
          <cell r="O442" t="str">
            <v>ZZ</v>
          </cell>
          <cell r="P442" t="str">
            <v>AMPHENOL</v>
          </cell>
          <cell r="Q442" t="str">
            <v>L17DM53745-8</v>
          </cell>
          <cell r="T442">
            <v>0</v>
          </cell>
          <cell r="V442">
            <v>0</v>
          </cell>
          <cell r="X442">
            <v>0</v>
          </cell>
          <cell r="Z442">
            <v>0</v>
          </cell>
        </row>
        <row r="443">
          <cell r="E443" t="str">
            <v>39-108314-00</v>
          </cell>
          <cell r="G443" t="str">
            <v>B</v>
          </cell>
          <cell r="H443" t="str">
            <v>CONTACT,POWER,SKT,10AMP,HYBRID DS</v>
          </cell>
          <cell r="I443">
            <v>2</v>
          </cell>
          <cell r="J443">
            <v>2</v>
          </cell>
          <cell r="K443" t="str">
            <v>EA</v>
          </cell>
          <cell r="L443" t="str">
            <v>Y</v>
          </cell>
          <cell r="M443" t="str">
            <v xml:space="preserve">   </v>
          </cell>
          <cell r="N443" t="str">
            <v>L</v>
          </cell>
          <cell r="O443" t="str">
            <v>ZZ</v>
          </cell>
          <cell r="P443" t="str">
            <v>AMPHENOL</v>
          </cell>
          <cell r="Q443" t="str">
            <v>L17DM53744-7</v>
          </cell>
          <cell r="T443">
            <v>0</v>
          </cell>
          <cell r="V443">
            <v>0</v>
          </cell>
          <cell r="X443">
            <v>0</v>
          </cell>
          <cell r="Z443">
            <v>0</v>
          </cell>
        </row>
        <row r="444">
          <cell r="E444" t="str">
            <v>38-160752-00</v>
          </cell>
          <cell r="G444" t="str">
            <v>A</v>
          </cell>
          <cell r="H444" t="str">
            <v>CABLE,16AWG,1TWPR,SHIELD,600V</v>
          </cell>
          <cell r="I444">
            <v>7</v>
          </cell>
          <cell r="J444">
            <v>7</v>
          </cell>
          <cell r="K444" t="str">
            <v>FT</v>
          </cell>
          <cell r="L444" t="str">
            <v>Y</v>
          </cell>
          <cell r="M444" t="str">
            <v xml:space="preserve">   </v>
          </cell>
          <cell r="N444" t="str">
            <v>L</v>
          </cell>
          <cell r="O444" t="str">
            <v>ZZ</v>
          </cell>
          <cell r="P444" t="str">
            <v>BELDEN INC.</v>
          </cell>
          <cell r="Q444">
            <v>8719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5">
          <cell r="E445" t="str">
            <v>31-00233-00</v>
          </cell>
          <cell r="G445" t="str">
            <v>A</v>
          </cell>
          <cell r="H445" t="str">
            <v>TAPE,COPPER FOIL,1/2</v>
          </cell>
          <cell r="I445">
            <v>1</v>
          </cell>
          <cell r="J445">
            <v>1</v>
          </cell>
          <cell r="K445" t="str">
            <v>FT</v>
          </cell>
          <cell r="L445" t="str">
            <v>Y</v>
          </cell>
          <cell r="M445" t="str">
            <v xml:space="preserve">   </v>
          </cell>
          <cell r="N445" t="str">
            <v>L</v>
          </cell>
          <cell r="O445" t="str">
            <v>ZZ</v>
          </cell>
          <cell r="P445" t="str">
            <v>3M</v>
          </cell>
          <cell r="Q445" t="str">
            <v>1181 TAPE (1/2)</v>
          </cell>
          <cell r="T445">
            <v>0</v>
          </cell>
          <cell r="V445">
            <v>0</v>
          </cell>
          <cell r="X445">
            <v>0</v>
          </cell>
          <cell r="Z445">
            <v>0</v>
          </cell>
        </row>
        <row r="446">
          <cell r="E446" t="str">
            <v>10-00059-00</v>
          </cell>
          <cell r="G446" t="str">
            <v>A</v>
          </cell>
          <cell r="H446" t="str">
            <v>HEAT SHRINK TUBING,.375,BLACK</v>
          </cell>
          <cell r="I446">
            <v>0.5</v>
          </cell>
          <cell r="J446">
            <v>0.5</v>
          </cell>
          <cell r="K446" t="str">
            <v>FT</v>
          </cell>
          <cell r="L446" t="str">
            <v>Y</v>
          </cell>
          <cell r="M446" t="str">
            <v xml:space="preserve">   </v>
          </cell>
          <cell r="N446" t="str">
            <v>L</v>
          </cell>
          <cell r="O446" t="str">
            <v>ZZ</v>
          </cell>
          <cell r="P446" t="str">
            <v>ABB</v>
          </cell>
          <cell r="Q446" t="str">
            <v>CP0375-0-25</v>
          </cell>
          <cell r="T446">
            <v>0</v>
          </cell>
          <cell r="V446">
            <v>0</v>
          </cell>
          <cell r="X446">
            <v>0</v>
          </cell>
          <cell r="Z446">
            <v>0</v>
          </cell>
        </row>
        <row r="447">
          <cell r="E447" t="str">
            <v>79-00021-00</v>
          </cell>
          <cell r="G447" t="str">
            <v>A</v>
          </cell>
          <cell r="H447" t="str">
            <v>LABEL,BLANK 1 X 1/2</v>
          </cell>
          <cell r="I447">
            <v>2</v>
          </cell>
          <cell r="J447">
            <v>2</v>
          </cell>
          <cell r="K447" t="str">
            <v>EA</v>
          </cell>
          <cell r="L447" t="str">
            <v>Y</v>
          </cell>
          <cell r="M447" t="str">
            <v xml:space="preserve">   </v>
          </cell>
          <cell r="N447" t="str">
            <v>L</v>
          </cell>
          <cell r="O447" t="str">
            <v>ZZ</v>
          </cell>
          <cell r="P447" t="str">
            <v>PANDUIT</v>
          </cell>
          <cell r="Q447" t="str">
            <v>WES-1112</v>
          </cell>
          <cell r="T447">
            <v>0</v>
          </cell>
          <cell r="V447">
            <v>0</v>
          </cell>
          <cell r="X447">
            <v>0</v>
          </cell>
          <cell r="Z447">
            <v>0</v>
          </cell>
        </row>
        <row r="448">
          <cell r="E448" t="str">
            <v>39-178687-00</v>
          </cell>
          <cell r="G448" t="str">
            <v>B</v>
          </cell>
          <cell r="H448" t="str">
            <v>BACKSHELL,CLIP FOR FCT CONNS</v>
          </cell>
          <cell r="I448">
            <v>4</v>
          </cell>
          <cell r="J448">
            <v>4</v>
          </cell>
          <cell r="K448" t="str">
            <v>EA</v>
          </cell>
          <cell r="L448" t="str">
            <v>Y</v>
          </cell>
          <cell r="M448" t="str">
            <v xml:space="preserve">   </v>
          </cell>
          <cell r="N448" t="str">
            <v>L</v>
          </cell>
          <cell r="O448" t="str">
            <v>ZZ</v>
          </cell>
          <cell r="P448" t="str">
            <v>MOLEX, LLC</v>
          </cell>
          <cell r="Q448">
            <v>1731120066</v>
          </cell>
          <cell r="T448">
            <v>0</v>
          </cell>
          <cell r="V448">
            <v>0</v>
          </cell>
          <cell r="X448">
            <v>0</v>
          </cell>
          <cell r="Z448">
            <v>0</v>
          </cell>
        </row>
        <row r="449">
          <cell r="E449" t="str">
            <v>39-178688-16</v>
          </cell>
          <cell r="G449" t="str">
            <v>D</v>
          </cell>
          <cell r="H449" t="str">
            <v>BACKSHELL,D-SUB,METAL FOR CLIP,FCT</v>
          </cell>
          <cell r="I449">
            <v>1</v>
          </cell>
          <cell r="J449">
            <v>1</v>
          </cell>
          <cell r="K449" t="str">
            <v>EA</v>
          </cell>
          <cell r="L449" t="str">
            <v>Y</v>
          </cell>
          <cell r="M449" t="str">
            <v xml:space="preserve">   </v>
          </cell>
          <cell r="N449" t="str">
            <v>L</v>
          </cell>
          <cell r="O449" t="str">
            <v>ZZ</v>
          </cell>
          <cell r="P449" t="str">
            <v>MOLEX</v>
          </cell>
          <cell r="Q449">
            <v>1731110060</v>
          </cell>
          <cell r="T449">
            <v>0</v>
          </cell>
          <cell r="V449">
            <v>0</v>
          </cell>
          <cell r="X449">
            <v>0</v>
          </cell>
          <cell r="Z449">
            <v>0</v>
          </cell>
        </row>
        <row r="450">
          <cell r="E450" t="str">
            <v>03-378979-00</v>
          </cell>
          <cell r="F450" t="str">
            <v>CABLES</v>
          </cell>
          <cell r="G450" t="str">
            <v>B</v>
          </cell>
          <cell r="H450" t="str">
            <v>CBL ASSY,DC PWR,GAS BOX,PM,VXT</v>
          </cell>
          <cell r="I450">
            <v>1</v>
          </cell>
          <cell r="J450">
            <v>1</v>
          </cell>
          <cell r="K450" t="str">
            <v>EA</v>
          </cell>
          <cell r="L450" t="str">
            <v xml:space="preserve"> </v>
          </cell>
          <cell r="M450" t="str">
            <v xml:space="preserve">   </v>
          </cell>
          <cell r="N450" t="str">
            <v>L</v>
          </cell>
          <cell r="O450" t="str">
            <v>AZ COMPONENTS</v>
          </cell>
          <cell r="S450">
            <v>128.31</v>
          </cell>
          <cell r="T450">
            <v>128.31</v>
          </cell>
          <cell r="U450">
            <v>128.31</v>
          </cell>
          <cell r="V450">
            <v>128.31</v>
          </cell>
          <cell r="W450">
            <v>128.31</v>
          </cell>
          <cell r="X450">
            <v>128.31</v>
          </cell>
          <cell r="Y450">
            <v>128.31</v>
          </cell>
          <cell r="Z450">
            <v>128.31</v>
          </cell>
          <cell r="AA450">
            <v>128.31</v>
          </cell>
        </row>
        <row r="451">
          <cell r="E451" t="str">
            <v>76-378979-00</v>
          </cell>
          <cell r="G451" t="str">
            <v>B</v>
          </cell>
          <cell r="H451" t="str">
            <v>SCHEM,CBL ASSY,DC PWR,GAS BOX,PM,VXT</v>
          </cell>
          <cell r="I451">
            <v>1</v>
          </cell>
          <cell r="J451">
            <v>1</v>
          </cell>
          <cell r="K451" t="str">
            <v>EA</v>
          </cell>
          <cell r="L451" t="str">
            <v xml:space="preserve"> </v>
          </cell>
          <cell r="M451" t="str">
            <v xml:space="preserve">   </v>
          </cell>
          <cell r="N451" t="str">
            <v>Z</v>
          </cell>
          <cell r="O451" t="str">
            <v>ZZ</v>
          </cell>
          <cell r="T451">
            <v>0</v>
          </cell>
          <cell r="V451">
            <v>0</v>
          </cell>
          <cell r="X451">
            <v>0</v>
          </cell>
          <cell r="Z451">
            <v>0</v>
          </cell>
        </row>
        <row r="452">
          <cell r="E452" t="str">
            <v>39-340908-25</v>
          </cell>
          <cell r="G452" t="str">
            <v>B</v>
          </cell>
          <cell r="H452" t="str">
            <v>BACKSHELL,25PIN,45DEG,METAL HOOD</v>
          </cell>
          <cell r="I452">
            <v>1</v>
          </cell>
          <cell r="J452">
            <v>1</v>
          </cell>
          <cell r="K452" t="str">
            <v>EA</v>
          </cell>
          <cell r="L452" t="str">
            <v>Y</v>
          </cell>
          <cell r="M452" t="str">
            <v xml:space="preserve">   </v>
          </cell>
          <cell r="N452" t="str">
            <v>L</v>
          </cell>
          <cell r="O452" t="str">
            <v>ZZ</v>
          </cell>
          <cell r="P452" t="str">
            <v>MOLEX, LLC</v>
          </cell>
          <cell r="Q452">
            <v>1727040099</v>
          </cell>
          <cell r="T452">
            <v>0</v>
          </cell>
          <cell r="V452">
            <v>0</v>
          </cell>
          <cell r="X452">
            <v>0</v>
          </cell>
          <cell r="Z452">
            <v>0</v>
          </cell>
        </row>
        <row r="453">
          <cell r="E453" t="str">
            <v>39-178688-25</v>
          </cell>
          <cell r="G453" t="str">
            <v>D</v>
          </cell>
          <cell r="H453" t="str">
            <v>BACKSHELL,D-SUB,METAL FOR CLIP,FCT</v>
          </cell>
          <cell r="I453">
            <v>1</v>
          </cell>
          <cell r="J453">
            <v>1</v>
          </cell>
          <cell r="K453" t="str">
            <v>EA</v>
          </cell>
          <cell r="L453" t="str">
            <v>Y</v>
          </cell>
          <cell r="M453" t="str">
            <v xml:space="preserve">   </v>
          </cell>
          <cell r="N453" t="str">
            <v>L</v>
          </cell>
          <cell r="O453" t="str">
            <v>ZZ</v>
          </cell>
          <cell r="P453" t="str">
            <v>MOLEX</v>
          </cell>
          <cell r="Q453">
            <v>1727040100</v>
          </cell>
          <cell r="T453">
            <v>0</v>
          </cell>
          <cell r="V453">
            <v>0</v>
          </cell>
          <cell r="X453">
            <v>0</v>
          </cell>
          <cell r="Z453">
            <v>0</v>
          </cell>
        </row>
        <row r="454">
          <cell r="E454" t="str">
            <v>39-178687-00</v>
          </cell>
          <cell r="G454" t="str">
            <v>B</v>
          </cell>
          <cell r="H454" t="str">
            <v>BACKSHELL,CLIP FOR FCT CONNS</v>
          </cell>
          <cell r="I454">
            <v>4</v>
          </cell>
          <cell r="J454">
            <v>4</v>
          </cell>
          <cell r="K454" t="str">
            <v>EA</v>
          </cell>
          <cell r="L454" t="str">
            <v>Y</v>
          </cell>
          <cell r="M454" t="str">
            <v xml:space="preserve">   </v>
          </cell>
          <cell r="N454" t="str">
            <v>L</v>
          </cell>
          <cell r="O454" t="str">
            <v>ZZ</v>
          </cell>
          <cell r="P454" t="str">
            <v>MOLEX, LLC</v>
          </cell>
          <cell r="Q454">
            <v>1731120066</v>
          </cell>
          <cell r="T454">
            <v>0</v>
          </cell>
          <cell r="V454">
            <v>0</v>
          </cell>
          <cell r="X454">
            <v>0</v>
          </cell>
          <cell r="Z454">
            <v>0</v>
          </cell>
        </row>
        <row r="455">
          <cell r="E455" t="str">
            <v>39-184126-00</v>
          </cell>
          <cell r="G455" t="str">
            <v>A</v>
          </cell>
          <cell r="H455" t="str">
            <v>CONN,COMBO-D,5W5,FEM,TIN PLATED</v>
          </cell>
          <cell r="I455">
            <v>1</v>
          </cell>
          <cell r="J455">
            <v>1</v>
          </cell>
          <cell r="K455" t="str">
            <v>EA</v>
          </cell>
          <cell r="L455" t="str">
            <v>Y</v>
          </cell>
          <cell r="M455" t="str">
            <v xml:space="preserve">   </v>
          </cell>
          <cell r="N455" t="str">
            <v>L</v>
          </cell>
          <cell r="O455" t="str">
            <v>ZZ</v>
          </cell>
          <cell r="P455" t="str">
            <v>POSITRONIC</v>
          </cell>
          <cell r="Q455" t="str">
            <v>CBD5W5F0000X</v>
          </cell>
          <cell r="T455">
            <v>0</v>
          </cell>
          <cell r="V455">
            <v>0</v>
          </cell>
          <cell r="X455">
            <v>0</v>
          </cell>
          <cell r="Z455">
            <v>0</v>
          </cell>
        </row>
        <row r="456">
          <cell r="E456" t="str">
            <v>39-184125-00</v>
          </cell>
          <cell r="G456" t="str">
            <v>B</v>
          </cell>
          <cell r="H456" t="str">
            <v>CONN,COMBO-D,5W5,MALE,TIN PLATED</v>
          </cell>
          <cell r="I456">
            <v>1</v>
          </cell>
          <cell r="J456">
            <v>1</v>
          </cell>
          <cell r="K456" t="str">
            <v>EA</v>
          </cell>
          <cell r="L456" t="str">
            <v>Y</v>
          </cell>
          <cell r="M456" t="str">
            <v xml:space="preserve">   </v>
          </cell>
          <cell r="N456" t="str">
            <v>L</v>
          </cell>
          <cell r="O456" t="str">
            <v>ZZ</v>
          </cell>
          <cell r="P456" t="str">
            <v>POSITRONIC</v>
          </cell>
          <cell r="Q456" t="str">
            <v>CBD5W5M0000Z</v>
          </cell>
          <cell r="T456">
            <v>0</v>
          </cell>
          <cell r="V456">
            <v>0</v>
          </cell>
          <cell r="X456">
            <v>0</v>
          </cell>
          <cell r="Z456">
            <v>0</v>
          </cell>
        </row>
        <row r="457">
          <cell r="E457" t="str">
            <v>31-129331-00</v>
          </cell>
          <cell r="G457" t="str">
            <v>B</v>
          </cell>
          <cell r="H457" t="str">
            <v>CONTACT,D-PWR,FEM,16AWG</v>
          </cell>
          <cell r="I457">
            <v>5</v>
          </cell>
          <cell r="J457">
            <v>5</v>
          </cell>
          <cell r="K457" t="str">
            <v>EA</v>
          </cell>
          <cell r="L457" t="str">
            <v>Y</v>
          </cell>
          <cell r="M457" t="str">
            <v xml:space="preserve">   </v>
          </cell>
          <cell r="N457" t="str">
            <v>L</v>
          </cell>
          <cell r="O457" t="str">
            <v>ZZ</v>
          </cell>
          <cell r="P457" t="str">
            <v>POSITRONIC</v>
          </cell>
          <cell r="Q457" t="str">
            <v>FC4016D/AA</v>
          </cell>
          <cell r="T457">
            <v>0</v>
          </cell>
          <cell r="V457">
            <v>0</v>
          </cell>
          <cell r="X457">
            <v>0</v>
          </cell>
          <cell r="Z457">
            <v>0</v>
          </cell>
        </row>
        <row r="458">
          <cell r="E458" t="str">
            <v>31-129332-00</v>
          </cell>
          <cell r="G458" t="str">
            <v>B</v>
          </cell>
          <cell r="H458" t="str">
            <v>CONTACT,D-PWR,MALE,16AWG</v>
          </cell>
          <cell r="I458">
            <v>5</v>
          </cell>
          <cell r="J458">
            <v>5</v>
          </cell>
          <cell r="K458" t="str">
            <v>EA</v>
          </cell>
          <cell r="L458" t="str">
            <v>Y</v>
          </cell>
          <cell r="M458" t="str">
            <v xml:space="preserve">   </v>
          </cell>
          <cell r="N458" t="str">
            <v>L</v>
          </cell>
          <cell r="O458" t="str">
            <v>ZZ</v>
          </cell>
          <cell r="P458" t="str">
            <v>POSITRONIC</v>
          </cell>
          <cell r="Q458" t="str">
            <v>MC4016D/AA</v>
          </cell>
          <cell r="T458">
            <v>0</v>
          </cell>
          <cell r="V458">
            <v>0</v>
          </cell>
          <cell r="X458">
            <v>0</v>
          </cell>
          <cell r="Z458">
            <v>0</v>
          </cell>
        </row>
        <row r="459">
          <cell r="E459" t="str">
            <v>10-00058-00</v>
          </cell>
          <cell r="G459" t="str">
            <v>A</v>
          </cell>
          <cell r="H459" t="str">
            <v>HEAT SHRINK TUBING,.5,BLACK</v>
          </cell>
          <cell r="I459">
            <v>1</v>
          </cell>
          <cell r="J459">
            <v>1</v>
          </cell>
          <cell r="K459" t="str">
            <v>FT</v>
          </cell>
          <cell r="L459" t="str">
            <v>Y</v>
          </cell>
          <cell r="M459" t="str">
            <v xml:space="preserve">   </v>
          </cell>
          <cell r="N459" t="str">
            <v>L</v>
          </cell>
          <cell r="O459" t="str">
            <v>ZZ</v>
          </cell>
          <cell r="P459" t="str">
            <v>ALPHA WIRE</v>
          </cell>
          <cell r="Q459" t="str">
            <v>FIT-221V-1/2-BLK</v>
          </cell>
          <cell r="T459">
            <v>0</v>
          </cell>
          <cell r="V459">
            <v>0</v>
          </cell>
          <cell r="X459">
            <v>0</v>
          </cell>
          <cell r="Z459">
            <v>0</v>
          </cell>
        </row>
        <row r="460">
          <cell r="E460" t="str">
            <v>79-00021-01</v>
          </cell>
          <cell r="G460" t="str">
            <v>A</v>
          </cell>
          <cell r="H460" t="str">
            <v>LABEL,BLANK 1 X 1</v>
          </cell>
          <cell r="I460">
            <v>2</v>
          </cell>
          <cell r="J460">
            <v>2</v>
          </cell>
          <cell r="K460" t="str">
            <v>EA</v>
          </cell>
          <cell r="L460" t="str">
            <v>Y</v>
          </cell>
          <cell r="M460" t="str">
            <v xml:space="preserve">   </v>
          </cell>
          <cell r="N460" t="str">
            <v>L</v>
          </cell>
          <cell r="O460" t="str">
            <v>ZZ</v>
          </cell>
          <cell r="P460" t="str">
            <v>T &amp; B</v>
          </cell>
          <cell r="Q460" t="str">
            <v>WES-1334</v>
          </cell>
          <cell r="T460">
            <v>0</v>
          </cell>
          <cell r="V460">
            <v>0</v>
          </cell>
          <cell r="X460">
            <v>0</v>
          </cell>
          <cell r="Z460">
            <v>0</v>
          </cell>
        </row>
        <row r="461">
          <cell r="E461" t="str">
            <v>31-00233-00</v>
          </cell>
          <cell r="G461" t="str">
            <v>A</v>
          </cell>
          <cell r="H461" t="str">
            <v>TAPE,COPPER FOIL,1/2</v>
          </cell>
          <cell r="I461">
            <v>1</v>
          </cell>
          <cell r="J461">
            <v>1</v>
          </cell>
          <cell r="K461" t="str">
            <v>FT</v>
          </cell>
          <cell r="L461" t="str">
            <v>Y</v>
          </cell>
          <cell r="M461" t="str">
            <v xml:space="preserve">   </v>
          </cell>
          <cell r="N461" t="str">
            <v>L</v>
          </cell>
          <cell r="O461" t="str">
            <v>ZZ</v>
          </cell>
          <cell r="P461" t="str">
            <v>3M</v>
          </cell>
          <cell r="Q461" t="str">
            <v>1181 TAPE (1/2)</v>
          </cell>
          <cell r="T461">
            <v>0</v>
          </cell>
          <cell r="V461">
            <v>0</v>
          </cell>
          <cell r="X461">
            <v>0</v>
          </cell>
          <cell r="Z461">
            <v>0</v>
          </cell>
        </row>
        <row r="462">
          <cell r="E462" t="str">
            <v>38-130289-05</v>
          </cell>
          <cell r="G462" t="str">
            <v>A</v>
          </cell>
          <cell r="H462" t="str">
            <v>CABLE,F-SHLD,5COND,16AWG,600V</v>
          </cell>
          <cell r="I462">
            <v>5</v>
          </cell>
          <cell r="J462">
            <v>5</v>
          </cell>
          <cell r="K462" t="str">
            <v>EA</v>
          </cell>
          <cell r="L462" t="str">
            <v>Y</v>
          </cell>
          <cell r="M462" t="str">
            <v xml:space="preserve">   </v>
          </cell>
          <cell r="N462" t="str">
            <v>L</v>
          </cell>
          <cell r="O462" t="str">
            <v>ZZ</v>
          </cell>
          <cell r="T462">
            <v>0</v>
          </cell>
          <cell r="V462">
            <v>0</v>
          </cell>
          <cell r="X462">
            <v>0</v>
          </cell>
          <cell r="Z462">
            <v>0</v>
          </cell>
        </row>
        <row r="463">
          <cell r="E463" t="str">
            <v>03-378961-00</v>
          </cell>
          <cell r="F463" t="str">
            <v>CABLES</v>
          </cell>
          <cell r="G463" t="str">
            <v>A</v>
          </cell>
          <cell r="H463" t="str">
            <v>CBL ASSY,RMU,DC PWR,ENDPOINT,PM,VXT</v>
          </cell>
          <cell r="I463">
            <v>1</v>
          </cell>
          <cell r="J463">
            <v>1</v>
          </cell>
          <cell r="K463" t="str">
            <v>EA</v>
          </cell>
          <cell r="L463" t="str">
            <v xml:space="preserve"> </v>
          </cell>
          <cell r="M463" t="str">
            <v xml:space="preserve">   </v>
          </cell>
          <cell r="N463" t="str">
            <v>L</v>
          </cell>
          <cell r="O463" t="str">
            <v>COMPASS</v>
          </cell>
          <cell r="S463">
            <v>28.71</v>
          </cell>
          <cell r="T463">
            <v>28.71</v>
          </cell>
          <cell r="U463">
            <v>28.71</v>
          </cell>
          <cell r="V463">
            <v>28.71</v>
          </cell>
          <cell r="W463">
            <v>28.71</v>
          </cell>
          <cell r="X463">
            <v>28.71</v>
          </cell>
          <cell r="Y463">
            <v>28.71</v>
          </cell>
          <cell r="Z463">
            <v>28.71</v>
          </cell>
          <cell r="AA463">
            <v>28.71</v>
          </cell>
        </row>
        <row r="464">
          <cell r="E464" t="str">
            <v>76-378961-00</v>
          </cell>
          <cell r="G464" t="str">
            <v>A</v>
          </cell>
          <cell r="H464" t="str">
            <v>SCHEM,CBL ASSY,RMU,DC PWR,ENDPOINT,PM,VX</v>
          </cell>
          <cell r="I464">
            <v>1</v>
          </cell>
          <cell r="J464">
            <v>1</v>
          </cell>
          <cell r="K464" t="str">
            <v>EA</v>
          </cell>
          <cell r="L464" t="str">
            <v xml:space="preserve"> </v>
          </cell>
          <cell r="M464" t="str">
            <v xml:space="preserve">   </v>
          </cell>
          <cell r="N464" t="str">
            <v>Z</v>
          </cell>
          <cell r="O464" t="str">
            <v>ZZ</v>
          </cell>
          <cell r="T464">
            <v>0</v>
          </cell>
          <cell r="V464">
            <v>0</v>
          </cell>
          <cell r="X464">
            <v>0</v>
          </cell>
          <cell r="Z464">
            <v>0</v>
          </cell>
        </row>
        <row r="465">
          <cell r="E465" t="str">
            <v>39-178688-09</v>
          </cell>
          <cell r="G465" t="str">
            <v>D</v>
          </cell>
          <cell r="H465" t="str">
            <v>BACKSHELL,D-SUB,METAL FOR CLIP,FCT</v>
          </cell>
          <cell r="I465">
            <v>1</v>
          </cell>
          <cell r="J465">
            <v>1</v>
          </cell>
          <cell r="K465" t="str">
            <v>EA</v>
          </cell>
          <cell r="L465" t="str">
            <v>Y</v>
          </cell>
          <cell r="M465" t="str">
            <v xml:space="preserve">   </v>
          </cell>
          <cell r="N465" t="str">
            <v>L</v>
          </cell>
          <cell r="O465" t="str">
            <v>ZZ</v>
          </cell>
          <cell r="P465" t="str">
            <v>MOLEX</v>
          </cell>
          <cell r="Q465">
            <v>1727040096</v>
          </cell>
          <cell r="T465">
            <v>0</v>
          </cell>
          <cell r="V465">
            <v>0</v>
          </cell>
          <cell r="X465">
            <v>0</v>
          </cell>
          <cell r="Z465">
            <v>0</v>
          </cell>
        </row>
        <row r="466">
          <cell r="E466" t="str">
            <v>39-178687-00</v>
          </cell>
          <cell r="G466" t="str">
            <v>B</v>
          </cell>
          <cell r="H466" t="str">
            <v>BACKSHELL,CLIP FOR FCT CONNS</v>
          </cell>
          <cell r="I466">
            <v>2</v>
          </cell>
          <cell r="J466">
            <v>2</v>
          </cell>
          <cell r="K466" t="str">
            <v>EA</v>
          </cell>
          <cell r="L466" t="str">
            <v>Y</v>
          </cell>
          <cell r="M466" t="str">
            <v xml:space="preserve">   </v>
          </cell>
          <cell r="N466" t="str">
            <v>L</v>
          </cell>
          <cell r="O466" t="str">
            <v>ZZ</v>
          </cell>
          <cell r="P466" t="str">
            <v>MOLEX, LLC</v>
          </cell>
          <cell r="Q466">
            <v>1731120066</v>
          </cell>
          <cell r="T466">
            <v>0</v>
          </cell>
          <cell r="V466">
            <v>0</v>
          </cell>
          <cell r="X466">
            <v>0</v>
          </cell>
          <cell r="Z466">
            <v>0</v>
          </cell>
        </row>
        <row r="467">
          <cell r="E467" t="str">
            <v>39-10021-00</v>
          </cell>
          <cell r="G467" t="str">
            <v>B</v>
          </cell>
          <cell r="H467" t="str">
            <v>CONN,9 PIN D MALE CRIMP</v>
          </cell>
          <cell r="I467">
            <v>1</v>
          </cell>
          <cell r="J467">
            <v>1</v>
          </cell>
          <cell r="K467" t="str">
            <v>EA</v>
          </cell>
          <cell r="L467" t="str">
            <v>Y</v>
          </cell>
          <cell r="M467" t="str">
            <v xml:space="preserve">   </v>
          </cell>
          <cell r="N467" t="str">
            <v>L</v>
          </cell>
          <cell r="O467" t="str">
            <v>ZZ</v>
          </cell>
          <cell r="P467" t="str">
            <v>ITT CANNON</v>
          </cell>
          <cell r="Q467" t="str">
            <v>DEU-9P-K87-F0</v>
          </cell>
          <cell r="T467">
            <v>0</v>
          </cell>
          <cell r="V467">
            <v>0</v>
          </cell>
          <cell r="X467">
            <v>0</v>
          </cell>
          <cell r="Z467">
            <v>0</v>
          </cell>
        </row>
        <row r="468">
          <cell r="E468" t="str">
            <v>31-10019-00</v>
          </cell>
          <cell r="G468" t="str">
            <v>A</v>
          </cell>
          <cell r="H468" t="str">
            <v>CONTACT,PIN,2/22-18AWG,D-SUB</v>
          </cell>
          <cell r="I468">
            <v>2</v>
          </cell>
          <cell r="J468">
            <v>2</v>
          </cell>
          <cell r="K468" t="str">
            <v>EA</v>
          </cell>
          <cell r="L468" t="str">
            <v>Y</v>
          </cell>
          <cell r="M468" t="str">
            <v xml:space="preserve">   </v>
          </cell>
          <cell r="N468" t="str">
            <v>L</v>
          </cell>
          <cell r="O468" t="str">
            <v>ZZ</v>
          </cell>
          <cell r="P468" t="str">
            <v>ITT CANNON</v>
          </cell>
          <cell r="Q468" t="str">
            <v>030-1954-000</v>
          </cell>
          <cell r="T468">
            <v>0</v>
          </cell>
          <cell r="V468">
            <v>0</v>
          </cell>
          <cell r="X468">
            <v>0</v>
          </cell>
          <cell r="Z468">
            <v>0</v>
          </cell>
        </row>
        <row r="469">
          <cell r="E469" t="str">
            <v>10-00059-00</v>
          </cell>
          <cell r="G469" t="str">
            <v>A</v>
          </cell>
          <cell r="H469" t="str">
            <v>HEAT SHRINK TUBING,.375,BLACK</v>
          </cell>
          <cell r="I469">
            <v>1</v>
          </cell>
          <cell r="J469">
            <v>1</v>
          </cell>
          <cell r="K469" t="str">
            <v>FT</v>
          </cell>
          <cell r="L469" t="str">
            <v>Y</v>
          </cell>
          <cell r="M469" t="str">
            <v xml:space="preserve">   </v>
          </cell>
          <cell r="N469" t="str">
            <v>L</v>
          </cell>
          <cell r="O469" t="str">
            <v>ZZ</v>
          </cell>
          <cell r="P469" t="str">
            <v>ABB</v>
          </cell>
          <cell r="Q469" t="str">
            <v>CP0375-0-25</v>
          </cell>
          <cell r="T469">
            <v>0</v>
          </cell>
          <cell r="V469">
            <v>0</v>
          </cell>
          <cell r="X469">
            <v>0</v>
          </cell>
          <cell r="Z469">
            <v>0</v>
          </cell>
        </row>
        <row r="470">
          <cell r="E470" t="str">
            <v>79-00021-00</v>
          </cell>
          <cell r="G470" t="str">
            <v>A</v>
          </cell>
          <cell r="H470" t="str">
            <v>LABEL,BLANK 1 X 1/2</v>
          </cell>
          <cell r="I470">
            <v>2</v>
          </cell>
          <cell r="J470">
            <v>2</v>
          </cell>
          <cell r="K470" t="str">
            <v>EA</v>
          </cell>
          <cell r="L470" t="str">
            <v>Y</v>
          </cell>
          <cell r="M470" t="str">
            <v xml:space="preserve">   </v>
          </cell>
          <cell r="N470" t="str">
            <v>L</v>
          </cell>
          <cell r="O470" t="str">
            <v>ZZ</v>
          </cell>
          <cell r="P470" t="str">
            <v>PANDUIT</v>
          </cell>
          <cell r="Q470" t="str">
            <v>WES-1112</v>
          </cell>
          <cell r="T470">
            <v>0</v>
          </cell>
          <cell r="V470">
            <v>0</v>
          </cell>
          <cell r="X470">
            <v>0</v>
          </cell>
          <cell r="Z470">
            <v>0</v>
          </cell>
        </row>
        <row r="471">
          <cell r="E471" t="str">
            <v>38-101184-00</v>
          </cell>
          <cell r="G471" t="str">
            <v>A</v>
          </cell>
          <cell r="H471" t="str">
            <v>CABLE,2COND,18AWG,DBL SHIELD</v>
          </cell>
          <cell r="I471">
            <v>1.5</v>
          </cell>
          <cell r="J471">
            <v>1.5</v>
          </cell>
          <cell r="K471" t="str">
            <v>FT</v>
          </cell>
          <cell r="L471" t="str">
            <v>Y</v>
          </cell>
          <cell r="M471" t="str">
            <v xml:space="preserve">   </v>
          </cell>
          <cell r="N471" t="str">
            <v>L</v>
          </cell>
          <cell r="O471" t="str">
            <v>ZZ</v>
          </cell>
          <cell r="P471" t="str">
            <v>ALPHA WIRE</v>
          </cell>
          <cell r="Q471" t="str">
            <v>5162C</v>
          </cell>
          <cell r="T471">
            <v>0</v>
          </cell>
          <cell r="V471">
            <v>0</v>
          </cell>
          <cell r="X471">
            <v>0</v>
          </cell>
          <cell r="Z471">
            <v>0</v>
          </cell>
        </row>
        <row r="472">
          <cell r="E472" t="str">
            <v>31-00233-00</v>
          </cell>
          <cell r="G472" t="str">
            <v>A</v>
          </cell>
          <cell r="H472" t="str">
            <v>TAPE,COPPER FOIL,1/2</v>
          </cell>
          <cell r="I472">
            <v>1</v>
          </cell>
          <cell r="J472">
            <v>1</v>
          </cell>
          <cell r="K472" t="str">
            <v>FT</v>
          </cell>
          <cell r="L472" t="str">
            <v>Y</v>
          </cell>
          <cell r="M472" t="str">
            <v xml:space="preserve">   </v>
          </cell>
          <cell r="N472" t="str">
            <v>L</v>
          </cell>
          <cell r="O472" t="str">
            <v>ZZ</v>
          </cell>
          <cell r="P472" t="str">
            <v>3M</v>
          </cell>
          <cell r="Q472" t="str">
            <v>1181 TAPE (1/2)</v>
          </cell>
          <cell r="T472">
            <v>0</v>
          </cell>
          <cell r="V472">
            <v>0</v>
          </cell>
          <cell r="X472">
            <v>0</v>
          </cell>
          <cell r="Z472">
            <v>0</v>
          </cell>
        </row>
        <row r="473">
          <cell r="E473" t="str">
            <v>39-376956-00</v>
          </cell>
          <cell r="G473" t="str">
            <v>A</v>
          </cell>
          <cell r="H473" t="str">
            <v>CONN,3P,SKT,3.5MM,PCB PLUG-IN,300V,10A,I</v>
          </cell>
          <cell r="I473">
            <v>1</v>
          </cell>
          <cell r="J473">
            <v>1</v>
          </cell>
          <cell r="K473" t="str">
            <v>EA</v>
          </cell>
          <cell r="L473" t="str">
            <v>Y</v>
          </cell>
          <cell r="M473" t="str">
            <v xml:space="preserve">   </v>
          </cell>
          <cell r="N473" t="str">
            <v>L</v>
          </cell>
          <cell r="O473" t="str">
            <v>ZZ</v>
          </cell>
          <cell r="P473" t="str">
            <v>WEIDMULLER</v>
          </cell>
          <cell r="Q473">
            <v>1691120000</v>
          </cell>
          <cell r="T473">
            <v>0</v>
          </cell>
          <cell r="V473">
            <v>0</v>
          </cell>
          <cell r="X473">
            <v>0</v>
          </cell>
          <cell r="Z473">
            <v>0</v>
          </cell>
        </row>
        <row r="474">
          <cell r="E474" t="str">
            <v>31-047160-18</v>
          </cell>
          <cell r="G474" t="str">
            <v>C</v>
          </cell>
          <cell r="H474" t="str">
            <v>FERRULE,18AWG,12MM,INSUL,WHT</v>
          </cell>
          <cell r="I474">
            <v>2</v>
          </cell>
          <cell r="J474">
            <v>2</v>
          </cell>
          <cell r="K474" t="str">
            <v>EA</v>
          </cell>
          <cell r="L474" t="str">
            <v>Y</v>
          </cell>
          <cell r="M474" t="str">
            <v xml:space="preserve">   </v>
          </cell>
          <cell r="N474" t="str">
            <v>L</v>
          </cell>
          <cell r="O474" t="str">
            <v>ZZ</v>
          </cell>
          <cell r="P474" t="str">
            <v>WEIDMULLER</v>
          </cell>
          <cell r="Q474">
            <v>9025910000</v>
          </cell>
          <cell r="T474">
            <v>0</v>
          </cell>
          <cell r="V474">
            <v>0</v>
          </cell>
          <cell r="X474">
            <v>0</v>
          </cell>
          <cell r="Z474">
            <v>0</v>
          </cell>
        </row>
        <row r="475">
          <cell r="E475" t="str">
            <v>10-00071-00</v>
          </cell>
          <cell r="G475" t="str">
            <v>A</v>
          </cell>
          <cell r="H475" t="str">
            <v>HEAT SHRINK TUBING,.094,BLK</v>
          </cell>
          <cell r="I475">
            <v>1</v>
          </cell>
          <cell r="J475">
            <v>1</v>
          </cell>
          <cell r="K475" t="str">
            <v>FT</v>
          </cell>
          <cell r="L475" t="str">
            <v>Y</v>
          </cell>
          <cell r="M475" t="str">
            <v xml:space="preserve">   </v>
          </cell>
          <cell r="N475" t="str">
            <v>L</v>
          </cell>
          <cell r="O475" t="str">
            <v>ZZ</v>
          </cell>
          <cell r="P475" t="str">
            <v>ALPHA WIRE</v>
          </cell>
          <cell r="Q475" t="str">
            <v>FIT-221V-3/32</v>
          </cell>
          <cell r="T475">
            <v>0</v>
          </cell>
          <cell r="V475">
            <v>0</v>
          </cell>
          <cell r="X475">
            <v>0</v>
          </cell>
          <cell r="Z475">
            <v>0</v>
          </cell>
        </row>
        <row r="476">
          <cell r="E476" t="str">
            <v>03-398519-01</v>
          </cell>
          <cell r="F476" t="str">
            <v>CABLES</v>
          </cell>
          <cell r="G476" t="str">
            <v>A</v>
          </cell>
          <cell r="H476" t="str">
            <v>CBL ASSY,RMU,ENDPOINT,VXT</v>
          </cell>
          <cell r="I476">
            <v>1</v>
          </cell>
          <cell r="J476">
            <v>1</v>
          </cell>
          <cell r="K476" t="str">
            <v>EA</v>
          </cell>
          <cell r="L476" t="str">
            <v xml:space="preserve"> </v>
          </cell>
          <cell r="M476" t="str">
            <v xml:space="preserve">   </v>
          </cell>
          <cell r="N476" t="str">
            <v>L</v>
          </cell>
          <cell r="O476" t="str">
            <v>JUTZE</v>
          </cell>
          <cell r="S476">
            <v>200</v>
          </cell>
          <cell r="T476">
            <v>200</v>
          </cell>
          <cell r="U476">
            <v>200</v>
          </cell>
          <cell r="V476">
            <v>200</v>
          </cell>
          <cell r="W476">
            <v>200</v>
          </cell>
          <cell r="X476">
            <v>200</v>
          </cell>
          <cell r="Y476">
            <v>200</v>
          </cell>
          <cell r="Z476">
            <v>200</v>
          </cell>
          <cell r="AA476">
            <v>200</v>
          </cell>
        </row>
        <row r="477">
          <cell r="E477" t="str">
            <v>76-398519-01</v>
          </cell>
          <cell r="G477" t="str">
            <v>A</v>
          </cell>
          <cell r="H477" t="str">
            <v>SCHEM,CBL ASSY,RMU,ENDPOINT,VXT</v>
          </cell>
          <cell r="I477">
            <v>1</v>
          </cell>
          <cell r="J477">
            <v>1</v>
          </cell>
          <cell r="K477" t="str">
            <v>EA</v>
          </cell>
          <cell r="L477" t="str">
            <v xml:space="preserve"> </v>
          </cell>
          <cell r="M477" t="str">
            <v xml:space="preserve">   </v>
          </cell>
          <cell r="N477" t="str">
            <v>Z</v>
          </cell>
          <cell r="O477" t="str">
            <v>ZZ</v>
          </cell>
          <cell r="T477">
            <v>0</v>
          </cell>
          <cell r="V477">
            <v>0</v>
          </cell>
          <cell r="X477">
            <v>0</v>
          </cell>
          <cell r="Z477">
            <v>0</v>
          </cell>
        </row>
        <row r="478">
          <cell r="E478" t="str">
            <v>39-10021-00</v>
          </cell>
          <cell r="G478" t="str">
            <v>B</v>
          </cell>
          <cell r="H478" t="str">
            <v>CONN,9 PIN D MALE CRIMP</v>
          </cell>
          <cell r="I478">
            <v>1</v>
          </cell>
          <cell r="J478">
            <v>1</v>
          </cell>
          <cell r="K478" t="str">
            <v>EA</v>
          </cell>
          <cell r="L478" t="str">
            <v>Y</v>
          </cell>
          <cell r="M478" t="str">
            <v xml:space="preserve">   </v>
          </cell>
          <cell r="N478" t="str">
            <v>L</v>
          </cell>
          <cell r="O478" t="str">
            <v>ZZ</v>
          </cell>
          <cell r="P478" t="str">
            <v>ITT CANNON</v>
          </cell>
          <cell r="Q478" t="str">
            <v>DEU-9P-K87-F0</v>
          </cell>
          <cell r="T478">
            <v>0</v>
          </cell>
          <cell r="V478">
            <v>0</v>
          </cell>
          <cell r="X478">
            <v>0</v>
          </cell>
          <cell r="Z478">
            <v>0</v>
          </cell>
        </row>
        <row r="479">
          <cell r="E479" t="str">
            <v>39-10031-00</v>
          </cell>
          <cell r="G479" t="str">
            <v>A</v>
          </cell>
          <cell r="H479" t="str">
            <v>CONTACT,PIN,24-20AWG,D-SUB</v>
          </cell>
          <cell r="I479">
            <v>20</v>
          </cell>
          <cell r="J479">
            <v>20</v>
          </cell>
          <cell r="K479" t="str">
            <v>EA</v>
          </cell>
          <cell r="L479" t="str">
            <v>Y</v>
          </cell>
          <cell r="M479" t="str">
            <v xml:space="preserve">   </v>
          </cell>
          <cell r="N479" t="str">
            <v>L</v>
          </cell>
          <cell r="O479" t="str">
            <v>ZZ</v>
          </cell>
          <cell r="P479" t="str">
            <v>ITT CANN</v>
          </cell>
          <cell r="Q479" t="str">
            <v>030-1952-000</v>
          </cell>
          <cell r="T479">
            <v>0</v>
          </cell>
          <cell r="V479">
            <v>0</v>
          </cell>
          <cell r="X479">
            <v>0</v>
          </cell>
          <cell r="Z479">
            <v>0</v>
          </cell>
        </row>
        <row r="480">
          <cell r="E480" t="str">
            <v>39-178688-09</v>
          </cell>
          <cell r="G480" t="str">
            <v>D</v>
          </cell>
          <cell r="H480" t="str">
            <v>BACKSHELL,D-SUB,METAL FOR CLIP,FCT</v>
          </cell>
          <cell r="I480">
            <v>1</v>
          </cell>
          <cell r="J480">
            <v>1</v>
          </cell>
          <cell r="K480" t="str">
            <v>EA</v>
          </cell>
          <cell r="L480" t="str">
            <v>Y</v>
          </cell>
          <cell r="M480" t="str">
            <v xml:space="preserve">   </v>
          </cell>
          <cell r="N480" t="str">
            <v>L</v>
          </cell>
          <cell r="O480" t="str">
            <v>ZZ</v>
          </cell>
          <cell r="P480" t="str">
            <v>MOLEX</v>
          </cell>
          <cell r="Q480">
            <v>1727040096</v>
          </cell>
          <cell r="T480">
            <v>0</v>
          </cell>
          <cell r="V480">
            <v>0</v>
          </cell>
          <cell r="X480">
            <v>0</v>
          </cell>
          <cell r="Z480">
            <v>0</v>
          </cell>
        </row>
        <row r="481">
          <cell r="E481" t="str">
            <v>39-178687-00</v>
          </cell>
          <cell r="G481" t="str">
            <v>B</v>
          </cell>
          <cell r="H481" t="str">
            <v>BACKSHELL,CLIP FOR FCT CONNS</v>
          </cell>
          <cell r="I481">
            <v>4</v>
          </cell>
          <cell r="J481">
            <v>4</v>
          </cell>
          <cell r="K481" t="str">
            <v>EA</v>
          </cell>
          <cell r="L481" t="str">
            <v>Y</v>
          </cell>
          <cell r="M481" t="str">
            <v xml:space="preserve">   </v>
          </cell>
          <cell r="N481" t="str">
            <v>L</v>
          </cell>
          <cell r="O481" t="str">
            <v>ZZ</v>
          </cell>
          <cell r="P481" t="str">
            <v>MOLEX, LLC</v>
          </cell>
          <cell r="Q481">
            <v>1731120066</v>
          </cell>
          <cell r="T481">
            <v>0</v>
          </cell>
          <cell r="V481">
            <v>0</v>
          </cell>
          <cell r="X481">
            <v>0</v>
          </cell>
          <cell r="Z481">
            <v>0</v>
          </cell>
        </row>
        <row r="482">
          <cell r="E482" t="str">
            <v>10-00058-00</v>
          </cell>
          <cell r="G482" t="str">
            <v>A</v>
          </cell>
          <cell r="H482" t="str">
            <v>HEAT SHRINK TUBING,.5,BLACK</v>
          </cell>
          <cell r="I482">
            <v>0.5</v>
          </cell>
          <cell r="J482">
            <v>0.5</v>
          </cell>
          <cell r="K482" t="str">
            <v>FT</v>
          </cell>
          <cell r="L482" t="str">
            <v>Y</v>
          </cell>
          <cell r="M482" t="str">
            <v xml:space="preserve">   </v>
          </cell>
          <cell r="N482" t="str">
            <v>L</v>
          </cell>
          <cell r="O482" t="str">
            <v>ZZ</v>
          </cell>
          <cell r="P482" t="str">
            <v>ALPHA WIRE</v>
          </cell>
          <cell r="Q482" t="str">
            <v>FIT-221V-1/2-BLK</v>
          </cell>
          <cell r="T482">
            <v>0</v>
          </cell>
          <cell r="V482">
            <v>0</v>
          </cell>
          <cell r="X482">
            <v>0</v>
          </cell>
          <cell r="Z482">
            <v>0</v>
          </cell>
        </row>
        <row r="483">
          <cell r="E483" t="str">
            <v>10-00059-00</v>
          </cell>
          <cell r="G483" t="str">
            <v>A</v>
          </cell>
          <cell r="H483" t="str">
            <v>HEAT SHRINK TUBING,.375,BLACK</v>
          </cell>
          <cell r="I483">
            <v>0.5</v>
          </cell>
          <cell r="J483">
            <v>0.5</v>
          </cell>
          <cell r="K483" t="str">
            <v>FT</v>
          </cell>
          <cell r="L483" t="str">
            <v>Y</v>
          </cell>
          <cell r="M483" t="str">
            <v xml:space="preserve">   </v>
          </cell>
          <cell r="N483" t="str">
            <v>L</v>
          </cell>
          <cell r="O483" t="str">
            <v>ZZ</v>
          </cell>
          <cell r="P483" t="str">
            <v>ABB</v>
          </cell>
          <cell r="Q483" t="str">
            <v>CP0375-0-25</v>
          </cell>
          <cell r="T483">
            <v>0</v>
          </cell>
          <cell r="V483">
            <v>0</v>
          </cell>
          <cell r="X483">
            <v>0</v>
          </cell>
          <cell r="Z483">
            <v>0</v>
          </cell>
        </row>
        <row r="484">
          <cell r="E484" t="str">
            <v>31-00233-00</v>
          </cell>
          <cell r="G484" t="str">
            <v>A</v>
          </cell>
          <cell r="H484" t="str">
            <v>TAPE,COPPER FOIL,1/2</v>
          </cell>
          <cell r="I484">
            <v>0.5</v>
          </cell>
          <cell r="J484">
            <v>0.5</v>
          </cell>
          <cell r="K484" t="str">
            <v>FT</v>
          </cell>
          <cell r="L484" t="str">
            <v>Y</v>
          </cell>
          <cell r="M484" t="str">
            <v xml:space="preserve">   </v>
          </cell>
          <cell r="N484" t="str">
            <v>L</v>
          </cell>
          <cell r="O484" t="str">
            <v>ZZ</v>
          </cell>
          <cell r="P484" t="str">
            <v>3M</v>
          </cell>
          <cell r="Q484" t="str">
            <v>1181 TAPE (1/2)</v>
          </cell>
          <cell r="T484">
            <v>0</v>
          </cell>
          <cell r="V484">
            <v>0</v>
          </cell>
          <cell r="X484">
            <v>0</v>
          </cell>
          <cell r="Z484">
            <v>0</v>
          </cell>
        </row>
        <row r="485">
          <cell r="E485" t="str">
            <v>39-271671-00</v>
          </cell>
          <cell r="G485" t="str">
            <v>A</v>
          </cell>
          <cell r="H485" t="str">
            <v>CONN,TINLEAD PLATED,28,FEMALE,SOCKET,TEN</v>
          </cell>
          <cell r="I485">
            <v>1</v>
          </cell>
          <cell r="J485">
            <v>1</v>
          </cell>
          <cell r="K485" t="str">
            <v>EA</v>
          </cell>
          <cell r="L485" t="str">
            <v>Y</v>
          </cell>
          <cell r="M485" t="str">
            <v xml:space="preserve">   </v>
          </cell>
          <cell r="N485" t="str">
            <v>L</v>
          </cell>
          <cell r="O485" t="str">
            <v>ZZ</v>
          </cell>
          <cell r="P485" t="str">
            <v>WEIDMULLER</v>
          </cell>
          <cell r="Q485" t="str">
            <v>B2L 3.5F</v>
          </cell>
          <cell r="T485">
            <v>0</v>
          </cell>
          <cell r="V485">
            <v>0</v>
          </cell>
          <cell r="X485">
            <v>0</v>
          </cell>
          <cell r="Z485">
            <v>0</v>
          </cell>
        </row>
        <row r="486">
          <cell r="E486" t="str">
            <v>70001-25</v>
          </cell>
          <cell r="G486" t="str">
            <v>C</v>
          </cell>
          <cell r="H486" t="str">
            <v>RESISTOR CARBON 1/4W5% 100K</v>
          </cell>
          <cell r="I486">
            <v>1</v>
          </cell>
          <cell r="J486">
            <v>1</v>
          </cell>
          <cell r="K486" t="str">
            <v>EA</v>
          </cell>
          <cell r="L486" t="str">
            <v>Y</v>
          </cell>
          <cell r="M486" t="str">
            <v xml:space="preserve">   </v>
          </cell>
          <cell r="N486" t="str">
            <v>L</v>
          </cell>
          <cell r="O486" t="str">
            <v>ZZ</v>
          </cell>
          <cell r="P486" t="str">
            <v>STACKPOLE ELECTRONICS</v>
          </cell>
          <cell r="Q486" t="str">
            <v>RC14KB100K</v>
          </cell>
          <cell r="T486">
            <v>0</v>
          </cell>
          <cell r="V486">
            <v>0</v>
          </cell>
          <cell r="X486">
            <v>0</v>
          </cell>
          <cell r="Z486">
            <v>0</v>
          </cell>
        </row>
        <row r="487">
          <cell r="E487" t="str">
            <v>31-047160-22</v>
          </cell>
          <cell r="G487" t="str">
            <v>C</v>
          </cell>
          <cell r="H487" t="str">
            <v>FERRULE,22AWG,8MM,INSUL,TURQ</v>
          </cell>
          <cell r="I487">
            <v>9</v>
          </cell>
          <cell r="J487">
            <v>9</v>
          </cell>
          <cell r="K487" t="str">
            <v>EA</v>
          </cell>
          <cell r="L487" t="str">
            <v>Y</v>
          </cell>
          <cell r="M487" t="str">
            <v xml:space="preserve">   </v>
          </cell>
          <cell r="N487" t="str">
            <v>L</v>
          </cell>
          <cell r="O487" t="str">
            <v>ZZ</v>
          </cell>
          <cell r="P487" t="str">
            <v>WEIDMULLER</v>
          </cell>
          <cell r="Q487">
            <v>9025770000</v>
          </cell>
          <cell r="T487">
            <v>0</v>
          </cell>
          <cell r="V487">
            <v>0</v>
          </cell>
          <cell r="X487">
            <v>0</v>
          </cell>
          <cell r="Z487">
            <v>0</v>
          </cell>
        </row>
        <row r="488">
          <cell r="E488" t="str">
            <v>79-00021-01</v>
          </cell>
          <cell r="G488" t="str">
            <v>A</v>
          </cell>
          <cell r="H488" t="str">
            <v>LABEL,BLANK 1 X 1</v>
          </cell>
          <cell r="I488">
            <v>4</v>
          </cell>
          <cell r="J488">
            <v>4</v>
          </cell>
          <cell r="K488" t="str">
            <v>EA</v>
          </cell>
          <cell r="L488" t="str">
            <v>Y</v>
          </cell>
          <cell r="M488" t="str">
            <v xml:space="preserve">   </v>
          </cell>
          <cell r="N488" t="str">
            <v>L</v>
          </cell>
          <cell r="O488" t="str">
            <v>ZZ</v>
          </cell>
          <cell r="P488" t="str">
            <v>T &amp; B</v>
          </cell>
          <cell r="Q488" t="str">
            <v>WES-1334</v>
          </cell>
          <cell r="T488">
            <v>0</v>
          </cell>
          <cell r="V488">
            <v>0</v>
          </cell>
          <cell r="X488">
            <v>0</v>
          </cell>
          <cell r="Z488">
            <v>0</v>
          </cell>
        </row>
        <row r="489">
          <cell r="E489" t="str">
            <v>31-10019-00</v>
          </cell>
          <cell r="G489" t="str">
            <v>A</v>
          </cell>
          <cell r="H489" t="str">
            <v>CONTACT,PIN,2/22-18AWG,D-SUB</v>
          </cell>
          <cell r="I489">
            <v>2</v>
          </cell>
          <cell r="J489">
            <v>2</v>
          </cell>
          <cell r="K489" t="str">
            <v>EA</v>
          </cell>
          <cell r="L489" t="str">
            <v>Y</v>
          </cell>
          <cell r="M489" t="str">
            <v xml:space="preserve">   </v>
          </cell>
          <cell r="N489" t="str">
            <v>L</v>
          </cell>
          <cell r="O489" t="str">
            <v>ZZ</v>
          </cell>
          <cell r="P489" t="str">
            <v>ITT CANNON</v>
          </cell>
          <cell r="Q489" t="str">
            <v>030-1954-000</v>
          </cell>
          <cell r="T489">
            <v>0</v>
          </cell>
          <cell r="V489">
            <v>0</v>
          </cell>
          <cell r="X489">
            <v>0</v>
          </cell>
          <cell r="Z489">
            <v>0</v>
          </cell>
        </row>
        <row r="490">
          <cell r="E490" t="str">
            <v>10-00061-00</v>
          </cell>
          <cell r="G490" t="str">
            <v>A</v>
          </cell>
          <cell r="H490" t="str">
            <v>HEAT SHRINK TUBING,.125,BLACK</v>
          </cell>
          <cell r="I490">
            <v>1</v>
          </cell>
          <cell r="J490">
            <v>1</v>
          </cell>
          <cell r="K490" t="str">
            <v>FT</v>
          </cell>
          <cell r="L490" t="str">
            <v>Y</v>
          </cell>
          <cell r="M490" t="str">
            <v xml:space="preserve">   </v>
          </cell>
          <cell r="N490" t="str">
            <v>L</v>
          </cell>
          <cell r="O490" t="str">
            <v>ZZ</v>
          </cell>
          <cell r="P490" t="str">
            <v>ALPHA WIRE</v>
          </cell>
          <cell r="Q490" t="str">
            <v>FIT-221V-1/8</v>
          </cell>
          <cell r="T490">
            <v>0</v>
          </cell>
          <cell r="V490">
            <v>0</v>
          </cell>
          <cell r="X490">
            <v>0</v>
          </cell>
          <cell r="Z490">
            <v>0</v>
          </cell>
        </row>
        <row r="491">
          <cell r="E491" t="str">
            <v>10-00060-00</v>
          </cell>
          <cell r="G491" t="str">
            <v>B</v>
          </cell>
          <cell r="H491" t="str">
            <v>HEAT SHRINK TUBING,.25,BLACK</v>
          </cell>
          <cell r="I491">
            <v>1</v>
          </cell>
          <cell r="J491">
            <v>1</v>
          </cell>
          <cell r="K491" t="str">
            <v>FT</v>
          </cell>
          <cell r="L491" t="str">
            <v>Y</v>
          </cell>
          <cell r="M491" t="str">
            <v xml:space="preserve">   </v>
          </cell>
          <cell r="N491" t="str">
            <v>L</v>
          </cell>
          <cell r="O491" t="str">
            <v>ZZ</v>
          </cell>
          <cell r="P491" t="str">
            <v>ABB</v>
          </cell>
          <cell r="Q491" t="str">
            <v>CP0250-0-25</v>
          </cell>
          <cell r="T491">
            <v>0</v>
          </cell>
          <cell r="V491">
            <v>0</v>
          </cell>
          <cell r="X491">
            <v>0</v>
          </cell>
          <cell r="Z491">
            <v>0</v>
          </cell>
        </row>
        <row r="492">
          <cell r="E492" t="str">
            <v>35-10003-00</v>
          </cell>
          <cell r="G492" t="str">
            <v>B</v>
          </cell>
          <cell r="H492" t="str">
            <v>WIRE,22AWG,STRAND,BLACK</v>
          </cell>
          <cell r="I492">
            <v>0.5</v>
          </cell>
          <cell r="J492">
            <v>0.5</v>
          </cell>
          <cell r="K492" t="str">
            <v>FT</v>
          </cell>
          <cell r="L492" t="str">
            <v>Y</v>
          </cell>
          <cell r="M492" t="str">
            <v xml:space="preserve">   </v>
          </cell>
          <cell r="N492" t="str">
            <v>L</v>
          </cell>
          <cell r="O492" t="str">
            <v>ZZ</v>
          </cell>
          <cell r="P492" t="str">
            <v>BELDEN INC.</v>
          </cell>
          <cell r="Q492" t="str">
            <v>83025-10</v>
          </cell>
          <cell r="T492">
            <v>0</v>
          </cell>
          <cell r="V492">
            <v>0</v>
          </cell>
          <cell r="X492">
            <v>0</v>
          </cell>
          <cell r="Z492">
            <v>0</v>
          </cell>
        </row>
        <row r="493">
          <cell r="E493" t="str">
            <v>38-109766-00</v>
          </cell>
          <cell r="G493" t="str">
            <v>B</v>
          </cell>
          <cell r="H493" t="str">
            <v>CABLE,4TWPR,22AWG,150V,SHLD</v>
          </cell>
          <cell r="I493">
            <v>2.25</v>
          </cell>
          <cell r="J493">
            <v>2.25</v>
          </cell>
          <cell r="K493" t="str">
            <v>FT</v>
          </cell>
          <cell r="L493" t="str">
            <v>Y</v>
          </cell>
          <cell r="M493" t="str">
            <v xml:space="preserve">   </v>
          </cell>
          <cell r="N493" t="str">
            <v>L</v>
          </cell>
          <cell r="O493" t="str">
            <v>ZZ</v>
          </cell>
          <cell r="P493" t="str">
            <v>ALPHA WIRE</v>
          </cell>
          <cell r="Q493" t="str">
            <v>2214C</v>
          </cell>
          <cell r="T493">
            <v>0</v>
          </cell>
          <cell r="V493">
            <v>0</v>
          </cell>
          <cell r="X493">
            <v>0</v>
          </cell>
          <cell r="Z493">
            <v>0</v>
          </cell>
        </row>
        <row r="494">
          <cell r="E494" t="str">
            <v>38-10018-00</v>
          </cell>
          <cell r="G494" t="str">
            <v>A</v>
          </cell>
          <cell r="H494" t="str">
            <v>CABLE,TWPR,22AWG,150V</v>
          </cell>
          <cell r="I494">
            <v>6</v>
          </cell>
          <cell r="J494">
            <v>6</v>
          </cell>
          <cell r="K494" t="str">
            <v>FT</v>
          </cell>
          <cell r="L494" t="str">
            <v>Y</v>
          </cell>
          <cell r="M494" t="str">
            <v xml:space="preserve">   </v>
          </cell>
          <cell r="N494" t="str">
            <v>L</v>
          </cell>
          <cell r="O494" t="str">
            <v>ZZ</v>
          </cell>
          <cell r="P494" t="str">
            <v>ALPHA WIRE</v>
          </cell>
          <cell r="Q494" t="str">
            <v>2211C</v>
          </cell>
          <cell r="T494">
            <v>0</v>
          </cell>
          <cell r="V494">
            <v>0</v>
          </cell>
          <cell r="X494">
            <v>0</v>
          </cell>
          <cell r="Z494">
            <v>0</v>
          </cell>
        </row>
        <row r="495">
          <cell r="E495" t="str">
            <v>31-00156-00</v>
          </cell>
          <cell r="G495" t="str">
            <v>A</v>
          </cell>
          <cell r="H495" t="str">
            <v>TIE WRAP,5.5 NYLON</v>
          </cell>
          <cell r="I495">
            <v>2</v>
          </cell>
          <cell r="J495">
            <v>2</v>
          </cell>
          <cell r="K495" t="str">
            <v>EA</v>
          </cell>
          <cell r="L495" t="str">
            <v>Y</v>
          </cell>
          <cell r="M495" t="str">
            <v xml:space="preserve">   </v>
          </cell>
          <cell r="N495" t="str">
            <v>L</v>
          </cell>
          <cell r="O495" t="str">
            <v>ZZ</v>
          </cell>
          <cell r="P495" t="str">
            <v>ABB</v>
          </cell>
          <cell r="Q495" t="str">
            <v>TY24M</v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</row>
        <row r="496">
          <cell r="E496" t="str">
            <v>39-10023-00</v>
          </cell>
          <cell r="G496" t="str">
            <v>E</v>
          </cell>
          <cell r="H496" t="str">
            <v>CONN, 15 PIN D M CRIMP</v>
          </cell>
          <cell r="I496">
            <v>1</v>
          </cell>
          <cell r="J496">
            <v>1</v>
          </cell>
          <cell r="K496" t="str">
            <v>EA</v>
          </cell>
          <cell r="L496" t="str">
            <v>Y</v>
          </cell>
          <cell r="M496" t="str">
            <v xml:space="preserve">   </v>
          </cell>
          <cell r="N496" t="str">
            <v>L</v>
          </cell>
          <cell r="O496" t="str">
            <v>ZZ</v>
          </cell>
          <cell r="P496" t="str">
            <v>ITT CANNON</v>
          </cell>
          <cell r="Q496" t="str">
            <v>DAU-15P-K87-F0</v>
          </cell>
          <cell r="T496">
            <v>0</v>
          </cell>
          <cell r="V496">
            <v>0</v>
          </cell>
          <cell r="X496">
            <v>0</v>
          </cell>
          <cell r="Z496">
            <v>0</v>
          </cell>
        </row>
        <row r="497">
          <cell r="E497" t="str">
            <v>39-178688-15</v>
          </cell>
          <cell r="G497" t="str">
            <v>D</v>
          </cell>
          <cell r="H497" t="str">
            <v>BACKSHELL,D-SUB,METAL FOR CLIP,FCT</v>
          </cell>
          <cell r="I497">
            <v>1</v>
          </cell>
          <cell r="J497">
            <v>1</v>
          </cell>
          <cell r="K497" t="str">
            <v>EA</v>
          </cell>
          <cell r="L497" t="str">
            <v>Y</v>
          </cell>
          <cell r="M497" t="str">
            <v xml:space="preserve">   </v>
          </cell>
          <cell r="N497" t="str">
            <v>L</v>
          </cell>
          <cell r="O497" t="str">
            <v>ZZ</v>
          </cell>
          <cell r="P497" t="str">
            <v>MOLEX</v>
          </cell>
          <cell r="Q497">
            <v>1727040098</v>
          </cell>
          <cell r="T497">
            <v>0</v>
          </cell>
          <cell r="V497">
            <v>0</v>
          </cell>
          <cell r="X497">
            <v>0</v>
          </cell>
          <cell r="Z497">
            <v>0</v>
          </cell>
        </row>
        <row r="498">
          <cell r="E498" t="str">
            <v>39-10024-00</v>
          </cell>
          <cell r="G498" t="str">
            <v>C</v>
          </cell>
          <cell r="H498" t="str">
            <v>CONN,15 PIN D FEM CRIMP</v>
          </cell>
          <cell r="I498">
            <v>1</v>
          </cell>
          <cell r="J498">
            <v>1</v>
          </cell>
          <cell r="K498" t="str">
            <v>EA</v>
          </cell>
          <cell r="L498" t="str">
            <v>Y</v>
          </cell>
          <cell r="M498" t="str">
            <v xml:space="preserve">   </v>
          </cell>
          <cell r="N498" t="str">
            <v>L</v>
          </cell>
          <cell r="O498" t="str">
            <v>ZZ</v>
          </cell>
          <cell r="P498" t="str">
            <v>ITT CANNON</v>
          </cell>
          <cell r="Q498" t="str">
            <v>DAU-15S-A197-F0</v>
          </cell>
          <cell r="T498">
            <v>0</v>
          </cell>
          <cell r="V498">
            <v>0</v>
          </cell>
          <cell r="X498">
            <v>0</v>
          </cell>
          <cell r="Z498">
            <v>0</v>
          </cell>
        </row>
        <row r="499">
          <cell r="E499" t="str">
            <v>39-306930-00</v>
          </cell>
          <cell r="G499" t="str">
            <v>A</v>
          </cell>
          <cell r="H499" t="str">
            <v>BACKSHELL,D-SUB,METAL,90 DEG,15P</v>
          </cell>
          <cell r="I499">
            <v>1</v>
          </cell>
          <cell r="J499">
            <v>1</v>
          </cell>
          <cell r="K499" t="str">
            <v>EA</v>
          </cell>
          <cell r="L499" t="str">
            <v>Y</v>
          </cell>
          <cell r="M499" t="str">
            <v xml:space="preserve">   </v>
          </cell>
          <cell r="N499" t="str">
            <v>L</v>
          </cell>
          <cell r="O499" t="str">
            <v>ZZ</v>
          </cell>
          <cell r="P499" t="str">
            <v>NORTHERN TECHNOLOGIES</v>
          </cell>
          <cell r="Q499" t="str">
            <v>N30E910000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</row>
        <row r="500">
          <cell r="E500" t="str">
            <v>39-10032-00</v>
          </cell>
          <cell r="G500" t="str">
            <v>B</v>
          </cell>
          <cell r="H500" t="str">
            <v>CONTACT,SKT,24-20 AWG,D-SUB</v>
          </cell>
          <cell r="I500">
            <v>12</v>
          </cell>
          <cell r="J500">
            <v>12</v>
          </cell>
          <cell r="K500" t="str">
            <v>EA</v>
          </cell>
          <cell r="L500" t="str">
            <v>Y</v>
          </cell>
          <cell r="M500" t="str">
            <v xml:space="preserve">   </v>
          </cell>
          <cell r="N500" t="str">
            <v>L</v>
          </cell>
          <cell r="O500" t="str">
            <v>ZZ</v>
          </cell>
          <cell r="P500" t="str">
            <v>ITT CANNON</v>
          </cell>
          <cell r="Q500" t="str">
            <v>030-1953-000</v>
          </cell>
          <cell r="T500">
            <v>0</v>
          </cell>
          <cell r="V500">
            <v>0</v>
          </cell>
          <cell r="X500">
            <v>0</v>
          </cell>
          <cell r="Z500">
            <v>0</v>
          </cell>
        </row>
        <row r="501">
          <cell r="E501" t="str">
            <v>38-10035-00</v>
          </cell>
          <cell r="G501" t="str">
            <v>A</v>
          </cell>
          <cell r="H501" t="str">
            <v>CABLE,10 COND,150V 22AW</v>
          </cell>
          <cell r="I501">
            <v>5.75</v>
          </cell>
          <cell r="J501">
            <v>5.75</v>
          </cell>
          <cell r="K501" t="str">
            <v>FT</v>
          </cell>
          <cell r="L501" t="str">
            <v>Y</v>
          </cell>
          <cell r="M501" t="str">
            <v xml:space="preserve">   </v>
          </cell>
          <cell r="N501" t="str">
            <v>L</v>
          </cell>
          <cell r="O501" t="str">
            <v>ZZ</v>
          </cell>
          <cell r="P501" t="str">
            <v>ALPHA WIRE</v>
          </cell>
          <cell r="Q501" t="str">
            <v>1299/10C</v>
          </cell>
          <cell r="T501">
            <v>0</v>
          </cell>
          <cell r="V501">
            <v>0</v>
          </cell>
          <cell r="X501">
            <v>0</v>
          </cell>
          <cell r="Z501">
            <v>0</v>
          </cell>
        </row>
        <row r="502">
          <cell r="E502" t="str">
            <v>03-378978-00</v>
          </cell>
          <cell r="F502" t="str">
            <v>CABLES</v>
          </cell>
          <cell r="G502" t="str">
            <v>A</v>
          </cell>
          <cell r="H502" t="str">
            <v>CBL ASSY,EIC-C20 TO RING LUG,PV HEATER</v>
          </cell>
          <cell r="I502">
            <v>1</v>
          </cell>
          <cell r="J502">
            <v>1</v>
          </cell>
          <cell r="K502" t="str">
            <v>EA</v>
          </cell>
          <cell r="L502" t="str">
            <v xml:space="preserve"> </v>
          </cell>
          <cell r="M502" t="str">
            <v xml:space="preserve">   </v>
          </cell>
          <cell r="N502" t="str">
            <v>L</v>
          </cell>
          <cell r="O502" t="str">
            <v>ROGAR</v>
          </cell>
          <cell r="S502">
            <v>70</v>
          </cell>
          <cell r="T502">
            <v>70</v>
          </cell>
          <cell r="U502">
            <v>70</v>
          </cell>
          <cell r="V502">
            <v>70</v>
          </cell>
          <cell r="W502">
            <v>65</v>
          </cell>
          <cell r="X502">
            <v>65</v>
          </cell>
          <cell r="Y502">
            <v>60</v>
          </cell>
          <cell r="Z502">
            <v>60</v>
          </cell>
          <cell r="AA502">
            <v>60</v>
          </cell>
        </row>
        <row r="503">
          <cell r="E503" t="str">
            <v>76-378978-00</v>
          </cell>
          <cell r="G503" t="str">
            <v>A</v>
          </cell>
          <cell r="H503" t="str">
            <v>SCHEM,CBL ASSY,EIC-C20 TO RING LUG,PV HE</v>
          </cell>
          <cell r="I503">
            <v>1</v>
          </cell>
          <cell r="J503">
            <v>1</v>
          </cell>
          <cell r="K503" t="str">
            <v>EA</v>
          </cell>
          <cell r="L503" t="str">
            <v xml:space="preserve"> </v>
          </cell>
          <cell r="M503" t="str">
            <v xml:space="preserve">   </v>
          </cell>
          <cell r="N503" t="str">
            <v>Z</v>
          </cell>
          <cell r="O503" t="str">
            <v>ZZ</v>
          </cell>
          <cell r="T503">
            <v>0</v>
          </cell>
          <cell r="V503">
            <v>0</v>
          </cell>
          <cell r="X503">
            <v>0</v>
          </cell>
          <cell r="Z503">
            <v>0</v>
          </cell>
        </row>
        <row r="504">
          <cell r="E504" t="str">
            <v>38-162764-00</v>
          </cell>
          <cell r="G504" t="str">
            <v>A</v>
          </cell>
          <cell r="H504" t="str">
            <v>CABLE ASSY,IECM-IECF,208 VAC P</v>
          </cell>
          <cell r="I504">
            <v>1</v>
          </cell>
          <cell r="J504">
            <v>1</v>
          </cell>
          <cell r="K504" t="str">
            <v>EA</v>
          </cell>
          <cell r="L504" t="str">
            <v>Y</v>
          </cell>
          <cell r="M504" t="str">
            <v xml:space="preserve">   </v>
          </cell>
          <cell r="N504" t="str">
            <v>Z</v>
          </cell>
          <cell r="O504" t="str">
            <v>ZZ</v>
          </cell>
          <cell r="T504">
            <v>0</v>
          </cell>
          <cell r="V504">
            <v>0</v>
          </cell>
          <cell r="X504">
            <v>0</v>
          </cell>
          <cell r="Z504">
            <v>0</v>
          </cell>
        </row>
        <row r="505">
          <cell r="E505" t="str">
            <v>31-318677-52</v>
          </cell>
          <cell r="G505" t="str">
            <v>A</v>
          </cell>
          <cell r="H505" t="str">
            <v>HEAT SHRINK TUBING,5.E-1IN,RED,2:1SHRINK</v>
          </cell>
          <cell r="I505">
            <v>1</v>
          </cell>
          <cell r="J505">
            <v>1</v>
          </cell>
          <cell r="K505" t="str">
            <v>FT</v>
          </cell>
          <cell r="L505" t="str">
            <v>Y</v>
          </cell>
          <cell r="M505" t="str">
            <v xml:space="preserve">   </v>
          </cell>
          <cell r="N505" t="str">
            <v>L</v>
          </cell>
          <cell r="O505" t="str">
            <v>ZZ</v>
          </cell>
          <cell r="P505" t="str">
            <v>ALPHA WIRE</v>
          </cell>
          <cell r="Q505" t="str">
            <v>FIT-221-1/2-2</v>
          </cell>
          <cell r="T505">
            <v>0</v>
          </cell>
          <cell r="V505">
            <v>0</v>
          </cell>
          <cell r="X505">
            <v>0</v>
          </cell>
          <cell r="Z505">
            <v>0</v>
          </cell>
        </row>
        <row r="506">
          <cell r="E506" t="str">
            <v>79-00021-01</v>
          </cell>
          <cell r="G506" t="str">
            <v>A</v>
          </cell>
          <cell r="H506" t="str">
            <v>LABEL,BLANK 1 X 1</v>
          </cell>
          <cell r="I506">
            <v>2</v>
          </cell>
          <cell r="J506">
            <v>2</v>
          </cell>
          <cell r="K506" t="str">
            <v>EA</v>
          </cell>
          <cell r="L506" t="str">
            <v>Y</v>
          </cell>
          <cell r="M506" t="str">
            <v xml:space="preserve">   </v>
          </cell>
          <cell r="N506" t="str">
            <v>L</v>
          </cell>
          <cell r="O506" t="str">
            <v>ZZ</v>
          </cell>
          <cell r="P506" t="str">
            <v>T &amp; B</v>
          </cell>
          <cell r="Q506" t="str">
            <v>WES-1334</v>
          </cell>
          <cell r="T506">
            <v>0</v>
          </cell>
          <cell r="V506">
            <v>0</v>
          </cell>
          <cell r="X506">
            <v>0</v>
          </cell>
          <cell r="Z506">
            <v>0</v>
          </cell>
        </row>
        <row r="507">
          <cell r="E507" t="str">
            <v>79-160941-00</v>
          </cell>
          <cell r="G507" t="str">
            <v>A</v>
          </cell>
          <cell r="H507" t="str">
            <v>LABEL,WARNING,ELEC,208V,CABLE</v>
          </cell>
          <cell r="I507">
            <v>1</v>
          </cell>
          <cell r="J507">
            <v>1</v>
          </cell>
          <cell r="K507" t="str">
            <v>EA</v>
          </cell>
          <cell r="L507" t="str">
            <v>Y</v>
          </cell>
          <cell r="M507" t="str">
            <v xml:space="preserve">   </v>
          </cell>
          <cell r="N507" t="str">
            <v>L</v>
          </cell>
          <cell r="O507" t="str">
            <v>ZZ</v>
          </cell>
          <cell r="T507">
            <v>0</v>
          </cell>
          <cell r="V507">
            <v>0</v>
          </cell>
          <cell r="X507">
            <v>0</v>
          </cell>
          <cell r="Z507">
            <v>0</v>
          </cell>
        </row>
        <row r="508">
          <cell r="E508" t="str">
            <v>39-00304-00</v>
          </cell>
          <cell r="G508" t="str">
            <v>A</v>
          </cell>
          <cell r="H508" t="str">
            <v>CONN,AMP MALE</v>
          </cell>
          <cell r="I508">
            <v>1</v>
          </cell>
          <cell r="J508">
            <v>1</v>
          </cell>
          <cell r="K508" t="str">
            <v>EA</v>
          </cell>
          <cell r="L508" t="str">
            <v>Y</v>
          </cell>
          <cell r="M508" t="str">
            <v xml:space="preserve">   </v>
          </cell>
          <cell r="N508" t="str">
            <v>L</v>
          </cell>
          <cell r="O508" t="str">
            <v>ZZ</v>
          </cell>
          <cell r="P508" t="str">
            <v>AMP/TYCO</v>
          </cell>
          <cell r="Q508" t="str">
            <v>350766-1</v>
          </cell>
          <cell r="T508">
            <v>0</v>
          </cell>
          <cell r="V508">
            <v>0</v>
          </cell>
          <cell r="X508">
            <v>0</v>
          </cell>
          <cell r="Z508">
            <v>0</v>
          </cell>
        </row>
        <row r="509">
          <cell r="E509" t="str">
            <v>39-00263-00</v>
          </cell>
          <cell r="G509" t="str">
            <v>B</v>
          </cell>
          <cell r="H509" t="str">
            <v>CONTACT,SCKT,20-14 AWG</v>
          </cell>
          <cell r="I509">
            <v>3</v>
          </cell>
          <cell r="J509">
            <v>3</v>
          </cell>
          <cell r="K509" t="str">
            <v>EA</v>
          </cell>
          <cell r="L509" t="str">
            <v>Y</v>
          </cell>
          <cell r="M509" t="str">
            <v xml:space="preserve">   </v>
          </cell>
          <cell r="N509" t="str">
            <v>L</v>
          </cell>
          <cell r="O509" t="str">
            <v>ZZ</v>
          </cell>
          <cell r="P509" t="str">
            <v>TE CONNECTIVITY</v>
          </cell>
          <cell r="Q509" t="str">
            <v>350550-1</v>
          </cell>
          <cell r="T509">
            <v>0</v>
          </cell>
          <cell r="V509">
            <v>0</v>
          </cell>
          <cell r="X509">
            <v>0</v>
          </cell>
          <cell r="Z509">
            <v>0</v>
          </cell>
        </row>
        <row r="510">
          <cell r="E510" t="str">
            <v>03-378230-00</v>
          </cell>
          <cell r="F510" t="str">
            <v>CABLES</v>
          </cell>
          <cell r="G510" t="str">
            <v>A</v>
          </cell>
          <cell r="H510" t="str">
            <v>CBL ASSY,RS-232,SERVO SPDL,PM</v>
          </cell>
          <cell r="I510">
            <v>1</v>
          </cell>
          <cell r="J510">
            <v>1</v>
          </cell>
          <cell r="K510" t="str">
            <v>EA</v>
          </cell>
          <cell r="L510" t="str">
            <v xml:space="preserve"> </v>
          </cell>
          <cell r="M510" t="str">
            <v xml:space="preserve">   </v>
          </cell>
          <cell r="N510" t="str">
            <v>L</v>
          </cell>
          <cell r="O510" t="str">
            <v>NPI SOLUTIONS</v>
          </cell>
          <cell r="S510">
            <v>150</v>
          </cell>
          <cell r="T510">
            <v>150</v>
          </cell>
          <cell r="U510">
            <v>76.31</v>
          </cell>
          <cell r="V510">
            <v>76.31</v>
          </cell>
          <cell r="W510">
            <v>64.36</v>
          </cell>
          <cell r="X510">
            <v>64.36</v>
          </cell>
          <cell r="Y510">
            <v>58.77</v>
          </cell>
          <cell r="Z510">
            <v>58.77</v>
          </cell>
          <cell r="AA510">
            <v>55.97</v>
          </cell>
        </row>
        <row r="511">
          <cell r="E511" t="str">
            <v>76-378230-00</v>
          </cell>
          <cell r="G511" t="str">
            <v>A</v>
          </cell>
          <cell r="H511" t="str">
            <v>SCHEM,CBL ASSY,RS-232,SERVO SPDL,PM</v>
          </cell>
          <cell r="I511">
            <v>1</v>
          </cell>
          <cell r="J511">
            <v>1</v>
          </cell>
          <cell r="K511" t="str">
            <v>EA</v>
          </cell>
          <cell r="L511" t="str">
            <v xml:space="preserve"> </v>
          </cell>
          <cell r="M511" t="str">
            <v xml:space="preserve">   </v>
          </cell>
          <cell r="N511" t="str">
            <v>Z</v>
          </cell>
          <cell r="O511" t="str">
            <v>ZZ</v>
          </cell>
          <cell r="T511">
            <v>0</v>
          </cell>
          <cell r="V511">
            <v>0</v>
          </cell>
          <cell r="X511">
            <v>0</v>
          </cell>
          <cell r="Z511">
            <v>0</v>
          </cell>
        </row>
        <row r="512">
          <cell r="E512" t="str">
            <v>38-145006-03</v>
          </cell>
          <cell r="G512" t="str">
            <v>C</v>
          </cell>
          <cell r="H512" t="str">
            <v>CABLE,3 COND,22AWG,F SHLD</v>
          </cell>
          <cell r="I512">
            <v>6</v>
          </cell>
          <cell r="J512">
            <v>6</v>
          </cell>
          <cell r="K512" t="str">
            <v>FT</v>
          </cell>
          <cell r="L512" t="str">
            <v>Y</v>
          </cell>
          <cell r="M512" t="str">
            <v xml:space="preserve">   </v>
          </cell>
          <cell r="N512" t="str">
            <v>L</v>
          </cell>
          <cell r="O512" t="str">
            <v>ZZ</v>
          </cell>
          <cell r="P512" t="str">
            <v>ALPHA WIRE</v>
          </cell>
          <cell r="Q512" t="str">
            <v>1293C</v>
          </cell>
          <cell r="T512">
            <v>0</v>
          </cell>
          <cell r="V512">
            <v>0</v>
          </cell>
          <cell r="X512">
            <v>0</v>
          </cell>
          <cell r="Z512">
            <v>0</v>
          </cell>
        </row>
        <row r="513">
          <cell r="E513" t="str">
            <v>39-10022-00</v>
          </cell>
          <cell r="G513" t="str">
            <v>B</v>
          </cell>
          <cell r="H513" t="str">
            <v>CONN,9 PIN D FEM CRIMP</v>
          </cell>
          <cell r="I513">
            <v>1</v>
          </cell>
          <cell r="J513">
            <v>1</v>
          </cell>
          <cell r="K513" t="str">
            <v>EA</v>
          </cell>
          <cell r="L513" t="str">
            <v>Y</v>
          </cell>
          <cell r="M513" t="str">
            <v xml:space="preserve">   </v>
          </cell>
          <cell r="N513" t="str">
            <v>L</v>
          </cell>
          <cell r="O513" t="str">
            <v>ZZ</v>
          </cell>
          <cell r="P513" t="str">
            <v>ITT CANNON</v>
          </cell>
          <cell r="Q513" t="str">
            <v>DEU9SA197F0</v>
          </cell>
          <cell r="T513">
            <v>0</v>
          </cell>
          <cell r="V513">
            <v>0</v>
          </cell>
          <cell r="X513">
            <v>0</v>
          </cell>
          <cell r="Z513">
            <v>0</v>
          </cell>
        </row>
        <row r="514">
          <cell r="E514" t="str">
            <v>39-178688-09</v>
          </cell>
          <cell r="G514" t="str">
            <v>D</v>
          </cell>
          <cell r="H514" t="str">
            <v>BACKSHELL,D-SUB,METAL FOR CLIP,FCT</v>
          </cell>
          <cell r="I514">
            <v>1</v>
          </cell>
          <cell r="J514">
            <v>1</v>
          </cell>
          <cell r="K514" t="str">
            <v>EA</v>
          </cell>
          <cell r="L514" t="str">
            <v>Y</v>
          </cell>
          <cell r="M514" t="str">
            <v xml:space="preserve">   </v>
          </cell>
          <cell r="N514" t="str">
            <v>L</v>
          </cell>
          <cell r="O514" t="str">
            <v>ZZ</v>
          </cell>
          <cell r="P514" t="str">
            <v>MOLEX</v>
          </cell>
          <cell r="Q514">
            <v>1727040096</v>
          </cell>
          <cell r="T514">
            <v>0</v>
          </cell>
          <cell r="V514">
            <v>0</v>
          </cell>
          <cell r="X514">
            <v>0</v>
          </cell>
          <cell r="Z514">
            <v>0</v>
          </cell>
        </row>
        <row r="515">
          <cell r="E515" t="str">
            <v>39-10032-00</v>
          </cell>
          <cell r="G515" t="str">
            <v>B</v>
          </cell>
          <cell r="H515" t="str">
            <v>CONTACT,SKT,24-20 AWG,D-SUB</v>
          </cell>
          <cell r="I515">
            <v>3</v>
          </cell>
          <cell r="J515">
            <v>3</v>
          </cell>
          <cell r="K515" t="str">
            <v>EA</v>
          </cell>
          <cell r="L515" t="str">
            <v>Y</v>
          </cell>
          <cell r="M515" t="str">
            <v xml:space="preserve">   </v>
          </cell>
          <cell r="N515" t="str">
            <v>L</v>
          </cell>
          <cell r="O515" t="str">
            <v>ZZ</v>
          </cell>
          <cell r="P515" t="str">
            <v>ITT CANNON</v>
          </cell>
          <cell r="Q515" t="str">
            <v>030-1953-000</v>
          </cell>
          <cell r="T515">
            <v>0</v>
          </cell>
          <cell r="V515">
            <v>0</v>
          </cell>
          <cell r="X515">
            <v>0</v>
          </cell>
          <cell r="Z515">
            <v>0</v>
          </cell>
        </row>
        <row r="516">
          <cell r="E516" t="str">
            <v>10-00060-00</v>
          </cell>
          <cell r="G516" t="str">
            <v>B</v>
          </cell>
          <cell r="H516" t="str">
            <v>HEAT SHRINK TUBING,.25,BLACK</v>
          </cell>
          <cell r="I516">
            <v>1</v>
          </cell>
          <cell r="J516">
            <v>1</v>
          </cell>
          <cell r="K516" t="str">
            <v>FT</v>
          </cell>
          <cell r="L516" t="str">
            <v>Y</v>
          </cell>
          <cell r="M516" t="str">
            <v xml:space="preserve">   </v>
          </cell>
          <cell r="N516" t="str">
            <v>L</v>
          </cell>
          <cell r="O516" t="str">
            <v>ZZ</v>
          </cell>
          <cell r="P516" t="str">
            <v>ABB</v>
          </cell>
          <cell r="Q516" t="str">
            <v>CP0250-0-25</v>
          </cell>
          <cell r="T516">
            <v>0</v>
          </cell>
          <cell r="V516">
            <v>0</v>
          </cell>
          <cell r="X516">
            <v>0</v>
          </cell>
          <cell r="Z516">
            <v>0</v>
          </cell>
        </row>
        <row r="517">
          <cell r="E517" t="str">
            <v>79-00021-00</v>
          </cell>
          <cell r="G517" t="str">
            <v>A</v>
          </cell>
          <cell r="H517" t="str">
            <v>LABEL,BLANK 1 X 1/2</v>
          </cell>
          <cell r="I517">
            <v>2</v>
          </cell>
          <cell r="J517">
            <v>2</v>
          </cell>
          <cell r="K517" t="str">
            <v>EA</v>
          </cell>
          <cell r="L517" t="str">
            <v>Y</v>
          </cell>
          <cell r="M517" t="str">
            <v xml:space="preserve">   </v>
          </cell>
          <cell r="N517" t="str">
            <v>L</v>
          </cell>
          <cell r="O517" t="str">
            <v>ZZ</v>
          </cell>
          <cell r="P517" t="str">
            <v>PANDUIT</v>
          </cell>
          <cell r="Q517" t="str">
            <v>WES-1112</v>
          </cell>
          <cell r="T517">
            <v>0</v>
          </cell>
          <cell r="V517">
            <v>0</v>
          </cell>
          <cell r="X517">
            <v>0</v>
          </cell>
          <cell r="Z517">
            <v>0</v>
          </cell>
        </row>
        <row r="518">
          <cell r="E518" t="str">
            <v>31-00233-00</v>
          </cell>
          <cell r="G518" t="str">
            <v>A</v>
          </cell>
          <cell r="H518" t="str">
            <v>TAPE,COPPER FOIL,1/2</v>
          </cell>
          <cell r="I518">
            <v>1</v>
          </cell>
          <cell r="J518">
            <v>1</v>
          </cell>
          <cell r="K518" t="str">
            <v>FT</v>
          </cell>
          <cell r="L518" t="str">
            <v>Y</v>
          </cell>
          <cell r="M518" t="str">
            <v xml:space="preserve">   </v>
          </cell>
          <cell r="N518" t="str">
            <v>L</v>
          </cell>
          <cell r="O518" t="str">
            <v>ZZ</v>
          </cell>
          <cell r="P518" t="str">
            <v>3M</v>
          </cell>
          <cell r="Q518" t="str">
            <v>1181 TAPE (1/2)</v>
          </cell>
          <cell r="T518">
            <v>0</v>
          </cell>
          <cell r="V518">
            <v>0</v>
          </cell>
          <cell r="X518">
            <v>0</v>
          </cell>
          <cell r="Z518">
            <v>0</v>
          </cell>
        </row>
        <row r="519">
          <cell r="E519" t="str">
            <v>39-10021-00</v>
          </cell>
          <cell r="G519" t="str">
            <v>B</v>
          </cell>
          <cell r="H519" t="str">
            <v>CONN,9 PIN D MALE CRIMP</v>
          </cell>
          <cell r="I519">
            <v>1</v>
          </cell>
          <cell r="J519">
            <v>1</v>
          </cell>
          <cell r="K519" t="str">
            <v>EA</v>
          </cell>
          <cell r="L519" t="str">
            <v>Y</v>
          </cell>
          <cell r="M519" t="str">
            <v xml:space="preserve">   </v>
          </cell>
          <cell r="N519" t="str">
            <v>L</v>
          </cell>
          <cell r="O519" t="str">
            <v>ZZ</v>
          </cell>
          <cell r="P519" t="str">
            <v>ITT CANNON</v>
          </cell>
          <cell r="Q519" t="str">
            <v>DEU-9P-K87-F0</v>
          </cell>
          <cell r="T519">
            <v>0</v>
          </cell>
          <cell r="V519">
            <v>0</v>
          </cell>
          <cell r="X519">
            <v>0</v>
          </cell>
          <cell r="Z519">
            <v>0</v>
          </cell>
        </row>
        <row r="520">
          <cell r="E520" t="str">
            <v>39-10031-00</v>
          </cell>
          <cell r="G520" t="str">
            <v>A</v>
          </cell>
          <cell r="H520" t="str">
            <v>CONTACT,PIN,24-20AWG,D-SUB</v>
          </cell>
          <cell r="I520">
            <v>3</v>
          </cell>
          <cell r="J520">
            <v>3</v>
          </cell>
          <cell r="K520" t="str">
            <v>EA</v>
          </cell>
          <cell r="L520" t="str">
            <v>Y</v>
          </cell>
          <cell r="M520" t="str">
            <v xml:space="preserve">   </v>
          </cell>
          <cell r="N520" t="str">
            <v>L</v>
          </cell>
          <cell r="O520" t="str">
            <v>ZZ</v>
          </cell>
          <cell r="P520" t="str">
            <v>ITT CANN</v>
          </cell>
          <cell r="Q520" t="str">
            <v>030-1952-000</v>
          </cell>
          <cell r="T520">
            <v>0</v>
          </cell>
          <cell r="V520">
            <v>0</v>
          </cell>
          <cell r="X520">
            <v>0</v>
          </cell>
          <cell r="Z520">
            <v>0</v>
          </cell>
        </row>
        <row r="521">
          <cell r="E521" t="str">
            <v>39-103516-00</v>
          </cell>
          <cell r="G521" t="str">
            <v>A</v>
          </cell>
          <cell r="H521" t="str">
            <v>HOOD,DE-9 METAL STRAIGHT</v>
          </cell>
          <cell r="I521">
            <v>1</v>
          </cell>
          <cell r="J521">
            <v>1</v>
          </cell>
          <cell r="K521" t="str">
            <v>EA</v>
          </cell>
          <cell r="L521" t="str">
            <v>Y</v>
          </cell>
          <cell r="M521" t="str">
            <v xml:space="preserve">   </v>
          </cell>
          <cell r="N521" t="str">
            <v>L</v>
          </cell>
          <cell r="O521" t="str">
            <v>ZZ</v>
          </cell>
          <cell r="P521" t="str">
            <v>NORTHERN TECHNOLOGIES</v>
          </cell>
          <cell r="Q521" t="str">
            <v>C88E000218</v>
          </cell>
          <cell r="T521">
            <v>0</v>
          </cell>
          <cell r="V521">
            <v>0</v>
          </cell>
          <cell r="X521">
            <v>0</v>
          </cell>
          <cell r="Z521">
            <v>0</v>
          </cell>
        </row>
        <row r="522">
          <cell r="E522" t="str">
            <v>39-178687-00</v>
          </cell>
          <cell r="G522" t="str">
            <v>B</v>
          </cell>
          <cell r="H522" t="str">
            <v>BACKSHELL,CLIP FOR FCT CONNS</v>
          </cell>
          <cell r="I522">
            <v>2</v>
          </cell>
          <cell r="J522">
            <v>2</v>
          </cell>
          <cell r="K522" t="str">
            <v>EA</v>
          </cell>
          <cell r="L522" t="str">
            <v>Y</v>
          </cell>
          <cell r="M522" t="str">
            <v xml:space="preserve">   </v>
          </cell>
          <cell r="N522" t="str">
            <v>L</v>
          </cell>
          <cell r="O522" t="str">
            <v>ZZ</v>
          </cell>
          <cell r="P522" t="str">
            <v>MOLEX, LLC</v>
          </cell>
          <cell r="Q522">
            <v>1731120066</v>
          </cell>
          <cell r="T522">
            <v>0</v>
          </cell>
          <cell r="V522">
            <v>0</v>
          </cell>
          <cell r="X522">
            <v>0</v>
          </cell>
          <cell r="Z522">
            <v>0</v>
          </cell>
        </row>
        <row r="523">
          <cell r="E523" t="str">
            <v>03-380922-00</v>
          </cell>
          <cell r="F523" t="str">
            <v>CABLES</v>
          </cell>
          <cell r="G523" t="str">
            <v>A</v>
          </cell>
          <cell r="H523" t="str">
            <v>CBL ASSY,INTFC,PV CNTRLR,PM,VXT</v>
          </cell>
          <cell r="I523">
            <v>1</v>
          </cell>
          <cell r="J523">
            <v>1</v>
          </cell>
          <cell r="K523" t="str">
            <v>EA</v>
          </cell>
          <cell r="L523" t="str">
            <v xml:space="preserve"> </v>
          </cell>
          <cell r="M523" t="str">
            <v xml:space="preserve">   </v>
          </cell>
          <cell r="N523" t="str">
            <v>L</v>
          </cell>
          <cell r="O523" t="str">
            <v>JUTZE</v>
          </cell>
          <cell r="S523">
            <v>27.01</v>
          </cell>
          <cell r="T523">
            <v>27.01</v>
          </cell>
          <cell r="U523">
            <v>27.01</v>
          </cell>
          <cell r="V523">
            <v>27.01</v>
          </cell>
          <cell r="W523">
            <v>27.01</v>
          </cell>
          <cell r="X523">
            <v>27.01</v>
          </cell>
          <cell r="Y523">
            <v>27.01</v>
          </cell>
          <cell r="Z523">
            <v>27.01</v>
          </cell>
          <cell r="AA523">
            <v>27.01</v>
          </cell>
        </row>
        <row r="524">
          <cell r="E524" t="str">
            <v>76-380922-00</v>
          </cell>
          <cell r="G524" t="str">
            <v>A</v>
          </cell>
          <cell r="H524" t="str">
            <v>SCHEM,CBL ASSY,INTFC,PV CNTRLR,PM,VXT</v>
          </cell>
          <cell r="I524">
            <v>1</v>
          </cell>
          <cell r="J524">
            <v>1</v>
          </cell>
          <cell r="K524" t="str">
            <v>EA</v>
          </cell>
          <cell r="L524" t="str">
            <v xml:space="preserve"> </v>
          </cell>
          <cell r="M524" t="str">
            <v xml:space="preserve">   </v>
          </cell>
          <cell r="N524" t="str">
            <v>Z</v>
          </cell>
          <cell r="O524" t="str">
            <v>ZZ</v>
          </cell>
          <cell r="T524">
            <v>0</v>
          </cell>
          <cell r="V524">
            <v>0</v>
          </cell>
          <cell r="X524">
            <v>0</v>
          </cell>
          <cell r="Z524">
            <v>0</v>
          </cell>
        </row>
        <row r="525">
          <cell r="E525" t="str">
            <v>39-178688-09</v>
          </cell>
          <cell r="G525" t="str">
            <v>D</v>
          </cell>
          <cell r="H525" t="str">
            <v>BACKSHELL,D-SUB,METAL FOR CLIP,FCT</v>
          </cell>
          <cell r="I525">
            <v>1</v>
          </cell>
          <cell r="J525">
            <v>1</v>
          </cell>
          <cell r="K525" t="str">
            <v>EA</v>
          </cell>
          <cell r="L525" t="str">
            <v>Y</v>
          </cell>
          <cell r="M525" t="str">
            <v xml:space="preserve">   </v>
          </cell>
          <cell r="N525" t="str">
            <v>L</v>
          </cell>
          <cell r="O525" t="str">
            <v>ZZ</v>
          </cell>
          <cell r="P525" t="str">
            <v>MOLEX</v>
          </cell>
          <cell r="Q525">
            <v>1727040096</v>
          </cell>
          <cell r="T525">
            <v>0</v>
          </cell>
          <cell r="V525">
            <v>0</v>
          </cell>
          <cell r="X525">
            <v>0</v>
          </cell>
          <cell r="Z525">
            <v>0</v>
          </cell>
        </row>
        <row r="526">
          <cell r="E526" t="str">
            <v>39-340908-09</v>
          </cell>
          <cell r="G526" t="str">
            <v>B</v>
          </cell>
          <cell r="H526" t="str">
            <v>BACKSHELL,9PIN,45DEG,METAL HOOD</v>
          </cell>
          <cell r="I526">
            <v>1</v>
          </cell>
          <cell r="J526">
            <v>1</v>
          </cell>
          <cell r="K526" t="str">
            <v>EA</v>
          </cell>
          <cell r="L526" t="str">
            <v>Y</v>
          </cell>
          <cell r="M526" t="str">
            <v xml:space="preserve">   </v>
          </cell>
          <cell r="N526" t="str">
            <v>L</v>
          </cell>
          <cell r="O526" t="str">
            <v>ZZ</v>
          </cell>
          <cell r="P526" t="str">
            <v>MOLEX, LLC</v>
          </cell>
          <cell r="Q526">
            <v>1727040095</v>
          </cell>
          <cell r="T526">
            <v>0</v>
          </cell>
          <cell r="V526">
            <v>0</v>
          </cell>
          <cell r="X526">
            <v>0</v>
          </cell>
          <cell r="Z526">
            <v>0</v>
          </cell>
        </row>
        <row r="527">
          <cell r="E527" t="str">
            <v>39-178687-00</v>
          </cell>
          <cell r="G527" t="str">
            <v>B</v>
          </cell>
          <cell r="H527" t="str">
            <v>BACKSHELL,CLIP FOR FCT CONNS</v>
          </cell>
          <cell r="I527">
            <v>2</v>
          </cell>
          <cell r="J527">
            <v>2</v>
          </cell>
          <cell r="K527" t="str">
            <v>EA</v>
          </cell>
          <cell r="L527" t="str">
            <v>Y</v>
          </cell>
          <cell r="M527" t="str">
            <v xml:space="preserve">   </v>
          </cell>
          <cell r="N527" t="str">
            <v>L</v>
          </cell>
          <cell r="O527" t="str">
            <v>ZZ</v>
          </cell>
          <cell r="P527" t="str">
            <v>MOLEX, LLC</v>
          </cell>
          <cell r="Q527">
            <v>1731120066</v>
          </cell>
          <cell r="T527">
            <v>0</v>
          </cell>
          <cell r="V527">
            <v>0</v>
          </cell>
          <cell r="X527">
            <v>0</v>
          </cell>
          <cell r="Z527">
            <v>0</v>
          </cell>
        </row>
        <row r="528">
          <cell r="E528" t="str">
            <v>38-10016-00</v>
          </cell>
          <cell r="G528" t="str">
            <v>A</v>
          </cell>
          <cell r="H528" t="str">
            <v>CABLE,6 COND,22AWG 300V</v>
          </cell>
          <cell r="I528">
            <v>4.0999999999999996</v>
          </cell>
          <cell r="J528">
            <v>4.0999999999999996</v>
          </cell>
          <cell r="K528" t="str">
            <v>FT</v>
          </cell>
          <cell r="L528" t="str">
            <v>Y</v>
          </cell>
          <cell r="M528" t="str">
            <v xml:space="preserve">   </v>
          </cell>
          <cell r="N528" t="str">
            <v>L</v>
          </cell>
          <cell r="O528" t="str">
            <v>ZZ</v>
          </cell>
          <cell r="T528">
            <v>0</v>
          </cell>
          <cell r="V528">
            <v>0</v>
          </cell>
          <cell r="X528">
            <v>0</v>
          </cell>
          <cell r="Z528">
            <v>0</v>
          </cell>
        </row>
        <row r="529">
          <cell r="E529" t="str">
            <v>39-10021-00</v>
          </cell>
          <cell r="G529" t="str">
            <v>B</v>
          </cell>
          <cell r="H529" t="str">
            <v>CONN,9 PIN D MALE CRIMP</v>
          </cell>
          <cell r="I529">
            <v>1</v>
          </cell>
          <cell r="J529">
            <v>1</v>
          </cell>
          <cell r="K529" t="str">
            <v>EA</v>
          </cell>
          <cell r="L529" t="str">
            <v>Y</v>
          </cell>
          <cell r="M529" t="str">
            <v xml:space="preserve">   </v>
          </cell>
          <cell r="N529" t="str">
            <v>L</v>
          </cell>
          <cell r="O529" t="str">
            <v>ZZ</v>
          </cell>
          <cell r="P529" t="str">
            <v>ITT CANNON</v>
          </cell>
          <cell r="Q529" t="str">
            <v>DEU-9P-K87-F0</v>
          </cell>
          <cell r="T529">
            <v>0</v>
          </cell>
          <cell r="V529">
            <v>0</v>
          </cell>
          <cell r="X529">
            <v>0</v>
          </cell>
          <cell r="Z529">
            <v>0</v>
          </cell>
        </row>
        <row r="530">
          <cell r="E530" t="str">
            <v>39-10031-00</v>
          </cell>
          <cell r="G530" t="str">
            <v>A</v>
          </cell>
          <cell r="H530" t="str">
            <v>CONTACT,PIN,24-20AWG,D-SUB</v>
          </cell>
          <cell r="I530">
            <v>6</v>
          </cell>
          <cell r="J530">
            <v>6</v>
          </cell>
          <cell r="K530" t="str">
            <v>EA</v>
          </cell>
          <cell r="L530" t="str">
            <v>Y</v>
          </cell>
          <cell r="M530" t="str">
            <v xml:space="preserve">   </v>
          </cell>
          <cell r="N530" t="str">
            <v>L</v>
          </cell>
          <cell r="O530" t="str">
            <v>ZZ</v>
          </cell>
          <cell r="P530" t="str">
            <v>ITT CANN</v>
          </cell>
          <cell r="Q530" t="str">
            <v>030-1952-000</v>
          </cell>
          <cell r="T530">
            <v>0</v>
          </cell>
          <cell r="V530">
            <v>0</v>
          </cell>
          <cell r="X530">
            <v>0</v>
          </cell>
          <cell r="Z530">
            <v>0</v>
          </cell>
        </row>
        <row r="531">
          <cell r="E531" t="str">
            <v>10-00060-00</v>
          </cell>
          <cell r="G531" t="str">
            <v>B</v>
          </cell>
          <cell r="H531" t="str">
            <v>HEAT SHRINK TUBING,.25,BLACK</v>
          </cell>
          <cell r="I531">
            <v>1</v>
          </cell>
          <cell r="J531">
            <v>1</v>
          </cell>
          <cell r="K531" t="str">
            <v>FT</v>
          </cell>
          <cell r="L531" t="str">
            <v>Y</v>
          </cell>
          <cell r="M531" t="str">
            <v xml:space="preserve">   </v>
          </cell>
          <cell r="N531" t="str">
            <v>L</v>
          </cell>
          <cell r="O531" t="str">
            <v>ZZ</v>
          </cell>
          <cell r="P531" t="str">
            <v>ABB</v>
          </cell>
          <cell r="Q531" t="str">
            <v>CP0250-0-25</v>
          </cell>
          <cell r="T531">
            <v>0</v>
          </cell>
          <cell r="V531">
            <v>0</v>
          </cell>
          <cell r="X531">
            <v>0</v>
          </cell>
          <cell r="Z531">
            <v>0</v>
          </cell>
        </row>
        <row r="532">
          <cell r="E532" t="str">
            <v>79-00021-00</v>
          </cell>
          <cell r="G532" t="str">
            <v>A</v>
          </cell>
          <cell r="H532" t="str">
            <v>LABEL,BLANK 1 X 1/2</v>
          </cell>
          <cell r="I532">
            <v>2</v>
          </cell>
          <cell r="J532">
            <v>2</v>
          </cell>
          <cell r="K532" t="str">
            <v>EA</v>
          </cell>
          <cell r="L532" t="str">
            <v>Y</v>
          </cell>
          <cell r="M532" t="str">
            <v xml:space="preserve">   </v>
          </cell>
          <cell r="N532" t="str">
            <v>L</v>
          </cell>
          <cell r="O532" t="str">
            <v>ZZ</v>
          </cell>
          <cell r="P532" t="str">
            <v>PANDUIT</v>
          </cell>
          <cell r="Q532" t="str">
            <v>WES-1112</v>
          </cell>
          <cell r="T532">
            <v>0</v>
          </cell>
          <cell r="V532">
            <v>0</v>
          </cell>
          <cell r="X532">
            <v>0</v>
          </cell>
          <cell r="Z532">
            <v>0</v>
          </cell>
        </row>
        <row r="533">
          <cell r="E533" t="str">
            <v>31-00233-00</v>
          </cell>
          <cell r="G533" t="str">
            <v>A</v>
          </cell>
          <cell r="H533" t="str">
            <v>TAPE,COPPER FOIL,1/2</v>
          </cell>
          <cell r="I533">
            <v>1</v>
          </cell>
          <cell r="J533">
            <v>1</v>
          </cell>
          <cell r="K533" t="str">
            <v>FT</v>
          </cell>
          <cell r="L533" t="str">
            <v>Y</v>
          </cell>
          <cell r="M533" t="str">
            <v xml:space="preserve">   </v>
          </cell>
          <cell r="N533" t="str">
            <v>L</v>
          </cell>
          <cell r="O533" t="str">
            <v>ZZ</v>
          </cell>
          <cell r="P533" t="str">
            <v>3M</v>
          </cell>
          <cell r="Q533" t="str">
            <v>1181 TAPE (1/2)</v>
          </cell>
          <cell r="T533">
            <v>0</v>
          </cell>
          <cell r="V533">
            <v>0</v>
          </cell>
          <cell r="X533">
            <v>0</v>
          </cell>
          <cell r="Z533">
            <v>0</v>
          </cell>
        </row>
        <row r="534">
          <cell r="E534" t="str">
            <v>39-10032-00</v>
          </cell>
          <cell r="G534" t="str">
            <v>B</v>
          </cell>
          <cell r="H534" t="str">
            <v>CONTACT,SKT,24-20 AWG,D-SUB</v>
          </cell>
          <cell r="I534">
            <v>6</v>
          </cell>
          <cell r="J534">
            <v>6</v>
          </cell>
          <cell r="K534" t="str">
            <v>EA</v>
          </cell>
          <cell r="L534" t="str">
            <v>Y</v>
          </cell>
          <cell r="M534" t="str">
            <v xml:space="preserve">   </v>
          </cell>
          <cell r="N534" t="str">
            <v>L</v>
          </cell>
          <cell r="O534" t="str">
            <v>ZZ</v>
          </cell>
          <cell r="P534" t="str">
            <v>ITT CANNON</v>
          </cell>
          <cell r="Q534" t="str">
            <v>030-1953-000</v>
          </cell>
          <cell r="T534">
            <v>0</v>
          </cell>
          <cell r="V534">
            <v>0</v>
          </cell>
          <cell r="X534">
            <v>0</v>
          </cell>
          <cell r="Z534">
            <v>0</v>
          </cell>
        </row>
        <row r="535">
          <cell r="E535" t="str">
            <v>39-10022-00</v>
          </cell>
          <cell r="G535" t="str">
            <v>B</v>
          </cell>
          <cell r="H535" t="str">
            <v>CONN,9 PIN D FEM CRIMP</v>
          </cell>
          <cell r="I535">
            <v>1</v>
          </cell>
          <cell r="J535">
            <v>1</v>
          </cell>
          <cell r="K535" t="str">
            <v>EA</v>
          </cell>
          <cell r="L535" t="str">
            <v>Y</v>
          </cell>
          <cell r="M535" t="str">
            <v xml:space="preserve">   </v>
          </cell>
          <cell r="N535" t="str">
            <v>L</v>
          </cell>
          <cell r="O535" t="str">
            <v>ZZ</v>
          </cell>
          <cell r="P535" t="str">
            <v>ITT CANNON</v>
          </cell>
          <cell r="Q535" t="str">
            <v>DEU9SA197F0</v>
          </cell>
          <cell r="T535">
            <v>0</v>
          </cell>
          <cell r="V535">
            <v>0</v>
          </cell>
          <cell r="X535">
            <v>0</v>
          </cell>
          <cell r="Z535">
            <v>0</v>
          </cell>
        </row>
        <row r="536">
          <cell r="E536" t="str">
            <v>03-378949-00</v>
          </cell>
          <cell r="F536" t="str">
            <v>CABLES</v>
          </cell>
          <cell r="G536" t="str">
            <v>A</v>
          </cell>
          <cell r="H536" t="str">
            <v>CBL ASSY,INTERLOCK,RF GEN COAX,VXT</v>
          </cell>
          <cell r="I536">
            <v>1</v>
          </cell>
          <cell r="J536">
            <v>1</v>
          </cell>
          <cell r="K536" t="str">
            <v>EA</v>
          </cell>
          <cell r="L536" t="str">
            <v xml:space="preserve"> </v>
          </cell>
          <cell r="M536" t="str">
            <v xml:space="preserve">   </v>
          </cell>
          <cell r="N536" t="str">
            <v>L</v>
          </cell>
          <cell r="O536" t="str">
            <v>ROGAR</v>
          </cell>
          <cell r="S536">
            <v>68</v>
          </cell>
          <cell r="T536">
            <v>68</v>
          </cell>
          <cell r="U536">
            <v>68</v>
          </cell>
          <cell r="V536">
            <v>68</v>
          </cell>
          <cell r="W536">
            <v>63</v>
          </cell>
          <cell r="X536">
            <v>63</v>
          </cell>
          <cell r="Y536">
            <v>59</v>
          </cell>
          <cell r="Z536">
            <v>59</v>
          </cell>
          <cell r="AA536">
            <v>59</v>
          </cell>
        </row>
        <row r="537">
          <cell r="E537" t="str">
            <v>76-378949-00</v>
          </cell>
          <cell r="G537" t="str">
            <v>A</v>
          </cell>
          <cell r="H537" t="str">
            <v>SCHEM,CBL ASSY,INTERLOCK,RF GEN COAX,VXT</v>
          </cell>
          <cell r="I537">
            <v>1</v>
          </cell>
          <cell r="J537">
            <v>1</v>
          </cell>
          <cell r="K537" t="str">
            <v>EA</v>
          </cell>
          <cell r="L537" t="str">
            <v xml:space="preserve"> </v>
          </cell>
          <cell r="M537" t="str">
            <v xml:space="preserve">   </v>
          </cell>
          <cell r="N537" t="str">
            <v>Z</v>
          </cell>
          <cell r="O537" t="str">
            <v>ZZ</v>
          </cell>
          <cell r="T537">
            <v>0</v>
          </cell>
          <cell r="V537">
            <v>0</v>
          </cell>
          <cell r="X537">
            <v>0</v>
          </cell>
          <cell r="Z537">
            <v>0</v>
          </cell>
        </row>
        <row r="538">
          <cell r="E538" t="str">
            <v>38-109763-00</v>
          </cell>
          <cell r="G538" t="str">
            <v>B</v>
          </cell>
          <cell r="H538" t="str">
            <v>CABLE,1TWPR,22AWG,150V</v>
          </cell>
          <cell r="I538">
            <v>3.5</v>
          </cell>
          <cell r="J538">
            <v>3.5</v>
          </cell>
          <cell r="K538" t="str">
            <v>FT</v>
          </cell>
          <cell r="L538" t="str">
            <v>Y</v>
          </cell>
          <cell r="M538" t="str">
            <v xml:space="preserve">   </v>
          </cell>
          <cell r="N538" t="str">
            <v>L</v>
          </cell>
          <cell r="O538" t="str">
            <v>ZZ</v>
          </cell>
          <cell r="P538" t="str">
            <v>ALPHA WIRE</v>
          </cell>
          <cell r="Q538" t="str">
            <v>2211C</v>
          </cell>
          <cell r="T538">
            <v>0</v>
          </cell>
          <cell r="V538">
            <v>0</v>
          </cell>
          <cell r="X538">
            <v>0</v>
          </cell>
          <cell r="Z538">
            <v>0</v>
          </cell>
        </row>
        <row r="539">
          <cell r="E539" t="str">
            <v>39-10023-00</v>
          </cell>
          <cell r="G539" t="str">
            <v>E</v>
          </cell>
          <cell r="H539" t="str">
            <v>CONN, 15 PIN D M CRIMP</v>
          </cell>
          <cell r="I539">
            <v>1</v>
          </cell>
          <cell r="J539">
            <v>1</v>
          </cell>
          <cell r="K539" t="str">
            <v>EA</v>
          </cell>
          <cell r="L539" t="str">
            <v>Y</v>
          </cell>
          <cell r="M539" t="str">
            <v xml:space="preserve">   </v>
          </cell>
          <cell r="N539" t="str">
            <v>L</v>
          </cell>
          <cell r="O539" t="str">
            <v>ZZ</v>
          </cell>
          <cell r="P539" t="str">
            <v>ITT CANNON</v>
          </cell>
          <cell r="Q539" t="str">
            <v>DAU-15P-K87-F0</v>
          </cell>
          <cell r="T539">
            <v>0</v>
          </cell>
          <cell r="V539">
            <v>0</v>
          </cell>
          <cell r="X539">
            <v>0</v>
          </cell>
          <cell r="Z539">
            <v>0</v>
          </cell>
        </row>
        <row r="540">
          <cell r="E540" t="str">
            <v>39-10022-00</v>
          </cell>
          <cell r="G540" t="str">
            <v>B</v>
          </cell>
          <cell r="H540" t="str">
            <v>CONN,9 PIN D FEM CRIMP</v>
          </cell>
          <cell r="I540">
            <v>2</v>
          </cell>
          <cell r="J540">
            <v>2</v>
          </cell>
          <cell r="K540" t="str">
            <v>EA</v>
          </cell>
          <cell r="L540" t="str">
            <v>Y</v>
          </cell>
          <cell r="M540" t="str">
            <v xml:space="preserve">   </v>
          </cell>
          <cell r="N540" t="str">
            <v>L</v>
          </cell>
          <cell r="O540" t="str">
            <v>ZZ</v>
          </cell>
          <cell r="P540" t="str">
            <v>ITT CANNON</v>
          </cell>
          <cell r="Q540" t="str">
            <v>DEU9SA197F0</v>
          </cell>
          <cell r="T540">
            <v>0</v>
          </cell>
          <cell r="V540">
            <v>0</v>
          </cell>
          <cell r="X540">
            <v>0</v>
          </cell>
          <cell r="Z540">
            <v>0</v>
          </cell>
        </row>
        <row r="541">
          <cell r="E541" t="str">
            <v>39-178688-15</v>
          </cell>
          <cell r="G541" t="str">
            <v>D</v>
          </cell>
          <cell r="H541" t="str">
            <v>BACKSHELL,D-SUB,METAL FOR CLIP,FCT</v>
          </cell>
          <cell r="I541">
            <v>1</v>
          </cell>
          <cell r="J541">
            <v>1</v>
          </cell>
          <cell r="K541" t="str">
            <v>EA</v>
          </cell>
          <cell r="L541" t="str">
            <v>Y</v>
          </cell>
          <cell r="M541" t="str">
            <v xml:space="preserve">   </v>
          </cell>
          <cell r="N541" t="str">
            <v>L</v>
          </cell>
          <cell r="O541" t="str">
            <v>ZZ</v>
          </cell>
          <cell r="P541" t="str">
            <v>MOLEX</v>
          </cell>
          <cell r="Q541">
            <v>1727040098</v>
          </cell>
          <cell r="T541">
            <v>0</v>
          </cell>
          <cell r="V541">
            <v>0</v>
          </cell>
          <cell r="X541">
            <v>0</v>
          </cell>
          <cell r="Z541">
            <v>0</v>
          </cell>
        </row>
        <row r="542">
          <cell r="E542" t="str">
            <v>39-178688-09</v>
          </cell>
          <cell r="G542" t="str">
            <v>D</v>
          </cell>
          <cell r="H542" t="str">
            <v>BACKSHELL,D-SUB,METAL FOR CLIP,FCT</v>
          </cell>
          <cell r="I542">
            <v>2</v>
          </cell>
          <cell r="J542">
            <v>2</v>
          </cell>
          <cell r="K542" t="str">
            <v>EA</v>
          </cell>
          <cell r="L542" t="str">
            <v>Y</v>
          </cell>
          <cell r="M542" t="str">
            <v xml:space="preserve">   </v>
          </cell>
          <cell r="N542" t="str">
            <v>L</v>
          </cell>
          <cell r="O542" t="str">
            <v>ZZ</v>
          </cell>
          <cell r="P542" t="str">
            <v>MOLEX</v>
          </cell>
          <cell r="Q542">
            <v>1727040096</v>
          </cell>
          <cell r="T542">
            <v>0</v>
          </cell>
          <cell r="V542">
            <v>0</v>
          </cell>
          <cell r="X542">
            <v>0</v>
          </cell>
          <cell r="Z542">
            <v>0</v>
          </cell>
        </row>
        <row r="543">
          <cell r="E543" t="str">
            <v>39-178687-00</v>
          </cell>
          <cell r="G543" t="str">
            <v>B</v>
          </cell>
          <cell r="H543" t="str">
            <v>BACKSHELL,CLIP FOR FCT CONNS</v>
          </cell>
          <cell r="I543">
            <v>2</v>
          </cell>
          <cell r="J543">
            <v>2</v>
          </cell>
          <cell r="K543" t="str">
            <v>EA</v>
          </cell>
          <cell r="L543" t="str">
            <v>Y</v>
          </cell>
          <cell r="M543" t="str">
            <v xml:space="preserve">   </v>
          </cell>
          <cell r="N543" t="str">
            <v>L</v>
          </cell>
          <cell r="O543" t="str">
            <v>ZZ</v>
          </cell>
          <cell r="P543" t="str">
            <v>MOLEX, LLC</v>
          </cell>
          <cell r="Q543">
            <v>1731120066</v>
          </cell>
          <cell r="T543">
            <v>0</v>
          </cell>
          <cell r="V543">
            <v>0</v>
          </cell>
          <cell r="X543">
            <v>0</v>
          </cell>
          <cell r="Z543">
            <v>0</v>
          </cell>
        </row>
        <row r="544">
          <cell r="E544" t="str">
            <v>39-10031-00</v>
          </cell>
          <cell r="G544" t="str">
            <v>A</v>
          </cell>
          <cell r="H544" t="str">
            <v>CONTACT,PIN,24-20AWG,D-SUB</v>
          </cell>
          <cell r="I544">
            <v>4</v>
          </cell>
          <cell r="J544">
            <v>4</v>
          </cell>
          <cell r="K544" t="str">
            <v>EA</v>
          </cell>
          <cell r="L544" t="str">
            <v>Y</v>
          </cell>
          <cell r="M544" t="str">
            <v xml:space="preserve">   </v>
          </cell>
          <cell r="N544" t="str">
            <v>L</v>
          </cell>
          <cell r="O544" t="str">
            <v>ZZ</v>
          </cell>
          <cell r="P544" t="str">
            <v>ITT CANN</v>
          </cell>
          <cell r="Q544" t="str">
            <v>030-1952-000</v>
          </cell>
          <cell r="T544">
            <v>0</v>
          </cell>
          <cell r="V544">
            <v>0</v>
          </cell>
          <cell r="X544">
            <v>0</v>
          </cell>
          <cell r="Z544">
            <v>0</v>
          </cell>
        </row>
        <row r="545">
          <cell r="E545" t="str">
            <v>39-10032-00</v>
          </cell>
          <cell r="G545" t="str">
            <v>B</v>
          </cell>
          <cell r="H545" t="str">
            <v>CONTACT,SKT,24-20 AWG,D-SUB</v>
          </cell>
          <cell r="I545">
            <v>4</v>
          </cell>
          <cell r="J545">
            <v>4</v>
          </cell>
          <cell r="K545" t="str">
            <v>EA</v>
          </cell>
          <cell r="L545" t="str">
            <v>Y</v>
          </cell>
          <cell r="M545" t="str">
            <v xml:space="preserve">   </v>
          </cell>
          <cell r="N545" t="str">
            <v>L</v>
          </cell>
          <cell r="O545" t="str">
            <v>ZZ</v>
          </cell>
          <cell r="P545" t="str">
            <v>ITT CANNON</v>
          </cell>
          <cell r="Q545" t="str">
            <v>030-1953-000</v>
          </cell>
          <cell r="T545">
            <v>0</v>
          </cell>
          <cell r="V545">
            <v>0</v>
          </cell>
          <cell r="X545">
            <v>0</v>
          </cell>
          <cell r="Z545">
            <v>0</v>
          </cell>
        </row>
        <row r="546">
          <cell r="E546" t="str">
            <v>31-00233-00</v>
          </cell>
          <cell r="G546" t="str">
            <v>A</v>
          </cell>
          <cell r="H546" t="str">
            <v>TAPE,COPPER FOIL,1/2</v>
          </cell>
          <cell r="I546">
            <v>1</v>
          </cell>
          <cell r="J546">
            <v>1</v>
          </cell>
          <cell r="K546" t="str">
            <v>FT</v>
          </cell>
          <cell r="L546" t="str">
            <v>Y</v>
          </cell>
          <cell r="M546" t="str">
            <v xml:space="preserve">   </v>
          </cell>
          <cell r="N546" t="str">
            <v>L</v>
          </cell>
          <cell r="O546" t="str">
            <v>ZZ</v>
          </cell>
          <cell r="P546" t="str">
            <v>3M</v>
          </cell>
          <cell r="Q546" t="str">
            <v>1181 TAPE (1/2)</v>
          </cell>
          <cell r="T546">
            <v>0</v>
          </cell>
          <cell r="V546">
            <v>0</v>
          </cell>
          <cell r="X546">
            <v>0</v>
          </cell>
          <cell r="Z546">
            <v>0</v>
          </cell>
        </row>
        <row r="547">
          <cell r="E547" t="str">
            <v>10-00060-00</v>
          </cell>
          <cell r="G547" t="str">
            <v>B</v>
          </cell>
          <cell r="H547" t="str">
            <v>HEAT SHRINK TUBING,.25,BLACK</v>
          </cell>
          <cell r="I547">
            <v>0.5</v>
          </cell>
          <cell r="J547">
            <v>0.5</v>
          </cell>
          <cell r="K547" t="str">
            <v>FT</v>
          </cell>
          <cell r="L547" t="str">
            <v>Y</v>
          </cell>
          <cell r="M547" t="str">
            <v xml:space="preserve">   </v>
          </cell>
          <cell r="N547" t="str">
            <v>L</v>
          </cell>
          <cell r="O547" t="str">
            <v>ZZ</v>
          </cell>
          <cell r="P547" t="str">
            <v>ABB</v>
          </cell>
          <cell r="Q547" t="str">
            <v>CP0250-0-25</v>
          </cell>
          <cell r="T547">
            <v>0</v>
          </cell>
          <cell r="V547">
            <v>0</v>
          </cell>
          <cell r="X547">
            <v>0</v>
          </cell>
          <cell r="Z547">
            <v>0</v>
          </cell>
        </row>
        <row r="548">
          <cell r="E548" t="str">
            <v>10-00058-00</v>
          </cell>
          <cell r="G548" t="str">
            <v>A</v>
          </cell>
          <cell r="H548" t="str">
            <v>HEAT SHRINK TUBING,.5,BLACK</v>
          </cell>
          <cell r="I548">
            <v>0.5</v>
          </cell>
          <cell r="J548">
            <v>0.5</v>
          </cell>
          <cell r="K548" t="str">
            <v>FT</v>
          </cell>
          <cell r="L548" t="str">
            <v>Y</v>
          </cell>
          <cell r="M548" t="str">
            <v xml:space="preserve">   </v>
          </cell>
          <cell r="N548" t="str">
            <v>L</v>
          </cell>
          <cell r="O548" t="str">
            <v>ZZ</v>
          </cell>
          <cell r="P548" t="str">
            <v>ALPHA WIRE</v>
          </cell>
          <cell r="Q548" t="str">
            <v>FIT-221V-1/2-BLK</v>
          </cell>
          <cell r="T548">
            <v>0</v>
          </cell>
          <cell r="V548">
            <v>0</v>
          </cell>
          <cell r="X548">
            <v>0</v>
          </cell>
          <cell r="Z548">
            <v>0</v>
          </cell>
        </row>
        <row r="549">
          <cell r="E549" t="str">
            <v>79-00021-00</v>
          </cell>
          <cell r="G549" t="str">
            <v>A</v>
          </cell>
          <cell r="H549" t="str">
            <v>LABEL,BLANK 1 X 1/2</v>
          </cell>
          <cell r="I549">
            <v>3</v>
          </cell>
          <cell r="J549">
            <v>3</v>
          </cell>
          <cell r="K549" t="str">
            <v>EA</v>
          </cell>
          <cell r="L549" t="str">
            <v>Y</v>
          </cell>
          <cell r="M549" t="str">
            <v xml:space="preserve">   </v>
          </cell>
          <cell r="N549" t="str">
            <v>L</v>
          </cell>
          <cell r="O549" t="str">
            <v>ZZ</v>
          </cell>
          <cell r="P549" t="str">
            <v>PANDUIT</v>
          </cell>
          <cell r="Q549" t="str">
            <v>WES-1112</v>
          </cell>
          <cell r="T549">
            <v>0</v>
          </cell>
          <cell r="V549">
            <v>0</v>
          </cell>
          <cell r="X549">
            <v>0</v>
          </cell>
          <cell r="Z549">
            <v>0</v>
          </cell>
        </row>
        <row r="550">
          <cell r="E550" t="str">
            <v>03-384739-01</v>
          </cell>
          <cell r="F550" t="str">
            <v>CABLES</v>
          </cell>
          <cell r="G550" t="str">
            <v>A</v>
          </cell>
          <cell r="H550" t="str">
            <v>CBL ASSY,24VDC,PED LIFT MTR 1,WITH FAN,V</v>
          </cell>
          <cell r="I550">
            <v>1</v>
          </cell>
          <cell r="J550">
            <v>1</v>
          </cell>
          <cell r="K550" t="str">
            <v>EA</v>
          </cell>
          <cell r="L550" t="str">
            <v xml:space="preserve"> </v>
          </cell>
          <cell r="M550" t="str">
            <v xml:space="preserve">   </v>
          </cell>
          <cell r="N550" t="str">
            <v>L</v>
          </cell>
          <cell r="O550" t="str">
            <v>ROGAR</v>
          </cell>
          <cell r="S550">
            <v>160</v>
          </cell>
          <cell r="T550">
            <v>160</v>
          </cell>
          <cell r="U550">
            <v>160</v>
          </cell>
          <cell r="V550">
            <v>160</v>
          </cell>
          <cell r="W550">
            <v>155</v>
          </cell>
          <cell r="X550">
            <v>155</v>
          </cell>
          <cell r="Y550">
            <v>150</v>
          </cell>
          <cell r="Z550">
            <v>150</v>
          </cell>
          <cell r="AA550">
            <v>150</v>
          </cell>
        </row>
        <row r="551">
          <cell r="E551" t="str">
            <v>76-384739-01</v>
          </cell>
          <cell r="G551" t="str">
            <v>A</v>
          </cell>
          <cell r="H551" t="str">
            <v>SCHEM,CBL ASSY,24VDC,PED LIFT MTR 1,WITH</v>
          </cell>
          <cell r="I551">
            <v>1</v>
          </cell>
          <cell r="J551">
            <v>1</v>
          </cell>
          <cell r="K551" t="str">
            <v>EA</v>
          </cell>
          <cell r="L551" t="str">
            <v xml:space="preserve"> </v>
          </cell>
          <cell r="M551" t="str">
            <v xml:space="preserve">   </v>
          </cell>
          <cell r="N551" t="str">
            <v>Z</v>
          </cell>
          <cell r="O551" t="str">
            <v>ZZ</v>
          </cell>
          <cell r="T551">
            <v>0</v>
          </cell>
          <cell r="V551">
            <v>0</v>
          </cell>
          <cell r="X551">
            <v>0</v>
          </cell>
          <cell r="Z551">
            <v>0</v>
          </cell>
        </row>
        <row r="552">
          <cell r="E552" t="str">
            <v>38-272623-00</v>
          </cell>
          <cell r="G552" t="str">
            <v>B</v>
          </cell>
          <cell r="H552" t="str">
            <v>CABLE,RAW,FLEX,3 COND,20AWG,600V,SHLD,TE</v>
          </cell>
          <cell r="I552">
            <v>9</v>
          </cell>
          <cell r="J552">
            <v>9</v>
          </cell>
          <cell r="K552" t="str">
            <v>FT</v>
          </cell>
          <cell r="L552" t="str">
            <v>Y</v>
          </cell>
          <cell r="M552" t="str">
            <v xml:space="preserve">   </v>
          </cell>
          <cell r="N552" t="str">
            <v>L</v>
          </cell>
          <cell r="O552" t="str">
            <v>ZZ</v>
          </cell>
          <cell r="P552" t="str">
            <v>BELDEN INC.</v>
          </cell>
          <cell r="Q552" t="str">
            <v>83335E</v>
          </cell>
          <cell r="T552">
            <v>0</v>
          </cell>
          <cell r="V552">
            <v>0</v>
          </cell>
          <cell r="X552">
            <v>0</v>
          </cell>
          <cell r="Z552">
            <v>0</v>
          </cell>
        </row>
        <row r="553">
          <cell r="E553" t="str">
            <v>39-317257-00</v>
          </cell>
          <cell r="G553" t="str">
            <v>A</v>
          </cell>
          <cell r="H553" t="str">
            <v>CONN,COMBO-D,7W2,MALE,SOLDER CUP,15M,ROH</v>
          </cell>
          <cell r="I553">
            <v>1</v>
          </cell>
          <cell r="J553">
            <v>1</v>
          </cell>
          <cell r="K553" t="str">
            <v>EA</v>
          </cell>
          <cell r="L553" t="str">
            <v>Y</v>
          </cell>
          <cell r="M553" t="str">
            <v xml:space="preserve">   </v>
          </cell>
          <cell r="N553" t="str">
            <v>L</v>
          </cell>
          <cell r="O553" t="str">
            <v>ZZ</v>
          </cell>
          <cell r="P553" t="str">
            <v>AMPHENOL</v>
          </cell>
          <cell r="Q553" t="str">
            <v>L717TWA7W2P</v>
          </cell>
          <cell r="T553">
            <v>0</v>
          </cell>
          <cell r="V553">
            <v>0</v>
          </cell>
          <cell r="X553">
            <v>0</v>
          </cell>
          <cell r="Z553">
            <v>0</v>
          </cell>
        </row>
        <row r="554">
          <cell r="E554" t="str">
            <v>39-340908-16</v>
          </cell>
          <cell r="G554" t="str">
            <v>B</v>
          </cell>
          <cell r="H554" t="str">
            <v>BACKSHELL,LRG 15PIN,45DEG,METAL HOOD</v>
          </cell>
          <cell r="I554">
            <v>1</v>
          </cell>
          <cell r="J554">
            <v>1</v>
          </cell>
          <cell r="K554" t="str">
            <v>EA</v>
          </cell>
          <cell r="L554" t="str">
            <v>Y</v>
          </cell>
          <cell r="M554" t="str">
            <v xml:space="preserve">   </v>
          </cell>
          <cell r="N554" t="str">
            <v>L</v>
          </cell>
          <cell r="O554" t="str">
            <v>ZZ</v>
          </cell>
          <cell r="P554" t="str">
            <v>MOLEX, LLC</v>
          </cell>
          <cell r="Q554">
            <v>1731110061</v>
          </cell>
          <cell r="T554">
            <v>0</v>
          </cell>
          <cell r="V554">
            <v>0</v>
          </cell>
          <cell r="X554">
            <v>0</v>
          </cell>
          <cell r="Z554">
            <v>0</v>
          </cell>
        </row>
        <row r="555">
          <cell r="E555" t="str">
            <v>39-178687-00</v>
          </cell>
          <cell r="G555" t="str">
            <v>B</v>
          </cell>
          <cell r="H555" t="str">
            <v>BACKSHELL,CLIP FOR FCT CONNS</v>
          </cell>
          <cell r="I555">
            <v>2</v>
          </cell>
          <cell r="J555">
            <v>2</v>
          </cell>
          <cell r="K555" t="str">
            <v>EA</v>
          </cell>
          <cell r="L555" t="str">
            <v>Y</v>
          </cell>
          <cell r="M555" t="str">
            <v xml:space="preserve">   </v>
          </cell>
          <cell r="N555" t="str">
            <v>L</v>
          </cell>
          <cell r="O555" t="str">
            <v>ZZ</v>
          </cell>
          <cell r="P555" t="str">
            <v>MOLEX, LLC</v>
          </cell>
          <cell r="Q555">
            <v>1731120066</v>
          </cell>
          <cell r="T555">
            <v>0</v>
          </cell>
          <cell r="V555">
            <v>0</v>
          </cell>
          <cell r="X555">
            <v>0</v>
          </cell>
          <cell r="Z555">
            <v>0</v>
          </cell>
        </row>
        <row r="556">
          <cell r="E556" t="str">
            <v>39-108313-00</v>
          </cell>
          <cell r="G556" t="str">
            <v>B</v>
          </cell>
          <cell r="H556" t="str">
            <v>CONTACT,POWER,MALE PIN,20A,HYBRID DSUB</v>
          </cell>
          <cell r="I556">
            <v>2</v>
          </cell>
          <cell r="J556">
            <v>2</v>
          </cell>
          <cell r="K556" t="str">
            <v>EA</v>
          </cell>
          <cell r="L556" t="str">
            <v>Y</v>
          </cell>
          <cell r="M556" t="str">
            <v xml:space="preserve">   </v>
          </cell>
          <cell r="N556" t="str">
            <v>L</v>
          </cell>
          <cell r="O556" t="str">
            <v>ZZ</v>
          </cell>
          <cell r="P556" t="str">
            <v>AMPHENOL</v>
          </cell>
          <cell r="Q556" t="str">
            <v>L17DM53745-8</v>
          </cell>
          <cell r="T556">
            <v>0</v>
          </cell>
          <cell r="V556">
            <v>0</v>
          </cell>
          <cell r="X556">
            <v>0</v>
          </cell>
          <cell r="Z556">
            <v>0</v>
          </cell>
        </row>
        <row r="557">
          <cell r="E557" t="str">
            <v>39-108312-00</v>
          </cell>
          <cell r="G557" t="str">
            <v>B</v>
          </cell>
          <cell r="H557" t="str">
            <v>CONN,DB15F,7W2,5SIG 2PWR</v>
          </cell>
          <cell r="I557">
            <v>1</v>
          </cell>
          <cell r="J557">
            <v>1</v>
          </cell>
          <cell r="K557" t="str">
            <v>EA</v>
          </cell>
          <cell r="L557" t="str">
            <v>Y</v>
          </cell>
          <cell r="M557" t="str">
            <v xml:space="preserve">   </v>
          </cell>
          <cell r="N557" t="str">
            <v>L</v>
          </cell>
          <cell r="O557" t="str">
            <v>ZZ</v>
          </cell>
          <cell r="P557" t="str">
            <v>AMPHENOL</v>
          </cell>
          <cell r="Q557" t="str">
            <v>L77TWA7W2S</v>
          </cell>
          <cell r="T557">
            <v>0</v>
          </cell>
          <cell r="V557">
            <v>0</v>
          </cell>
          <cell r="X557">
            <v>0</v>
          </cell>
          <cell r="Z557">
            <v>0</v>
          </cell>
        </row>
        <row r="558">
          <cell r="E558" t="str">
            <v>39-178688-16</v>
          </cell>
          <cell r="G558" t="str">
            <v>D</v>
          </cell>
          <cell r="H558" t="str">
            <v>BACKSHELL,D-SUB,METAL FOR CLIP,FCT</v>
          </cell>
          <cell r="I558">
            <v>1</v>
          </cell>
          <cell r="J558">
            <v>1</v>
          </cell>
          <cell r="K558" t="str">
            <v>EA</v>
          </cell>
          <cell r="L558" t="str">
            <v>Y</v>
          </cell>
          <cell r="M558" t="str">
            <v xml:space="preserve">   </v>
          </cell>
          <cell r="N558" t="str">
            <v>L</v>
          </cell>
          <cell r="O558" t="str">
            <v>ZZ</v>
          </cell>
          <cell r="P558" t="str">
            <v>MOLEX</v>
          </cell>
          <cell r="Q558">
            <v>1731110060</v>
          </cell>
          <cell r="T558">
            <v>0</v>
          </cell>
          <cell r="V558">
            <v>0</v>
          </cell>
          <cell r="X558">
            <v>0</v>
          </cell>
          <cell r="Z558">
            <v>0</v>
          </cell>
        </row>
        <row r="559">
          <cell r="E559" t="str">
            <v>39-108314-00</v>
          </cell>
          <cell r="G559" t="str">
            <v>B</v>
          </cell>
          <cell r="H559" t="str">
            <v>CONTACT,POWER,SKT,10AMP,HYBRID DS</v>
          </cell>
          <cell r="I559">
            <v>2</v>
          </cell>
          <cell r="J559">
            <v>2</v>
          </cell>
          <cell r="K559" t="str">
            <v>EA</v>
          </cell>
          <cell r="L559" t="str">
            <v>Y</v>
          </cell>
          <cell r="M559" t="str">
            <v xml:space="preserve">   </v>
          </cell>
          <cell r="N559" t="str">
            <v>L</v>
          </cell>
          <cell r="O559" t="str">
            <v>ZZ</v>
          </cell>
          <cell r="P559" t="str">
            <v>AMPHENOL</v>
          </cell>
          <cell r="Q559" t="str">
            <v>L17DM53744-7</v>
          </cell>
          <cell r="T559">
            <v>0</v>
          </cell>
          <cell r="V559">
            <v>0</v>
          </cell>
          <cell r="X559">
            <v>0</v>
          </cell>
          <cell r="Z559">
            <v>0</v>
          </cell>
        </row>
        <row r="560">
          <cell r="E560" t="str">
            <v>31-00233-00</v>
          </cell>
          <cell r="G560" t="str">
            <v>A</v>
          </cell>
          <cell r="H560" t="str">
            <v>TAPE,COPPER FOIL,1/2</v>
          </cell>
          <cell r="I560">
            <v>1</v>
          </cell>
          <cell r="J560">
            <v>1</v>
          </cell>
          <cell r="K560" t="str">
            <v>FT</v>
          </cell>
          <cell r="L560" t="str">
            <v>Y</v>
          </cell>
          <cell r="M560" t="str">
            <v xml:space="preserve">   </v>
          </cell>
          <cell r="N560" t="str">
            <v>L</v>
          </cell>
          <cell r="O560" t="str">
            <v>ZZ</v>
          </cell>
          <cell r="P560" t="str">
            <v>3M</v>
          </cell>
          <cell r="Q560" t="str">
            <v>1181 TAPE (1/2)</v>
          </cell>
          <cell r="T560">
            <v>0</v>
          </cell>
          <cell r="V560">
            <v>0</v>
          </cell>
          <cell r="X560">
            <v>0</v>
          </cell>
          <cell r="Z560">
            <v>0</v>
          </cell>
        </row>
        <row r="561">
          <cell r="E561" t="str">
            <v>10-00061-00</v>
          </cell>
          <cell r="G561" t="str">
            <v>A</v>
          </cell>
          <cell r="H561" t="str">
            <v>HEAT SHRINK TUBING,.125,BLACK</v>
          </cell>
          <cell r="I561">
            <v>1</v>
          </cell>
          <cell r="J561">
            <v>1</v>
          </cell>
          <cell r="K561" t="str">
            <v>FT</v>
          </cell>
          <cell r="L561" t="str">
            <v>Y</v>
          </cell>
          <cell r="M561" t="str">
            <v xml:space="preserve">   </v>
          </cell>
          <cell r="N561" t="str">
            <v>L</v>
          </cell>
          <cell r="O561" t="str">
            <v>ZZ</v>
          </cell>
          <cell r="P561" t="str">
            <v>ALPHA WIRE</v>
          </cell>
          <cell r="Q561" t="str">
            <v>FIT-221V-1/8</v>
          </cell>
          <cell r="T561">
            <v>0</v>
          </cell>
          <cell r="V561">
            <v>0</v>
          </cell>
          <cell r="X561">
            <v>0</v>
          </cell>
          <cell r="Z561">
            <v>0</v>
          </cell>
        </row>
        <row r="562">
          <cell r="E562" t="str">
            <v>10-00058-00</v>
          </cell>
          <cell r="G562" t="str">
            <v>A</v>
          </cell>
          <cell r="H562" t="str">
            <v>HEAT SHRINK TUBING,.5,BLACK</v>
          </cell>
          <cell r="I562">
            <v>1</v>
          </cell>
          <cell r="J562">
            <v>1</v>
          </cell>
          <cell r="K562" t="str">
            <v>FT</v>
          </cell>
          <cell r="L562" t="str">
            <v>Y</v>
          </cell>
          <cell r="M562" t="str">
            <v xml:space="preserve">   </v>
          </cell>
          <cell r="N562" t="str">
            <v>L</v>
          </cell>
          <cell r="O562" t="str">
            <v>ZZ</v>
          </cell>
          <cell r="P562" t="str">
            <v>ALPHA WIRE</v>
          </cell>
          <cell r="Q562" t="str">
            <v>FIT-221V-1/2-BLK</v>
          </cell>
          <cell r="T562">
            <v>0</v>
          </cell>
          <cell r="V562">
            <v>0</v>
          </cell>
          <cell r="X562">
            <v>0</v>
          </cell>
          <cell r="Z562">
            <v>0</v>
          </cell>
        </row>
        <row r="563">
          <cell r="E563" t="str">
            <v>38-10017-00</v>
          </cell>
          <cell r="G563" t="str">
            <v>C</v>
          </cell>
          <cell r="H563" t="str">
            <v>CABLE,TWPR,18AWG 300V</v>
          </cell>
          <cell r="I563">
            <v>1.5</v>
          </cell>
          <cell r="J563">
            <v>1.5</v>
          </cell>
          <cell r="K563" t="str">
            <v>FT</v>
          </cell>
          <cell r="L563" t="str">
            <v>Y</v>
          </cell>
          <cell r="M563" t="str">
            <v xml:space="preserve">   </v>
          </cell>
          <cell r="N563" t="str">
            <v>L</v>
          </cell>
          <cell r="O563" t="str">
            <v>ZZ</v>
          </cell>
          <cell r="P563" t="str">
            <v>ALPHA WIRE</v>
          </cell>
          <cell r="Q563">
            <v>2241</v>
          </cell>
          <cell r="T563">
            <v>0</v>
          </cell>
          <cell r="V563">
            <v>0</v>
          </cell>
          <cell r="X563">
            <v>0</v>
          </cell>
          <cell r="Z563">
            <v>0</v>
          </cell>
        </row>
        <row r="564">
          <cell r="E564" t="str">
            <v>39-021407-00</v>
          </cell>
          <cell r="G564" t="str">
            <v>A</v>
          </cell>
          <cell r="H564" t="str">
            <v>CON,2-POS,HSG,FEM,MFJ</v>
          </cell>
          <cell r="I564">
            <v>1</v>
          </cell>
          <cell r="J564">
            <v>1</v>
          </cell>
          <cell r="K564" t="str">
            <v>EA</v>
          </cell>
          <cell r="L564" t="str">
            <v>Y</v>
          </cell>
          <cell r="M564" t="str">
            <v xml:space="preserve">   </v>
          </cell>
          <cell r="N564" t="str">
            <v>L</v>
          </cell>
          <cell r="O564" t="str">
            <v>ZZ</v>
          </cell>
          <cell r="P564" t="str">
            <v>MOLEX, LLC</v>
          </cell>
          <cell r="Q564" t="str">
            <v>39-01-2025</v>
          </cell>
          <cell r="T564">
            <v>0</v>
          </cell>
          <cell r="V564">
            <v>0</v>
          </cell>
          <cell r="X564">
            <v>0</v>
          </cell>
          <cell r="Z564">
            <v>0</v>
          </cell>
        </row>
        <row r="565">
          <cell r="E565" t="str">
            <v>39-024911-00</v>
          </cell>
          <cell r="G565" t="str">
            <v>B</v>
          </cell>
          <cell r="H565" t="str">
            <v>SKT,MINI FIT 18-24AWG</v>
          </cell>
          <cell r="I565">
            <v>2</v>
          </cell>
          <cell r="J565">
            <v>2</v>
          </cell>
          <cell r="K565" t="str">
            <v>EA</v>
          </cell>
          <cell r="L565" t="str">
            <v>Y</v>
          </cell>
          <cell r="M565" t="str">
            <v xml:space="preserve">   </v>
          </cell>
          <cell r="N565" t="str">
            <v>L</v>
          </cell>
          <cell r="O565" t="str">
            <v>ZZ</v>
          </cell>
          <cell r="P565" t="str">
            <v>MOLEX, LLC</v>
          </cell>
          <cell r="Q565" t="str">
            <v>39-00-0039</v>
          </cell>
          <cell r="T565">
            <v>0</v>
          </cell>
          <cell r="V565">
            <v>0</v>
          </cell>
          <cell r="X565">
            <v>0</v>
          </cell>
          <cell r="Z565">
            <v>0</v>
          </cell>
        </row>
        <row r="566">
          <cell r="E566" t="str">
            <v>10-00060-00</v>
          </cell>
          <cell r="G566" t="str">
            <v>B</v>
          </cell>
          <cell r="H566" t="str">
            <v>HEAT SHRINK TUBING,.25,BLACK</v>
          </cell>
          <cell r="I566">
            <v>1</v>
          </cell>
          <cell r="J566">
            <v>1</v>
          </cell>
          <cell r="K566" t="str">
            <v>FT</v>
          </cell>
          <cell r="L566" t="str">
            <v>Y</v>
          </cell>
          <cell r="M566" t="str">
            <v xml:space="preserve">   </v>
          </cell>
          <cell r="N566" t="str">
            <v>L</v>
          </cell>
          <cell r="O566" t="str">
            <v>ZZ</v>
          </cell>
          <cell r="P566" t="str">
            <v>ABB</v>
          </cell>
          <cell r="Q566" t="str">
            <v>CP0250-0-25</v>
          </cell>
          <cell r="T566">
            <v>0</v>
          </cell>
          <cell r="V566">
            <v>0</v>
          </cell>
          <cell r="X566">
            <v>0</v>
          </cell>
          <cell r="Z566">
            <v>0</v>
          </cell>
        </row>
        <row r="567">
          <cell r="E567" t="str">
            <v>79-00021-03</v>
          </cell>
          <cell r="G567" t="str">
            <v>A</v>
          </cell>
          <cell r="H567" t="str">
            <v>LABEL,CBL MARKING,1X1X3,BLANK,WRITE-ON,S</v>
          </cell>
          <cell r="I567">
            <v>1</v>
          </cell>
          <cell r="J567">
            <v>1</v>
          </cell>
          <cell r="K567" t="str">
            <v>EA</v>
          </cell>
          <cell r="L567" t="str">
            <v>Y</v>
          </cell>
          <cell r="M567" t="str">
            <v xml:space="preserve">   </v>
          </cell>
          <cell r="N567" t="str">
            <v>L</v>
          </cell>
          <cell r="O567" t="str">
            <v>ZZ</v>
          </cell>
          <cell r="P567" t="str">
            <v>ABB</v>
          </cell>
          <cell r="Q567" t="str">
            <v>WLP-1300</v>
          </cell>
          <cell r="T567">
            <v>0</v>
          </cell>
          <cell r="V567">
            <v>0</v>
          </cell>
          <cell r="X567">
            <v>0</v>
          </cell>
          <cell r="Z567">
            <v>0</v>
          </cell>
        </row>
        <row r="568">
          <cell r="E568" t="str">
            <v>79-00021-02</v>
          </cell>
          <cell r="G568" t="str">
            <v>A</v>
          </cell>
          <cell r="H568" t="str">
            <v>LABEL,CBL MARKING,1X.5X1.5,BLANK,WRITE-O</v>
          </cell>
          <cell r="I568">
            <v>2</v>
          </cell>
          <cell r="J568">
            <v>2</v>
          </cell>
          <cell r="K568" t="str">
            <v>EA</v>
          </cell>
          <cell r="L568" t="str">
            <v>Y</v>
          </cell>
          <cell r="M568" t="str">
            <v xml:space="preserve">   </v>
          </cell>
          <cell r="N568" t="str">
            <v>L</v>
          </cell>
          <cell r="O568" t="str">
            <v>ZZ</v>
          </cell>
          <cell r="P568" t="str">
            <v>ABB</v>
          </cell>
          <cell r="Q568" t="str">
            <v>WLP-1112</v>
          </cell>
          <cell r="T568">
            <v>0</v>
          </cell>
          <cell r="V568">
            <v>0</v>
          </cell>
          <cell r="X568">
            <v>0</v>
          </cell>
          <cell r="Z568">
            <v>0</v>
          </cell>
        </row>
        <row r="569">
          <cell r="E569" t="str">
            <v>31-00156-00</v>
          </cell>
          <cell r="G569" t="str">
            <v>A</v>
          </cell>
          <cell r="H569" t="str">
            <v>TIE WRAP,5.5 NYLON</v>
          </cell>
          <cell r="I569">
            <v>1</v>
          </cell>
          <cell r="J569">
            <v>1</v>
          </cell>
          <cell r="K569" t="str">
            <v>EA</v>
          </cell>
          <cell r="L569" t="str">
            <v>Y</v>
          </cell>
          <cell r="M569" t="str">
            <v xml:space="preserve">   </v>
          </cell>
          <cell r="N569" t="str">
            <v>L</v>
          </cell>
          <cell r="O569" t="str">
            <v>ZZ</v>
          </cell>
          <cell r="P569" t="str">
            <v>ABB</v>
          </cell>
          <cell r="Q569" t="str">
            <v>TY24M</v>
          </cell>
          <cell r="T569">
            <v>0</v>
          </cell>
          <cell r="V569">
            <v>0</v>
          </cell>
          <cell r="X569">
            <v>0</v>
          </cell>
          <cell r="Z569">
            <v>0</v>
          </cell>
        </row>
        <row r="570">
          <cell r="E570" t="str">
            <v>03-384739-02</v>
          </cell>
          <cell r="F570" t="str">
            <v>CABLES</v>
          </cell>
          <cell r="G570" t="str">
            <v>A</v>
          </cell>
          <cell r="H570" t="str">
            <v>CBL ASSY,24VDC,PED LIFT MTR 2,WITH FAN,V</v>
          </cell>
          <cell r="I570">
            <v>1</v>
          </cell>
          <cell r="J570">
            <v>1</v>
          </cell>
          <cell r="K570" t="str">
            <v>EA</v>
          </cell>
          <cell r="L570" t="str">
            <v xml:space="preserve"> </v>
          </cell>
          <cell r="M570" t="str">
            <v xml:space="preserve">   </v>
          </cell>
          <cell r="N570" t="str">
            <v>L</v>
          </cell>
          <cell r="O570" t="str">
            <v>JUTZE</v>
          </cell>
          <cell r="S570">
            <v>97.41</v>
          </cell>
          <cell r="T570">
            <v>97.41</v>
          </cell>
          <cell r="U570">
            <v>97.41</v>
          </cell>
          <cell r="V570">
            <v>97.41</v>
          </cell>
          <cell r="W570">
            <v>97.41</v>
          </cell>
          <cell r="X570">
            <v>97.41</v>
          </cell>
          <cell r="Y570">
            <v>97.41</v>
          </cell>
          <cell r="Z570">
            <v>97.41</v>
          </cell>
          <cell r="AA570">
            <v>97.41</v>
          </cell>
        </row>
        <row r="571">
          <cell r="E571" t="str">
            <v>76-384739-02</v>
          </cell>
          <cell r="G571" t="str">
            <v>A</v>
          </cell>
          <cell r="H571" t="str">
            <v>SCHEM,CBL ASSY,24VDC,PED LIFT MTR 2,WITH</v>
          </cell>
          <cell r="I571">
            <v>1</v>
          </cell>
          <cell r="J571">
            <v>1</v>
          </cell>
          <cell r="K571" t="str">
            <v>EA</v>
          </cell>
          <cell r="L571" t="str">
            <v xml:space="preserve"> </v>
          </cell>
          <cell r="M571" t="str">
            <v xml:space="preserve">   </v>
          </cell>
          <cell r="N571" t="str">
            <v>Z</v>
          </cell>
          <cell r="O571" t="str">
            <v>ZZ</v>
          </cell>
          <cell r="T571">
            <v>0</v>
          </cell>
          <cell r="V571">
            <v>0</v>
          </cell>
          <cell r="X571">
            <v>0</v>
          </cell>
          <cell r="Z571">
            <v>0</v>
          </cell>
        </row>
        <row r="572">
          <cell r="E572" t="str">
            <v>38-272623-00</v>
          </cell>
          <cell r="G572" t="str">
            <v>B</v>
          </cell>
          <cell r="H572" t="str">
            <v>CABLE,RAW,FLEX,3 COND,20AWG,600V,SHLD,TE</v>
          </cell>
          <cell r="I572">
            <v>9</v>
          </cell>
          <cell r="J572">
            <v>9</v>
          </cell>
          <cell r="K572" t="str">
            <v>FT</v>
          </cell>
          <cell r="L572" t="str">
            <v>Y</v>
          </cell>
          <cell r="M572" t="str">
            <v xml:space="preserve">   </v>
          </cell>
          <cell r="N572" t="str">
            <v>L</v>
          </cell>
          <cell r="O572" t="str">
            <v>ZZ</v>
          </cell>
          <cell r="P572" t="str">
            <v>BELDEN INC.</v>
          </cell>
          <cell r="Q572" t="str">
            <v>83335E</v>
          </cell>
          <cell r="T572">
            <v>0</v>
          </cell>
          <cell r="V572">
            <v>0</v>
          </cell>
          <cell r="X572">
            <v>0</v>
          </cell>
          <cell r="Z572">
            <v>0</v>
          </cell>
        </row>
        <row r="573">
          <cell r="E573" t="str">
            <v>39-317257-00</v>
          </cell>
          <cell r="G573" t="str">
            <v>A</v>
          </cell>
          <cell r="H573" t="str">
            <v>CONN,COMBO-D,7W2,MALE,SOLDER CUP,15M,ROH</v>
          </cell>
          <cell r="I573">
            <v>1</v>
          </cell>
          <cell r="J573">
            <v>1</v>
          </cell>
          <cell r="K573" t="str">
            <v>EA</v>
          </cell>
          <cell r="L573" t="str">
            <v>Y</v>
          </cell>
          <cell r="M573" t="str">
            <v xml:space="preserve">   </v>
          </cell>
          <cell r="N573" t="str">
            <v>L</v>
          </cell>
          <cell r="O573" t="str">
            <v>ZZ</v>
          </cell>
          <cell r="P573" t="str">
            <v>AMPHENOL</v>
          </cell>
          <cell r="Q573" t="str">
            <v>L717TWA7W2P</v>
          </cell>
          <cell r="T573">
            <v>0</v>
          </cell>
          <cell r="V573">
            <v>0</v>
          </cell>
          <cell r="X573">
            <v>0</v>
          </cell>
          <cell r="Z573">
            <v>0</v>
          </cell>
        </row>
        <row r="574">
          <cell r="E574" t="str">
            <v>39-340908-16</v>
          </cell>
          <cell r="G574" t="str">
            <v>B</v>
          </cell>
          <cell r="H574" t="str">
            <v>BACKSHELL,LRG 15PIN,45DEG,METAL HOOD</v>
          </cell>
          <cell r="I574">
            <v>1</v>
          </cell>
          <cell r="J574">
            <v>1</v>
          </cell>
          <cell r="K574" t="str">
            <v>EA</v>
          </cell>
          <cell r="L574" t="str">
            <v>Y</v>
          </cell>
          <cell r="M574" t="str">
            <v xml:space="preserve">   </v>
          </cell>
          <cell r="N574" t="str">
            <v>L</v>
          </cell>
          <cell r="O574" t="str">
            <v>ZZ</v>
          </cell>
          <cell r="P574" t="str">
            <v>MOLEX, LLC</v>
          </cell>
          <cell r="Q574">
            <v>1731110061</v>
          </cell>
          <cell r="T574">
            <v>0</v>
          </cell>
          <cell r="V574">
            <v>0</v>
          </cell>
          <cell r="X574">
            <v>0</v>
          </cell>
          <cell r="Z574">
            <v>0</v>
          </cell>
        </row>
        <row r="575">
          <cell r="E575" t="str">
            <v>39-178687-00</v>
          </cell>
          <cell r="G575" t="str">
            <v>B</v>
          </cell>
          <cell r="H575" t="str">
            <v>BACKSHELL,CLIP FOR FCT CONNS</v>
          </cell>
          <cell r="I575">
            <v>2</v>
          </cell>
          <cell r="J575">
            <v>2</v>
          </cell>
          <cell r="K575" t="str">
            <v>EA</v>
          </cell>
          <cell r="L575" t="str">
            <v>Y</v>
          </cell>
          <cell r="M575" t="str">
            <v xml:space="preserve">   </v>
          </cell>
          <cell r="N575" t="str">
            <v>L</v>
          </cell>
          <cell r="O575" t="str">
            <v>ZZ</v>
          </cell>
          <cell r="P575" t="str">
            <v>MOLEX, LLC</v>
          </cell>
          <cell r="Q575">
            <v>1731120066</v>
          </cell>
          <cell r="T575">
            <v>0</v>
          </cell>
          <cell r="V575">
            <v>0</v>
          </cell>
          <cell r="X575">
            <v>0</v>
          </cell>
          <cell r="Z575">
            <v>0</v>
          </cell>
        </row>
        <row r="576">
          <cell r="E576" t="str">
            <v>39-108313-00</v>
          </cell>
          <cell r="G576" t="str">
            <v>B</v>
          </cell>
          <cell r="H576" t="str">
            <v>CONTACT,POWER,MALE PIN,20A,HYBRID DSUB</v>
          </cell>
          <cell r="I576">
            <v>2</v>
          </cell>
          <cell r="J576">
            <v>2</v>
          </cell>
          <cell r="K576" t="str">
            <v>EA</v>
          </cell>
          <cell r="L576" t="str">
            <v>Y</v>
          </cell>
          <cell r="M576" t="str">
            <v xml:space="preserve">   </v>
          </cell>
          <cell r="N576" t="str">
            <v>L</v>
          </cell>
          <cell r="O576" t="str">
            <v>ZZ</v>
          </cell>
          <cell r="P576" t="str">
            <v>AMPHENOL</v>
          </cell>
          <cell r="Q576" t="str">
            <v>L17DM53745-8</v>
          </cell>
          <cell r="T576">
            <v>0</v>
          </cell>
          <cell r="V576">
            <v>0</v>
          </cell>
          <cell r="X576">
            <v>0</v>
          </cell>
          <cell r="Z576">
            <v>0</v>
          </cell>
        </row>
        <row r="577">
          <cell r="E577" t="str">
            <v>39-108312-00</v>
          </cell>
          <cell r="G577" t="str">
            <v>B</v>
          </cell>
          <cell r="H577" t="str">
            <v>CONN,DB15F,7W2,5SIG 2PWR</v>
          </cell>
          <cell r="I577">
            <v>1</v>
          </cell>
          <cell r="J577">
            <v>1</v>
          </cell>
          <cell r="K577" t="str">
            <v>EA</v>
          </cell>
          <cell r="L577" t="str">
            <v>Y</v>
          </cell>
          <cell r="M577" t="str">
            <v xml:space="preserve">   </v>
          </cell>
          <cell r="N577" t="str">
            <v>L</v>
          </cell>
          <cell r="O577" t="str">
            <v>ZZ</v>
          </cell>
          <cell r="P577" t="str">
            <v>AMPHENOL</v>
          </cell>
          <cell r="Q577" t="str">
            <v>L77TWA7W2S</v>
          </cell>
          <cell r="T577">
            <v>0</v>
          </cell>
          <cell r="V577">
            <v>0</v>
          </cell>
          <cell r="X577">
            <v>0</v>
          </cell>
          <cell r="Z577">
            <v>0</v>
          </cell>
        </row>
        <row r="578">
          <cell r="E578" t="str">
            <v>39-178688-16</v>
          </cell>
          <cell r="G578" t="str">
            <v>D</v>
          </cell>
          <cell r="H578" t="str">
            <v>BACKSHELL,D-SUB,METAL FOR CLIP,FCT</v>
          </cell>
          <cell r="I578">
            <v>1</v>
          </cell>
          <cell r="J578">
            <v>1</v>
          </cell>
          <cell r="K578" t="str">
            <v>EA</v>
          </cell>
          <cell r="L578" t="str">
            <v>Y</v>
          </cell>
          <cell r="M578" t="str">
            <v xml:space="preserve">   </v>
          </cell>
          <cell r="N578" t="str">
            <v>L</v>
          </cell>
          <cell r="O578" t="str">
            <v>ZZ</v>
          </cell>
          <cell r="P578" t="str">
            <v>MOLEX</v>
          </cell>
          <cell r="Q578">
            <v>1731110060</v>
          </cell>
          <cell r="T578">
            <v>0</v>
          </cell>
          <cell r="V578">
            <v>0</v>
          </cell>
          <cell r="X578">
            <v>0</v>
          </cell>
          <cell r="Z578">
            <v>0</v>
          </cell>
        </row>
        <row r="579">
          <cell r="E579" t="str">
            <v>39-108314-00</v>
          </cell>
          <cell r="G579" t="str">
            <v>B</v>
          </cell>
          <cell r="H579" t="str">
            <v>CONTACT,POWER,SKT,10AMP,HYBRID DS</v>
          </cell>
          <cell r="I579">
            <v>2</v>
          </cell>
          <cell r="J579">
            <v>2</v>
          </cell>
          <cell r="K579" t="str">
            <v>EA</v>
          </cell>
          <cell r="L579" t="str">
            <v>Y</v>
          </cell>
          <cell r="M579" t="str">
            <v xml:space="preserve">   </v>
          </cell>
          <cell r="N579" t="str">
            <v>L</v>
          </cell>
          <cell r="O579" t="str">
            <v>ZZ</v>
          </cell>
          <cell r="P579" t="str">
            <v>AMPHENOL</v>
          </cell>
          <cell r="Q579" t="str">
            <v>L17DM53744-7</v>
          </cell>
          <cell r="T579">
            <v>0</v>
          </cell>
          <cell r="V579">
            <v>0</v>
          </cell>
          <cell r="X579">
            <v>0</v>
          </cell>
          <cell r="Z579">
            <v>0</v>
          </cell>
        </row>
        <row r="580">
          <cell r="E580" t="str">
            <v>31-00233-00</v>
          </cell>
          <cell r="G580" t="str">
            <v>A</v>
          </cell>
          <cell r="H580" t="str">
            <v>TAPE,COPPER FOIL,1/2</v>
          </cell>
          <cell r="I580">
            <v>1</v>
          </cell>
          <cell r="J580">
            <v>1</v>
          </cell>
          <cell r="K580" t="str">
            <v>FT</v>
          </cell>
          <cell r="L580" t="str">
            <v>Y</v>
          </cell>
          <cell r="M580" t="str">
            <v xml:space="preserve">   </v>
          </cell>
          <cell r="N580" t="str">
            <v>L</v>
          </cell>
          <cell r="O580" t="str">
            <v>ZZ</v>
          </cell>
          <cell r="P580" t="str">
            <v>3M</v>
          </cell>
          <cell r="Q580" t="str">
            <v>1181 TAPE (1/2)</v>
          </cell>
          <cell r="T580">
            <v>0</v>
          </cell>
          <cell r="V580">
            <v>0</v>
          </cell>
          <cell r="X580">
            <v>0</v>
          </cell>
          <cell r="Z580">
            <v>0</v>
          </cell>
        </row>
        <row r="581">
          <cell r="E581" t="str">
            <v>10-00061-00</v>
          </cell>
          <cell r="G581" t="str">
            <v>A</v>
          </cell>
          <cell r="H581" t="str">
            <v>HEAT SHRINK TUBING,.125,BLACK</v>
          </cell>
          <cell r="I581">
            <v>1</v>
          </cell>
          <cell r="J581">
            <v>1</v>
          </cell>
          <cell r="K581" t="str">
            <v>FT</v>
          </cell>
          <cell r="L581" t="str">
            <v>Y</v>
          </cell>
          <cell r="M581" t="str">
            <v xml:space="preserve">   </v>
          </cell>
          <cell r="N581" t="str">
            <v>L</v>
          </cell>
          <cell r="O581" t="str">
            <v>ZZ</v>
          </cell>
          <cell r="P581" t="str">
            <v>ALPHA WIRE</v>
          </cell>
          <cell r="Q581" t="str">
            <v>FIT-221V-1/8</v>
          </cell>
          <cell r="T581">
            <v>0</v>
          </cell>
          <cell r="V581">
            <v>0</v>
          </cell>
          <cell r="X581">
            <v>0</v>
          </cell>
          <cell r="Z581">
            <v>0</v>
          </cell>
        </row>
        <row r="582">
          <cell r="E582" t="str">
            <v>10-00058-00</v>
          </cell>
          <cell r="G582" t="str">
            <v>A</v>
          </cell>
          <cell r="H582" t="str">
            <v>HEAT SHRINK TUBING,.5,BLACK</v>
          </cell>
          <cell r="I582">
            <v>1</v>
          </cell>
          <cell r="J582">
            <v>1</v>
          </cell>
          <cell r="K582" t="str">
            <v>FT</v>
          </cell>
          <cell r="L582" t="str">
            <v>Y</v>
          </cell>
          <cell r="M582" t="str">
            <v xml:space="preserve">   </v>
          </cell>
          <cell r="N582" t="str">
            <v>L</v>
          </cell>
          <cell r="O582" t="str">
            <v>ZZ</v>
          </cell>
          <cell r="P582" t="str">
            <v>ALPHA WIRE</v>
          </cell>
          <cell r="Q582" t="str">
            <v>FIT-221V-1/2-BLK</v>
          </cell>
          <cell r="T582">
            <v>0</v>
          </cell>
          <cell r="V582">
            <v>0</v>
          </cell>
          <cell r="X582">
            <v>0</v>
          </cell>
          <cell r="Z582">
            <v>0</v>
          </cell>
        </row>
        <row r="583">
          <cell r="E583" t="str">
            <v>38-10017-00</v>
          </cell>
          <cell r="G583" t="str">
            <v>C</v>
          </cell>
          <cell r="H583" t="str">
            <v>CABLE,TWPR,18AWG 300V</v>
          </cell>
          <cell r="I583">
            <v>1</v>
          </cell>
          <cell r="J583">
            <v>1</v>
          </cell>
          <cell r="K583" t="str">
            <v>FT</v>
          </cell>
          <cell r="L583" t="str">
            <v>Y</v>
          </cell>
          <cell r="M583" t="str">
            <v xml:space="preserve">   </v>
          </cell>
          <cell r="N583" t="str">
            <v>L</v>
          </cell>
          <cell r="O583" t="str">
            <v>ZZ</v>
          </cell>
          <cell r="P583" t="str">
            <v>ALPHA WIRE</v>
          </cell>
          <cell r="Q583">
            <v>2241</v>
          </cell>
          <cell r="T583">
            <v>0</v>
          </cell>
          <cell r="V583">
            <v>0</v>
          </cell>
          <cell r="X583">
            <v>0</v>
          </cell>
          <cell r="Z583">
            <v>0</v>
          </cell>
        </row>
        <row r="584">
          <cell r="E584" t="str">
            <v>39-021407-00</v>
          </cell>
          <cell r="G584" t="str">
            <v>A</v>
          </cell>
          <cell r="H584" t="str">
            <v>CON,2-POS,HSG,FEM,MFJ</v>
          </cell>
          <cell r="I584">
            <v>1</v>
          </cell>
          <cell r="J584">
            <v>1</v>
          </cell>
          <cell r="K584" t="str">
            <v>EA</v>
          </cell>
          <cell r="L584" t="str">
            <v>Y</v>
          </cell>
          <cell r="M584" t="str">
            <v xml:space="preserve">   </v>
          </cell>
          <cell r="N584" t="str">
            <v>L</v>
          </cell>
          <cell r="O584" t="str">
            <v>ZZ</v>
          </cell>
          <cell r="P584" t="str">
            <v>MOLEX, LLC</v>
          </cell>
          <cell r="Q584" t="str">
            <v>39-01-2025</v>
          </cell>
          <cell r="T584">
            <v>0</v>
          </cell>
          <cell r="V584">
            <v>0</v>
          </cell>
          <cell r="X584">
            <v>0</v>
          </cell>
          <cell r="Z584">
            <v>0</v>
          </cell>
        </row>
        <row r="585">
          <cell r="E585" t="str">
            <v>39-024911-00</v>
          </cell>
          <cell r="G585" t="str">
            <v>B</v>
          </cell>
          <cell r="H585" t="str">
            <v>SKT,MINI FIT 18-24AWG</v>
          </cell>
          <cell r="I585">
            <v>2</v>
          </cell>
          <cell r="J585">
            <v>2</v>
          </cell>
          <cell r="K585" t="str">
            <v>EA</v>
          </cell>
          <cell r="L585" t="str">
            <v>Y</v>
          </cell>
          <cell r="M585" t="str">
            <v xml:space="preserve">   </v>
          </cell>
          <cell r="N585" t="str">
            <v>L</v>
          </cell>
          <cell r="O585" t="str">
            <v>ZZ</v>
          </cell>
          <cell r="P585" t="str">
            <v>MOLEX, LLC</v>
          </cell>
          <cell r="Q585" t="str">
            <v>39-00-0039</v>
          </cell>
          <cell r="T585">
            <v>0</v>
          </cell>
          <cell r="V585">
            <v>0</v>
          </cell>
          <cell r="X585">
            <v>0</v>
          </cell>
          <cell r="Z585">
            <v>0</v>
          </cell>
        </row>
        <row r="586">
          <cell r="E586" t="str">
            <v>10-00060-00</v>
          </cell>
          <cell r="G586" t="str">
            <v>B</v>
          </cell>
          <cell r="H586" t="str">
            <v>HEAT SHRINK TUBING,.25,BLACK</v>
          </cell>
          <cell r="I586">
            <v>1</v>
          </cell>
          <cell r="J586">
            <v>1</v>
          </cell>
          <cell r="K586" t="str">
            <v>FT</v>
          </cell>
          <cell r="L586" t="str">
            <v>Y</v>
          </cell>
          <cell r="M586" t="str">
            <v xml:space="preserve">   </v>
          </cell>
          <cell r="N586" t="str">
            <v>L</v>
          </cell>
          <cell r="O586" t="str">
            <v>ZZ</v>
          </cell>
          <cell r="P586" t="str">
            <v>ABB</v>
          </cell>
          <cell r="Q586" t="str">
            <v>CP0250-0-25</v>
          </cell>
          <cell r="T586">
            <v>0</v>
          </cell>
          <cell r="V586">
            <v>0</v>
          </cell>
          <cell r="X586">
            <v>0</v>
          </cell>
          <cell r="Z586">
            <v>0</v>
          </cell>
        </row>
        <row r="587">
          <cell r="E587" t="str">
            <v>79-00021-03</v>
          </cell>
          <cell r="G587" t="str">
            <v>A</v>
          </cell>
          <cell r="H587" t="str">
            <v>LABEL,CBL MARKING,1X1X3,BLANK,WRITE-ON,S</v>
          </cell>
          <cell r="I587">
            <v>1</v>
          </cell>
          <cell r="J587">
            <v>1</v>
          </cell>
          <cell r="K587" t="str">
            <v>EA</v>
          </cell>
          <cell r="L587" t="str">
            <v>Y</v>
          </cell>
          <cell r="M587" t="str">
            <v xml:space="preserve">   </v>
          </cell>
          <cell r="N587" t="str">
            <v>L</v>
          </cell>
          <cell r="O587" t="str">
            <v>ZZ</v>
          </cell>
          <cell r="P587" t="str">
            <v>ABB</v>
          </cell>
          <cell r="Q587" t="str">
            <v>WLP-1300</v>
          </cell>
          <cell r="T587">
            <v>0</v>
          </cell>
          <cell r="V587">
            <v>0</v>
          </cell>
          <cell r="X587">
            <v>0</v>
          </cell>
          <cell r="Z587">
            <v>0</v>
          </cell>
        </row>
        <row r="588">
          <cell r="E588" t="str">
            <v>79-00021-02</v>
          </cell>
          <cell r="G588" t="str">
            <v>A</v>
          </cell>
          <cell r="H588" t="str">
            <v>LABEL,CBL MARKING,1X.5X1.5,BLANK,WRITE-O</v>
          </cell>
          <cell r="I588">
            <v>2</v>
          </cell>
          <cell r="J588">
            <v>2</v>
          </cell>
          <cell r="K588" t="str">
            <v>EA</v>
          </cell>
          <cell r="L588" t="str">
            <v>Y</v>
          </cell>
          <cell r="M588" t="str">
            <v xml:space="preserve">   </v>
          </cell>
          <cell r="N588" t="str">
            <v>L</v>
          </cell>
          <cell r="O588" t="str">
            <v>ZZ</v>
          </cell>
          <cell r="P588" t="str">
            <v>ABB</v>
          </cell>
          <cell r="Q588" t="str">
            <v>WLP-1112</v>
          </cell>
          <cell r="T588">
            <v>0</v>
          </cell>
          <cell r="V588">
            <v>0</v>
          </cell>
          <cell r="X588">
            <v>0</v>
          </cell>
          <cell r="Z588">
            <v>0</v>
          </cell>
        </row>
        <row r="589">
          <cell r="E589" t="str">
            <v>31-00156-00</v>
          </cell>
          <cell r="G589" t="str">
            <v>A</v>
          </cell>
          <cell r="H589" t="str">
            <v>TIE WRAP,5.5 NYLON</v>
          </cell>
          <cell r="I589">
            <v>1</v>
          </cell>
          <cell r="J589">
            <v>1</v>
          </cell>
          <cell r="K589" t="str">
            <v>EA</v>
          </cell>
          <cell r="L589" t="str">
            <v>Y</v>
          </cell>
          <cell r="M589" t="str">
            <v xml:space="preserve">   </v>
          </cell>
          <cell r="N589" t="str">
            <v>L</v>
          </cell>
          <cell r="O589" t="str">
            <v>ZZ</v>
          </cell>
          <cell r="P589" t="str">
            <v>ABB</v>
          </cell>
          <cell r="Q589" t="str">
            <v>TY24M</v>
          </cell>
          <cell r="T589">
            <v>0</v>
          </cell>
          <cell r="V589">
            <v>0</v>
          </cell>
          <cell r="X589">
            <v>0</v>
          </cell>
          <cell r="Z589">
            <v>0</v>
          </cell>
        </row>
        <row r="590">
          <cell r="E590" t="str">
            <v>03-384739-03</v>
          </cell>
          <cell r="F590" t="str">
            <v>CABLES</v>
          </cell>
          <cell r="G590" t="str">
            <v>A</v>
          </cell>
          <cell r="H590" t="str">
            <v>CBL ASSY,24VDC,PED LIFT MTR 3,WITH FAN,V</v>
          </cell>
          <cell r="I590">
            <v>1</v>
          </cell>
          <cell r="J590">
            <v>1</v>
          </cell>
          <cell r="K590" t="str">
            <v>EA</v>
          </cell>
          <cell r="L590" t="str">
            <v xml:space="preserve"> </v>
          </cell>
          <cell r="M590" t="str">
            <v xml:space="preserve">   </v>
          </cell>
          <cell r="N590" t="str">
            <v>L</v>
          </cell>
          <cell r="O590" t="str">
            <v>JUTZE</v>
          </cell>
          <cell r="S590">
            <v>69.83</v>
          </cell>
          <cell r="T590">
            <v>69.83</v>
          </cell>
          <cell r="U590">
            <v>69.83</v>
          </cell>
          <cell r="V590">
            <v>69.83</v>
          </cell>
          <cell r="W590">
            <v>69.83</v>
          </cell>
          <cell r="X590">
            <v>69.83</v>
          </cell>
          <cell r="Y590">
            <v>69.83</v>
          </cell>
          <cell r="Z590">
            <v>69.83</v>
          </cell>
          <cell r="AA590">
            <v>69.83</v>
          </cell>
        </row>
        <row r="591">
          <cell r="E591" t="str">
            <v>76-384739-03</v>
          </cell>
          <cell r="G591" t="str">
            <v>A</v>
          </cell>
          <cell r="H591" t="str">
            <v>SCHEM,CBL ASSY,24VDC,PED LIFT MTR 3,WITH</v>
          </cell>
          <cell r="I591">
            <v>1</v>
          </cell>
          <cell r="J591">
            <v>1</v>
          </cell>
          <cell r="K591" t="str">
            <v>EA</v>
          </cell>
          <cell r="L591" t="str">
            <v xml:space="preserve"> </v>
          </cell>
          <cell r="M591" t="str">
            <v xml:space="preserve">   </v>
          </cell>
          <cell r="N591" t="str">
            <v>Z</v>
          </cell>
          <cell r="O591" t="str">
            <v>ZZ</v>
          </cell>
          <cell r="T591">
            <v>0</v>
          </cell>
          <cell r="V591">
            <v>0</v>
          </cell>
          <cell r="X591">
            <v>0</v>
          </cell>
          <cell r="Z591">
            <v>0</v>
          </cell>
        </row>
        <row r="592">
          <cell r="E592" t="str">
            <v>38-272623-00</v>
          </cell>
          <cell r="G592" t="str">
            <v>B</v>
          </cell>
          <cell r="H592" t="str">
            <v>CABLE,RAW,FLEX,3 COND,20AWG,600V,SHLD,TE</v>
          </cell>
          <cell r="I592">
            <v>5</v>
          </cell>
          <cell r="J592">
            <v>5</v>
          </cell>
          <cell r="K592" t="str">
            <v>FT</v>
          </cell>
          <cell r="L592" t="str">
            <v>Y</v>
          </cell>
          <cell r="M592" t="str">
            <v xml:space="preserve">   </v>
          </cell>
          <cell r="N592" t="str">
            <v>L</v>
          </cell>
          <cell r="O592" t="str">
            <v>ZZ</v>
          </cell>
          <cell r="P592" t="str">
            <v>BELDEN INC.</v>
          </cell>
          <cell r="Q592" t="str">
            <v>83335E</v>
          </cell>
          <cell r="T592">
            <v>0</v>
          </cell>
          <cell r="V592">
            <v>0</v>
          </cell>
          <cell r="X592">
            <v>0</v>
          </cell>
          <cell r="Z592">
            <v>0</v>
          </cell>
        </row>
        <row r="593">
          <cell r="E593" t="str">
            <v>39-317257-00</v>
          </cell>
          <cell r="G593" t="str">
            <v>A</v>
          </cell>
          <cell r="H593" t="str">
            <v>CONN,COMBO-D,7W2,MALE,SOLDER CUP,15M,ROH</v>
          </cell>
          <cell r="I593">
            <v>1</v>
          </cell>
          <cell r="J593">
            <v>1</v>
          </cell>
          <cell r="K593" t="str">
            <v>EA</v>
          </cell>
          <cell r="L593" t="str">
            <v>Y</v>
          </cell>
          <cell r="M593" t="str">
            <v xml:space="preserve">   </v>
          </cell>
          <cell r="N593" t="str">
            <v>L</v>
          </cell>
          <cell r="O593" t="str">
            <v>ZZ</v>
          </cell>
          <cell r="P593" t="str">
            <v>AMPHENOL</v>
          </cell>
          <cell r="Q593" t="str">
            <v>L717TWA7W2P</v>
          </cell>
          <cell r="T593">
            <v>0</v>
          </cell>
          <cell r="V593">
            <v>0</v>
          </cell>
          <cell r="X593">
            <v>0</v>
          </cell>
          <cell r="Z593">
            <v>0</v>
          </cell>
        </row>
        <row r="594">
          <cell r="E594" t="str">
            <v>39-340908-16</v>
          </cell>
          <cell r="G594" t="str">
            <v>B</v>
          </cell>
          <cell r="H594" t="str">
            <v>BACKSHELL,LRG 15PIN,45DEG,METAL HOOD</v>
          </cell>
          <cell r="I594">
            <v>1</v>
          </cell>
          <cell r="J594">
            <v>1</v>
          </cell>
          <cell r="K594" t="str">
            <v>EA</v>
          </cell>
          <cell r="L594" t="str">
            <v>Y</v>
          </cell>
          <cell r="M594" t="str">
            <v xml:space="preserve">   </v>
          </cell>
          <cell r="N594" t="str">
            <v>L</v>
          </cell>
          <cell r="O594" t="str">
            <v>ZZ</v>
          </cell>
          <cell r="P594" t="str">
            <v>MOLEX, LLC</v>
          </cell>
          <cell r="Q594">
            <v>1731110061</v>
          </cell>
          <cell r="T594">
            <v>0</v>
          </cell>
          <cell r="V594">
            <v>0</v>
          </cell>
          <cell r="X594">
            <v>0</v>
          </cell>
          <cell r="Z594">
            <v>0</v>
          </cell>
        </row>
        <row r="595">
          <cell r="E595" t="str">
            <v>39-178687-00</v>
          </cell>
          <cell r="G595" t="str">
            <v>B</v>
          </cell>
          <cell r="H595" t="str">
            <v>BACKSHELL,CLIP FOR FCT CONNS</v>
          </cell>
          <cell r="I595">
            <v>2</v>
          </cell>
          <cell r="J595">
            <v>2</v>
          </cell>
          <cell r="K595" t="str">
            <v>EA</v>
          </cell>
          <cell r="L595" t="str">
            <v>Y</v>
          </cell>
          <cell r="M595" t="str">
            <v xml:space="preserve">   </v>
          </cell>
          <cell r="N595" t="str">
            <v>L</v>
          </cell>
          <cell r="O595" t="str">
            <v>ZZ</v>
          </cell>
          <cell r="P595" t="str">
            <v>MOLEX, LLC</v>
          </cell>
          <cell r="Q595">
            <v>1731120066</v>
          </cell>
          <cell r="T595">
            <v>0</v>
          </cell>
          <cell r="V595">
            <v>0</v>
          </cell>
          <cell r="X595">
            <v>0</v>
          </cell>
          <cell r="Z595">
            <v>0</v>
          </cell>
        </row>
        <row r="596">
          <cell r="E596" t="str">
            <v>39-108313-00</v>
          </cell>
          <cell r="G596" t="str">
            <v>B</v>
          </cell>
          <cell r="H596" t="str">
            <v>CONTACT,POWER,MALE PIN,20A,HYBRID DSUB</v>
          </cell>
          <cell r="I596">
            <v>2</v>
          </cell>
          <cell r="J596">
            <v>2</v>
          </cell>
          <cell r="K596" t="str">
            <v>EA</v>
          </cell>
          <cell r="L596" t="str">
            <v>Y</v>
          </cell>
          <cell r="M596" t="str">
            <v xml:space="preserve">   </v>
          </cell>
          <cell r="N596" t="str">
            <v>L</v>
          </cell>
          <cell r="O596" t="str">
            <v>ZZ</v>
          </cell>
          <cell r="P596" t="str">
            <v>AMPHENOL</v>
          </cell>
          <cell r="Q596" t="str">
            <v>L17DM53745-8</v>
          </cell>
          <cell r="T596">
            <v>0</v>
          </cell>
          <cell r="V596">
            <v>0</v>
          </cell>
          <cell r="X596">
            <v>0</v>
          </cell>
          <cell r="Z596">
            <v>0</v>
          </cell>
        </row>
        <row r="597">
          <cell r="E597" t="str">
            <v>39-108312-00</v>
          </cell>
          <cell r="G597" t="str">
            <v>B</v>
          </cell>
          <cell r="H597" t="str">
            <v>CONN,DB15F,7W2,5SIG 2PWR</v>
          </cell>
          <cell r="I597">
            <v>1</v>
          </cell>
          <cell r="J597">
            <v>1</v>
          </cell>
          <cell r="K597" t="str">
            <v>EA</v>
          </cell>
          <cell r="L597" t="str">
            <v>Y</v>
          </cell>
          <cell r="M597" t="str">
            <v xml:space="preserve">   </v>
          </cell>
          <cell r="N597" t="str">
            <v>L</v>
          </cell>
          <cell r="O597" t="str">
            <v>ZZ</v>
          </cell>
          <cell r="P597" t="str">
            <v>AMPHENOL</v>
          </cell>
          <cell r="Q597" t="str">
            <v>L77TWA7W2S</v>
          </cell>
          <cell r="T597">
            <v>0</v>
          </cell>
          <cell r="V597">
            <v>0</v>
          </cell>
          <cell r="X597">
            <v>0</v>
          </cell>
          <cell r="Z597">
            <v>0</v>
          </cell>
        </row>
        <row r="598">
          <cell r="E598" t="str">
            <v>39-178688-16</v>
          </cell>
          <cell r="G598" t="str">
            <v>D</v>
          </cell>
          <cell r="H598" t="str">
            <v>BACKSHELL,D-SUB,METAL FOR CLIP,FCT</v>
          </cell>
          <cell r="I598">
            <v>1</v>
          </cell>
          <cell r="J598">
            <v>1</v>
          </cell>
          <cell r="K598" t="str">
            <v>EA</v>
          </cell>
          <cell r="L598" t="str">
            <v>Y</v>
          </cell>
          <cell r="M598" t="str">
            <v xml:space="preserve">   </v>
          </cell>
          <cell r="N598" t="str">
            <v>L</v>
          </cell>
          <cell r="O598" t="str">
            <v>ZZ</v>
          </cell>
          <cell r="P598" t="str">
            <v>MOLEX</v>
          </cell>
          <cell r="Q598">
            <v>1731110060</v>
          </cell>
          <cell r="T598">
            <v>0</v>
          </cell>
          <cell r="V598">
            <v>0</v>
          </cell>
          <cell r="X598">
            <v>0</v>
          </cell>
          <cell r="Z598">
            <v>0</v>
          </cell>
        </row>
        <row r="599">
          <cell r="E599" t="str">
            <v>39-108314-00</v>
          </cell>
          <cell r="G599" t="str">
            <v>B</v>
          </cell>
          <cell r="H599" t="str">
            <v>CONTACT,POWER,SKT,10AMP,HYBRID DS</v>
          </cell>
          <cell r="I599">
            <v>2</v>
          </cell>
          <cell r="J599">
            <v>2</v>
          </cell>
          <cell r="K599" t="str">
            <v>EA</v>
          </cell>
          <cell r="L599" t="str">
            <v>Y</v>
          </cell>
          <cell r="M599" t="str">
            <v xml:space="preserve">   </v>
          </cell>
          <cell r="N599" t="str">
            <v>L</v>
          </cell>
          <cell r="O599" t="str">
            <v>ZZ</v>
          </cell>
          <cell r="P599" t="str">
            <v>AMPHENOL</v>
          </cell>
          <cell r="Q599" t="str">
            <v>L17DM53744-7</v>
          </cell>
          <cell r="T599">
            <v>0</v>
          </cell>
          <cell r="V599">
            <v>0</v>
          </cell>
          <cell r="X599">
            <v>0</v>
          </cell>
          <cell r="Z599">
            <v>0</v>
          </cell>
        </row>
        <row r="600">
          <cell r="E600" t="str">
            <v>31-00233-00</v>
          </cell>
          <cell r="G600" t="str">
            <v>A</v>
          </cell>
          <cell r="H600" t="str">
            <v>TAPE,COPPER FOIL,1/2</v>
          </cell>
          <cell r="I600">
            <v>1</v>
          </cell>
          <cell r="J600">
            <v>1</v>
          </cell>
          <cell r="K600" t="str">
            <v>FT</v>
          </cell>
          <cell r="L600" t="str">
            <v>Y</v>
          </cell>
          <cell r="M600" t="str">
            <v xml:space="preserve">   </v>
          </cell>
          <cell r="N600" t="str">
            <v>L</v>
          </cell>
          <cell r="O600" t="str">
            <v>ZZ</v>
          </cell>
          <cell r="P600" t="str">
            <v>3M</v>
          </cell>
          <cell r="Q600" t="str">
            <v>1181 TAPE (1/2)</v>
          </cell>
          <cell r="T600">
            <v>0</v>
          </cell>
          <cell r="V600">
            <v>0</v>
          </cell>
          <cell r="X600">
            <v>0</v>
          </cell>
          <cell r="Z600">
            <v>0</v>
          </cell>
        </row>
        <row r="601">
          <cell r="E601" t="str">
            <v>10-00061-00</v>
          </cell>
          <cell r="G601" t="str">
            <v>A</v>
          </cell>
          <cell r="H601" t="str">
            <v>HEAT SHRINK TUBING,.125,BLACK</v>
          </cell>
          <cell r="I601">
            <v>1</v>
          </cell>
          <cell r="J601">
            <v>1</v>
          </cell>
          <cell r="K601" t="str">
            <v>FT</v>
          </cell>
          <cell r="L601" t="str">
            <v>Y</v>
          </cell>
          <cell r="M601" t="str">
            <v xml:space="preserve">   </v>
          </cell>
          <cell r="N601" t="str">
            <v>L</v>
          </cell>
          <cell r="O601" t="str">
            <v>ZZ</v>
          </cell>
          <cell r="P601" t="str">
            <v>ALPHA WIRE</v>
          </cell>
          <cell r="Q601" t="str">
            <v>FIT-221V-1/8</v>
          </cell>
          <cell r="T601">
            <v>0</v>
          </cell>
          <cell r="V601">
            <v>0</v>
          </cell>
          <cell r="X601">
            <v>0</v>
          </cell>
          <cell r="Z601">
            <v>0</v>
          </cell>
        </row>
        <row r="602">
          <cell r="E602" t="str">
            <v>10-00058-00</v>
          </cell>
          <cell r="G602" t="str">
            <v>A</v>
          </cell>
          <cell r="H602" t="str">
            <v>HEAT SHRINK TUBING,.5,BLACK</v>
          </cell>
          <cell r="I602">
            <v>1</v>
          </cell>
          <cell r="J602">
            <v>1</v>
          </cell>
          <cell r="K602" t="str">
            <v>FT</v>
          </cell>
          <cell r="L602" t="str">
            <v>Y</v>
          </cell>
          <cell r="M602" t="str">
            <v xml:space="preserve">   </v>
          </cell>
          <cell r="N602" t="str">
            <v>L</v>
          </cell>
          <cell r="O602" t="str">
            <v>ZZ</v>
          </cell>
          <cell r="P602" t="str">
            <v>ALPHA WIRE</v>
          </cell>
          <cell r="Q602" t="str">
            <v>FIT-221V-1/2-BLK</v>
          </cell>
          <cell r="T602">
            <v>0</v>
          </cell>
          <cell r="V602">
            <v>0</v>
          </cell>
          <cell r="X602">
            <v>0</v>
          </cell>
          <cell r="Z602">
            <v>0</v>
          </cell>
        </row>
        <row r="603">
          <cell r="E603" t="str">
            <v>38-10017-00</v>
          </cell>
          <cell r="G603" t="str">
            <v>C</v>
          </cell>
          <cell r="H603" t="str">
            <v>CABLE,TWPR,18AWG 300V</v>
          </cell>
          <cell r="I603">
            <v>1.5</v>
          </cell>
          <cell r="J603">
            <v>1.5</v>
          </cell>
          <cell r="K603" t="str">
            <v>FT</v>
          </cell>
          <cell r="L603" t="str">
            <v>Y</v>
          </cell>
          <cell r="M603" t="str">
            <v xml:space="preserve">   </v>
          </cell>
          <cell r="N603" t="str">
            <v>L</v>
          </cell>
          <cell r="O603" t="str">
            <v>ZZ</v>
          </cell>
          <cell r="P603" t="str">
            <v>ALPHA WIRE</v>
          </cell>
          <cell r="Q603">
            <v>2241</v>
          </cell>
          <cell r="T603">
            <v>0</v>
          </cell>
          <cell r="V603">
            <v>0</v>
          </cell>
          <cell r="X603">
            <v>0</v>
          </cell>
          <cell r="Z603">
            <v>0</v>
          </cell>
        </row>
        <row r="604">
          <cell r="E604" t="str">
            <v>39-021407-00</v>
          </cell>
          <cell r="G604" t="str">
            <v>A</v>
          </cell>
          <cell r="H604" t="str">
            <v>CON,2-POS,HSG,FEM,MFJ</v>
          </cell>
          <cell r="I604">
            <v>1</v>
          </cell>
          <cell r="J604">
            <v>1</v>
          </cell>
          <cell r="K604" t="str">
            <v>EA</v>
          </cell>
          <cell r="L604" t="str">
            <v>Y</v>
          </cell>
          <cell r="M604" t="str">
            <v xml:space="preserve">   </v>
          </cell>
          <cell r="N604" t="str">
            <v>L</v>
          </cell>
          <cell r="O604" t="str">
            <v>ZZ</v>
          </cell>
          <cell r="P604" t="str">
            <v>MOLEX, LLC</v>
          </cell>
          <cell r="Q604" t="str">
            <v>39-01-2025</v>
          </cell>
          <cell r="T604">
            <v>0</v>
          </cell>
          <cell r="V604">
            <v>0</v>
          </cell>
          <cell r="X604">
            <v>0</v>
          </cell>
          <cell r="Z604">
            <v>0</v>
          </cell>
        </row>
        <row r="605">
          <cell r="E605" t="str">
            <v>39-024911-00</v>
          </cell>
          <cell r="G605" t="str">
            <v>B</v>
          </cell>
          <cell r="H605" t="str">
            <v>SKT,MINI FIT 18-24AWG</v>
          </cell>
          <cell r="I605">
            <v>2</v>
          </cell>
          <cell r="J605">
            <v>2</v>
          </cell>
          <cell r="K605" t="str">
            <v>EA</v>
          </cell>
          <cell r="L605" t="str">
            <v>Y</v>
          </cell>
          <cell r="M605" t="str">
            <v xml:space="preserve">   </v>
          </cell>
          <cell r="N605" t="str">
            <v>L</v>
          </cell>
          <cell r="O605" t="str">
            <v>ZZ</v>
          </cell>
          <cell r="P605" t="str">
            <v>MOLEX, LLC</v>
          </cell>
          <cell r="Q605" t="str">
            <v>39-00-0039</v>
          </cell>
          <cell r="T605">
            <v>0</v>
          </cell>
          <cell r="V605">
            <v>0</v>
          </cell>
          <cell r="X605">
            <v>0</v>
          </cell>
          <cell r="Z605">
            <v>0</v>
          </cell>
        </row>
        <row r="606">
          <cell r="E606" t="str">
            <v>10-00060-00</v>
          </cell>
          <cell r="G606" t="str">
            <v>B</v>
          </cell>
          <cell r="H606" t="str">
            <v>HEAT SHRINK TUBING,.25,BLACK</v>
          </cell>
          <cell r="I606">
            <v>1</v>
          </cell>
          <cell r="J606">
            <v>1</v>
          </cell>
          <cell r="K606" t="str">
            <v>FT</v>
          </cell>
          <cell r="L606" t="str">
            <v>Y</v>
          </cell>
          <cell r="M606" t="str">
            <v xml:space="preserve">   </v>
          </cell>
          <cell r="N606" t="str">
            <v>L</v>
          </cell>
          <cell r="O606" t="str">
            <v>ZZ</v>
          </cell>
          <cell r="P606" t="str">
            <v>ABB</v>
          </cell>
          <cell r="Q606" t="str">
            <v>CP0250-0-25</v>
          </cell>
          <cell r="T606">
            <v>0</v>
          </cell>
          <cell r="V606">
            <v>0</v>
          </cell>
          <cell r="X606">
            <v>0</v>
          </cell>
          <cell r="Z606">
            <v>0</v>
          </cell>
        </row>
        <row r="607">
          <cell r="E607" t="str">
            <v>79-00021-03</v>
          </cell>
          <cell r="G607" t="str">
            <v>A</v>
          </cell>
          <cell r="H607" t="str">
            <v>LABEL,CBL MARKING,1X1X3,BLANK,WRITE-ON,S</v>
          </cell>
          <cell r="I607">
            <v>1</v>
          </cell>
          <cell r="J607">
            <v>1</v>
          </cell>
          <cell r="K607" t="str">
            <v>EA</v>
          </cell>
          <cell r="L607" t="str">
            <v>Y</v>
          </cell>
          <cell r="M607" t="str">
            <v xml:space="preserve">   </v>
          </cell>
          <cell r="N607" t="str">
            <v>L</v>
          </cell>
          <cell r="O607" t="str">
            <v>ZZ</v>
          </cell>
          <cell r="P607" t="str">
            <v>ABB</v>
          </cell>
          <cell r="Q607" t="str">
            <v>WLP-1300</v>
          </cell>
          <cell r="T607">
            <v>0</v>
          </cell>
          <cell r="V607">
            <v>0</v>
          </cell>
          <cell r="X607">
            <v>0</v>
          </cell>
          <cell r="Z607">
            <v>0</v>
          </cell>
        </row>
        <row r="608">
          <cell r="E608" t="str">
            <v>79-00021-02</v>
          </cell>
          <cell r="G608" t="str">
            <v>A</v>
          </cell>
          <cell r="H608" t="str">
            <v>LABEL,CBL MARKING,1X.5X1.5,BLANK,WRITE-O</v>
          </cell>
          <cell r="I608">
            <v>2</v>
          </cell>
          <cell r="J608">
            <v>2</v>
          </cell>
          <cell r="K608" t="str">
            <v>EA</v>
          </cell>
          <cell r="L608" t="str">
            <v>Y</v>
          </cell>
          <cell r="M608" t="str">
            <v xml:space="preserve">   </v>
          </cell>
          <cell r="N608" t="str">
            <v>L</v>
          </cell>
          <cell r="O608" t="str">
            <v>ZZ</v>
          </cell>
          <cell r="P608" t="str">
            <v>ABB</v>
          </cell>
          <cell r="Q608" t="str">
            <v>WLP-1112</v>
          </cell>
          <cell r="T608">
            <v>0</v>
          </cell>
          <cell r="V608">
            <v>0</v>
          </cell>
          <cell r="X608">
            <v>0</v>
          </cell>
          <cell r="Z608">
            <v>0</v>
          </cell>
        </row>
        <row r="609">
          <cell r="E609" t="str">
            <v>31-00156-00</v>
          </cell>
          <cell r="G609" t="str">
            <v>A</v>
          </cell>
          <cell r="H609" t="str">
            <v>TIE WRAP,5.5 NYLON</v>
          </cell>
          <cell r="I609">
            <v>1</v>
          </cell>
          <cell r="J609">
            <v>1</v>
          </cell>
          <cell r="K609" t="str">
            <v>EA</v>
          </cell>
          <cell r="L609" t="str">
            <v>Y</v>
          </cell>
          <cell r="M609" t="str">
            <v xml:space="preserve">   </v>
          </cell>
          <cell r="N609" t="str">
            <v>L</v>
          </cell>
          <cell r="O609" t="str">
            <v>ZZ</v>
          </cell>
          <cell r="P609" t="str">
            <v>ABB</v>
          </cell>
          <cell r="Q609" t="str">
            <v>TY24M</v>
          </cell>
          <cell r="T609">
            <v>0</v>
          </cell>
          <cell r="V609">
            <v>0</v>
          </cell>
          <cell r="X609">
            <v>0</v>
          </cell>
          <cell r="Z609">
            <v>0</v>
          </cell>
        </row>
        <row r="610">
          <cell r="E610" t="str">
            <v>03-384739-04</v>
          </cell>
          <cell r="F610" t="str">
            <v>CABLES</v>
          </cell>
          <cell r="G610" t="str">
            <v>A</v>
          </cell>
          <cell r="H610" t="str">
            <v>CBL ASSY,24VDC,PED LIFT MTR 4,WITH FAN,V</v>
          </cell>
          <cell r="I610">
            <v>1</v>
          </cell>
          <cell r="J610">
            <v>1</v>
          </cell>
          <cell r="K610" t="str">
            <v>EA</v>
          </cell>
          <cell r="L610" t="str">
            <v xml:space="preserve"> </v>
          </cell>
          <cell r="M610" t="str">
            <v xml:space="preserve">   </v>
          </cell>
          <cell r="N610" t="str">
            <v>L</v>
          </cell>
          <cell r="O610" t="str">
            <v>JUTZE</v>
          </cell>
          <cell r="S610">
            <v>66.3</v>
          </cell>
          <cell r="T610">
            <v>66.3</v>
          </cell>
          <cell r="U610">
            <v>66.3</v>
          </cell>
          <cell r="V610">
            <v>66.3</v>
          </cell>
          <cell r="W610">
            <v>66.3</v>
          </cell>
          <cell r="X610">
            <v>66.3</v>
          </cell>
          <cell r="Y610">
            <v>66.3</v>
          </cell>
          <cell r="Z610">
            <v>66.3</v>
          </cell>
          <cell r="AA610">
            <v>66.3</v>
          </cell>
        </row>
        <row r="611">
          <cell r="E611" t="str">
            <v>76-384739-04</v>
          </cell>
          <cell r="G611" t="str">
            <v>A</v>
          </cell>
          <cell r="H611" t="str">
            <v>SCHEM,CBL ASSY,24VDC,PED LIFT MTR 4,WITH</v>
          </cell>
          <cell r="I611">
            <v>1</v>
          </cell>
          <cell r="J611">
            <v>1</v>
          </cell>
          <cell r="K611" t="str">
            <v>EA</v>
          </cell>
          <cell r="L611" t="str">
            <v xml:space="preserve"> </v>
          </cell>
          <cell r="M611" t="str">
            <v xml:space="preserve">   </v>
          </cell>
          <cell r="N611" t="str">
            <v>Z</v>
          </cell>
          <cell r="O611" t="str">
            <v>ZZ</v>
          </cell>
          <cell r="T611">
            <v>0</v>
          </cell>
          <cell r="V611">
            <v>0</v>
          </cell>
          <cell r="X611">
            <v>0</v>
          </cell>
          <cell r="Z611">
            <v>0</v>
          </cell>
        </row>
        <row r="612">
          <cell r="E612" t="str">
            <v>38-272623-00</v>
          </cell>
          <cell r="G612" t="str">
            <v>B</v>
          </cell>
          <cell r="H612" t="str">
            <v>CABLE,RAW,FLEX,3 COND,20AWG,600V,SHLD,TE</v>
          </cell>
          <cell r="I612">
            <v>5</v>
          </cell>
          <cell r="J612">
            <v>5</v>
          </cell>
          <cell r="K612" t="str">
            <v>FT</v>
          </cell>
          <cell r="L612" t="str">
            <v>Y</v>
          </cell>
          <cell r="M612" t="str">
            <v xml:space="preserve">   </v>
          </cell>
          <cell r="N612" t="str">
            <v>L</v>
          </cell>
          <cell r="O612" t="str">
            <v>ZZ</v>
          </cell>
          <cell r="P612" t="str">
            <v>BELDEN INC.</v>
          </cell>
          <cell r="Q612" t="str">
            <v>83335E</v>
          </cell>
          <cell r="T612">
            <v>0</v>
          </cell>
          <cell r="V612">
            <v>0</v>
          </cell>
          <cell r="X612">
            <v>0</v>
          </cell>
          <cell r="Z612">
            <v>0</v>
          </cell>
        </row>
        <row r="613">
          <cell r="E613" t="str">
            <v>39-317257-00</v>
          </cell>
          <cell r="G613" t="str">
            <v>A</v>
          </cell>
          <cell r="H613" t="str">
            <v>CONN,COMBO-D,7W2,MALE,SOLDER CUP,15M,ROH</v>
          </cell>
          <cell r="I613">
            <v>1</v>
          </cell>
          <cell r="J613">
            <v>1</v>
          </cell>
          <cell r="K613" t="str">
            <v>EA</v>
          </cell>
          <cell r="L613" t="str">
            <v>Y</v>
          </cell>
          <cell r="M613" t="str">
            <v xml:space="preserve">   </v>
          </cell>
          <cell r="N613" t="str">
            <v>L</v>
          </cell>
          <cell r="O613" t="str">
            <v>ZZ</v>
          </cell>
          <cell r="P613" t="str">
            <v>AMPHENOL</v>
          </cell>
          <cell r="Q613" t="str">
            <v>L717TWA7W2P</v>
          </cell>
          <cell r="T613">
            <v>0</v>
          </cell>
          <cell r="V613">
            <v>0</v>
          </cell>
          <cell r="X613">
            <v>0</v>
          </cell>
          <cell r="Z613">
            <v>0</v>
          </cell>
        </row>
        <row r="614">
          <cell r="E614" t="str">
            <v>39-340908-16</v>
          </cell>
          <cell r="G614" t="str">
            <v>B</v>
          </cell>
          <cell r="H614" t="str">
            <v>BACKSHELL,LRG 15PIN,45DEG,METAL HOOD</v>
          </cell>
          <cell r="I614">
            <v>1</v>
          </cell>
          <cell r="J614">
            <v>1</v>
          </cell>
          <cell r="K614" t="str">
            <v>EA</v>
          </cell>
          <cell r="L614" t="str">
            <v>Y</v>
          </cell>
          <cell r="M614" t="str">
            <v xml:space="preserve">   </v>
          </cell>
          <cell r="N614" t="str">
            <v>L</v>
          </cell>
          <cell r="O614" t="str">
            <v>ZZ</v>
          </cell>
          <cell r="P614" t="str">
            <v>MOLEX, LLC</v>
          </cell>
          <cell r="Q614">
            <v>1731110061</v>
          </cell>
          <cell r="T614">
            <v>0</v>
          </cell>
          <cell r="V614">
            <v>0</v>
          </cell>
          <cell r="X614">
            <v>0</v>
          </cell>
          <cell r="Z614">
            <v>0</v>
          </cell>
        </row>
        <row r="615">
          <cell r="E615" t="str">
            <v>39-178687-00</v>
          </cell>
          <cell r="G615" t="str">
            <v>B</v>
          </cell>
          <cell r="H615" t="str">
            <v>BACKSHELL,CLIP FOR FCT CONNS</v>
          </cell>
          <cell r="I615">
            <v>2</v>
          </cell>
          <cell r="J615">
            <v>2</v>
          </cell>
          <cell r="K615" t="str">
            <v>EA</v>
          </cell>
          <cell r="L615" t="str">
            <v>Y</v>
          </cell>
          <cell r="M615" t="str">
            <v xml:space="preserve">   </v>
          </cell>
          <cell r="N615" t="str">
            <v>L</v>
          </cell>
          <cell r="O615" t="str">
            <v>ZZ</v>
          </cell>
          <cell r="P615" t="str">
            <v>MOLEX, LLC</v>
          </cell>
          <cell r="Q615">
            <v>1731120066</v>
          </cell>
          <cell r="T615">
            <v>0</v>
          </cell>
          <cell r="V615">
            <v>0</v>
          </cell>
          <cell r="X615">
            <v>0</v>
          </cell>
          <cell r="Z615">
            <v>0</v>
          </cell>
        </row>
        <row r="616">
          <cell r="E616" t="str">
            <v>39-108313-00</v>
          </cell>
          <cell r="G616" t="str">
            <v>B</v>
          </cell>
          <cell r="H616" t="str">
            <v>CONTACT,POWER,MALE PIN,20A,HYBRID DSUB</v>
          </cell>
          <cell r="I616">
            <v>2</v>
          </cell>
          <cell r="J616">
            <v>2</v>
          </cell>
          <cell r="K616" t="str">
            <v>EA</v>
          </cell>
          <cell r="L616" t="str">
            <v>Y</v>
          </cell>
          <cell r="M616" t="str">
            <v xml:space="preserve">   </v>
          </cell>
          <cell r="N616" t="str">
            <v>L</v>
          </cell>
          <cell r="O616" t="str">
            <v>ZZ</v>
          </cell>
          <cell r="P616" t="str">
            <v>AMPHENOL</v>
          </cell>
          <cell r="Q616" t="str">
            <v>L17DM53745-8</v>
          </cell>
          <cell r="T616">
            <v>0</v>
          </cell>
          <cell r="V616">
            <v>0</v>
          </cell>
          <cell r="X616">
            <v>0</v>
          </cell>
          <cell r="Z616">
            <v>0</v>
          </cell>
        </row>
        <row r="617">
          <cell r="E617" t="str">
            <v>39-108312-00</v>
          </cell>
          <cell r="G617" t="str">
            <v>B</v>
          </cell>
          <cell r="H617" t="str">
            <v>CONN,DB15F,7W2,5SIG 2PWR</v>
          </cell>
          <cell r="I617">
            <v>1</v>
          </cell>
          <cell r="J617">
            <v>1</v>
          </cell>
          <cell r="K617" t="str">
            <v>EA</v>
          </cell>
          <cell r="L617" t="str">
            <v>Y</v>
          </cell>
          <cell r="M617" t="str">
            <v xml:space="preserve">   </v>
          </cell>
          <cell r="N617" t="str">
            <v>L</v>
          </cell>
          <cell r="O617" t="str">
            <v>ZZ</v>
          </cell>
          <cell r="P617" t="str">
            <v>AMPHENOL</v>
          </cell>
          <cell r="Q617" t="str">
            <v>L77TWA7W2S</v>
          </cell>
          <cell r="T617">
            <v>0</v>
          </cell>
          <cell r="V617">
            <v>0</v>
          </cell>
          <cell r="X617">
            <v>0</v>
          </cell>
          <cell r="Z617">
            <v>0</v>
          </cell>
        </row>
        <row r="618">
          <cell r="E618" t="str">
            <v>39-178688-16</v>
          </cell>
          <cell r="G618" t="str">
            <v>D</v>
          </cell>
          <cell r="H618" t="str">
            <v>BACKSHELL,D-SUB,METAL FOR CLIP,FCT</v>
          </cell>
          <cell r="I618">
            <v>1</v>
          </cell>
          <cell r="J618">
            <v>1</v>
          </cell>
          <cell r="K618" t="str">
            <v>EA</v>
          </cell>
          <cell r="L618" t="str">
            <v>Y</v>
          </cell>
          <cell r="M618" t="str">
            <v xml:space="preserve">   </v>
          </cell>
          <cell r="N618" t="str">
            <v>L</v>
          </cell>
          <cell r="O618" t="str">
            <v>ZZ</v>
          </cell>
          <cell r="P618" t="str">
            <v>MOLEX</v>
          </cell>
          <cell r="Q618">
            <v>1731110060</v>
          </cell>
          <cell r="T618">
            <v>0</v>
          </cell>
          <cell r="V618">
            <v>0</v>
          </cell>
          <cell r="X618">
            <v>0</v>
          </cell>
          <cell r="Z618">
            <v>0</v>
          </cell>
        </row>
        <row r="619">
          <cell r="E619" t="str">
            <v>39-108314-00</v>
          </cell>
          <cell r="G619" t="str">
            <v>B</v>
          </cell>
          <cell r="H619" t="str">
            <v>CONTACT,POWER,SKT,10AMP,HYBRID DS</v>
          </cell>
          <cell r="I619">
            <v>2</v>
          </cell>
          <cell r="J619">
            <v>2</v>
          </cell>
          <cell r="K619" t="str">
            <v>EA</v>
          </cell>
          <cell r="L619" t="str">
            <v>Y</v>
          </cell>
          <cell r="M619" t="str">
            <v xml:space="preserve">   </v>
          </cell>
          <cell r="N619" t="str">
            <v>L</v>
          </cell>
          <cell r="O619" t="str">
            <v>ZZ</v>
          </cell>
          <cell r="P619" t="str">
            <v>AMPHENOL</v>
          </cell>
          <cell r="Q619" t="str">
            <v>L17DM53744-7</v>
          </cell>
          <cell r="T619">
            <v>0</v>
          </cell>
          <cell r="V619">
            <v>0</v>
          </cell>
          <cell r="X619">
            <v>0</v>
          </cell>
          <cell r="Z619">
            <v>0</v>
          </cell>
        </row>
        <row r="620">
          <cell r="E620" t="str">
            <v>31-00233-00</v>
          </cell>
          <cell r="G620" t="str">
            <v>A</v>
          </cell>
          <cell r="H620" t="str">
            <v>TAPE,COPPER FOIL,1/2</v>
          </cell>
          <cell r="I620">
            <v>1</v>
          </cell>
          <cell r="J620">
            <v>1</v>
          </cell>
          <cell r="K620" t="str">
            <v>FT</v>
          </cell>
          <cell r="L620" t="str">
            <v>Y</v>
          </cell>
          <cell r="M620" t="str">
            <v xml:space="preserve">   </v>
          </cell>
          <cell r="N620" t="str">
            <v>L</v>
          </cell>
          <cell r="O620" t="str">
            <v>ZZ</v>
          </cell>
          <cell r="P620" t="str">
            <v>3M</v>
          </cell>
          <cell r="Q620" t="str">
            <v>1181 TAPE (1/2)</v>
          </cell>
          <cell r="T620">
            <v>0</v>
          </cell>
          <cell r="V620">
            <v>0</v>
          </cell>
          <cell r="X620">
            <v>0</v>
          </cell>
          <cell r="Z620">
            <v>0</v>
          </cell>
        </row>
        <row r="621">
          <cell r="E621" t="str">
            <v>10-00061-00</v>
          </cell>
          <cell r="G621" t="str">
            <v>A</v>
          </cell>
          <cell r="H621" t="str">
            <v>HEAT SHRINK TUBING,.125,BLACK</v>
          </cell>
          <cell r="I621">
            <v>1</v>
          </cell>
          <cell r="J621">
            <v>1</v>
          </cell>
          <cell r="K621" t="str">
            <v>FT</v>
          </cell>
          <cell r="L621" t="str">
            <v>Y</v>
          </cell>
          <cell r="M621" t="str">
            <v xml:space="preserve">   </v>
          </cell>
          <cell r="N621" t="str">
            <v>L</v>
          </cell>
          <cell r="O621" t="str">
            <v>ZZ</v>
          </cell>
          <cell r="P621" t="str">
            <v>ALPHA WIRE</v>
          </cell>
          <cell r="Q621" t="str">
            <v>FIT-221V-1/8</v>
          </cell>
          <cell r="T621">
            <v>0</v>
          </cell>
          <cell r="V621">
            <v>0</v>
          </cell>
          <cell r="X621">
            <v>0</v>
          </cell>
          <cell r="Z621">
            <v>0</v>
          </cell>
        </row>
        <row r="622">
          <cell r="E622" t="str">
            <v>10-00058-00</v>
          </cell>
          <cell r="G622" t="str">
            <v>A</v>
          </cell>
          <cell r="H622" t="str">
            <v>HEAT SHRINK TUBING,.5,BLACK</v>
          </cell>
          <cell r="I622">
            <v>1</v>
          </cell>
          <cell r="J622">
            <v>1</v>
          </cell>
          <cell r="K622" t="str">
            <v>FT</v>
          </cell>
          <cell r="L622" t="str">
            <v>Y</v>
          </cell>
          <cell r="M622" t="str">
            <v xml:space="preserve">   </v>
          </cell>
          <cell r="N622" t="str">
            <v>L</v>
          </cell>
          <cell r="O622" t="str">
            <v>ZZ</v>
          </cell>
          <cell r="P622" t="str">
            <v>ALPHA WIRE</v>
          </cell>
          <cell r="Q622" t="str">
            <v>FIT-221V-1/2-BLK</v>
          </cell>
          <cell r="T622">
            <v>0</v>
          </cell>
          <cell r="V622">
            <v>0</v>
          </cell>
          <cell r="X622">
            <v>0</v>
          </cell>
          <cell r="Z622">
            <v>0</v>
          </cell>
        </row>
        <row r="623">
          <cell r="E623" t="str">
            <v>38-10017-00</v>
          </cell>
          <cell r="G623" t="str">
            <v>C</v>
          </cell>
          <cell r="H623" t="str">
            <v>CABLE,TWPR,18AWG 300V</v>
          </cell>
          <cell r="I623">
            <v>1</v>
          </cell>
          <cell r="J623">
            <v>1</v>
          </cell>
          <cell r="K623" t="str">
            <v>FT</v>
          </cell>
          <cell r="L623" t="str">
            <v>Y</v>
          </cell>
          <cell r="M623" t="str">
            <v xml:space="preserve">   </v>
          </cell>
          <cell r="N623" t="str">
            <v>L</v>
          </cell>
          <cell r="O623" t="str">
            <v>ZZ</v>
          </cell>
          <cell r="P623" t="str">
            <v>ALPHA WIRE</v>
          </cell>
          <cell r="Q623">
            <v>2241</v>
          </cell>
          <cell r="T623">
            <v>0</v>
          </cell>
          <cell r="V623">
            <v>0</v>
          </cell>
          <cell r="X623">
            <v>0</v>
          </cell>
          <cell r="Z623">
            <v>0</v>
          </cell>
        </row>
        <row r="624">
          <cell r="E624" t="str">
            <v>39-021407-00</v>
          </cell>
          <cell r="G624" t="str">
            <v>A</v>
          </cell>
          <cell r="H624" t="str">
            <v>CON,2-POS,HSG,FEM,MFJ</v>
          </cell>
          <cell r="I624">
            <v>1</v>
          </cell>
          <cell r="J624">
            <v>1</v>
          </cell>
          <cell r="K624" t="str">
            <v>EA</v>
          </cell>
          <cell r="L624" t="str">
            <v>Y</v>
          </cell>
          <cell r="M624" t="str">
            <v xml:space="preserve">   </v>
          </cell>
          <cell r="N624" t="str">
            <v>L</v>
          </cell>
          <cell r="O624" t="str">
            <v>ZZ</v>
          </cell>
          <cell r="P624" t="str">
            <v>MOLEX, LLC</v>
          </cell>
          <cell r="Q624" t="str">
            <v>39-01-2025</v>
          </cell>
          <cell r="T624">
            <v>0</v>
          </cell>
          <cell r="V624">
            <v>0</v>
          </cell>
          <cell r="X624">
            <v>0</v>
          </cell>
          <cell r="Z624">
            <v>0</v>
          </cell>
        </row>
        <row r="625">
          <cell r="E625" t="str">
            <v>39-024911-00</v>
          </cell>
          <cell r="G625" t="str">
            <v>B</v>
          </cell>
          <cell r="H625" t="str">
            <v>SKT,MINI FIT 18-24AWG</v>
          </cell>
          <cell r="I625">
            <v>2</v>
          </cell>
          <cell r="J625">
            <v>2</v>
          </cell>
          <cell r="K625" t="str">
            <v>EA</v>
          </cell>
          <cell r="L625" t="str">
            <v>Y</v>
          </cell>
          <cell r="M625" t="str">
            <v xml:space="preserve">   </v>
          </cell>
          <cell r="N625" t="str">
            <v>L</v>
          </cell>
          <cell r="O625" t="str">
            <v>ZZ</v>
          </cell>
          <cell r="P625" t="str">
            <v>MOLEX, LLC</v>
          </cell>
          <cell r="Q625" t="str">
            <v>39-00-0039</v>
          </cell>
          <cell r="T625">
            <v>0</v>
          </cell>
          <cell r="V625">
            <v>0</v>
          </cell>
          <cell r="X625">
            <v>0</v>
          </cell>
          <cell r="Z625">
            <v>0</v>
          </cell>
        </row>
        <row r="626">
          <cell r="E626" t="str">
            <v>10-00060-00</v>
          </cell>
          <cell r="G626" t="str">
            <v>B</v>
          </cell>
          <cell r="H626" t="str">
            <v>HEAT SHRINK TUBING,.25,BLACK</v>
          </cell>
          <cell r="I626">
            <v>1</v>
          </cell>
          <cell r="J626">
            <v>1</v>
          </cell>
          <cell r="K626" t="str">
            <v>FT</v>
          </cell>
          <cell r="L626" t="str">
            <v>Y</v>
          </cell>
          <cell r="M626" t="str">
            <v xml:space="preserve">   </v>
          </cell>
          <cell r="N626" t="str">
            <v>L</v>
          </cell>
          <cell r="O626" t="str">
            <v>ZZ</v>
          </cell>
          <cell r="P626" t="str">
            <v>ABB</v>
          </cell>
          <cell r="Q626" t="str">
            <v>CP0250-0-25</v>
          </cell>
          <cell r="T626">
            <v>0</v>
          </cell>
          <cell r="V626">
            <v>0</v>
          </cell>
          <cell r="X626">
            <v>0</v>
          </cell>
          <cell r="Z626">
            <v>0</v>
          </cell>
        </row>
        <row r="627">
          <cell r="E627" t="str">
            <v>79-00021-03</v>
          </cell>
          <cell r="G627" t="str">
            <v>A</v>
          </cell>
          <cell r="H627" t="str">
            <v>LABEL,CBL MARKING,1X1X3,BLANK,WRITE-ON,S</v>
          </cell>
          <cell r="I627">
            <v>1</v>
          </cell>
          <cell r="J627">
            <v>1</v>
          </cell>
          <cell r="K627" t="str">
            <v>EA</v>
          </cell>
          <cell r="L627" t="str">
            <v>Y</v>
          </cell>
          <cell r="M627" t="str">
            <v xml:space="preserve">   </v>
          </cell>
          <cell r="N627" t="str">
            <v>L</v>
          </cell>
          <cell r="O627" t="str">
            <v>ZZ</v>
          </cell>
          <cell r="P627" t="str">
            <v>ABB</v>
          </cell>
          <cell r="Q627" t="str">
            <v>WLP-1300</v>
          </cell>
          <cell r="T627">
            <v>0</v>
          </cell>
          <cell r="V627">
            <v>0</v>
          </cell>
          <cell r="X627">
            <v>0</v>
          </cell>
          <cell r="Z627">
            <v>0</v>
          </cell>
        </row>
        <row r="628">
          <cell r="E628" t="str">
            <v>79-00021-02</v>
          </cell>
          <cell r="G628" t="str">
            <v>A</v>
          </cell>
          <cell r="H628" t="str">
            <v>LABEL,CBL MARKING,1X.5X1.5,BLANK,WRITE-O</v>
          </cell>
          <cell r="I628">
            <v>2</v>
          </cell>
          <cell r="J628">
            <v>2</v>
          </cell>
          <cell r="K628" t="str">
            <v>EA</v>
          </cell>
          <cell r="L628" t="str">
            <v>Y</v>
          </cell>
          <cell r="M628" t="str">
            <v xml:space="preserve">   </v>
          </cell>
          <cell r="N628" t="str">
            <v>L</v>
          </cell>
          <cell r="O628" t="str">
            <v>ZZ</v>
          </cell>
          <cell r="P628" t="str">
            <v>ABB</v>
          </cell>
          <cell r="Q628" t="str">
            <v>WLP-1112</v>
          </cell>
          <cell r="T628">
            <v>0</v>
          </cell>
          <cell r="V628">
            <v>0</v>
          </cell>
          <cell r="X628">
            <v>0</v>
          </cell>
          <cell r="Z628">
            <v>0</v>
          </cell>
        </row>
        <row r="629">
          <cell r="E629" t="str">
            <v>31-00156-00</v>
          </cell>
          <cell r="G629" t="str">
            <v>A</v>
          </cell>
          <cell r="H629" t="str">
            <v>TIE WRAP,5.5 NYLON</v>
          </cell>
          <cell r="I629">
            <v>1</v>
          </cell>
          <cell r="J629">
            <v>1</v>
          </cell>
          <cell r="K629" t="str">
            <v>EA</v>
          </cell>
          <cell r="L629" t="str">
            <v>Y</v>
          </cell>
          <cell r="M629" t="str">
            <v xml:space="preserve">   </v>
          </cell>
          <cell r="N629" t="str">
            <v>L</v>
          </cell>
          <cell r="O629" t="str">
            <v>ZZ</v>
          </cell>
          <cell r="P629" t="str">
            <v>ABB</v>
          </cell>
          <cell r="Q629" t="str">
            <v>TY24M</v>
          </cell>
          <cell r="T629">
            <v>0</v>
          </cell>
          <cell r="V629">
            <v>0</v>
          </cell>
          <cell r="X629">
            <v>0</v>
          </cell>
          <cell r="Z629">
            <v>0</v>
          </cell>
        </row>
        <row r="630">
          <cell r="E630" t="str">
            <v>833-233714-006</v>
          </cell>
          <cell r="F630" t="str">
            <v>CABLES</v>
          </cell>
          <cell r="G630" t="str">
            <v>B</v>
          </cell>
          <cell r="H630" t="str">
            <v>CA,COMM,ENET,PED 1 LIFT,TEOSXT</v>
          </cell>
          <cell r="I630">
            <v>1</v>
          </cell>
          <cell r="J630">
            <v>1</v>
          </cell>
          <cell r="K630" t="str">
            <v>EA</v>
          </cell>
          <cell r="L630" t="str">
            <v xml:space="preserve"> </v>
          </cell>
          <cell r="M630" t="str">
            <v xml:space="preserve">   </v>
          </cell>
          <cell r="N630" t="str">
            <v>L</v>
          </cell>
          <cell r="O630" t="str">
            <v>NPI SOLUTIONS</v>
          </cell>
          <cell r="S630">
            <v>44.46</v>
          </cell>
          <cell r="T630">
            <v>44.46</v>
          </cell>
          <cell r="U630">
            <v>31.41</v>
          </cell>
          <cell r="V630">
            <v>31.41</v>
          </cell>
          <cell r="W630">
            <v>30.54</v>
          </cell>
          <cell r="X630">
            <v>30.54</v>
          </cell>
          <cell r="Y630">
            <v>29.67</v>
          </cell>
          <cell r="Z630">
            <v>29.67</v>
          </cell>
          <cell r="AA630">
            <v>29.67</v>
          </cell>
        </row>
        <row r="631">
          <cell r="E631" t="str">
            <v>681-101635-001</v>
          </cell>
          <cell r="G631" t="str">
            <v>B</v>
          </cell>
          <cell r="H631" t="str">
            <v>CA,FBS,PVC,300V,5E,24AWG,4 PR,TEAL,ROHS</v>
          </cell>
          <cell r="I631">
            <v>3</v>
          </cell>
          <cell r="J631">
            <v>3</v>
          </cell>
          <cell r="K631" t="str">
            <v>FT</v>
          </cell>
          <cell r="L631" t="str">
            <v>Y</v>
          </cell>
          <cell r="M631" t="str">
            <v xml:space="preserve">   </v>
          </cell>
          <cell r="N631" t="str">
            <v>L</v>
          </cell>
          <cell r="O631" t="str">
            <v>ZZ</v>
          </cell>
          <cell r="P631" t="str">
            <v>BELDEN INC.</v>
          </cell>
          <cell r="Q631" t="str">
            <v>7921A 1NH</v>
          </cell>
          <cell r="T631">
            <v>0</v>
          </cell>
          <cell r="V631">
            <v>0</v>
          </cell>
          <cell r="X631">
            <v>0</v>
          </cell>
          <cell r="Z631">
            <v>0</v>
          </cell>
        </row>
        <row r="632">
          <cell r="E632" t="str">
            <v>668-101639-001</v>
          </cell>
          <cell r="G632" t="str">
            <v>A</v>
          </cell>
          <cell r="H632" t="str">
            <v>CONN,NTWK,MODULAR PLUG,SHLD,8 POS</v>
          </cell>
          <cell r="I632">
            <v>2</v>
          </cell>
          <cell r="J632">
            <v>2</v>
          </cell>
          <cell r="K632" t="str">
            <v>EA</v>
          </cell>
          <cell r="L632" t="str">
            <v>Y</v>
          </cell>
          <cell r="M632" t="str">
            <v xml:space="preserve">   </v>
          </cell>
          <cell r="N632" t="str">
            <v>L</v>
          </cell>
          <cell r="O632" t="str">
            <v>ZZ</v>
          </cell>
          <cell r="P632" t="str">
            <v>SENTINEL CONN SYSTEM</v>
          </cell>
          <cell r="Q632" t="str">
            <v>106S08080058C34</v>
          </cell>
          <cell r="T632">
            <v>0</v>
          </cell>
          <cell r="V632">
            <v>0</v>
          </cell>
          <cell r="X632">
            <v>0</v>
          </cell>
          <cell r="Z632">
            <v>0</v>
          </cell>
        </row>
        <row r="633">
          <cell r="E633" t="str">
            <v>680-061150-009</v>
          </cell>
          <cell r="G633" t="str">
            <v>B</v>
          </cell>
          <cell r="H633" t="str">
            <v>TUBING HEAT SHRINK 3/4</v>
          </cell>
          <cell r="I633">
            <v>1</v>
          </cell>
          <cell r="J633">
            <v>1</v>
          </cell>
          <cell r="K633" t="str">
            <v>FT</v>
          </cell>
          <cell r="L633" t="str">
            <v>Y</v>
          </cell>
          <cell r="M633" t="str">
            <v xml:space="preserve">   </v>
          </cell>
          <cell r="N633" t="str">
            <v>Y</v>
          </cell>
          <cell r="O633" t="str">
            <v>ZZ</v>
          </cell>
          <cell r="P633" t="str">
            <v>PANDUIT</v>
          </cell>
          <cell r="Q633" t="str">
            <v>HSTT75-48-5</v>
          </cell>
          <cell r="T633">
            <v>0</v>
          </cell>
          <cell r="V633">
            <v>0</v>
          </cell>
          <cell r="X633">
            <v>0</v>
          </cell>
          <cell r="Z633">
            <v>0</v>
          </cell>
        </row>
        <row r="634">
          <cell r="E634" t="str">
            <v>79-00021-02</v>
          </cell>
          <cell r="G634" t="str">
            <v>A</v>
          </cell>
          <cell r="H634" t="str">
            <v>LABEL,CBL MARKING,1X.5X1.5,BLANK,WRITE-O</v>
          </cell>
          <cell r="I634">
            <v>2</v>
          </cell>
          <cell r="J634">
            <v>2</v>
          </cell>
          <cell r="K634" t="str">
            <v>EA</v>
          </cell>
          <cell r="L634" t="str">
            <v>Y</v>
          </cell>
          <cell r="M634" t="str">
            <v xml:space="preserve">   </v>
          </cell>
          <cell r="N634" t="str">
            <v>L</v>
          </cell>
          <cell r="O634" t="str">
            <v>ZZ</v>
          </cell>
          <cell r="P634" t="str">
            <v>ABB</v>
          </cell>
          <cell r="Q634" t="str">
            <v>WLP-1112</v>
          </cell>
          <cell r="T634">
            <v>0</v>
          </cell>
          <cell r="V634">
            <v>0</v>
          </cell>
          <cell r="X634">
            <v>0</v>
          </cell>
          <cell r="Z634">
            <v>0</v>
          </cell>
        </row>
        <row r="635">
          <cell r="E635" t="str">
            <v>833-233714-001</v>
          </cell>
          <cell r="G635" t="str">
            <v>B</v>
          </cell>
          <cell r="H635" t="str">
            <v>CA,COMM,ENET,TEOSXT</v>
          </cell>
          <cell r="I635">
            <v>1</v>
          </cell>
          <cell r="J635">
            <v>1</v>
          </cell>
          <cell r="K635" t="str">
            <v>EA</v>
          </cell>
          <cell r="L635" t="str">
            <v xml:space="preserve"> </v>
          </cell>
          <cell r="M635" t="str">
            <v xml:space="preserve">   </v>
          </cell>
          <cell r="N635" t="str">
            <v>Z</v>
          </cell>
          <cell r="O635" t="str">
            <v>ZZ</v>
          </cell>
          <cell r="T635">
            <v>0</v>
          </cell>
          <cell r="V635">
            <v>0</v>
          </cell>
          <cell r="X635">
            <v>0</v>
          </cell>
          <cell r="Z635">
            <v>0</v>
          </cell>
        </row>
        <row r="636">
          <cell r="E636" t="str">
            <v>74-10024-00</v>
          </cell>
          <cell r="G636" t="str">
            <v>P</v>
          </cell>
          <cell r="H636" t="str">
            <v>PROC. ELEC. ASS'Y INSTR.</v>
          </cell>
          <cell r="I636">
            <v>1</v>
          </cell>
          <cell r="J636">
            <v>1</v>
          </cell>
          <cell r="K636" t="str">
            <v>EA</v>
          </cell>
          <cell r="L636" t="str">
            <v>Y</v>
          </cell>
          <cell r="M636" t="str">
            <v xml:space="preserve">   </v>
          </cell>
          <cell r="N636" t="str">
            <v>Z</v>
          </cell>
          <cell r="O636" t="str">
            <v>ZZ</v>
          </cell>
          <cell r="T636">
            <v>0</v>
          </cell>
          <cell r="V636">
            <v>0</v>
          </cell>
          <cell r="X636">
            <v>0</v>
          </cell>
          <cell r="Z636">
            <v>0</v>
          </cell>
        </row>
        <row r="637">
          <cell r="E637" t="str">
            <v>74-024094-00</v>
          </cell>
          <cell r="G637" t="str">
            <v>U</v>
          </cell>
          <cell r="H637" t="str">
            <v>PROC,PART IDENTIFICATION</v>
          </cell>
          <cell r="I637">
            <v>1</v>
          </cell>
          <cell r="J637">
            <v>1</v>
          </cell>
          <cell r="K637" t="str">
            <v>EA</v>
          </cell>
          <cell r="L637" t="str">
            <v>Y</v>
          </cell>
          <cell r="M637" t="str">
            <v xml:space="preserve">   </v>
          </cell>
          <cell r="N637" t="str">
            <v>Z</v>
          </cell>
          <cell r="O637" t="str">
            <v>ZZ</v>
          </cell>
          <cell r="T637">
            <v>0</v>
          </cell>
          <cell r="V637">
            <v>0</v>
          </cell>
          <cell r="X637">
            <v>0</v>
          </cell>
          <cell r="Z637">
            <v>0</v>
          </cell>
        </row>
        <row r="638">
          <cell r="E638" t="str">
            <v>965-208382-001</v>
          </cell>
          <cell r="G638" t="str">
            <v>A</v>
          </cell>
          <cell r="H638" t="str">
            <v>EPOXY,FAST SET,50ML CNTNR SIZE</v>
          </cell>
          <cell r="I638">
            <v>1</v>
          </cell>
          <cell r="J638">
            <v>1</v>
          </cell>
          <cell r="K638" t="str">
            <v>EA</v>
          </cell>
          <cell r="L638" t="str">
            <v>Y</v>
          </cell>
          <cell r="M638" t="str">
            <v xml:space="preserve">   </v>
          </cell>
          <cell r="N638" t="str">
            <v>Z</v>
          </cell>
          <cell r="O638" t="str">
            <v>ZZ</v>
          </cell>
          <cell r="P638" t="str">
            <v>ITW DEVCON, INC.</v>
          </cell>
          <cell r="Q638">
            <v>14270</v>
          </cell>
          <cell r="T638">
            <v>0</v>
          </cell>
          <cell r="V638">
            <v>0</v>
          </cell>
          <cell r="X638">
            <v>0</v>
          </cell>
          <cell r="Z638">
            <v>0</v>
          </cell>
        </row>
        <row r="639">
          <cell r="E639" t="str">
            <v>79-10179-00</v>
          </cell>
          <cell r="G639" t="str">
            <v>A</v>
          </cell>
          <cell r="H639" t="str">
            <v>MARKER, WIRE (1-33)</v>
          </cell>
          <cell r="I639">
            <v>1</v>
          </cell>
          <cell r="J639">
            <v>1</v>
          </cell>
          <cell r="K639" t="str">
            <v>EA</v>
          </cell>
          <cell r="L639" t="str">
            <v>Y</v>
          </cell>
          <cell r="M639" t="str">
            <v xml:space="preserve">   </v>
          </cell>
          <cell r="N639" t="str">
            <v>Z</v>
          </cell>
          <cell r="O639" t="str">
            <v>ZZ</v>
          </cell>
          <cell r="P639" t="str">
            <v>BRADY CORPORATION</v>
          </cell>
          <cell r="Q639" t="str">
            <v>WM-1-33-3/4</v>
          </cell>
          <cell r="T639">
            <v>0</v>
          </cell>
          <cell r="V639">
            <v>0</v>
          </cell>
          <cell r="X639">
            <v>0</v>
          </cell>
          <cell r="Z639">
            <v>0</v>
          </cell>
        </row>
        <row r="640">
          <cell r="E640" t="str">
            <v>79-10444-00</v>
          </cell>
          <cell r="G640" t="str">
            <v>B</v>
          </cell>
          <cell r="H640" t="str">
            <v>LABEL,A-Z,0-15,(+),(-),(/),WIRE MARKING</v>
          </cell>
          <cell r="I640">
            <v>1</v>
          </cell>
          <cell r="J640">
            <v>1</v>
          </cell>
          <cell r="K640" t="str">
            <v>EA</v>
          </cell>
          <cell r="L640" t="str">
            <v>Y</v>
          </cell>
          <cell r="M640" t="str">
            <v xml:space="preserve">   </v>
          </cell>
          <cell r="N640" t="str">
            <v>Z</v>
          </cell>
          <cell r="O640" t="str">
            <v>ZZ</v>
          </cell>
          <cell r="P640" t="str">
            <v>BRADY CORPORATION</v>
          </cell>
          <cell r="Q640" t="str">
            <v>PWM-PK-2</v>
          </cell>
          <cell r="T640">
            <v>0</v>
          </cell>
          <cell r="V640">
            <v>0</v>
          </cell>
          <cell r="X640">
            <v>0</v>
          </cell>
          <cell r="Z640">
            <v>0</v>
          </cell>
        </row>
        <row r="641">
          <cell r="E641" t="str">
            <v>79-10183-00</v>
          </cell>
          <cell r="G641" t="str">
            <v>B</v>
          </cell>
          <cell r="H641" t="str">
            <v>MARKERS,WIRE WRITE ON</v>
          </cell>
          <cell r="I641">
            <v>1</v>
          </cell>
          <cell r="J641">
            <v>1</v>
          </cell>
          <cell r="K641" t="str">
            <v>EA</v>
          </cell>
          <cell r="L641" t="str">
            <v>Y</v>
          </cell>
          <cell r="M641" t="str">
            <v xml:space="preserve">   </v>
          </cell>
          <cell r="N641" t="str">
            <v>Z</v>
          </cell>
          <cell r="O641" t="str">
            <v>ZZ</v>
          </cell>
          <cell r="P641" t="str">
            <v>BRADY CORPORATION</v>
          </cell>
          <cell r="Q641" t="str">
            <v>SLFW-250-PK</v>
          </cell>
          <cell r="T641">
            <v>0</v>
          </cell>
          <cell r="V641">
            <v>0</v>
          </cell>
          <cell r="X641">
            <v>0</v>
          </cell>
          <cell r="Z641">
            <v>0</v>
          </cell>
        </row>
        <row r="642">
          <cell r="E642" t="str">
            <v>79-10179-01</v>
          </cell>
          <cell r="G642" t="str">
            <v>A</v>
          </cell>
          <cell r="H642" t="str">
            <v>MARKER, WIRE, 34-66</v>
          </cell>
          <cell r="I642">
            <v>1</v>
          </cell>
          <cell r="J642">
            <v>1</v>
          </cell>
          <cell r="K642" t="str">
            <v>EA</v>
          </cell>
          <cell r="L642" t="str">
            <v>Y</v>
          </cell>
          <cell r="M642" t="str">
            <v xml:space="preserve">   </v>
          </cell>
          <cell r="N642" t="str">
            <v>Z</v>
          </cell>
          <cell r="O642" t="str">
            <v>ZZ</v>
          </cell>
          <cell r="T642">
            <v>0</v>
          </cell>
          <cell r="V642">
            <v>0</v>
          </cell>
          <cell r="X642">
            <v>0</v>
          </cell>
          <cell r="Z642">
            <v>0</v>
          </cell>
        </row>
        <row r="643">
          <cell r="E643" t="str">
            <v>79-10179-02</v>
          </cell>
          <cell r="G643" t="str">
            <v>A</v>
          </cell>
          <cell r="H643" t="str">
            <v>MARKER, WIRE 67-99</v>
          </cell>
          <cell r="I643">
            <v>1</v>
          </cell>
          <cell r="J643">
            <v>1</v>
          </cell>
          <cell r="K643" t="str">
            <v>EA</v>
          </cell>
          <cell r="L643" t="str">
            <v>Y</v>
          </cell>
          <cell r="M643" t="str">
            <v xml:space="preserve">   </v>
          </cell>
          <cell r="N643" t="str">
            <v>Z</v>
          </cell>
          <cell r="O643" t="str">
            <v>ZZ</v>
          </cell>
          <cell r="T643">
            <v>0</v>
          </cell>
          <cell r="V643">
            <v>0</v>
          </cell>
          <cell r="X643">
            <v>0</v>
          </cell>
          <cell r="Z643">
            <v>0</v>
          </cell>
        </row>
        <row r="644">
          <cell r="E644" t="str">
            <v>79-00021-00</v>
          </cell>
          <cell r="G644" t="str">
            <v>A</v>
          </cell>
          <cell r="H644" t="str">
            <v>LABEL,BLANK 1 X 1/2</v>
          </cell>
          <cell r="I644">
            <v>1</v>
          </cell>
          <cell r="J644">
            <v>1</v>
          </cell>
          <cell r="K644" t="str">
            <v>EA</v>
          </cell>
          <cell r="L644" t="str">
            <v>Y</v>
          </cell>
          <cell r="M644" t="str">
            <v xml:space="preserve">   </v>
          </cell>
          <cell r="N644" t="str">
            <v>Z</v>
          </cell>
          <cell r="O644" t="str">
            <v>ZZ</v>
          </cell>
          <cell r="P644" t="str">
            <v>PANDUIT</v>
          </cell>
          <cell r="Q644" t="str">
            <v>WES-1112</v>
          </cell>
          <cell r="T644">
            <v>0</v>
          </cell>
          <cell r="V644">
            <v>0</v>
          </cell>
          <cell r="X644">
            <v>0</v>
          </cell>
          <cell r="Z644">
            <v>0</v>
          </cell>
        </row>
        <row r="645">
          <cell r="E645" t="str">
            <v>79-00021-01</v>
          </cell>
          <cell r="G645" t="str">
            <v>A</v>
          </cell>
          <cell r="H645" t="str">
            <v>LABEL,BLANK 1 X 1</v>
          </cell>
          <cell r="I645">
            <v>1</v>
          </cell>
          <cell r="J645">
            <v>1</v>
          </cell>
          <cell r="K645" t="str">
            <v>EA</v>
          </cell>
          <cell r="L645" t="str">
            <v>Y</v>
          </cell>
          <cell r="M645" t="str">
            <v xml:space="preserve">   </v>
          </cell>
          <cell r="N645" t="str">
            <v>Z</v>
          </cell>
          <cell r="O645" t="str">
            <v>ZZ</v>
          </cell>
          <cell r="P645" t="str">
            <v>T &amp; B</v>
          </cell>
          <cell r="Q645" t="str">
            <v>WES-1334</v>
          </cell>
          <cell r="T645">
            <v>0</v>
          </cell>
          <cell r="V645">
            <v>0</v>
          </cell>
          <cell r="X645">
            <v>0</v>
          </cell>
          <cell r="Z645">
            <v>0</v>
          </cell>
        </row>
        <row r="646">
          <cell r="E646" t="str">
            <v>79-00021-02</v>
          </cell>
          <cell r="G646" t="str">
            <v>A</v>
          </cell>
          <cell r="H646" t="str">
            <v>LABEL,CBL MARKING,1X.5X1.5,BLANK,WRITE-O</v>
          </cell>
          <cell r="I646">
            <v>1</v>
          </cell>
          <cell r="J646">
            <v>1</v>
          </cell>
          <cell r="K646" t="str">
            <v>EA</v>
          </cell>
          <cell r="L646" t="str">
            <v>Y</v>
          </cell>
          <cell r="M646" t="str">
            <v xml:space="preserve">   </v>
          </cell>
          <cell r="N646" t="str">
            <v>Z</v>
          </cell>
          <cell r="O646" t="str">
            <v>ZZ</v>
          </cell>
          <cell r="P646" t="str">
            <v>ABB</v>
          </cell>
          <cell r="Q646" t="str">
            <v>WLP-1112</v>
          </cell>
          <cell r="T646">
            <v>0</v>
          </cell>
          <cell r="V646">
            <v>0</v>
          </cell>
          <cell r="X646">
            <v>0</v>
          </cell>
          <cell r="Z646">
            <v>0</v>
          </cell>
        </row>
        <row r="647">
          <cell r="E647" t="str">
            <v>79-00021-03</v>
          </cell>
          <cell r="G647" t="str">
            <v>A</v>
          </cell>
          <cell r="H647" t="str">
            <v>LABEL,CBL MARKING,1X1X3,BLANK,WRITE-ON,S</v>
          </cell>
          <cell r="I647">
            <v>1</v>
          </cell>
          <cell r="J647">
            <v>1</v>
          </cell>
          <cell r="K647" t="str">
            <v>EA</v>
          </cell>
          <cell r="L647" t="str">
            <v>Y</v>
          </cell>
          <cell r="M647" t="str">
            <v xml:space="preserve">   </v>
          </cell>
          <cell r="N647" t="str">
            <v>Z</v>
          </cell>
          <cell r="O647" t="str">
            <v>ZZ</v>
          </cell>
          <cell r="P647" t="str">
            <v>ABB</v>
          </cell>
          <cell r="Q647" t="str">
            <v>WLP-1300</v>
          </cell>
          <cell r="T647">
            <v>0</v>
          </cell>
          <cell r="V647">
            <v>0</v>
          </cell>
          <cell r="X647">
            <v>0</v>
          </cell>
          <cell r="Z647">
            <v>0</v>
          </cell>
        </row>
        <row r="648">
          <cell r="E648" t="str">
            <v>79-00021-04</v>
          </cell>
          <cell r="G648" t="str">
            <v>B</v>
          </cell>
          <cell r="H648" t="str">
            <v>LABEL,CBL MARKING,1X1X5,BLANK,WRITE-ON,S</v>
          </cell>
          <cell r="I648">
            <v>1</v>
          </cell>
          <cell r="J648">
            <v>1</v>
          </cell>
          <cell r="K648" t="str">
            <v>EA</v>
          </cell>
          <cell r="L648" t="str">
            <v>Y</v>
          </cell>
          <cell r="M648" t="str">
            <v xml:space="preserve">   </v>
          </cell>
          <cell r="N648" t="str">
            <v>Z</v>
          </cell>
          <cell r="O648" t="str">
            <v>ZZ</v>
          </cell>
          <cell r="P648" t="str">
            <v>ABB</v>
          </cell>
          <cell r="Q648" t="str">
            <v>THT-139-461-2</v>
          </cell>
          <cell r="T648">
            <v>0</v>
          </cell>
          <cell r="V648">
            <v>0</v>
          </cell>
          <cell r="X648">
            <v>0</v>
          </cell>
          <cell r="Z648">
            <v>0</v>
          </cell>
        </row>
        <row r="649">
          <cell r="E649" t="str">
            <v>74-032409-00</v>
          </cell>
          <cell r="G649" t="str">
            <v>C</v>
          </cell>
          <cell r="H649" t="str">
            <v>WORKMANSHIP STANDARDS</v>
          </cell>
          <cell r="I649">
            <v>1</v>
          </cell>
          <cell r="J649">
            <v>1</v>
          </cell>
          <cell r="K649" t="str">
            <v>EA</v>
          </cell>
          <cell r="L649" t="str">
            <v>Y</v>
          </cell>
          <cell r="M649" t="str">
            <v xml:space="preserve">   </v>
          </cell>
          <cell r="N649" t="str">
            <v>Z</v>
          </cell>
          <cell r="O649" t="str">
            <v>ZZ</v>
          </cell>
          <cell r="T649">
            <v>0</v>
          </cell>
          <cell r="V649">
            <v>0</v>
          </cell>
          <cell r="X649">
            <v>0</v>
          </cell>
          <cell r="Z649">
            <v>0</v>
          </cell>
        </row>
        <row r="650">
          <cell r="E650" t="str">
            <v>202-328325-001</v>
          </cell>
          <cell r="G650" t="str">
            <v>F</v>
          </cell>
          <cell r="H650" t="str">
            <v>PROC,CRIMP TERMINATION GUIDELINE</v>
          </cell>
          <cell r="I650">
            <v>1</v>
          </cell>
          <cell r="J650">
            <v>1</v>
          </cell>
          <cell r="K650" t="str">
            <v>EA</v>
          </cell>
          <cell r="L650" t="str">
            <v>Y</v>
          </cell>
          <cell r="M650" t="str">
            <v xml:space="preserve">   </v>
          </cell>
          <cell r="N650" t="str">
            <v>Z</v>
          </cell>
          <cell r="O650" t="str">
            <v>ZZ</v>
          </cell>
          <cell r="T650">
            <v>0</v>
          </cell>
          <cell r="V650">
            <v>0</v>
          </cell>
          <cell r="X650">
            <v>0</v>
          </cell>
          <cell r="Z650">
            <v>0</v>
          </cell>
        </row>
        <row r="651">
          <cell r="E651" t="str">
            <v>74-160156-00</v>
          </cell>
          <cell r="G651" t="str">
            <v>H</v>
          </cell>
          <cell r="H651" t="str">
            <v>PROC,PACKING REQUIREMENTS</v>
          </cell>
          <cell r="I651">
            <v>1</v>
          </cell>
          <cell r="J651">
            <v>1</v>
          </cell>
          <cell r="K651" t="str">
            <v>EA</v>
          </cell>
          <cell r="L651" t="str">
            <v>Y</v>
          </cell>
          <cell r="M651" t="str">
            <v xml:space="preserve">   </v>
          </cell>
          <cell r="N651" t="str">
            <v>Z</v>
          </cell>
          <cell r="O651" t="str">
            <v>ZZ</v>
          </cell>
          <cell r="T651">
            <v>0</v>
          </cell>
          <cell r="V651">
            <v>0</v>
          </cell>
          <cell r="X651">
            <v>0</v>
          </cell>
          <cell r="Z651">
            <v>0</v>
          </cell>
        </row>
        <row r="652">
          <cell r="E652" t="str">
            <v>74-024094-00</v>
          </cell>
          <cell r="G652" t="str">
            <v>U</v>
          </cell>
          <cell r="H652" t="str">
            <v>PROC,PART IDENTIFICATION</v>
          </cell>
          <cell r="I652">
            <v>1</v>
          </cell>
          <cell r="J652">
            <v>1</v>
          </cell>
          <cell r="K652" t="str">
            <v>EA</v>
          </cell>
          <cell r="L652" t="str">
            <v>Y</v>
          </cell>
          <cell r="M652" t="str">
            <v xml:space="preserve">   </v>
          </cell>
          <cell r="N652" t="str">
            <v>Z</v>
          </cell>
          <cell r="O652" t="str">
            <v>ZZ</v>
          </cell>
          <cell r="T652">
            <v>0</v>
          </cell>
          <cell r="V652">
            <v>0</v>
          </cell>
          <cell r="X652">
            <v>0</v>
          </cell>
          <cell r="Z652">
            <v>0</v>
          </cell>
        </row>
        <row r="653">
          <cell r="E653" t="str">
            <v>833-233714-012</v>
          </cell>
          <cell r="F653" t="str">
            <v>CABLES</v>
          </cell>
          <cell r="G653" t="str">
            <v>B</v>
          </cell>
          <cell r="H653" t="str">
            <v>CA,COMM,ENET,PED2 LIFT,TEOSXT</v>
          </cell>
          <cell r="I653">
            <v>1</v>
          </cell>
          <cell r="J653">
            <v>1</v>
          </cell>
          <cell r="K653" t="str">
            <v>EA</v>
          </cell>
          <cell r="L653" t="str">
            <v xml:space="preserve"> </v>
          </cell>
          <cell r="M653" t="str">
            <v xml:space="preserve">   </v>
          </cell>
          <cell r="N653" t="str">
            <v>L</v>
          </cell>
          <cell r="O653" t="str">
            <v>NPI SOLUTIONS</v>
          </cell>
          <cell r="S653">
            <v>47.09</v>
          </cell>
          <cell r="T653">
            <v>47.09</v>
          </cell>
          <cell r="U653">
            <v>38.840000000000003</v>
          </cell>
          <cell r="V653">
            <v>38.840000000000003</v>
          </cell>
          <cell r="W653">
            <v>34.97</v>
          </cell>
          <cell r="X653">
            <v>34.97</v>
          </cell>
          <cell r="Y653">
            <v>34.1</v>
          </cell>
          <cell r="Z653">
            <v>34.1</v>
          </cell>
          <cell r="AA653">
            <v>33.270000000000003</v>
          </cell>
        </row>
        <row r="654">
          <cell r="E654" t="str">
            <v>681-101635-001</v>
          </cell>
          <cell r="G654" t="str">
            <v>B</v>
          </cell>
          <cell r="H654" t="str">
            <v>CA,FBS,PVC,300V,5E,24AWG,4 PR,TEAL,ROHS</v>
          </cell>
          <cell r="I654">
            <v>4.5</v>
          </cell>
          <cell r="J654">
            <v>4.5</v>
          </cell>
          <cell r="K654" t="str">
            <v>FT</v>
          </cell>
          <cell r="L654" t="str">
            <v>Y</v>
          </cell>
          <cell r="M654" t="str">
            <v xml:space="preserve">   </v>
          </cell>
          <cell r="N654" t="str">
            <v>L</v>
          </cell>
          <cell r="O654" t="str">
            <v>ZZ</v>
          </cell>
          <cell r="P654" t="str">
            <v>BELDEN INC.</v>
          </cell>
          <cell r="Q654" t="str">
            <v>7921A 1NH</v>
          </cell>
          <cell r="T654">
            <v>0</v>
          </cell>
          <cell r="V654">
            <v>0</v>
          </cell>
          <cell r="X654">
            <v>0</v>
          </cell>
          <cell r="Z654">
            <v>0</v>
          </cell>
        </row>
        <row r="655">
          <cell r="E655" t="str">
            <v>668-101639-001</v>
          </cell>
          <cell r="G655" t="str">
            <v>A</v>
          </cell>
          <cell r="H655" t="str">
            <v>CONN,NTWK,MODULAR PLUG,SHLD,8 POS</v>
          </cell>
          <cell r="I655">
            <v>2</v>
          </cell>
          <cell r="J655">
            <v>2</v>
          </cell>
          <cell r="K655" t="str">
            <v>EA</v>
          </cell>
          <cell r="L655" t="str">
            <v>Y</v>
          </cell>
          <cell r="M655" t="str">
            <v xml:space="preserve">   </v>
          </cell>
          <cell r="N655" t="str">
            <v>L</v>
          </cell>
          <cell r="O655" t="str">
            <v>ZZ</v>
          </cell>
          <cell r="P655" t="str">
            <v>SENTINEL CONN SYSTEM</v>
          </cell>
          <cell r="Q655" t="str">
            <v>106S08080058C34</v>
          </cell>
          <cell r="T655">
            <v>0</v>
          </cell>
          <cell r="V655">
            <v>0</v>
          </cell>
          <cell r="X655">
            <v>0</v>
          </cell>
          <cell r="Z655">
            <v>0</v>
          </cell>
        </row>
        <row r="656">
          <cell r="E656" t="str">
            <v>680-061150-009</v>
          </cell>
          <cell r="G656" t="str">
            <v>B</v>
          </cell>
          <cell r="H656" t="str">
            <v>TUBING HEAT SHRINK 3/4</v>
          </cell>
          <cell r="I656">
            <v>1</v>
          </cell>
          <cell r="J656">
            <v>1</v>
          </cell>
          <cell r="K656" t="str">
            <v>FT</v>
          </cell>
          <cell r="L656" t="str">
            <v>Y</v>
          </cell>
          <cell r="M656" t="str">
            <v xml:space="preserve">   </v>
          </cell>
          <cell r="N656" t="str">
            <v>Y</v>
          </cell>
          <cell r="O656" t="str">
            <v>ZZ</v>
          </cell>
          <cell r="P656" t="str">
            <v>PANDUIT</v>
          </cell>
          <cell r="Q656" t="str">
            <v>HSTT75-48-5</v>
          </cell>
          <cell r="T656">
            <v>0</v>
          </cell>
          <cell r="V656">
            <v>0</v>
          </cell>
          <cell r="X656">
            <v>0</v>
          </cell>
          <cell r="Z656">
            <v>0</v>
          </cell>
        </row>
        <row r="657">
          <cell r="E657" t="str">
            <v>79-00021-02</v>
          </cell>
          <cell r="G657" t="str">
            <v>A</v>
          </cell>
          <cell r="H657" t="str">
            <v>LABEL,CBL MARKING,1X.5X1.5,BLANK,WRITE-O</v>
          </cell>
          <cell r="I657">
            <v>2</v>
          </cell>
          <cell r="J657">
            <v>2</v>
          </cell>
          <cell r="K657" t="str">
            <v>EA</v>
          </cell>
          <cell r="L657" t="str">
            <v>Y</v>
          </cell>
          <cell r="M657" t="str">
            <v xml:space="preserve">   </v>
          </cell>
          <cell r="N657" t="str">
            <v>L</v>
          </cell>
          <cell r="O657" t="str">
            <v>ZZ</v>
          </cell>
          <cell r="P657" t="str">
            <v>ABB</v>
          </cell>
          <cell r="Q657" t="str">
            <v>WLP-1112</v>
          </cell>
          <cell r="T657">
            <v>0</v>
          </cell>
          <cell r="V657">
            <v>0</v>
          </cell>
          <cell r="X657">
            <v>0</v>
          </cell>
          <cell r="Z657">
            <v>0</v>
          </cell>
        </row>
        <row r="658">
          <cell r="E658" t="str">
            <v>833-233714-001</v>
          </cell>
          <cell r="G658" t="str">
            <v>B</v>
          </cell>
          <cell r="H658" t="str">
            <v>CA,COMM,ENET,TEOSXT</v>
          </cell>
          <cell r="I658">
            <v>1</v>
          </cell>
          <cell r="J658">
            <v>1</v>
          </cell>
          <cell r="K658" t="str">
            <v>EA</v>
          </cell>
          <cell r="L658" t="str">
            <v xml:space="preserve"> </v>
          </cell>
          <cell r="M658" t="str">
            <v xml:space="preserve">   </v>
          </cell>
          <cell r="N658" t="str">
            <v>Z</v>
          </cell>
          <cell r="O658" t="str">
            <v>ZZ</v>
          </cell>
          <cell r="T658">
            <v>0</v>
          </cell>
          <cell r="V658">
            <v>0</v>
          </cell>
          <cell r="X658">
            <v>0</v>
          </cell>
          <cell r="Z658">
            <v>0</v>
          </cell>
        </row>
        <row r="659">
          <cell r="E659" t="str">
            <v>74-10024-00</v>
          </cell>
          <cell r="G659" t="str">
            <v>P</v>
          </cell>
          <cell r="H659" t="str">
            <v>PROC. ELEC. ASS'Y INSTR.</v>
          </cell>
          <cell r="I659">
            <v>1</v>
          </cell>
          <cell r="J659">
            <v>1</v>
          </cell>
          <cell r="K659" t="str">
            <v>EA</v>
          </cell>
          <cell r="L659" t="str">
            <v>Y</v>
          </cell>
          <cell r="M659" t="str">
            <v xml:space="preserve">   </v>
          </cell>
          <cell r="N659" t="str">
            <v>Z</v>
          </cell>
          <cell r="O659" t="str">
            <v>ZZ</v>
          </cell>
          <cell r="T659">
            <v>0</v>
          </cell>
          <cell r="V659">
            <v>0</v>
          </cell>
          <cell r="X659">
            <v>0</v>
          </cell>
          <cell r="Z659">
            <v>0</v>
          </cell>
        </row>
        <row r="660">
          <cell r="E660" t="str">
            <v>74-024094-00</v>
          </cell>
          <cell r="G660" t="str">
            <v>U</v>
          </cell>
          <cell r="H660" t="str">
            <v>PROC,PART IDENTIFICATION</v>
          </cell>
          <cell r="I660">
            <v>1</v>
          </cell>
          <cell r="J660">
            <v>1</v>
          </cell>
          <cell r="K660" t="str">
            <v>EA</v>
          </cell>
          <cell r="L660" t="str">
            <v>Y</v>
          </cell>
          <cell r="M660" t="str">
            <v xml:space="preserve">   </v>
          </cell>
          <cell r="N660" t="str">
            <v>Z</v>
          </cell>
          <cell r="O660" t="str">
            <v>ZZ</v>
          </cell>
          <cell r="T660">
            <v>0</v>
          </cell>
          <cell r="V660">
            <v>0</v>
          </cell>
          <cell r="X660">
            <v>0</v>
          </cell>
          <cell r="Z660">
            <v>0</v>
          </cell>
        </row>
        <row r="661">
          <cell r="E661" t="str">
            <v>965-208382-001</v>
          </cell>
          <cell r="G661" t="str">
            <v>A</v>
          </cell>
          <cell r="H661" t="str">
            <v>EPOXY,FAST SET,50ML CNTNR SIZE</v>
          </cell>
          <cell r="I661">
            <v>1</v>
          </cell>
          <cell r="J661">
            <v>1</v>
          </cell>
          <cell r="K661" t="str">
            <v>EA</v>
          </cell>
          <cell r="L661" t="str">
            <v>Y</v>
          </cell>
          <cell r="M661" t="str">
            <v xml:space="preserve">   </v>
          </cell>
          <cell r="N661" t="str">
            <v>Z</v>
          </cell>
          <cell r="O661" t="str">
            <v>ZZ</v>
          </cell>
          <cell r="P661" t="str">
            <v>ITW DEVCON, INC.</v>
          </cell>
          <cell r="Q661">
            <v>14270</v>
          </cell>
          <cell r="T661">
            <v>0</v>
          </cell>
          <cell r="V661">
            <v>0</v>
          </cell>
          <cell r="X661">
            <v>0</v>
          </cell>
          <cell r="Z661">
            <v>0</v>
          </cell>
        </row>
        <row r="662">
          <cell r="E662" t="str">
            <v>79-10179-00</v>
          </cell>
          <cell r="G662" t="str">
            <v>A</v>
          </cell>
          <cell r="H662" t="str">
            <v>MARKER, WIRE (1-33)</v>
          </cell>
          <cell r="I662">
            <v>1</v>
          </cell>
          <cell r="J662">
            <v>1</v>
          </cell>
          <cell r="K662" t="str">
            <v>EA</v>
          </cell>
          <cell r="L662" t="str">
            <v>Y</v>
          </cell>
          <cell r="M662" t="str">
            <v xml:space="preserve">   </v>
          </cell>
          <cell r="N662" t="str">
            <v>Z</v>
          </cell>
          <cell r="O662" t="str">
            <v>ZZ</v>
          </cell>
          <cell r="P662" t="str">
            <v>BRADY CORPORATION</v>
          </cell>
          <cell r="Q662" t="str">
            <v>WM-1-33-3/4</v>
          </cell>
          <cell r="T662">
            <v>0</v>
          </cell>
          <cell r="V662">
            <v>0</v>
          </cell>
          <cell r="X662">
            <v>0</v>
          </cell>
          <cell r="Z662">
            <v>0</v>
          </cell>
        </row>
        <row r="663">
          <cell r="E663" t="str">
            <v>79-10444-00</v>
          </cell>
          <cell r="G663" t="str">
            <v>B</v>
          </cell>
          <cell r="H663" t="str">
            <v>LABEL,A-Z,0-15,(+),(-),(/),WIRE MARKING</v>
          </cell>
          <cell r="I663">
            <v>1</v>
          </cell>
          <cell r="J663">
            <v>1</v>
          </cell>
          <cell r="K663" t="str">
            <v>EA</v>
          </cell>
          <cell r="L663" t="str">
            <v>Y</v>
          </cell>
          <cell r="M663" t="str">
            <v xml:space="preserve">   </v>
          </cell>
          <cell r="N663" t="str">
            <v>Z</v>
          </cell>
          <cell r="O663" t="str">
            <v>ZZ</v>
          </cell>
          <cell r="P663" t="str">
            <v>BRADY CORPORATION</v>
          </cell>
          <cell r="Q663" t="str">
            <v>PWM-PK-2</v>
          </cell>
          <cell r="T663">
            <v>0</v>
          </cell>
          <cell r="V663">
            <v>0</v>
          </cell>
          <cell r="X663">
            <v>0</v>
          </cell>
          <cell r="Z663">
            <v>0</v>
          </cell>
        </row>
        <row r="664">
          <cell r="E664" t="str">
            <v>79-10183-00</v>
          </cell>
          <cell r="G664" t="str">
            <v>B</v>
          </cell>
          <cell r="H664" t="str">
            <v>MARKERS,WIRE WRITE ON</v>
          </cell>
          <cell r="I664">
            <v>1</v>
          </cell>
          <cell r="J664">
            <v>1</v>
          </cell>
          <cell r="K664" t="str">
            <v>EA</v>
          </cell>
          <cell r="L664" t="str">
            <v>Y</v>
          </cell>
          <cell r="M664" t="str">
            <v xml:space="preserve">   </v>
          </cell>
          <cell r="N664" t="str">
            <v>Z</v>
          </cell>
          <cell r="O664" t="str">
            <v>ZZ</v>
          </cell>
          <cell r="P664" t="str">
            <v>BRADY CORPORATION</v>
          </cell>
          <cell r="Q664" t="str">
            <v>SLFW-250-PK</v>
          </cell>
          <cell r="T664">
            <v>0</v>
          </cell>
          <cell r="V664">
            <v>0</v>
          </cell>
          <cell r="X664">
            <v>0</v>
          </cell>
          <cell r="Z664">
            <v>0</v>
          </cell>
        </row>
        <row r="665">
          <cell r="E665" t="str">
            <v>79-10179-01</v>
          </cell>
          <cell r="G665" t="str">
            <v>A</v>
          </cell>
          <cell r="H665" t="str">
            <v>MARKER, WIRE, 34-66</v>
          </cell>
          <cell r="I665">
            <v>1</v>
          </cell>
          <cell r="J665">
            <v>1</v>
          </cell>
          <cell r="K665" t="str">
            <v>EA</v>
          </cell>
          <cell r="L665" t="str">
            <v>Y</v>
          </cell>
          <cell r="M665" t="str">
            <v xml:space="preserve">   </v>
          </cell>
          <cell r="N665" t="str">
            <v>Z</v>
          </cell>
          <cell r="O665" t="str">
            <v>ZZ</v>
          </cell>
          <cell r="T665">
            <v>0</v>
          </cell>
          <cell r="V665">
            <v>0</v>
          </cell>
          <cell r="X665">
            <v>0</v>
          </cell>
          <cell r="Z665">
            <v>0</v>
          </cell>
        </row>
        <row r="666">
          <cell r="E666" t="str">
            <v>79-10179-02</v>
          </cell>
          <cell r="G666" t="str">
            <v>A</v>
          </cell>
          <cell r="H666" t="str">
            <v>MARKER, WIRE 67-99</v>
          </cell>
          <cell r="I666">
            <v>1</v>
          </cell>
          <cell r="J666">
            <v>1</v>
          </cell>
          <cell r="K666" t="str">
            <v>EA</v>
          </cell>
          <cell r="L666" t="str">
            <v>Y</v>
          </cell>
          <cell r="M666" t="str">
            <v xml:space="preserve">   </v>
          </cell>
          <cell r="N666" t="str">
            <v>Z</v>
          </cell>
          <cell r="O666" t="str">
            <v>ZZ</v>
          </cell>
          <cell r="T666">
            <v>0</v>
          </cell>
          <cell r="V666">
            <v>0</v>
          </cell>
          <cell r="X666">
            <v>0</v>
          </cell>
          <cell r="Z666">
            <v>0</v>
          </cell>
        </row>
        <row r="667">
          <cell r="E667" t="str">
            <v>79-00021-00</v>
          </cell>
          <cell r="G667" t="str">
            <v>A</v>
          </cell>
          <cell r="H667" t="str">
            <v>LABEL,BLANK 1 X 1/2</v>
          </cell>
          <cell r="I667">
            <v>1</v>
          </cell>
          <cell r="J667">
            <v>1</v>
          </cell>
          <cell r="K667" t="str">
            <v>EA</v>
          </cell>
          <cell r="L667" t="str">
            <v>Y</v>
          </cell>
          <cell r="M667" t="str">
            <v xml:space="preserve">   </v>
          </cell>
          <cell r="N667" t="str">
            <v>Z</v>
          </cell>
          <cell r="O667" t="str">
            <v>ZZ</v>
          </cell>
          <cell r="P667" t="str">
            <v>PANDUIT</v>
          </cell>
          <cell r="Q667" t="str">
            <v>WES-1112</v>
          </cell>
          <cell r="T667">
            <v>0</v>
          </cell>
          <cell r="V667">
            <v>0</v>
          </cell>
          <cell r="X667">
            <v>0</v>
          </cell>
          <cell r="Z667">
            <v>0</v>
          </cell>
        </row>
        <row r="668">
          <cell r="E668" t="str">
            <v>79-00021-01</v>
          </cell>
          <cell r="G668" t="str">
            <v>A</v>
          </cell>
          <cell r="H668" t="str">
            <v>LABEL,BLANK 1 X 1</v>
          </cell>
          <cell r="I668">
            <v>1</v>
          </cell>
          <cell r="J668">
            <v>1</v>
          </cell>
          <cell r="K668" t="str">
            <v>EA</v>
          </cell>
          <cell r="L668" t="str">
            <v>Y</v>
          </cell>
          <cell r="M668" t="str">
            <v xml:space="preserve">   </v>
          </cell>
          <cell r="N668" t="str">
            <v>Z</v>
          </cell>
          <cell r="O668" t="str">
            <v>ZZ</v>
          </cell>
          <cell r="P668" t="str">
            <v>T &amp; B</v>
          </cell>
          <cell r="Q668" t="str">
            <v>WES-1334</v>
          </cell>
          <cell r="T668">
            <v>0</v>
          </cell>
          <cell r="V668">
            <v>0</v>
          </cell>
          <cell r="X668">
            <v>0</v>
          </cell>
          <cell r="Z668">
            <v>0</v>
          </cell>
        </row>
        <row r="669">
          <cell r="E669" t="str">
            <v>79-00021-02</v>
          </cell>
          <cell r="G669" t="str">
            <v>A</v>
          </cell>
          <cell r="H669" t="str">
            <v>LABEL,CBL MARKING,1X.5X1.5,BLANK,WRITE-O</v>
          </cell>
          <cell r="I669">
            <v>1</v>
          </cell>
          <cell r="J669">
            <v>1</v>
          </cell>
          <cell r="K669" t="str">
            <v>EA</v>
          </cell>
          <cell r="L669" t="str">
            <v>Y</v>
          </cell>
          <cell r="M669" t="str">
            <v xml:space="preserve">   </v>
          </cell>
          <cell r="N669" t="str">
            <v>Z</v>
          </cell>
          <cell r="O669" t="str">
            <v>ZZ</v>
          </cell>
          <cell r="P669" t="str">
            <v>ABB</v>
          </cell>
          <cell r="Q669" t="str">
            <v>WLP-1112</v>
          </cell>
          <cell r="T669">
            <v>0</v>
          </cell>
          <cell r="V669">
            <v>0</v>
          </cell>
          <cell r="X669">
            <v>0</v>
          </cell>
          <cell r="Z669">
            <v>0</v>
          </cell>
        </row>
        <row r="670">
          <cell r="E670" t="str">
            <v>79-00021-03</v>
          </cell>
          <cell r="G670" t="str">
            <v>A</v>
          </cell>
          <cell r="H670" t="str">
            <v>LABEL,CBL MARKING,1X1X3,BLANK,WRITE-ON,S</v>
          </cell>
          <cell r="I670">
            <v>1</v>
          </cell>
          <cell r="J670">
            <v>1</v>
          </cell>
          <cell r="K670" t="str">
            <v>EA</v>
          </cell>
          <cell r="L670" t="str">
            <v>Y</v>
          </cell>
          <cell r="M670" t="str">
            <v xml:space="preserve">   </v>
          </cell>
          <cell r="N670" t="str">
            <v>Z</v>
          </cell>
          <cell r="O670" t="str">
            <v>ZZ</v>
          </cell>
          <cell r="P670" t="str">
            <v>ABB</v>
          </cell>
          <cell r="Q670" t="str">
            <v>WLP-1300</v>
          </cell>
          <cell r="T670">
            <v>0</v>
          </cell>
          <cell r="V670">
            <v>0</v>
          </cell>
          <cell r="X670">
            <v>0</v>
          </cell>
          <cell r="Z670">
            <v>0</v>
          </cell>
        </row>
        <row r="671">
          <cell r="E671" t="str">
            <v>79-00021-04</v>
          </cell>
          <cell r="G671" t="str">
            <v>B</v>
          </cell>
          <cell r="H671" t="str">
            <v>LABEL,CBL MARKING,1X1X5,BLANK,WRITE-ON,S</v>
          </cell>
          <cell r="I671">
            <v>1</v>
          </cell>
          <cell r="J671">
            <v>1</v>
          </cell>
          <cell r="K671" t="str">
            <v>EA</v>
          </cell>
          <cell r="L671" t="str">
            <v>Y</v>
          </cell>
          <cell r="M671" t="str">
            <v xml:space="preserve">   </v>
          </cell>
          <cell r="N671" t="str">
            <v>Z</v>
          </cell>
          <cell r="O671" t="str">
            <v>ZZ</v>
          </cell>
          <cell r="P671" t="str">
            <v>ABB</v>
          </cell>
          <cell r="Q671" t="str">
            <v>THT-139-461-2</v>
          </cell>
          <cell r="T671">
            <v>0</v>
          </cell>
          <cell r="V671">
            <v>0</v>
          </cell>
          <cell r="X671">
            <v>0</v>
          </cell>
          <cell r="Z671">
            <v>0</v>
          </cell>
        </row>
        <row r="672">
          <cell r="E672" t="str">
            <v>74-032409-00</v>
          </cell>
          <cell r="G672" t="str">
            <v>C</v>
          </cell>
          <cell r="H672" t="str">
            <v>WORKMANSHIP STANDARDS</v>
          </cell>
          <cell r="I672">
            <v>1</v>
          </cell>
          <cell r="J672">
            <v>1</v>
          </cell>
          <cell r="K672" t="str">
            <v>EA</v>
          </cell>
          <cell r="L672" t="str">
            <v>Y</v>
          </cell>
          <cell r="M672" t="str">
            <v xml:space="preserve">   </v>
          </cell>
          <cell r="N672" t="str">
            <v>Z</v>
          </cell>
          <cell r="O672" t="str">
            <v>ZZ</v>
          </cell>
          <cell r="T672">
            <v>0</v>
          </cell>
          <cell r="V672">
            <v>0</v>
          </cell>
          <cell r="X672">
            <v>0</v>
          </cell>
          <cell r="Z672">
            <v>0</v>
          </cell>
        </row>
        <row r="673">
          <cell r="E673" t="str">
            <v>202-328325-001</v>
          </cell>
          <cell r="G673" t="str">
            <v>F</v>
          </cell>
          <cell r="H673" t="str">
            <v>PROC,CRIMP TERMINATION GUIDELINE</v>
          </cell>
          <cell r="I673">
            <v>1</v>
          </cell>
          <cell r="J673">
            <v>1</v>
          </cell>
          <cell r="K673" t="str">
            <v>EA</v>
          </cell>
          <cell r="L673" t="str">
            <v>Y</v>
          </cell>
          <cell r="M673" t="str">
            <v xml:space="preserve">   </v>
          </cell>
          <cell r="N673" t="str">
            <v>Z</v>
          </cell>
          <cell r="O673" t="str">
            <v>ZZ</v>
          </cell>
          <cell r="T673">
            <v>0</v>
          </cell>
          <cell r="V673">
            <v>0</v>
          </cell>
          <cell r="X673">
            <v>0</v>
          </cell>
          <cell r="Z673">
            <v>0</v>
          </cell>
        </row>
        <row r="674">
          <cell r="E674" t="str">
            <v>74-160156-00</v>
          </cell>
          <cell r="G674" t="str">
            <v>H</v>
          </cell>
          <cell r="H674" t="str">
            <v>PROC,PACKING REQUIREMENTS</v>
          </cell>
          <cell r="I674">
            <v>1</v>
          </cell>
          <cell r="J674">
            <v>1</v>
          </cell>
          <cell r="K674" t="str">
            <v>EA</v>
          </cell>
          <cell r="L674" t="str">
            <v>Y</v>
          </cell>
          <cell r="M674" t="str">
            <v xml:space="preserve">   </v>
          </cell>
          <cell r="N674" t="str">
            <v>Z</v>
          </cell>
          <cell r="O674" t="str">
            <v>ZZ</v>
          </cell>
          <cell r="T674">
            <v>0</v>
          </cell>
          <cell r="V674">
            <v>0</v>
          </cell>
          <cell r="X674">
            <v>0</v>
          </cell>
          <cell r="Z674">
            <v>0</v>
          </cell>
        </row>
        <row r="675">
          <cell r="E675" t="str">
            <v>74-024094-00</v>
          </cell>
          <cell r="G675" t="str">
            <v>U</v>
          </cell>
          <cell r="H675" t="str">
            <v>PROC,PART IDENTIFICATION</v>
          </cell>
          <cell r="I675">
            <v>1</v>
          </cell>
          <cell r="J675">
            <v>1</v>
          </cell>
          <cell r="K675" t="str">
            <v>EA</v>
          </cell>
          <cell r="L675" t="str">
            <v>Y</v>
          </cell>
          <cell r="M675" t="str">
            <v xml:space="preserve">   </v>
          </cell>
          <cell r="N675" t="str">
            <v>Z</v>
          </cell>
          <cell r="O675" t="str">
            <v>ZZ</v>
          </cell>
          <cell r="T675">
            <v>0</v>
          </cell>
          <cell r="V675">
            <v>0</v>
          </cell>
          <cell r="X675">
            <v>0</v>
          </cell>
          <cell r="Z675">
            <v>0</v>
          </cell>
        </row>
        <row r="676">
          <cell r="E676" t="str">
            <v>833-233714-016</v>
          </cell>
          <cell r="F676" t="str">
            <v>CABLES</v>
          </cell>
          <cell r="G676" t="str">
            <v>A</v>
          </cell>
          <cell r="H676" t="str">
            <v>CA,COMM,ENET,PED3 LIFT,TEOSXT</v>
          </cell>
          <cell r="I676">
            <v>1</v>
          </cell>
          <cell r="J676">
            <v>1</v>
          </cell>
          <cell r="K676" t="str">
            <v>EA</v>
          </cell>
          <cell r="L676" t="str">
            <v xml:space="preserve"> </v>
          </cell>
          <cell r="M676" t="str">
            <v xml:space="preserve">   </v>
          </cell>
          <cell r="N676" t="str">
            <v>L</v>
          </cell>
          <cell r="O676" t="str">
            <v>NPI SOLUTIONS</v>
          </cell>
          <cell r="S676">
            <v>51.6</v>
          </cell>
          <cell r="T676">
            <v>51.6</v>
          </cell>
          <cell r="U676">
            <v>38</v>
          </cell>
          <cell r="V676">
            <v>38</v>
          </cell>
          <cell r="W676">
            <v>37.130000000000003</v>
          </cell>
          <cell r="X676">
            <v>37.130000000000003</v>
          </cell>
          <cell r="Y676">
            <v>36.270000000000003</v>
          </cell>
          <cell r="Z676">
            <v>36.270000000000003</v>
          </cell>
          <cell r="AA676">
            <v>34.97</v>
          </cell>
        </row>
        <row r="677">
          <cell r="E677" t="str">
            <v>681-101635-001</v>
          </cell>
          <cell r="G677" t="str">
            <v>B</v>
          </cell>
          <cell r="H677" t="str">
            <v>CA,FBS,PVC,300V,5E,24AWG,4 PR,TEAL,ROHS</v>
          </cell>
          <cell r="I677">
            <v>6</v>
          </cell>
          <cell r="J677">
            <v>6</v>
          </cell>
          <cell r="K677" t="str">
            <v>FT</v>
          </cell>
          <cell r="L677" t="str">
            <v>Y</v>
          </cell>
          <cell r="M677" t="str">
            <v xml:space="preserve">   </v>
          </cell>
          <cell r="N677" t="str">
            <v>L</v>
          </cell>
          <cell r="O677" t="str">
            <v>ZZ</v>
          </cell>
          <cell r="P677" t="str">
            <v>BELDEN INC.</v>
          </cell>
          <cell r="Q677" t="str">
            <v>7921A 1NH</v>
          </cell>
          <cell r="T677">
            <v>0</v>
          </cell>
          <cell r="V677">
            <v>0</v>
          </cell>
          <cell r="X677">
            <v>0</v>
          </cell>
          <cell r="Z677">
            <v>0</v>
          </cell>
        </row>
        <row r="678">
          <cell r="E678" t="str">
            <v>668-101639-001</v>
          </cell>
          <cell r="G678" t="str">
            <v>A</v>
          </cell>
          <cell r="H678" t="str">
            <v>CONN,NTWK,MODULAR PLUG,SHLD,8 POS</v>
          </cell>
          <cell r="I678">
            <v>2</v>
          </cell>
          <cell r="J678">
            <v>2</v>
          </cell>
          <cell r="K678" t="str">
            <v>EA</v>
          </cell>
          <cell r="L678" t="str">
            <v>Y</v>
          </cell>
          <cell r="M678" t="str">
            <v xml:space="preserve">   </v>
          </cell>
          <cell r="N678" t="str">
            <v>L</v>
          </cell>
          <cell r="O678" t="str">
            <v>ZZ</v>
          </cell>
          <cell r="P678" t="str">
            <v>SENTINEL CONN SYSTEM</v>
          </cell>
          <cell r="Q678" t="str">
            <v>106S08080058C34</v>
          </cell>
          <cell r="T678">
            <v>0</v>
          </cell>
          <cell r="V678">
            <v>0</v>
          </cell>
          <cell r="X678">
            <v>0</v>
          </cell>
          <cell r="Z678">
            <v>0</v>
          </cell>
        </row>
        <row r="679">
          <cell r="E679" t="str">
            <v>680-061150-009</v>
          </cell>
          <cell r="G679" t="str">
            <v>B</v>
          </cell>
          <cell r="H679" t="str">
            <v>TUBING HEAT SHRINK 3/4</v>
          </cell>
          <cell r="I679">
            <v>1</v>
          </cell>
          <cell r="J679">
            <v>1</v>
          </cell>
          <cell r="K679" t="str">
            <v>FT</v>
          </cell>
          <cell r="L679" t="str">
            <v>Y</v>
          </cell>
          <cell r="M679" t="str">
            <v xml:space="preserve">   </v>
          </cell>
          <cell r="N679" t="str">
            <v>L</v>
          </cell>
          <cell r="O679" t="str">
            <v>ZZ</v>
          </cell>
          <cell r="P679" t="str">
            <v>PANDUIT</v>
          </cell>
          <cell r="Q679" t="str">
            <v>HSTT75-48-5</v>
          </cell>
          <cell r="T679">
            <v>0</v>
          </cell>
          <cell r="V679">
            <v>0</v>
          </cell>
          <cell r="X679">
            <v>0</v>
          </cell>
          <cell r="Z679">
            <v>0</v>
          </cell>
        </row>
        <row r="680">
          <cell r="E680" t="str">
            <v>79-00021-02</v>
          </cell>
          <cell r="G680" t="str">
            <v>A</v>
          </cell>
          <cell r="H680" t="str">
            <v>LABEL,CBL MARKING,1X.5X1.5,BLANK,WRITE-O</v>
          </cell>
          <cell r="I680">
            <v>2</v>
          </cell>
          <cell r="J680">
            <v>2</v>
          </cell>
          <cell r="K680" t="str">
            <v>EA</v>
          </cell>
          <cell r="L680" t="str">
            <v>Y</v>
          </cell>
          <cell r="M680" t="str">
            <v xml:space="preserve">   </v>
          </cell>
          <cell r="N680" t="str">
            <v>L</v>
          </cell>
          <cell r="O680" t="str">
            <v>ZZ</v>
          </cell>
          <cell r="P680" t="str">
            <v>ABB</v>
          </cell>
          <cell r="Q680" t="str">
            <v>WLP-1112</v>
          </cell>
          <cell r="T680">
            <v>0</v>
          </cell>
          <cell r="V680">
            <v>0</v>
          </cell>
          <cell r="X680">
            <v>0</v>
          </cell>
          <cell r="Z680">
            <v>0</v>
          </cell>
        </row>
        <row r="681">
          <cell r="E681" t="str">
            <v>833-233714-001</v>
          </cell>
          <cell r="G681" t="str">
            <v>B</v>
          </cell>
          <cell r="H681" t="str">
            <v>CA,COMM,ENET,TEOSXT</v>
          </cell>
          <cell r="I681">
            <v>1</v>
          </cell>
          <cell r="J681">
            <v>1</v>
          </cell>
          <cell r="K681" t="str">
            <v>EA</v>
          </cell>
          <cell r="L681" t="str">
            <v xml:space="preserve"> </v>
          </cell>
          <cell r="M681" t="str">
            <v xml:space="preserve">   </v>
          </cell>
          <cell r="N681" t="str">
            <v>L</v>
          </cell>
          <cell r="O681" t="str">
            <v>ZZ</v>
          </cell>
          <cell r="T681">
            <v>0</v>
          </cell>
          <cell r="V681">
            <v>0</v>
          </cell>
          <cell r="X681">
            <v>0</v>
          </cell>
          <cell r="Z681">
            <v>0</v>
          </cell>
        </row>
        <row r="682">
          <cell r="E682" t="str">
            <v>74-10024-00</v>
          </cell>
          <cell r="G682" t="str">
            <v>P</v>
          </cell>
          <cell r="H682" t="str">
            <v>PROC. ELEC. ASS'Y INSTR.</v>
          </cell>
          <cell r="I682">
            <v>1</v>
          </cell>
          <cell r="J682">
            <v>1</v>
          </cell>
          <cell r="K682" t="str">
            <v>EA</v>
          </cell>
          <cell r="L682" t="str">
            <v>Y</v>
          </cell>
          <cell r="M682" t="str">
            <v xml:space="preserve">   </v>
          </cell>
          <cell r="N682" t="str">
            <v>Z</v>
          </cell>
          <cell r="O682" t="str">
            <v>ZZ</v>
          </cell>
          <cell r="T682">
            <v>0</v>
          </cell>
          <cell r="V682">
            <v>0</v>
          </cell>
          <cell r="X682">
            <v>0</v>
          </cell>
          <cell r="Z682">
            <v>0</v>
          </cell>
        </row>
        <row r="683">
          <cell r="E683" t="str">
            <v>74-024094-00</v>
          </cell>
          <cell r="G683" t="str">
            <v>U</v>
          </cell>
          <cell r="H683" t="str">
            <v>PROC,PART IDENTIFICATION</v>
          </cell>
          <cell r="I683">
            <v>1</v>
          </cell>
          <cell r="J683">
            <v>1</v>
          </cell>
          <cell r="K683" t="str">
            <v>EA</v>
          </cell>
          <cell r="L683" t="str">
            <v>Y</v>
          </cell>
          <cell r="M683" t="str">
            <v xml:space="preserve">   </v>
          </cell>
          <cell r="N683" t="str">
            <v>Z</v>
          </cell>
          <cell r="O683" t="str">
            <v>ZZ</v>
          </cell>
          <cell r="T683">
            <v>0</v>
          </cell>
          <cell r="V683">
            <v>0</v>
          </cell>
          <cell r="X683">
            <v>0</v>
          </cell>
          <cell r="Z683">
            <v>0</v>
          </cell>
        </row>
        <row r="684">
          <cell r="E684" t="str">
            <v>965-208382-001</v>
          </cell>
          <cell r="G684" t="str">
            <v>A</v>
          </cell>
          <cell r="H684" t="str">
            <v>EPOXY,FAST SET,50ML CNTNR SIZE</v>
          </cell>
          <cell r="I684">
            <v>1</v>
          </cell>
          <cell r="J684">
            <v>1</v>
          </cell>
          <cell r="K684" t="str">
            <v>EA</v>
          </cell>
          <cell r="L684" t="str">
            <v>Y</v>
          </cell>
          <cell r="M684" t="str">
            <v xml:space="preserve">   </v>
          </cell>
          <cell r="N684" t="str">
            <v>Z</v>
          </cell>
          <cell r="O684" t="str">
            <v>ZZ</v>
          </cell>
          <cell r="P684" t="str">
            <v>ITW DEVCON, INC.</v>
          </cell>
          <cell r="Q684">
            <v>14270</v>
          </cell>
          <cell r="T684">
            <v>0</v>
          </cell>
          <cell r="V684">
            <v>0</v>
          </cell>
          <cell r="X684">
            <v>0</v>
          </cell>
          <cell r="Z684">
            <v>0</v>
          </cell>
        </row>
        <row r="685">
          <cell r="E685" t="str">
            <v>79-10179-00</v>
          </cell>
          <cell r="G685" t="str">
            <v>A</v>
          </cell>
          <cell r="H685" t="str">
            <v>MARKER, WIRE (1-33)</v>
          </cell>
          <cell r="I685">
            <v>1</v>
          </cell>
          <cell r="J685">
            <v>1</v>
          </cell>
          <cell r="K685" t="str">
            <v>EA</v>
          </cell>
          <cell r="L685" t="str">
            <v>Y</v>
          </cell>
          <cell r="M685" t="str">
            <v xml:space="preserve">   </v>
          </cell>
          <cell r="N685" t="str">
            <v>Z</v>
          </cell>
          <cell r="O685" t="str">
            <v>ZZ</v>
          </cell>
          <cell r="P685" t="str">
            <v>BRADY CORPORATION</v>
          </cell>
          <cell r="Q685" t="str">
            <v>WM-1-33-3/4</v>
          </cell>
          <cell r="T685">
            <v>0</v>
          </cell>
          <cell r="V685">
            <v>0</v>
          </cell>
          <cell r="X685">
            <v>0</v>
          </cell>
          <cell r="Z685">
            <v>0</v>
          </cell>
        </row>
        <row r="686">
          <cell r="E686" t="str">
            <v>79-10444-00</v>
          </cell>
          <cell r="G686" t="str">
            <v>B</v>
          </cell>
          <cell r="H686" t="str">
            <v>LABEL,A-Z,0-15,(+),(-),(/),WIRE MARKING</v>
          </cell>
          <cell r="I686">
            <v>1</v>
          </cell>
          <cell r="J686">
            <v>1</v>
          </cell>
          <cell r="K686" t="str">
            <v>EA</v>
          </cell>
          <cell r="L686" t="str">
            <v>Y</v>
          </cell>
          <cell r="M686" t="str">
            <v xml:space="preserve">   </v>
          </cell>
          <cell r="N686" t="str">
            <v>Z</v>
          </cell>
          <cell r="O686" t="str">
            <v>ZZ</v>
          </cell>
          <cell r="P686" t="str">
            <v>BRADY CORPORATION</v>
          </cell>
          <cell r="Q686" t="str">
            <v>PWM-PK-2</v>
          </cell>
          <cell r="T686">
            <v>0</v>
          </cell>
          <cell r="V686">
            <v>0</v>
          </cell>
          <cell r="X686">
            <v>0</v>
          </cell>
          <cell r="Z686">
            <v>0</v>
          </cell>
        </row>
        <row r="687">
          <cell r="E687" t="str">
            <v>79-10183-00</v>
          </cell>
          <cell r="G687" t="str">
            <v>B</v>
          </cell>
          <cell r="H687" t="str">
            <v>MARKERS,WIRE WRITE ON</v>
          </cell>
          <cell r="I687">
            <v>1</v>
          </cell>
          <cell r="J687">
            <v>1</v>
          </cell>
          <cell r="K687" t="str">
            <v>EA</v>
          </cell>
          <cell r="L687" t="str">
            <v>Y</v>
          </cell>
          <cell r="M687" t="str">
            <v xml:space="preserve">   </v>
          </cell>
          <cell r="N687" t="str">
            <v>Z</v>
          </cell>
          <cell r="O687" t="str">
            <v>ZZ</v>
          </cell>
          <cell r="P687" t="str">
            <v>BRADY CORPORATION</v>
          </cell>
          <cell r="Q687" t="str">
            <v>SLFW-250-PK</v>
          </cell>
          <cell r="T687">
            <v>0</v>
          </cell>
          <cell r="V687">
            <v>0</v>
          </cell>
          <cell r="X687">
            <v>0</v>
          </cell>
          <cell r="Z687">
            <v>0</v>
          </cell>
        </row>
        <row r="688">
          <cell r="E688" t="str">
            <v>79-10179-01</v>
          </cell>
          <cell r="G688" t="str">
            <v>A</v>
          </cell>
          <cell r="H688" t="str">
            <v>MARKER, WIRE, 34-66</v>
          </cell>
          <cell r="I688">
            <v>1</v>
          </cell>
          <cell r="J688">
            <v>1</v>
          </cell>
          <cell r="K688" t="str">
            <v>EA</v>
          </cell>
          <cell r="L688" t="str">
            <v>Y</v>
          </cell>
          <cell r="M688" t="str">
            <v xml:space="preserve">   </v>
          </cell>
          <cell r="N688" t="str">
            <v>Z</v>
          </cell>
          <cell r="O688" t="str">
            <v>ZZ</v>
          </cell>
          <cell r="T688">
            <v>0</v>
          </cell>
          <cell r="V688">
            <v>0</v>
          </cell>
          <cell r="X688">
            <v>0</v>
          </cell>
          <cell r="Z688">
            <v>0</v>
          </cell>
        </row>
        <row r="689">
          <cell r="E689" t="str">
            <v>79-10179-02</v>
          </cell>
          <cell r="G689" t="str">
            <v>A</v>
          </cell>
          <cell r="H689" t="str">
            <v>MARKER, WIRE 67-99</v>
          </cell>
          <cell r="I689">
            <v>1</v>
          </cell>
          <cell r="J689">
            <v>1</v>
          </cell>
          <cell r="K689" t="str">
            <v>EA</v>
          </cell>
          <cell r="L689" t="str">
            <v>Y</v>
          </cell>
          <cell r="M689" t="str">
            <v xml:space="preserve">   </v>
          </cell>
          <cell r="N689" t="str">
            <v>Z</v>
          </cell>
          <cell r="O689" t="str">
            <v>ZZ</v>
          </cell>
          <cell r="T689">
            <v>0</v>
          </cell>
          <cell r="V689">
            <v>0</v>
          </cell>
          <cell r="X689">
            <v>0</v>
          </cell>
          <cell r="Z689">
            <v>0</v>
          </cell>
        </row>
        <row r="690">
          <cell r="E690" t="str">
            <v>79-00021-00</v>
          </cell>
          <cell r="G690" t="str">
            <v>A</v>
          </cell>
          <cell r="H690" t="str">
            <v>LABEL,BLANK 1 X 1/2</v>
          </cell>
          <cell r="I690">
            <v>1</v>
          </cell>
          <cell r="J690">
            <v>1</v>
          </cell>
          <cell r="K690" t="str">
            <v>EA</v>
          </cell>
          <cell r="L690" t="str">
            <v>Y</v>
          </cell>
          <cell r="M690" t="str">
            <v xml:space="preserve">   </v>
          </cell>
          <cell r="N690" t="str">
            <v>Z</v>
          </cell>
          <cell r="O690" t="str">
            <v>ZZ</v>
          </cell>
          <cell r="P690" t="str">
            <v>PANDUIT</v>
          </cell>
          <cell r="Q690" t="str">
            <v>WES-1112</v>
          </cell>
          <cell r="T690">
            <v>0</v>
          </cell>
          <cell r="V690">
            <v>0</v>
          </cell>
          <cell r="X690">
            <v>0</v>
          </cell>
          <cell r="Z690">
            <v>0</v>
          </cell>
        </row>
        <row r="691">
          <cell r="E691" t="str">
            <v>79-00021-01</v>
          </cell>
          <cell r="G691" t="str">
            <v>A</v>
          </cell>
          <cell r="H691" t="str">
            <v>LABEL,BLANK 1 X 1</v>
          </cell>
          <cell r="I691">
            <v>1</v>
          </cell>
          <cell r="J691">
            <v>1</v>
          </cell>
          <cell r="K691" t="str">
            <v>EA</v>
          </cell>
          <cell r="L691" t="str">
            <v>Y</v>
          </cell>
          <cell r="M691" t="str">
            <v xml:space="preserve">   </v>
          </cell>
          <cell r="N691" t="str">
            <v>Z</v>
          </cell>
          <cell r="O691" t="str">
            <v>ZZ</v>
          </cell>
          <cell r="P691" t="str">
            <v>T &amp; B</v>
          </cell>
          <cell r="Q691" t="str">
            <v>WES-1334</v>
          </cell>
          <cell r="T691">
            <v>0</v>
          </cell>
          <cell r="V691">
            <v>0</v>
          </cell>
          <cell r="X691">
            <v>0</v>
          </cell>
          <cell r="Z691">
            <v>0</v>
          </cell>
        </row>
        <row r="692">
          <cell r="E692" t="str">
            <v>79-00021-02</v>
          </cell>
          <cell r="G692" t="str">
            <v>A</v>
          </cell>
          <cell r="H692" t="str">
            <v>LABEL,CBL MARKING,1X.5X1.5,BLANK,WRITE-O</v>
          </cell>
          <cell r="I692">
            <v>1</v>
          </cell>
          <cell r="J692">
            <v>1</v>
          </cell>
          <cell r="K692" t="str">
            <v>EA</v>
          </cell>
          <cell r="L692" t="str">
            <v>Y</v>
          </cell>
          <cell r="M692" t="str">
            <v xml:space="preserve">   </v>
          </cell>
          <cell r="N692" t="str">
            <v>Z</v>
          </cell>
          <cell r="O692" t="str">
            <v>ZZ</v>
          </cell>
          <cell r="P692" t="str">
            <v>ABB</v>
          </cell>
          <cell r="Q692" t="str">
            <v>WLP-1112</v>
          </cell>
          <cell r="T692">
            <v>0</v>
          </cell>
          <cell r="V692">
            <v>0</v>
          </cell>
          <cell r="X692">
            <v>0</v>
          </cell>
          <cell r="Z692">
            <v>0</v>
          </cell>
        </row>
        <row r="693">
          <cell r="E693" t="str">
            <v>79-00021-03</v>
          </cell>
          <cell r="G693" t="str">
            <v>A</v>
          </cell>
          <cell r="H693" t="str">
            <v>LABEL,CBL MARKING,1X1X3,BLANK,WRITE-ON,S</v>
          </cell>
          <cell r="I693">
            <v>1</v>
          </cell>
          <cell r="J693">
            <v>1</v>
          </cell>
          <cell r="K693" t="str">
            <v>EA</v>
          </cell>
          <cell r="L693" t="str">
            <v>Y</v>
          </cell>
          <cell r="M693" t="str">
            <v xml:space="preserve">   </v>
          </cell>
          <cell r="N693" t="str">
            <v>Z</v>
          </cell>
          <cell r="O693" t="str">
            <v>ZZ</v>
          </cell>
          <cell r="P693" t="str">
            <v>ABB</v>
          </cell>
          <cell r="Q693" t="str">
            <v>WLP-1300</v>
          </cell>
          <cell r="T693">
            <v>0</v>
          </cell>
          <cell r="V693">
            <v>0</v>
          </cell>
          <cell r="X693">
            <v>0</v>
          </cell>
          <cell r="Z693">
            <v>0</v>
          </cell>
        </row>
        <row r="694">
          <cell r="E694" t="str">
            <v>79-00021-04</v>
          </cell>
          <cell r="G694" t="str">
            <v>B</v>
          </cell>
          <cell r="H694" t="str">
            <v>LABEL,CBL MARKING,1X1X5,BLANK,WRITE-ON,S</v>
          </cell>
          <cell r="I694">
            <v>1</v>
          </cell>
          <cell r="J694">
            <v>1</v>
          </cell>
          <cell r="K694" t="str">
            <v>EA</v>
          </cell>
          <cell r="L694" t="str">
            <v>Y</v>
          </cell>
          <cell r="M694" t="str">
            <v xml:space="preserve">   </v>
          </cell>
          <cell r="N694" t="str">
            <v>Z</v>
          </cell>
          <cell r="O694" t="str">
            <v>ZZ</v>
          </cell>
          <cell r="P694" t="str">
            <v>ABB</v>
          </cell>
          <cell r="Q694" t="str">
            <v>THT-139-461-2</v>
          </cell>
          <cell r="T694">
            <v>0</v>
          </cell>
          <cell r="V694">
            <v>0</v>
          </cell>
          <cell r="X694">
            <v>0</v>
          </cell>
          <cell r="Z694">
            <v>0</v>
          </cell>
        </row>
        <row r="695">
          <cell r="E695" t="str">
            <v>74-032409-00</v>
          </cell>
          <cell r="G695" t="str">
            <v>C</v>
          </cell>
          <cell r="H695" t="str">
            <v>WORKMANSHIP STANDARDS</v>
          </cell>
          <cell r="I695">
            <v>1</v>
          </cell>
          <cell r="J695">
            <v>1</v>
          </cell>
          <cell r="K695" t="str">
            <v>EA</v>
          </cell>
          <cell r="L695" t="str">
            <v>Y</v>
          </cell>
          <cell r="M695" t="str">
            <v xml:space="preserve">   </v>
          </cell>
          <cell r="N695" t="str">
            <v>Z</v>
          </cell>
          <cell r="O695" t="str">
            <v>ZZ</v>
          </cell>
          <cell r="T695">
            <v>0</v>
          </cell>
          <cell r="V695">
            <v>0</v>
          </cell>
          <cell r="X695">
            <v>0</v>
          </cell>
          <cell r="Z695">
            <v>0</v>
          </cell>
        </row>
        <row r="696">
          <cell r="E696" t="str">
            <v>202-328325-001</v>
          </cell>
          <cell r="G696" t="str">
            <v>F</v>
          </cell>
          <cell r="H696" t="str">
            <v>PROC,CRIMP TERMINATION GUIDELINE</v>
          </cell>
          <cell r="I696">
            <v>1</v>
          </cell>
          <cell r="J696">
            <v>1</v>
          </cell>
          <cell r="K696" t="str">
            <v>EA</v>
          </cell>
          <cell r="L696" t="str">
            <v>Y</v>
          </cell>
          <cell r="M696" t="str">
            <v xml:space="preserve">   </v>
          </cell>
          <cell r="N696" t="str">
            <v>Z</v>
          </cell>
          <cell r="O696" t="str">
            <v>ZZ</v>
          </cell>
          <cell r="T696">
            <v>0</v>
          </cell>
          <cell r="V696">
            <v>0</v>
          </cell>
          <cell r="X696">
            <v>0</v>
          </cell>
          <cell r="Z696">
            <v>0</v>
          </cell>
        </row>
        <row r="697">
          <cell r="E697" t="str">
            <v>603-090436-001</v>
          </cell>
          <cell r="G697" t="str">
            <v>J</v>
          </cell>
          <cell r="H697" t="str">
            <v>SPECIFICATION,PACKAGING</v>
          </cell>
          <cell r="I697">
            <v>1</v>
          </cell>
          <cell r="J697">
            <v>1</v>
          </cell>
          <cell r="K697" t="str">
            <v>EA</v>
          </cell>
          <cell r="L697" t="str">
            <v>Y</v>
          </cell>
          <cell r="M697" t="str">
            <v xml:space="preserve">   </v>
          </cell>
          <cell r="N697" t="str">
            <v>Z</v>
          </cell>
          <cell r="O697" t="str">
            <v>ZZ</v>
          </cell>
          <cell r="T697">
            <v>0</v>
          </cell>
          <cell r="V697">
            <v>0</v>
          </cell>
          <cell r="X697">
            <v>0</v>
          </cell>
          <cell r="Z697">
            <v>0</v>
          </cell>
        </row>
        <row r="698">
          <cell r="E698" t="str">
            <v>74-024094-00</v>
          </cell>
          <cell r="G698" t="str">
            <v>U</v>
          </cell>
          <cell r="H698" t="str">
            <v>PROC,PART IDENTIFICATION</v>
          </cell>
          <cell r="I698">
            <v>1</v>
          </cell>
          <cell r="J698">
            <v>1</v>
          </cell>
          <cell r="K698" t="str">
            <v>EA</v>
          </cell>
          <cell r="L698" t="str">
            <v>Y</v>
          </cell>
          <cell r="M698" t="str">
            <v xml:space="preserve">   </v>
          </cell>
          <cell r="N698" t="str">
            <v>Z</v>
          </cell>
          <cell r="O698" t="str">
            <v>ZZ</v>
          </cell>
          <cell r="T698">
            <v>0</v>
          </cell>
          <cell r="V698">
            <v>0</v>
          </cell>
          <cell r="X698">
            <v>0</v>
          </cell>
          <cell r="Z698">
            <v>0</v>
          </cell>
        </row>
        <row r="699">
          <cell r="E699" t="str">
            <v>833-233714-014</v>
          </cell>
          <cell r="F699" t="str">
            <v>CABLES</v>
          </cell>
          <cell r="G699" t="str">
            <v>B</v>
          </cell>
          <cell r="H699" t="str">
            <v>CA,COMM,ENET,PED4 LIFT,TEOSXT</v>
          </cell>
          <cell r="I699">
            <v>1</v>
          </cell>
          <cell r="J699">
            <v>1</v>
          </cell>
          <cell r="K699" t="str">
            <v>EA</v>
          </cell>
          <cell r="L699" t="str">
            <v xml:space="preserve"> </v>
          </cell>
          <cell r="M699" t="str">
            <v xml:space="preserve">   </v>
          </cell>
          <cell r="N699" t="str">
            <v>L</v>
          </cell>
          <cell r="O699" t="str">
            <v>NPI SOLUTIONS</v>
          </cell>
          <cell r="S699">
            <v>47.73</v>
          </cell>
          <cell r="T699">
            <v>47.73</v>
          </cell>
          <cell r="U699">
            <v>34.42</v>
          </cell>
          <cell r="V699">
            <v>34.42</v>
          </cell>
          <cell r="W699">
            <v>33.56</v>
          </cell>
          <cell r="X699">
            <v>33.56</v>
          </cell>
          <cell r="Y699">
            <v>32.69</v>
          </cell>
          <cell r="Z699">
            <v>32.69</v>
          </cell>
          <cell r="AA699">
            <v>31.39</v>
          </cell>
        </row>
        <row r="700">
          <cell r="E700" t="str">
            <v>681-101635-001</v>
          </cell>
          <cell r="G700" t="str">
            <v>B</v>
          </cell>
          <cell r="H700" t="str">
            <v>CA,FBS,PVC,300V,5E,24AWG,4 PR,TEAL,ROHS</v>
          </cell>
          <cell r="I700">
            <v>5.5</v>
          </cell>
          <cell r="J700">
            <v>5.5</v>
          </cell>
          <cell r="K700" t="str">
            <v>FT</v>
          </cell>
          <cell r="L700" t="str">
            <v>Y</v>
          </cell>
          <cell r="M700" t="str">
            <v xml:space="preserve">   </v>
          </cell>
          <cell r="N700" t="str">
            <v>L</v>
          </cell>
          <cell r="O700" t="str">
            <v>ZZ</v>
          </cell>
          <cell r="P700" t="str">
            <v>BELDEN INC.</v>
          </cell>
          <cell r="Q700" t="str">
            <v>7921A 1NH</v>
          </cell>
          <cell r="T700">
            <v>0</v>
          </cell>
          <cell r="V700">
            <v>0</v>
          </cell>
          <cell r="X700">
            <v>0</v>
          </cell>
          <cell r="Z700">
            <v>0</v>
          </cell>
        </row>
        <row r="701">
          <cell r="E701" t="str">
            <v>668-101639-001</v>
          </cell>
          <cell r="G701" t="str">
            <v>A</v>
          </cell>
          <cell r="H701" t="str">
            <v>CONN,NTWK,MODULAR PLUG,SHLD,8 POS</v>
          </cell>
          <cell r="I701">
            <v>2</v>
          </cell>
          <cell r="J701">
            <v>2</v>
          </cell>
          <cell r="K701" t="str">
            <v>EA</v>
          </cell>
          <cell r="L701" t="str">
            <v>Y</v>
          </cell>
          <cell r="M701" t="str">
            <v xml:space="preserve">   </v>
          </cell>
          <cell r="N701" t="str">
            <v>L</v>
          </cell>
          <cell r="O701" t="str">
            <v>ZZ</v>
          </cell>
          <cell r="P701" t="str">
            <v>SENTINEL CONN SYSTEM</v>
          </cell>
          <cell r="Q701" t="str">
            <v>106S08080058C34</v>
          </cell>
          <cell r="T701">
            <v>0</v>
          </cell>
          <cell r="V701">
            <v>0</v>
          </cell>
          <cell r="X701">
            <v>0</v>
          </cell>
          <cell r="Z701">
            <v>0</v>
          </cell>
        </row>
        <row r="702">
          <cell r="E702" t="str">
            <v>680-061150-009</v>
          </cell>
          <cell r="G702" t="str">
            <v>B</v>
          </cell>
          <cell r="H702" t="str">
            <v>TUBING HEAT SHRINK 3/4</v>
          </cell>
          <cell r="I702">
            <v>1</v>
          </cell>
          <cell r="J702">
            <v>1</v>
          </cell>
          <cell r="K702" t="str">
            <v>FT</v>
          </cell>
          <cell r="L702" t="str">
            <v>Y</v>
          </cell>
          <cell r="M702" t="str">
            <v xml:space="preserve">   </v>
          </cell>
          <cell r="N702" t="str">
            <v>Y</v>
          </cell>
          <cell r="O702" t="str">
            <v>ZZ</v>
          </cell>
          <cell r="P702" t="str">
            <v>PANDUIT</v>
          </cell>
          <cell r="Q702" t="str">
            <v>HSTT75-48-5</v>
          </cell>
          <cell r="T702">
            <v>0</v>
          </cell>
          <cell r="V702">
            <v>0</v>
          </cell>
          <cell r="X702">
            <v>0</v>
          </cell>
          <cell r="Z702">
            <v>0</v>
          </cell>
        </row>
        <row r="703">
          <cell r="E703" t="str">
            <v>79-00021-02</v>
          </cell>
          <cell r="G703" t="str">
            <v>A</v>
          </cell>
          <cell r="H703" t="str">
            <v>LABEL,CBL MARKING,1X.5X1.5,BLANK,WRITE-O</v>
          </cell>
          <cell r="I703">
            <v>2</v>
          </cell>
          <cell r="J703">
            <v>2</v>
          </cell>
          <cell r="K703" t="str">
            <v>EA</v>
          </cell>
          <cell r="L703" t="str">
            <v>Y</v>
          </cell>
          <cell r="M703" t="str">
            <v xml:space="preserve">   </v>
          </cell>
          <cell r="N703" t="str">
            <v>L</v>
          </cell>
          <cell r="O703" t="str">
            <v>ZZ</v>
          </cell>
          <cell r="P703" t="str">
            <v>ABB</v>
          </cell>
          <cell r="Q703" t="str">
            <v>WLP-1112</v>
          </cell>
          <cell r="T703">
            <v>0</v>
          </cell>
          <cell r="V703">
            <v>0</v>
          </cell>
          <cell r="X703">
            <v>0</v>
          </cell>
          <cell r="Z703">
            <v>0</v>
          </cell>
        </row>
        <row r="704">
          <cell r="E704" t="str">
            <v>833-233714-001</v>
          </cell>
          <cell r="G704" t="str">
            <v>B</v>
          </cell>
          <cell r="H704" t="str">
            <v>CA,COMM,ENET,TEOSXT</v>
          </cell>
          <cell r="I704">
            <v>1</v>
          </cell>
          <cell r="J704">
            <v>1</v>
          </cell>
          <cell r="K704" t="str">
            <v>EA</v>
          </cell>
          <cell r="L704" t="str">
            <v xml:space="preserve"> </v>
          </cell>
          <cell r="M704" t="str">
            <v xml:space="preserve">   </v>
          </cell>
          <cell r="N704" t="str">
            <v>Z</v>
          </cell>
          <cell r="O704" t="str">
            <v>ZZ</v>
          </cell>
          <cell r="T704">
            <v>0</v>
          </cell>
          <cell r="V704">
            <v>0</v>
          </cell>
          <cell r="X704">
            <v>0</v>
          </cell>
          <cell r="Z704">
            <v>0</v>
          </cell>
        </row>
        <row r="705">
          <cell r="E705" t="str">
            <v>74-10024-00</v>
          </cell>
          <cell r="G705" t="str">
            <v>P</v>
          </cell>
          <cell r="H705" t="str">
            <v>PROC. ELEC. ASS'Y INSTR.</v>
          </cell>
          <cell r="I705">
            <v>1</v>
          </cell>
          <cell r="J705">
            <v>1</v>
          </cell>
          <cell r="K705" t="str">
            <v>EA</v>
          </cell>
          <cell r="L705" t="str">
            <v>Y</v>
          </cell>
          <cell r="M705" t="str">
            <v xml:space="preserve">   </v>
          </cell>
          <cell r="N705" t="str">
            <v>Z</v>
          </cell>
          <cell r="O705" t="str">
            <v>ZZ</v>
          </cell>
          <cell r="T705">
            <v>0</v>
          </cell>
          <cell r="V705">
            <v>0</v>
          </cell>
          <cell r="X705">
            <v>0</v>
          </cell>
          <cell r="Z705">
            <v>0</v>
          </cell>
        </row>
        <row r="706">
          <cell r="E706" t="str">
            <v>74-024094-00</v>
          </cell>
          <cell r="G706" t="str">
            <v>U</v>
          </cell>
          <cell r="H706" t="str">
            <v>PROC,PART IDENTIFICATION</v>
          </cell>
          <cell r="I706">
            <v>1</v>
          </cell>
          <cell r="J706">
            <v>1</v>
          </cell>
          <cell r="K706" t="str">
            <v>EA</v>
          </cell>
          <cell r="L706" t="str">
            <v>Y</v>
          </cell>
          <cell r="M706" t="str">
            <v xml:space="preserve">   </v>
          </cell>
          <cell r="N706" t="str">
            <v>Z</v>
          </cell>
          <cell r="O706" t="str">
            <v>ZZ</v>
          </cell>
          <cell r="T706">
            <v>0</v>
          </cell>
          <cell r="V706">
            <v>0</v>
          </cell>
          <cell r="X706">
            <v>0</v>
          </cell>
          <cell r="Z706">
            <v>0</v>
          </cell>
        </row>
        <row r="707">
          <cell r="E707" t="str">
            <v>965-208382-001</v>
          </cell>
          <cell r="G707" t="str">
            <v>A</v>
          </cell>
          <cell r="H707" t="str">
            <v>EPOXY,FAST SET,50ML CNTNR SIZE</v>
          </cell>
          <cell r="I707">
            <v>1</v>
          </cell>
          <cell r="J707">
            <v>1</v>
          </cell>
          <cell r="K707" t="str">
            <v>EA</v>
          </cell>
          <cell r="L707" t="str">
            <v>Y</v>
          </cell>
          <cell r="M707" t="str">
            <v xml:space="preserve">   </v>
          </cell>
          <cell r="N707" t="str">
            <v>Z</v>
          </cell>
          <cell r="O707" t="str">
            <v>ZZ</v>
          </cell>
          <cell r="P707" t="str">
            <v>ITW DEVCON, INC.</v>
          </cell>
          <cell r="Q707">
            <v>14270</v>
          </cell>
          <cell r="T707">
            <v>0</v>
          </cell>
          <cell r="V707">
            <v>0</v>
          </cell>
          <cell r="X707">
            <v>0</v>
          </cell>
          <cell r="Z707">
            <v>0</v>
          </cell>
        </row>
        <row r="708">
          <cell r="E708" t="str">
            <v>79-10179-00</v>
          </cell>
          <cell r="G708" t="str">
            <v>A</v>
          </cell>
          <cell r="H708" t="str">
            <v>MARKER, WIRE (1-33)</v>
          </cell>
          <cell r="I708">
            <v>1</v>
          </cell>
          <cell r="J708">
            <v>1</v>
          </cell>
          <cell r="K708" t="str">
            <v>EA</v>
          </cell>
          <cell r="L708" t="str">
            <v>Y</v>
          </cell>
          <cell r="M708" t="str">
            <v xml:space="preserve">   </v>
          </cell>
          <cell r="N708" t="str">
            <v>Z</v>
          </cell>
          <cell r="O708" t="str">
            <v>ZZ</v>
          </cell>
          <cell r="P708" t="str">
            <v>BRADY CORPORATION</v>
          </cell>
          <cell r="Q708" t="str">
            <v>WM-1-33-3/4</v>
          </cell>
          <cell r="T708">
            <v>0</v>
          </cell>
          <cell r="V708">
            <v>0</v>
          </cell>
          <cell r="X708">
            <v>0</v>
          </cell>
          <cell r="Z708">
            <v>0</v>
          </cell>
        </row>
        <row r="709">
          <cell r="E709" t="str">
            <v>79-10444-00</v>
          </cell>
          <cell r="G709" t="str">
            <v>B</v>
          </cell>
          <cell r="H709" t="str">
            <v>LABEL,A-Z,0-15,(+),(-),(/),WIRE MARKING</v>
          </cell>
          <cell r="I709">
            <v>1</v>
          </cell>
          <cell r="J709">
            <v>1</v>
          </cell>
          <cell r="K709" t="str">
            <v>EA</v>
          </cell>
          <cell r="L709" t="str">
            <v>Y</v>
          </cell>
          <cell r="M709" t="str">
            <v xml:space="preserve">   </v>
          </cell>
          <cell r="N709" t="str">
            <v>Z</v>
          </cell>
          <cell r="O709" t="str">
            <v>ZZ</v>
          </cell>
          <cell r="P709" t="str">
            <v>BRADY CORPORATION</v>
          </cell>
          <cell r="Q709" t="str">
            <v>PWM-PK-2</v>
          </cell>
          <cell r="T709">
            <v>0</v>
          </cell>
          <cell r="V709">
            <v>0</v>
          </cell>
          <cell r="X709">
            <v>0</v>
          </cell>
          <cell r="Z709">
            <v>0</v>
          </cell>
        </row>
        <row r="710">
          <cell r="E710" t="str">
            <v>79-10183-00</v>
          </cell>
          <cell r="G710" t="str">
            <v>B</v>
          </cell>
          <cell r="H710" t="str">
            <v>MARKERS,WIRE WRITE ON</v>
          </cell>
          <cell r="I710">
            <v>1</v>
          </cell>
          <cell r="J710">
            <v>1</v>
          </cell>
          <cell r="K710" t="str">
            <v>EA</v>
          </cell>
          <cell r="L710" t="str">
            <v>Y</v>
          </cell>
          <cell r="M710" t="str">
            <v xml:space="preserve">   </v>
          </cell>
          <cell r="N710" t="str">
            <v>Z</v>
          </cell>
          <cell r="O710" t="str">
            <v>ZZ</v>
          </cell>
          <cell r="P710" t="str">
            <v>BRADY CORPORATION</v>
          </cell>
          <cell r="Q710" t="str">
            <v>SLFW-250-PK</v>
          </cell>
          <cell r="T710">
            <v>0</v>
          </cell>
          <cell r="V710">
            <v>0</v>
          </cell>
          <cell r="X710">
            <v>0</v>
          </cell>
          <cell r="Z710">
            <v>0</v>
          </cell>
        </row>
        <row r="711">
          <cell r="E711" t="str">
            <v>79-10179-01</v>
          </cell>
          <cell r="G711" t="str">
            <v>A</v>
          </cell>
          <cell r="H711" t="str">
            <v>MARKER, WIRE, 34-66</v>
          </cell>
          <cell r="I711">
            <v>1</v>
          </cell>
          <cell r="J711">
            <v>1</v>
          </cell>
          <cell r="K711" t="str">
            <v>EA</v>
          </cell>
          <cell r="L711" t="str">
            <v>Y</v>
          </cell>
          <cell r="M711" t="str">
            <v xml:space="preserve">   </v>
          </cell>
          <cell r="N711" t="str">
            <v>Z</v>
          </cell>
          <cell r="O711" t="str">
            <v>ZZ</v>
          </cell>
          <cell r="T711">
            <v>0</v>
          </cell>
          <cell r="V711">
            <v>0</v>
          </cell>
          <cell r="X711">
            <v>0</v>
          </cell>
          <cell r="Z711">
            <v>0</v>
          </cell>
        </row>
        <row r="712">
          <cell r="E712" t="str">
            <v>79-10179-02</v>
          </cell>
          <cell r="G712" t="str">
            <v>A</v>
          </cell>
          <cell r="H712" t="str">
            <v>MARKER, WIRE 67-99</v>
          </cell>
          <cell r="I712">
            <v>1</v>
          </cell>
          <cell r="J712">
            <v>1</v>
          </cell>
          <cell r="K712" t="str">
            <v>EA</v>
          </cell>
          <cell r="L712" t="str">
            <v>Y</v>
          </cell>
          <cell r="M712" t="str">
            <v xml:space="preserve">   </v>
          </cell>
          <cell r="N712" t="str">
            <v>Z</v>
          </cell>
          <cell r="O712" t="str">
            <v>ZZ</v>
          </cell>
          <cell r="T712">
            <v>0</v>
          </cell>
          <cell r="V712">
            <v>0</v>
          </cell>
          <cell r="X712">
            <v>0</v>
          </cell>
          <cell r="Z712">
            <v>0</v>
          </cell>
        </row>
        <row r="713">
          <cell r="E713" t="str">
            <v>79-00021-00</v>
          </cell>
          <cell r="G713" t="str">
            <v>A</v>
          </cell>
          <cell r="H713" t="str">
            <v>LABEL,BLANK 1 X 1/2</v>
          </cell>
          <cell r="I713">
            <v>1</v>
          </cell>
          <cell r="J713">
            <v>1</v>
          </cell>
          <cell r="K713" t="str">
            <v>EA</v>
          </cell>
          <cell r="L713" t="str">
            <v>Y</v>
          </cell>
          <cell r="M713" t="str">
            <v xml:space="preserve">   </v>
          </cell>
          <cell r="N713" t="str">
            <v>Z</v>
          </cell>
          <cell r="O713" t="str">
            <v>ZZ</v>
          </cell>
          <cell r="P713" t="str">
            <v>PANDUIT</v>
          </cell>
          <cell r="Q713" t="str">
            <v>WES-1112</v>
          </cell>
          <cell r="T713">
            <v>0</v>
          </cell>
          <cell r="V713">
            <v>0</v>
          </cell>
          <cell r="X713">
            <v>0</v>
          </cell>
          <cell r="Z713">
            <v>0</v>
          </cell>
        </row>
        <row r="714">
          <cell r="E714" t="str">
            <v>79-00021-01</v>
          </cell>
          <cell r="G714" t="str">
            <v>A</v>
          </cell>
          <cell r="H714" t="str">
            <v>LABEL,BLANK 1 X 1</v>
          </cell>
          <cell r="I714">
            <v>1</v>
          </cell>
          <cell r="J714">
            <v>1</v>
          </cell>
          <cell r="K714" t="str">
            <v>EA</v>
          </cell>
          <cell r="L714" t="str">
            <v>Y</v>
          </cell>
          <cell r="M714" t="str">
            <v xml:space="preserve">   </v>
          </cell>
          <cell r="N714" t="str">
            <v>Z</v>
          </cell>
          <cell r="O714" t="str">
            <v>ZZ</v>
          </cell>
          <cell r="P714" t="str">
            <v>T &amp; B</v>
          </cell>
          <cell r="Q714" t="str">
            <v>WES-1334</v>
          </cell>
          <cell r="T714">
            <v>0</v>
          </cell>
          <cell r="V714">
            <v>0</v>
          </cell>
          <cell r="X714">
            <v>0</v>
          </cell>
          <cell r="Z714">
            <v>0</v>
          </cell>
        </row>
        <row r="715">
          <cell r="E715" t="str">
            <v>79-00021-02</v>
          </cell>
          <cell r="G715" t="str">
            <v>A</v>
          </cell>
          <cell r="H715" t="str">
            <v>LABEL,CBL MARKING,1X.5X1.5,BLANK,WRITE-O</v>
          </cell>
          <cell r="I715">
            <v>1</v>
          </cell>
          <cell r="J715">
            <v>1</v>
          </cell>
          <cell r="K715" t="str">
            <v>EA</v>
          </cell>
          <cell r="L715" t="str">
            <v>Y</v>
          </cell>
          <cell r="M715" t="str">
            <v xml:space="preserve">   </v>
          </cell>
          <cell r="N715" t="str">
            <v>Z</v>
          </cell>
          <cell r="O715" t="str">
            <v>ZZ</v>
          </cell>
          <cell r="P715" t="str">
            <v>ABB</v>
          </cell>
          <cell r="Q715" t="str">
            <v>WLP-1112</v>
          </cell>
          <cell r="T715">
            <v>0</v>
          </cell>
          <cell r="V715">
            <v>0</v>
          </cell>
          <cell r="X715">
            <v>0</v>
          </cell>
          <cell r="Z715">
            <v>0</v>
          </cell>
        </row>
        <row r="716">
          <cell r="E716" t="str">
            <v>79-00021-03</v>
          </cell>
          <cell r="G716" t="str">
            <v>A</v>
          </cell>
          <cell r="H716" t="str">
            <v>LABEL,CBL MARKING,1X1X3,BLANK,WRITE-ON,S</v>
          </cell>
          <cell r="I716">
            <v>1</v>
          </cell>
          <cell r="J716">
            <v>1</v>
          </cell>
          <cell r="K716" t="str">
            <v>EA</v>
          </cell>
          <cell r="L716" t="str">
            <v>Y</v>
          </cell>
          <cell r="M716" t="str">
            <v xml:space="preserve">   </v>
          </cell>
          <cell r="N716" t="str">
            <v>Z</v>
          </cell>
          <cell r="O716" t="str">
            <v>ZZ</v>
          </cell>
          <cell r="P716" t="str">
            <v>ABB</v>
          </cell>
          <cell r="Q716" t="str">
            <v>WLP-1300</v>
          </cell>
          <cell r="T716">
            <v>0</v>
          </cell>
          <cell r="V716">
            <v>0</v>
          </cell>
          <cell r="X716">
            <v>0</v>
          </cell>
          <cell r="Z716">
            <v>0</v>
          </cell>
        </row>
        <row r="717">
          <cell r="E717" t="str">
            <v>79-00021-04</v>
          </cell>
          <cell r="G717" t="str">
            <v>B</v>
          </cell>
          <cell r="H717" t="str">
            <v>LABEL,CBL MARKING,1X1X5,BLANK,WRITE-ON,S</v>
          </cell>
          <cell r="I717">
            <v>1</v>
          </cell>
          <cell r="J717">
            <v>1</v>
          </cell>
          <cell r="K717" t="str">
            <v>EA</v>
          </cell>
          <cell r="L717" t="str">
            <v>Y</v>
          </cell>
          <cell r="M717" t="str">
            <v xml:space="preserve">   </v>
          </cell>
          <cell r="N717" t="str">
            <v>Z</v>
          </cell>
          <cell r="O717" t="str">
            <v>ZZ</v>
          </cell>
          <cell r="P717" t="str">
            <v>ABB</v>
          </cell>
          <cell r="Q717" t="str">
            <v>THT-139-461-2</v>
          </cell>
          <cell r="T717">
            <v>0</v>
          </cell>
          <cell r="V717">
            <v>0</v>
          </cell>
          <cell r="X717">
            <v>0</v>
          </cell>
          <cell r="Z717">
            <v>0</v>
          </cell>
        </row>
        <row r="718">
          <cell r="E718" t="str">
            <v>74-032409-00</v>
          </cell>
          <cell r="G718" t="str">
            <v>C</v>
          </cell>
          <cell r="H718" t="str">
            <v>WORKMANSHIP STANDARDS</v>
          </cell>
          <cell r="I718">
            <v>1</v>
          </cell>
          <cell r="J718">
            <v>1</v>
          </cell>
          <cell r="K718" t="str">
            <v>EA</v>
          </cell>
          <cell r="L718" t="str">
            <v>Y</v>
          </cell>
          <cell r="M718" t="str">
            <v xml:space="preserve">   </v>
          </cell>
          <cell r="N718" t="str">
            <v>Z</v>
          </cell>
          <cell r="O718" t="str">
            <v>ZZ</v>
          </cell>
          <cell r="T718">
            <v>0</v>
          </cell>
          <cell r="V718">
            <v>0</v>
          </cell>
          <cell r="X718">
            <v>0</v>
          </cell>
          <cell r="Z718">
            <v>0</v>
          </cell>
        </row>
        <row r="719">
          <cell r="E719" t="str">
            <v>202-328325-001</v>
          </cell>
          <cell r="G719" t="str">
            <v>F</v>
          </cell>
          <cell r="H719" t="str">
            <v>PROC,CRIMP TERMINATION GUIDELINE</v>
          </cell>
          <cell r="I719">
            <v>1</v>
          </cell>
          <cell r="J719">
            <v>1</v>
          </cell>
          <cell r="K719" t="str">
            <v>EA</v>
          </cell>
          <cell r="L719" t="str">
            <v>Y</v>
          </cell>
          <cell r="M719" t="str">
            <v xml:space="preserve">   </v>
          </cell>
          <cell r="N719" t="str">
            <v>Z</v>
          </cell>
          <cell r="O719" t="str">
            <v>ZZ</v>
          </cell>
          <cell r="T719">
            <v>0</v>
          </cell>
          <cell r="V719">
            <v>0</v>
          </cell>
          <cell r="X719">
            <v>0</v>
          </cell>
          <cell r="Z719">
            <v>0</v>
          </cell>
        </row>
        <row r="720">
          <cell r="E720" t="str">
            <v>74-160156-00</v>
          </cell>
          <cell r="G720" t="str">
            <v>H</v>
          </cell>
          <cell r="H720" t="str">
            <v>PROC,PACKING REQUIREMENTS</v>
          </cell>
          <cell r="I720">
            <v>1</v>
          </cell>
          <cell r="J720">
            <v>1</v>
          </cell>
          <cell r="K720" t="str">
            <v>EA</v>
          </cell>
          <cell r="L720" t="str">
            <v>Y</v>
          </cell>
          <cell r="M720" t="str">
            <v xml:space="preserve">   </v>
          </cell>
          <cell r="N720" t="str">
            <v>Z</v>
          </cell>
          <cell r="O720" t="str">
            <v>ZZ</v>
          </cell>
          <cell r="T720">
            <v>0</v>
          </cell>
          <cell r="V720">
            <v>0</v>
          </cell>
          <cell r="X720">
            <v>0</v>
          </cell>
          <cell r="Z720">
            <v>0</v>
          </cell>
        </row>
        <row r="721">
          <cell r="E721" t="str">
            <v>74-024094-00</v>
          </cell>
          <cell r="G721" t="str">
            <v>U</v>
          </cell>
          <cell r="H721" t="str">
            <v>PROC,PART IDENTIFICATION</v>
          </cell>
          <cell r="I721">
            <v>1</v>
          </cell>
          <cell r="J721">
            <v>1</v>
          </cell>
          <cell r="K721" t="str">
            <v>EA</v>
          </cell>
          <cell r="L721" t="str">
            <v>Y</v>
          </cell>
          <cell r="M721" t="str">
            <v xml:space="preserve">   </v>
          </cell>
          <cell r="N721" t="str">
            <v>Z</v>
          </cell>
          <cell r="O721" t="str">
            <v>ZZ</v>
          </cell>
          <cell r="T721">
            <v>0</v>
          </cell>
          <cell r="V721">
            <v>0</v>
          </cell>
          <cell r="X721">
            <v>0</v>
          </cell>
          <cell r="Z721">
            <v>0</v>
          </cell>
        </row>
        <row r="722">
          <cell r="E722" t="str">
            <v>03-378950-00</v>
          </cell>
          <cell r="F722" t="str">
            <v>CABLES</v>
          </cell>
          <cell r="G722" t="str">
            <v>A</v>
          </cell>
          <cell r="H722" t="str">
            <v>CBL ASSY,PDX 2,LF GEN INTFC</v>
          </cell>
          <cell r="I722">
            <v>1</v>
          </cell>
          <cell r="J722">
            <v>1</v>
          </cell>
          <cell r="K722" t="str">
            <v>EA</v>
          </cell>
          <cell r="L722" t="str">
            <v xml:space="preserve"> </v>
          </cell>
          <cell r="M722" t="str">
            <v xml:space="preserve">   </v>
          </cell>
          <cell r="N722" t="str">
            <v>L</v>
          </cell>
          <cell r="O722" t="str">
            <v>ROGAR</v>
          </cell>
          <cell r="S722">
            <v>110</v>
          </cell>
          <cell r="T722">
            <v>110</v>
          </cell>
          <cell r="U722">
            <v>110</v>
          </cell>
          <cell r="V722">
            <v>110</v>
          </cell>
          <cell r="W722">
            <v>110</v>
          </cell>
          <cell r="X722">
            <v>110</v>
          </cell>
          <cell r="Y722">
            <v>105</v>
          </cell>
          <cell r="Z722">
            <v>105</v>
          </cell>
          <cell r="AA722">
            <v>100</v>
          </cell>
        </row>
        <row r="723">
          <cell r="E723" t="str">
            <v>76-378950-00</v>
          </cell>
          <cell r="G723" t="str">
            <v>A</v>
          </cell>
          <cell r="H723" t="str">
            <v>SCHEM,CBL ASSY,PDX 2,LF GEN INTFC</v>
          </cell>
          <cell r="I723">
            <v>1</v>
          </cell>
          <cell r="J723">
            <v>1</v>
          </cell>
          <cell r="K723" t="str">
            <v>EA</v>
          </cell>
          <cell r="L723" t="str">
            <v xml:space="preserve"> </v>
          </cell>
          <cell r="M723" t="str">
            <v xml:space="preserve">   </v>
          </cell>
          <cell r="N723" t="str">
            <v>Z</v>
          </cell>
          <cell r="O723" t="str">
            <v>ZZ</v>
          </cell>
          <cell r="T723">
            <v>0</v>
          </cell>
          <cell r="V723">
            <v>0</v>
          </cell>
          <cell r="X723">
            <v>0</v>
          </cell>
          <cell r="Z723">
            <v>0</v>
          </cell>
        </row>
        <row r="724">
          <cell r="E724" t="str">
            <v>38-109765-00</v>
          </cell>
          <cell r="G724" t="str">
            <v>A</v>
          </cell>
          <cell r="H724" t="str">
            <v>CABLE,3TWPR,22AWG,300V,SHLD</v>
          </cell>
          <cell r="I724">
            <v>2</v>
          </cell>
          <cell r="J724">
            <v>2</v>
          </cell>
          <cell r="K724" t="str">
            <v>FT</v>
          </cell>
          <cell r="L724" t="str">
            <v>Y</v>
          </cell>
          <cell r="M724" t="str">
            <v xml:space="preserve">   </v>
          </cell>
          <cell r="N724" t="str">
            <v>L</v>
          </cell>
          <cell r="O724" t="str">
            <v>ZZ</v>
          </cell>
          <cell r="P724" t="str">
            <v>ALPHA WIRE</v>
          </cell>
          <cell r="Q724" t="str">
            <v>2213C</v>
          </cell>
          <cell r="T724">
            <v>0</v>
          </cell>
          <cell r="V724">
            <v>0</v>
          </cell>
          <cell r="X724">
            <v>0</v>
          </cell>
          <cell r="Z724">
            <v>0</v>
          </cell>
        </row>
        <row r="725">
          <cell r="E725" t="str">
            <v>39-00148-00</v>
          </cell>
          <cell r="G725" t="str">
            <v>A</v>
          </cell>
          <cell r="H725" t="str">
            <v>SCRW,LOCK,FEMALE,FOR D-SUB</v>
          </cell>
          <cell r="I725">
            <v>2</v>
          </cell>
          <cell r="J725">
            <v>2</v>
          </cell>
          <cell r="K725" t="str">
            <v>EA</v>
          </cell>
          <cell r="L725" t="str">
            <v>Y</v>
          </cell>
          <cell r="M725" t="str">
            <v xml:space="preserve">   </v>
          </cell>
          <cell r="N725" t="str">
            <v>L</v>
          </cell>
          <cell r="O725" t="str">
            <v>ZZ</v>
          </cell>
          <cell r="P725" t="str">
            <v>ITT CANNON</v>
          </cell>
          <cell r="Q725" t="str">
            <v>D20418-50</v>
          </cell>
          <cell r="T725">
            <v>0</v>
          </cell>
          <cell r="V725">
            <v>0</v>
          </cell>
          <cell r="X725">
            <v>0</v>
          </cell>
          <cell r="Z725">
            <v>0</v>
          </cell>
        </row>
        <row r="726">
          <cell r="E726" t="str">
            <v>39-10021-00</v>
          </cell>
          <cell r="G726" t="str">
            <v>B</v>
          </cell>
          <cell r="H726" t="str">
            <v>CONN,9 PIN D MALE CRIMP</v>
          </cell>
          <cell r="I726">
            <v>2</v>
          </cell>
          <cell r="J726">
            <v>2</v>
          </cell>
          <cell r="K726" t="str">
            <v>EA</v>
          </cell>
          <cell r="L726" t="str">
            <v>Y</v>
          </cell>
          <cell r="M726" t="str">
            <v xml:space="preserve">   </v>
          </cell>
          <cell r="N726" t="str">
            <v>L</v>
          </cell>
          <cell r="O726" t="str">
            <v>ZZ</v>
          </cell>
          <cell r="P726" t="str">
            <v>ITT CANNON</v>
          </cell>
          <cell r="Q726" t="str">
            <v>DEU-9P-K87-F0</v>
          </cell>
          <cell r="T726">
            <v>0</v>
          </cell>
          <cell r="V726">
            <v>0</v>
          </cell>
          <cell r="X726">
            <v>0</v>
          </cell>
          <cell r="Z726">
            <v>0</v>
          </cell>
        </row>
        <row r="727">
          <cell r="E727" t="str">
            <v>39-00021-01</v>
          </cell>
          <cell r="G727" t="str">
            <v>A</v>
          </cell>
          <cell r="H727" t="str">
            <v>BACKSHELL,9 POS CONN,D-SUB,CBL</v>
          </cell>
          <cell r="I727">
            <v>1</v>
          </cell>
          <cell r="J727">
            <v>1</v>
          </cell>
          <cell r="K727" t="str">
            <v>EA</v>
          </cell>
          <cell r="L727" t="str">
            <v>Y</v>
          </cell>
          <cell r="M727" t="str">
            <v xml:space="preserve">   </v>
          </cell>
          <cell r="N727" t="str">
            <v>L</v>
          </cell>
          <cell r="O727" t="str">
            <v>ZZ</v>
          </cell>
          <cell r="P727" t="str">
            <v>NORTHERN TECHNOLOGIES</v>
          </cell>
          <cell r="Q727" t="str">
            <v>C88E000209</v>
          </cell>
          <cell r="T727">
            <v>0</v>
          </cell>
          <cell r="V727">
            <v>0</v>
          </cell>
          <cell r="X727">
            <v>0</v>
          </cell>
          <cell r="Z727">
            <v>0</v>
          </cell>
        </row>
        <row r="728">
          <cell r="E728" t="str">
            <v>39-10025-00</v>
          </cell>
          <cell r="G728" t="str">
            <v>D</v>
          </cell>
          <cell r="H728" t="str">
            <v>CONN,D-SUB,25M,CRIMP</v>
          </cell>
          <cell r="I728">
            <v>1</v>
          </cell>
          <cell r="J728">
            <v>1</v>
          </cell>
          <cell r="K728" t="str">
            <v>EA</v>
          </cell>
          <cell r="L728" t="str">
            <v>Y</v>
          </cell>
          <cell r="M728" t="str">
            <v xml:space="preserve">   </v>
          </cell>
          <cell r="N728" t="str">
            <v>L</v>
          </cell>
          <cell r="O728" t="str">
            <v>ZZ</v>
          </cell>
          <cell r="P728" t="str">
            <v>ITT CANNON</v>
          </cell>
          <cell r="Q728" t="str">
            <v>DBU-25P K87 FO</v>
          </cell>
          <cell r="T728">
            <v>0</v>
          </cell>
          <cell r="V728">
            <v>0</v>
          </cell>
          <cell r="X728">
            <v>0</v>
          </cell>
          <cell r="Z728">
            <v>0</v>
          </cell>
        </row>
        <row r="729">
          <cell r="E729" t="str">
            <v>39-178688-09</v>
          </cell>
          <cell r="G729" t="str">
            <v>D</v>
          </cell>
          <cell r="H729" t="str">
            <v>BACKSHELL,D-SUB,METAL FOR CLIP,FCT</v>
          </cell>
          <cell r="I729">
            <v>1</v>
          </cell>
          <cell r="J729">
            <v>1</v>
          </cell>
          <cell r="K729" t="str">
            <v>EA</v>
          </cell>
          <cell r="L729" t="str">
            <v>Y</v>
          </cell>
          <cell r="M729" t="str">
            <v xml:space="preserve">   </v>
          </cell>
          <cell r="N729" t="str">
            <v>L</v>
          </cell>
          <cell r="O729" t="str">
            <v>ZZ</v>
          </cell>
          <cell r="P729" t="str">
            <v>MOLEX</v>
          </cell>
          <cell r="Q729">
            <v>1727040096</v>
          </cell>
          <cell r="T729">
            <v>0</v>
          </cell>
          <cell r="V729">
            <v>0</v>
          </cell>
          <cell r="X729">
            <v>0</v>
          </cell>
          <cell r="Z729">
            <v>0</v>
          </cell>
        </row>
        <row r="730">
          <cell r="E730" t="str">
            <v>39-00019-01</v>
          </cell>
          <cell r="G730" t="str">
            <v>B</v>
          </cell>
          <cell r="H730" t="str">
            <v>BACKSHELL,25POS,CONN,VERT</v>
          </cell>
          <cell r="I730">
            <v>1</v>
          </cell>
          <cell r="J730">
            <v>1</v>
          </cell>
          <cell r="K730" t="str">
            <v>EA</v>
          </cell>
          <cell r="L730" t="str">
            <v>Y</v>
          </cell>
          <cell r="M730" t="str">
            <v xml:space="preserve">   </v>
          </cell>
          <cell r="N730" t="str">
            <v>L</v>
          </cell>
          <cell r="O730" t="str">
            <v>ZZ</v>
          </cell>
          <cell r="P730" t="str">
            <v>NORTHERN TECHNOLOGIES</v>
          </cell>
          <cell r="Q730" t="str">
            <v>C88E000203</v>
          </cell>
          <cell r="T730">
            <v>0</v>
          </cell>
          <cell r="V730">
            <v>0</v>
          </cell>
          <cell r="X730">
            <v>0</v>
          </cell>
          <cell r="Z730">
            <v>0</v>
          </cell>
        </row>
        <row r="731">
          <cell r="E731" t="str">
            <v>39-10031-00</v>
          </cell>
          <cell r="G731" t="str">
            <v>A</v>
          </cell>
          <cell r="H731" t="str">
            <v>CONTACT,PIN,24-20AWG,D-SUB</v>
          </cell>
          <cell r="I731">
            <v>16</v>
          </cell>
          <cell r="J731">
            <v>16</v>
          </cell>
          <cell r="K731" t="str">
            <v>EA</v>
          </cell>
          <cell r="L731" t="str">
            <v>Y</v>
          </cell>
          <cell r="M731" t="str">
            <v xml:space="preserve">   </v>
          </cell>
          <cell r="N731" t="str">
            <v>L</v>
          </cell>
          <cell r="O731" t="str">
            <v>ZZ</v>
          </cell>
          <cell r="P731" t="str">
            <v>ITT CANN</v>
          </cell>
          <cell r="Q731" t="str">
            <v>030-1952-000</v>
          </cell>
          <cell r="T731">
            <v>0</v>
          </cell>
          <cell r="V731">
            <v>0</v>
          </cell>
          <cell r="X731">
            <v>0</v>
          </cell>
          <cell r="Z731">
            <v>0</v>
          </cell>
        </row>
        <row r="732">
          <cell r="E732" t="str">
            <v>31-10019-00</v>
          </cell>
          <cell r="G732" t="str">
            <v>A</v>
          </cell>
          <cell r="H732" t="str">
            <v>CONTACT,PIN,2/22-18AWG,D-SUB</v>
          </cell>
          <cell r="I732">
            <v>6</v>
          </cell>
          <cell r="J732">
            <v>6</v>
          </cell>
          <cell r="K732" t="str">
            <v>EA</v>
          </cell>
          <cell r="L732" t="str">
            <v>Y</v>
          </cell>
          <cell r="M732" t="str">
            <v xml:space="preserve">   </v>
          </cell>
          <cell r="N732" t="str">
            <v>L</v>
          </cell>
          <cell r="O732" t="str">
            <v>ZZ</v>
          </cell>
          <cell r="P732" t="str">
            <v>ITT CANNON</v>
          </cell>
          <cell r="Q732" t="str">
            <v>030-1954-000</v>
          </cell>
          <cell r="T732">
            <v>0</v>
          </cell>
          <cell r="V732">
            <v>0</v>
          </cell>
          <cell r="X732">
            <v>0</v>
          </cell>
          <cell r="Z732">
            <v>0</v>
          </cell>
        </row>
        <row r="733">
          <cell r="E733" t="str">
            <v>10-00059-00</v>
          </cell>
          <cell r="G733" t="str">
            <v>A</v>
          </cell>
          <cell r="H733" t="str">
            <v>HEAT SHRINK TUBING,.375,BLACK</v>
          </cell>
          <cell r="I733">
            <v>1</v>
          </cell>
          <cell r="J733">
            <v>1</v>
          </cell>
          <cell r="K733" t="str">
            <v>FT</v>
          </cell>
          <cell r="L733" t="str">
            <v>Y</v>
          </cell>
          <cell r="M733" t="str">
            <v xml:space="preserve">   </v>
          </cell>
          <cell r="N733" t="str">
            <v>L</v>
          </cell>
          <cell r="O733" t="str">
            <v>ZZ</v>
          </cell>
          <cell r="P733" t="str">
            <v>ABB</v>
          </cell>
          <cell r="Q733" t="str">
            <v>CP0375-0-25</v>
          </cell>
          <cell r="T733">
            <v>0</v>
          </cell>
          <cell r="V733">
            <v>0</v>
          </cell>
          <cell r="X733">
            <v>0</v>
          </cell>
          <cell r="Z733">
            <v>0</v>
          </cell>
        </row>
        <row r="734">
          <cell r="E734" t="str">
            <v>31-00233-00</v>
          </cell>
          <cell r="G734" t="str">
            <v>A</v>
          </cell>
          <cell r="H734" t="str">
            <v>TAPE,COPPER FOIL,1/2</v>
          </cell>
          <cell r="I734">
            <v>1</v>
          </cell>
          <cell r="J734">
            <v>1</v>
          </cell>
          <cell r="K734" t="str">
            <v>FT</v>
          </cell>
          <cell r="L734" t="str">
            <v>Y</v>
          </cell>
          <cell r="M734" t="str">
            <v xml:space="preserve">   </v>
          </cell>
          <cell r="N734" t="str">
            <v>L</v>
          </cell>
          <cell r="O734" t="str">
            <v>ZZ</v>
          </cell>
          <cell r="P734" t="str">
            <v>3M</v>
          </cell>
          <cell r="Q734" t="str">
            <v>1181 TAPE (1/2)</v>
          </cell>
          <cell r="T734">
            <v>0</v>
          </cell>
          <cell r="V734">
            <v>0</v>
          </cell>
          <cell r="X734">
            <v>0</v>
          </cell>
          <cell r="Z734">
            <v>0</v>
          </cell>
        </row>
        <row r="735">
          <cell r="E735" t="str">
            <v>79-00021-00</v>
          </cell>
          <cell r="G735" t="str">
            <v>A</v>
          </cell>
          <cell r="H735" t="str">
            <v>LABEL,BLANK 1 X 1/2</v>
          </cell>
          <cell r="I735">
            <v>3</v>
          </cell>
          <cell r="J735">
            <v>3</v>
          </cell>
          <cell r="K735" t="str">
            <v>EA</v>
          </cell>
          <cell r="L735" t="str">
            <v>Y</v>
          </cell>
          <cell r="M735" t="str">
            <v xml:space="preserve">   </v>
          </cell>
          <cell r="N735" t="str">
            <v>L</v>
          </cell>
          <cell r="O735" t="str">
            <v>ZZ</v>
          </cell>
          <cell r="P735" t="str">
            <v>PANDUIT</v>
          </cell>
          <cell r="Q735" t="str">
            <v>WES-1112</v>
          </cell>
          <cell r="T735">
            <v>0</v>
          </cell>
          <cell r="V735">
            <v>0</v>
          </cell>
          <cell r="X735">
            <v>0</v>
          </cell>
          <cell r="Z735">
            <v>0</v>
          </cell>
        </row>
        <row r="736">
          <cell r="E736" t="str">
            <v>39-178687-00</v>
          </cell>
          <cell r="G736" t="str">
            <v>B</v>
          </cell>
          <cell r="H736" t="str">
            <v>BACKSHELL,CLIP FOR FCT CONNS</v>
          </cell>
          <cell r="I736">
            <v>2</v>
          </cell>
          <cell r="J736">
            <v>2</v>
          </cell>
          <cell r="K736" t="str">
            <v>EA</v>
          </cell>
          <cell r="L736" t="str">
            <v>Y</v>
          </cell>
          <cell r="M736" t="str">
            <v xml:space="preserve">   </v>
          </cell>
          <cell r="N736" t="str">
            <v>L</v>
          </cell>
          <cell r="O736" t="str">
            <v>ZZ</v>
          </cell>
          <cell r="P736" t="str">
            <v>MOLEX, LLC</v>
          </cell>
          <cell r="Q736">
            <v>1731120066</v>
          </cell>
          <cell r="T736">
            <v>0</v>
          </cell>
          <cell r="V736">
            <v>0</v>
          </cell>
          <cell r="X736">
            <v>0</v>
          </cell>
          <cell r="Z736">
            <v>0</v>
          </cell>
        </row>
        <row r="737">
          <cell r="E737" t="str">
            <v>38-109763-00</v>
          </cell>
          <cell r="G737" t="str">
            <v>B</v>
          </cell>
          <cell r="H737" t="str">
            <v>CABLE,1TWPR,22AWG,150V</v>
          </cell>
          <cell r="I737">
            <v>1</v>
          </cell>
          <cell r="J737">
            <v>1</v>
          </cell>
          <cell r="K737" t="str">
            <v>FT</v>
          </cell>
          <cell r="L737" t="str">
            <v>Y</v>
          </cell>
          <cell r="M737" t="str">
            <v xml:space="preserve">   </v>
          </cell>
          <cell r="N737" t="str">
            <v>L</v>
          </cell>
          <cell r="O737" t="str">
            <v>ZZ</v>
          </cell>
          <cell r="P737" t="str">
            <v>ALPHA WIRE</v>
          </cell>
          <cell r="Q737" t="str">
            <v>2211C</v>
          </cell>
          <cell r="T737">
            <v>0</v>
          </cell>
          <cell r="V737">
            <v>0</v>
          </cell>
          <cell r="X737">
            <v>0</v>
          </cell>
          <cell r="Z737">
            <v>0</v>
          </cell>
        </row>
        <row r="738">
          <cell r="E738" t="str">
            <v>10-00061-00</v>
          </cell>
          <cell r="G738" t="str">
            <v>A</v>
          </cell>
          <cell r="H738" t="str">
            <v>HEAT SHRINK TUBING,.125,BLACK</v>
          </cell>
          <cell r="I738">
            <v>0.5</v>
          </cell>
          <cell r="J738">
            <v>0.5</v>
          </cell>
          <cell r="K738" t="str">
            <v>FT</v>
          </cell>
          <cell r="L738" t="str">
            <v>Y</v>
          </cell>
          <cell r="M738" t="str">
            <v xml:space="preserve">   </v>
          </cell>
          <cell r="N738" t="str">
            <v>L</v>
          </cell>
          <cell r="O738" t="str">
            <v>ZZ</v>
          </cell>
          <cell r="P738" t="str">
            <v>ALPHA WIRE</v>
          </cell>
          <cell r="Q738" t="str">
            <v>FIT-221V-1/8</v>
          </cell>
          <cell r="T738">
            <v>0</v>
          </cell>
          <cell r="V738">
            <v>0</v>
          </cell>
          <cell r="X738">
            <v>0</v>
          </cell>
          <cell r="Z738">
            <v>0</v>
          </cell>
        </row>
        <row r="739">
          <cell r="E739" t="str">
            <v>31-00156-00</v>
          </cell>
          <cell r="G739" t="str">
            <v>A</v>
          </cell>
          <cell r="H739" t="str">
            <v>TIE WRAP,5.5 NYLON</v>
          </cell>
          <cell r="I739">
            <v>1</v>
          </cell>
          <cell r="J739">
            <v>1</v>
          </cell>
          <cell r="K739" t="str">
            <v>EA</v>
          </cell>
          <cell r="L739" t="str">
            <v>Y</v>
          </cell>
          <cell r="M739" t="str">
            <v xml:space="preserve">   </v>
          </cell>
          <cell r="N739" t="str">
            <v>L</v>
          </cell>
          <cell r="O739" t="str">
            <v>ZZ</v>
          </cell>
          <cell r="P739" t="str">
            <v>ABB</v>
          </cell>
          <cell r="Q739" t="str">
            <v>TY24M</v>
          </cell>
          <cell r="T739">
            <v>0</v>
          </cell>
          <cell r="V739">
            <v>0</v>
          </cell>
          <cell r="X739">
            <v>0</v>
          </cell>
          <cell r="Z739">
            <v>0</v>
          </cell>
        </row>
        <row r="740">
          <cell r="E740" t="str">
            <v>03-375090-00</v>
          </cell>
          <cell r="F740" t="str">
            <v>CABLES</v>
          </cell>
          <cell r="G740" t="str">
            <v>B</v>
          </cell>
          <cell r="H740" t="str">
            <v>CBL ASSY,H20 SW,RF/CHAM/TP/RPC,PM,TEOS-X</v>
          </cell>
          <cell r="I740">
            <v>1</v>
          </cell>
          <cell r="J740">
            <v>1</v>
          </cell>
          <cell r="K740" t="str">
            <v>EA</v>
          </cell>
          <cell r="L740" t="str">
            <v xml:space="preserve"> </v>
          </cell>
          <cell r="M740" t="str">
            <v xml:space="preserve">   </v>
          </cell>
          <cell r="N740" t="str">
            <v>L</v>
          </cell>
          <cell r="O740" t="str">
            <v xml:space="preserve">COMPASS </v>
          </cell>
          <cell r="S740">
            <v>143</v>
          </cell>
          <cell r="T740">
            <v>143</v>
          </cell>
          <cell r="U740">
            <v>143</v>
          </cell>
          <cell r="V740">
            <v>143</v>
          </cell>
          <cell r="W740">
            <v>143</v>
          </cell>
          <cell r="X740">
            <v>143</v>
          </cell>
          <cell r="Y740">
            <v>143</v>
          </cell>
          <cell r="Z740">
            <v>143</v>
          </cell>
          <cell r="AA740">
            <v>143</v>
          </cell>
        </row>
        <row r="741">
          <cell r="E741" t="str">
            <v>76-375090-00</v>
          </cell>
          <cell r="G741" t="str">
            <v>B</v>
          </cell>
          <cell r="H741" t="str">
            <v>SCHEM,CBL ASSY,H20 SW,RF/CHAM/TP/RPC,PM</v>
          </cell>
          <cell r="I741">
            <v>1</v>
          </cell>
          <cell r="J741">
            <v>1</v>
          </cell>
          <cell r="K741" t="str">
            <v>EA</v>
          </cell>
          <cell r="L741" t="str">
            <v xml:space="preserve"> </v>
          </cell>
          <cell r="M741" t="str">
            <v xml:space="preserve">   </v>
          </cell>
          <cell r="N741" t="str">
            <v>Z</v>
          </cell>
          <cell r="O741" t="str">
            <v>ZZ</v>
          </cell>
          <cell r="T741">
            <v>0</v>
          </cell>
          <cell r="V741">
            <v>0</v>
          </cell>
          <cell r="X741">
            <v>0</v>
          </cell>
          <cell r="Z741">
            <v>0</v>
          </cell>
        </row>
        <row r="742">
          <cell r="E742" t="str">
            <v>39-10025-00</v>
          </cell>
          <cell r="G742" t="str">
            <v>D</v>
          </cell>
          <cell r="H742" t="str">
            <v>CONN,D-SUB,25M,CRIMP</v>
          </cell>
          <cell r="I742">
            <v>1</v>
          </cell>
          <cell r="J742">
            <v>1</v>
          </cell>
          <cell r="K742" t="str">
            <v>EA</v>
          </cell>
          <cell r="L742" t="str">
            <v>Y</v>
          </cell>
          <cell r="M742" t="str">
            <v xml:space="preserve">   </v>
          </cell>
          <cell r="N742" t="str">
            <v>L</v>
          </cell>
          <cell r="O742" t="str">
            <v>ZZ</v>
          </cell>
          <cell r="P742" t="str">
            <v>ITT CANNON</v>
          </cell>
          <cell r="Q742" t="str">
            <v>DBU-25P K87 FO</v>
          </cell>
          <cell r="T742">
            <v>0</v>
          </cell>
          <cell r="V742">
            <v>0</v>
          </cell>
          <cell r="X742">
            <v>0</v>
          </cell>
          <cell r="Z742">
            <v>0</v>
          </cell>
        </row>
        <row r="743">
          <cell r="E743" t="str">
            <v>39-00019-00</v>
          </cell>
          <cell r="G743" t="str">
            <v>B</v>
          </cell>
          <cell r="H743" t="str">
            <v>HOOD, 25 PIN CONNECTOR</v>
          </cell>
          <cell r="I743">
            <v>1</v>
          </cell>
          <cell r="J743">
            <v>1</v>
          </cell>
          <cell r="K743" t="str">
            <v>EA</v>
          </cell>
          <cell r="L743" t="str">
            <v>Y</v>
          </cell>
          <cell r="M743" t="str">
            <v xml:space="preserve">   </v>
          </cell>
          <cell r="N743" t="str">
            <v>L</v>
          </cell>
          <cell r="O743" t="str">
            <v>ZZ</v>
          </cell>
          <cell r="P743" t="str">
            <v>ITT CANNON</v>
          </cell>
          <cell r="Q743" t="str">
            <v>DB24659</v>
          </cell>
          <cell r="T743">
            <v>0</v>
          </cell>
          <cell r="V743">
            <v>0</v>
          </cell>
          <cell r="X743">
            <v>0</v>
          </cell>
          <cell r="Z743">
            <v>0</v>
          </cell>
        </row>
        <row r="744">
          <cell r="E744" t="str">
            <v>39-10031-00</v>
          </cell>
          <cell r="G744" t="str">
            <v>A</v>
          </cell>
          <cell r="H744" t="str">
            <v>CONTACT,PIN,24-20AWG,D-SUB</v>
          </cell>
          <cell r="I744">
            <v>24</v>
          </cell>
          <cell r="J744">
            <v>24</v>
          </cell>
          <cell r="K744" t="str">
            <v>EA</v>
          </cell>
          <cell r="L744" t="str">
            <v>Y</v>
          </cell>
          <cell r="M744" t="str">
            <v xml:space="preserve">   </v>
          </cell>
          <cell r="N744" t="str">
            <v>L</v>
          </cell>
          <cell r="O744" t="str">
            <v>ZZ</v>
          </cell>
          <cell r="P744" t="str">
            <v>ITT CANN</v>
          </cell>
          <cell r="Q744" t="str">
            <v>030-1952-000</v>
          </cell>
          <cell r="T744">
            <v>0</v>
          </cell>
          <cell r="V744">
            <v>0</v>
          </cell>
          <cell r="X744">
            <v>0</v>
          </cell>
          <cell r="Z744">
            <v>0</v>
          </cell>
        </row>
        <row r="745">
          <cell r="E745" t="str">
            <v>38-109765-00</v>
          </cell>
          <cell r="G745" t="str">
            <v>A</v>
          </cell>
          <cell r="H745" t="str">
            <v>CABLE,3TWPR,22AWG,300V,SHLD</v>
          </cell>
          <cell r="I745">
            <v>4.5</v>
          </cell>
          <cell r="J745">
            <v>4.5</v>
          </cell>
          <cell r="K745" t="str">
            <v>FT</v>
          </cell>
          <cell r="L745" t="str">
            <v>Y</v>
          </cell>
          <cell r="M745" t="str">
            <v xml:space="preserve">   </v>
          </cell>
          <cell r="N745" t="str">
            <v>L</v>
          </cell>
          <cell r="O745" t="str">
            <v>ZZ</v>
          </cell>
          <cell r="P745" t="str">
            <v>ALPHA WIRE</v>
          </cell>
          <cell r="Q745" t="str">
            <v>2213C</v>
          </cell>
          <cell r="T745">
            <v>0</v>
          </cell>
          <cell r="V745">
            <v>0</v>
          </cell>
          <cell r="X745">
            <v>0</v>
          </cell>
          <cell r="Z745">
            <v>0</v>
          </cell>
        </row>
        <row r="746">
          <cell r="E746" t="str">
            <v>31-047160-22</v>
          </cell>
          <cell r="G746" t="str">
            <v>C</v>
          </cell>
          <cell r="H746" t="str">
            <v>FERRULE,22AWG,8MM,INSUL,TURQ</v>
          </cell>
          <cell r="I746">
            <v>16</v>
          </cell>
          <cell r="J746">
            <v>16</v>
          </cell>
          <cell r="K746" t="str">
            <v>EA</v>
          </cell>
          <cell r="L746" t="str">
            <v>Y</v>
          </cell>
          <cell r="M746" t="str">
            <v xml:space="preserve">   </v>
          </cell>
          <cell r="N746" t="str">
            <v>L</v>
          </cell>
          <cell r="O746" t="str">
            <v>ZZ</v>
          </cell>
          <cell r="P746" t="str">
            <v>WEIDMULLER</v>
          </cell>
          <cell r="Q746">
            <v>9025770000</v>
          </cell>
          <cell r="T746">
            <v>0</v>
          </cell>
          <cell r="V746">
            <v>0</v>
          </cell>
          <cell r="X746">
            <v>0</v>
          </cell>
          <cell r="Z746">
            <v>0</v>
          </cell>
        </row>
        <row r="747">
          <cell r="E747" t="str">
            <v>31-056528-00</v>
          </cell>
          <cell r="G747" t="str">
            <v>B</v>
          </cell>
          <cell r="H747" t="str">
            <v>FERRULE,20AWG,DUAL,8MM PIN LG,WHT</v>
          </cell>
          <cell r="I747">
            <v>4</v>
          </cell>
          <cell r="J747">
            <v>4</v>
          </cell>
          <cell r="K747" t="str">
            <v>EA</v>
          </cell>
          <cell r="L747" t="str">
            <v>Y</v>
          </cell>
          <cell r="M747" t="str">
            <v xml:space="preserve">   </v>
          </cell>
          <cell r="N747" t="str">
            <v>L</v>
          </cell>
          <cell r="O747" t="str">
            <v>ZZ</v>
          </cell>
          <cell r="P747" t="str">
            <v>ALTECH</v>
          </cell>
          <cell r="Q747">
            <v>2794</v>
          </cell>
          <cell r="T747">
            <v>0</v>
          </cell>
          <cell r="V747">
            <v>0</v>
          </cell>
          <cell r="X747">
            <v>0</v>
          </cell>
          <cell r="Z747">
            <v>0</v>
          </cell>
        </row>
        <row r="748">
          <cell r="E748" t="str">
            <v>31-00233-00</v>
          </cell>
          <cell r="G748" t="str">
            <v>A</v>
          </cell>
          <cell r="H748" t="str">
            <v>TAPE,COPPER FOIL,1/2</v>
          </cell>
          <cell r="I748">
            <v>1</v>
          </cell>
          <cell r="J748">
            <v>1</v>
          </cell>
          <cell r="K748" t="str">
            <v>FT</v>
          </cell>
          <cell r="L748" t="str">
            <v>Y</v>
          </cell>
          <cell r="M748" t="str">
            <v xml:space="preserve">   </v>
          </cell>
          <cell r="N748" t="str">
            <v>L</v>
          </cell>
          <cell r="O748" t="str">
            <v>ZZ</v>
          </cell>
          <cell r="P748" t="str">
            <v>3M</v>
          </cell>
          <cell r="Q748" t="str">
            <v>1181 TAPE (1/2)</v>
          </cell>
          <cell r="T748">
            <v>0</v>
          </cell>
          <cell r="V748">
            <v>0</v>
          </cell>
          <cell r="X748">
            <v>0</v>
          </cell>
          <cell r="Z748">
            <v>0</v>
          </cell>
        </row>
        <row r="749">
          <cell r="E749" t="str">
            <v>10-00060-00</v>
          </cell>
          <cell r="G749" t="str">
            <v>B</v>
          </cell>
          <cell r="H749" t="str">
            <v>HEAT SHRINK TUBING,.25,BLACK</v>
          </cell>
          <cell r="I749">
            <v>1</v>
          </cell>
          <cell r="J749">
            <v>1</v>
          </cell>
          <cell r="K749" t="str">
            <v>FT</v>
          </cell>
          <cell r="L749" t="str">
            <v>Y</v>
          </cell>
          <cell r="M749" t="str">
            <v xml:space="preserve">   </v>
          </cell>
          <cell r="N749" t="str">
            <v>L</v>
          </cell>
          <cell r="O749" t="str">
            <v>ZZ</v>
          </cell>
          <cell r="P749" t="str">
            <v>ABB</v>
          </cell>
          <cell r="Q749" t="str">
            <v>CP0250-0-25</v>
          </cell>
          <cell r="T749">
            <v>0</v>
          </cell>
          <cell r="V749">
            <v>0</v>
          </cell>
          <cell r="X749">
            <v>0</v>
          </cell>
          <cell r="Z749">
            <v>0</v>
          </cell>
        </row>
        <row r="750">
          <cell r="E750" t="str">
            <v>79-00021-00</v>
          </cell>
          <cell r="G750" t="str">
            <v>A</v>
          </cell>
          <cell r="H750" t="str">
            <v>LABEL,BLANK 1 X 1/2</v>
          </cell>
          <cell r="I750">
            <v>4</v>
          </cell>
          <cell r="J750">
            <v>4</v>
          </cell>
          <cell r="K750" t="str">
            <v>EA</v>
          </cell>
          <cell r="L750" t="str">
            <v>Y</v>
          </cell>
          <cell r="M750" t="str">
            <v xml:space="preserve">   </v>
          </cell>
          <cell r="N750" t="str">
            <v>L</v>
          </cell>
          <cell r="O750" t="str">
            <v>ZZ</v>
          </cell>
          <cell r="P750" t="str">
            <v>PANDUIT</v>
          </cell>
          <cell r="Q750" t="str">
            <v>WES-1112</v>
          </cell>
          <cell r="T750">
            <v>0</v>
          </cell>
          <cell r="V750">
            <v>0</v>
          </cell>
          <cell r="X750">
            <v>0</v>
          </cell>
          <cell r="Z750">
            <v>0</v>
          </cell>
        </row>
        <row r="751">
          <cell r="E751" t="str">
            <v>39-00148-00</v>
          </cell>
          <cell r="G751" t="str">
            <v>A</v>
          </cell>
          <cell r="H751" t="str">
            <v>SCRW,LOCK,FEMALE,FOR D-SUB</v>
          </cell>
          <cell r="I751">
            <v>2</v>
          </cell>
          <cell r="J751">
            <v>2</v>
          </cell>
          <cell r="K751" t="str">
            <v>EA</v>
          </cell>
          <cell r="L751" t="str">
            <v>Y</v>
          </cell>
          <cell r="M751" t="str">
            <v xml:space="preserve">   </v>
          </cell>
          <cell r="N751" t="str">
            <v>L</v>
          </cell>
          <cell r="O751" t="str">
            <v>ZZ</v>
          </cell>
          <cell r="P751" t="str">
            <v>ITT CANNON</v>
          </cell>
          <cell r="Q751" t="str">
            <v>D20418-50</v>
          </cell>
          <cell r="T751">
            <v>0</v>
          </cell>
          <cell r="V751">
            <v>0</v>
          </cell>
          <cell r="X751">
            <v>0</v>
          </cell>
          <cell r="Z751">
            <v>0</v>
          </cell>
        </row>
        <row r="752">
          <cell r="E752" t="str">
            <v>31-00156-00</v>
          </cell>
          <cell r="G752" t="str">
            <v>A</v>
          </cell>
          <cell r="H752" t="str">
            <v>TIE WRAP,5.5 NYLON</v>
          </cell>
          <cell r="I752">
            <v>1</v>
          </cell>
          <cell r="J752">
            <v>1</v>
          </cell>
          <cell r="K752" t="str">
            <v>EA</v>
          </cell>
          <cell r="L752" t="str">
            <v>Y</v>
          </cell>
          <cell r="M752" t="str">
            <v xml:space="preserve">   </v>
          </cell>
          <cell r="N752" t="str">
            <v>L</v>
          </cell>
          <cell r="O752" t="str">
            <v>ZZ</v>
          </cell>
          <cell r="P752" t="str">
            <v>ABB</v>
          </cell>
          <cell r="Q752" t="str">
            <v>TY24M</v>
          </cell>
          <cell r="T752">
            <v>0</v>
          </cell>
          <cell r="V752">
            <v>0</v>
          </cell>
          <cell r="X752">
            <v>0</v>
          </cell>
          <cell r="Z752">
            <v>0</v>
          </cell>
        </row>
        <row r="753">
          <cell r="E753" t="str">
            <v>79-00021-04</v>
          </cell>
          <cell r="G753" t="str">
            <v>B</v>
          </cell>
          <cell r="H753" t="str">
            <v>LABEL,CBL MARKING,1X1X5,BLANK,WRITE-ON,S</v>
          </cell>
          <cell r="I753">
            <v>1</v>
          </cell>
          <cell r="J753">
            <v>1</v>
          </cell>
          <cell r="K753" t="str">
            <v>EA</v>
          </cell>
          <cell r="L753" t="str">
            <v>Y</v>
          </cell>
          <cell r="M753" t="str">
            <v xml:space="preserve">   </v>
          </cell>
          <cell r="N753" t="str">
            <v>L</v>
          </cell>
          <cell r="O753" t="str">
            <v>ZZ</v>
          </cell>
          <cell r="P753" t="str">
            <v>ABB</v>
          </cell>
          <cell r="Q753" t="str">
            <v>THT-139-461-2</v>
          </cell>
          <cell r="T753">
            <v>0</v>
          </cell>
          <cell r="V753">
            <v>0</v>
          </cell>
          <cell r="X753">
            <v>0</v>
          </cell>
          <cell r="Z753">
            <v>0</v>
          </cell>
        </row>
        <row r="754">
          <cell r="E754" t="str">
            <v>79-10183-00</v>
          </cell>
          <cell r="G754" t="str">
            <v>B</v>
          </cell>
          <cell r="H754" t="str">
            <v>MARKERS,WIRE WRITE ON</v>
          </cell>
          <cell r="I754">
            <v>20</v>
          </cell>
          <cell r="J754">
            <v>20</v>
          </cell>
          <cell r="K754" t="str">
            <v>EA</v>
          </cell>
          <cell r="L754" t="str">
            <v>Y</v>
          </cell>
          <cell r="M754" t="str">
            <v xml:space="preserve">   </v>
          </cell>
          <cell r="N754" t="str">
            <v>L</v>
          </cell>
          <cell r="O754" t="str">
            <v>ZZ</v>
          </cell>
          <cell r="P754" t="str">
            <v>BRADY CORPORATION</v>
          </cell>
          <cell r="Q754" t="str">
            <v>SLFW-250-PK</v>
          </cell>
          <cell r="T754">
            <v>0</v>
          </cell>
          <cell r="V754">
            <v>0</v>
          </cell>
          <cell r="X754">
            <v>0</v>
          </cell>
          <cell r="Z754">
            <v>0</v>
          </cell>
        </row>
        <row r="755">
          <cell r="E755" t="str">
            <v>10-00058-00</v>
          </cell>
          <cell r="G755" t="str">
            <v>A</v>
          </cell>
          <cell r="H755" t="str">
            <v>HEAT SHRINK TUBING,.5,BLACK</v>
          </cell>
          <cell r="I755">
            <v>1</v>
          </cell>
          <cell r="J755">
            <v>1</v>
          </cell>
          <cell r="K755" t="str">
            <v>FT</v>
          </cell>
          <cell r="L755" t="str">
            <v>Y</v>
          </cell>
          <cell r="M755" t="str">
            <v xml:space="preserve">   </v>
          </cell>
          <cell r="N755" t="str">
            <v>L</v>
          </cell>
          <cell r="O755" t="str">
            <v>ZZ</v>
          </cell>
          <cell r="P755" t="str">
            <v>ALPHA WIRE</v>
          </cell>
          <cell r="Q755" t="str">
            <v>FIT-221V-1/2-BLK</v>
          </cell>
          <cell r="T755">
            <v>0</v>
          </cell>
          <cell r="V755">
            <v>0</v>
          </cell>
          <cell r="X755">
            <v>0</v>
          </cell>
          <cell r="Z755">
            <v>0</v>
          </cell>
        </row>
        <row r="756">
          <cell r="E756" t="str">
            <v>74-10024-00</v>
          </cell>
          <cell r="G756" t="str">
            <v>P</v>
          </cell>
          <cell r="H756" t="str">
            <v>PROC. ELEC. ASS'Y INSTR.</v>
          </cell>
          <cell r="I756">
            <v>1</v>
          </cell>
          <cell r="J756">
            <v>1</v>
          </cell>
          <cell r="K756" t="str">
            <v>EA</v>
          </cell>
          <cell r="L756" t="str">
            <v>Y</v>
          </cell>
          <cell r="M756" t="str">
            <v xml:space="preserve">   </v>
          </cell>
          <cell r="N756" t="str">
            <v>Z</v>
          </cell>
          <cell r="O756" t="str">
            <v>ZZ</v>
          </cell>
          <cell r="T756">
            <v>0</v>
          </cell>
          <cell r="V756">
            <v>0</v>
          </cell>
          <cell r="X756">
            <v>0</v>
          </cell>
          <cell r="Z756">
            <v>0</v>
          </cell>
        </row>
        <row r="757">
          <cell r="E757" t="str">
            <v>74-024094-00</v>
          </cell>
          <cell r="G757" t="str">
            <v>U</v>
          </cell>
          <cell r="H757" t="str">
            <v>PROC,PART IDENTIFICATION</v>
          </cell>
          <cell r="I757">
            <v>1</v>
          </cell>
          <cell r="J757">
            <v>1</v>
          </cell>
          <cell r="K757" t="str">
            <v>EA</v>
          </cell>
          <cell r="L757" t="str">
            <v>Y</v>
          </cell>
          <cell r="M757" t="str">
            <v xml:space="preserve">   </v>
          </cell>
          <cell r="N757" t="str">
            <v>Z</v>
          </cell>
          <cell r="O757" t="str">
            <v>ZZ</v>
          </cell>
          <cell r="T757">
            <v>0</v>
          </cell>
          <cell r="V757">
            <v>0</v>
          </cell>
          <cell r="X757">
            <v>0</v>
          </cell>
          <cell r="Z757">
            <v>0</v>
          </cell>
        </row>
        <row r="758">
          <cell r="E758" t="str">
            <v>965-208382-001</v>
          </cell>
          <cell r="G758" t="str">
            <v>A</v>
          </cell>
          <cell r="H758" t="str">
            <v>EPOXY,FAST SET,50ML CNTNR SIZE</v>
          </cell>
          <cell r="I758">
            <v>1</v>
          </cell>
          <cell r="J758">
            <v>1</v>
          </cell>
          <cell r="K758" t="str">
            <v>EA</v>
          </cell>
          <cell r="L758" t="str">
            <v>Y</v>
          </cell>
          <cell r="M758" t="str">
            <v xml:space="preserve">   </v>
          </cell>
          <cell r="N758" t="str">
            <v>Z</v>
          </cell>
          <cell r="O758" t="str">
            <v>ZZ</v>
          </cell>
          <cell r="P758" t="str">
            <v>ITW DEVCON, INC.</v>
          </cell>
          <cell r="Q758">
            <v>14270</v>
          </cell>
          <cell r="T758">
            <v>0</v>
          </cell>
          <cell r="V758">
            <v>0</v>
          </cell>
          <cell r="X758">
            <v>0</v>
          </cell>
          <cell r="Z758">
            <v>0</v>
          </cell>
        </row>
        <row r="759">
          <cell r="E759" t="str">
            <v>79-10179-00</v>
          </cell>
          <cell r="G759" t="str">
            <v>A</v>
          </cell>
          <cell r="H759" t="str">
            <v>MARKER, WIRE (1-33)</v>
          </cell>
          <cell r="I759">
            <v>1</v>
          </cell>
          <cell r="J759">
            <v>1</v>
          </cell>
          <cell r="K759" t="str">
            <v>EA</v>
          </cell>
          <cell r="L759" t="str">
            <v>Y</v>
          </cell>
          <cell r="M759" t="str">
            <v xml:space="preserve">   </v>
          </cell>
          <cell r="N759" t="str">
            <v>Z</v>
          </cell>
          <cell r="O759" t="str">
            <v>ZZ</v>
          </cell>
          <cell r="P759" t="str">
            <v>BRADY CORPORATION</v>
          </cell>
          <cell r="Q759" t="str">
            <v>WM-1-33-3/4</v>
          </cell>
          <cell r="T759">
            <v>0</v>
          </cell>
          <cell r="V759">
            <v>0</v>
          </cell>
          <cell r="X759">
            <v>0</v>
          </cell>
          <cell r="Z759">
            <v>0</v>
          </cell>
        </row>
        <row r="760">
          <cell r="E760" t="str">
            <v>79-10444-00</v>
          </cell>
          <cell r="G760" t="str">
            <v>B</v>
          </cell>
          <cell r="H760" t="str">
            <v>LABEL,A-Z,0-15,(+),(-),(/),WIRE MARKING</v>
          </cell>
          <cell r="I760">
            <v>1</v>
          </cell>
          <cell r="J760">
            <v>1</v>
          </cell>
          <cell r="K760" t="str">
            <v>EA</v>
          </cell>
          <cell r="L760" t="str">
            <v>Y</v>
          </cell>
          <cell r="M760" t="str">
            <v xml:space="preserve">   </v>
          </cell>
          <cell r="N760" t="str">
            <v>Z</v>
          </cell>
          <cell r="O760" t="str">
            <v>ZZ</v>
          </cell>
          <cell r="P760" t="str">
            <v>BRADY CORPORATION</v>
          </cell>
          <cell r="Q760" t="str">
            <v>PWM-PK-2</v>
          </cell>
          <cell r="T760">
            <v>0</v>
          </cell>
          <cell r="V760">
            <v>0</v>
          </cell>
          <cell r="X760">
            <v>0</v>
          </cell>
          <cell r="Z760">
            <v>0</v>
          </cell>
        </row>
        <row r="761">
          <cell r="E761" t="str">
            <v>79-10183-00</v>
          </cell>
          <cell r="G761" t="str">
            <v>B</v>
          </cell>
          <cell r="H761" t="str">
            <v>MARKERS,WIRE WRITE ON</v>
          </cell>
          <cell r="I761">
            <v>1</v>
          </cell>
          <cell r="J761">
            <v>1</v>
          </cell>
          <cell r="K761" t="str">
            <v>EA</v>
          </cell>
          <cell r="L761" t="str">
            <v>Y</v>
          </cell>
          <cell r="M761" t="str">
            <v xml:space="preserve">   </v>
          </cell>
          <cell r="N761" t="str">
            <v>Z</v>
          </cell>
          <cell r="O761" t="str">
            <v>ZZ</v>
          </cell>
          <cell r="P761" t="str">
            <v>BRADY CORPORATION</v>
          </cell>
          <cell r="Q761" t="str">
            <v>SLFW-250-PK</v>
          </cell>
          <cell r="T761">
            <v>0</v>
          </cell>
          <cell r="V761">
            <v>0</v>
          </cell>
          <cell r="X761">
            <v>0</v>
          </cell>
          <cell r="Z761">
            <v>0</v>
          </cell>
        </row>
        <row r="762">
          <cell r="E762" t="str">
            <v>79-10179-01</v>
          </cell>
          <cell r="G762" t="str">
            <v>A</v>
          </cell>
          <cell r="H762" t="str">
            <v>MARKER, WIRE, 34-66</v>
          </cell>
          <cell r="I762">
            <v>1</v>
          </cell>
          <cell r="J762">
            <v>1</v>
          </cell>
          <cell r="K762" t="str">
            <v>EA</v>
          </cell>
          <cell r="L762" t="str">
            <v>Y</v>
          </cell>
          <cell r="M762" t="str">
            <v xml:space="preserve">   </v>
          </cell>
          <cell r="N762" t="str">
            <v>Z</v>
          </cell>
          <cell r="O762" t="str">
            <v>ZZ</v>
          </cell>
          <cell r="T762">
            <v>0</v>
          </cell>
          <cell r="V762">
            <v>0</v>
          </cell>
          <cell r="X762">
            <v>0</v>
          </cell>
          <cell r="Z762">
            <v>0</v>
          </cell>
        </row>
        <row r="763">
          <cell r="E763" t="str">
            <v>79-10179-02</v>
          </cell>
          <cell r="G763" t="str">
            <v>A</v>
          </cell>
          <cell r="H763" t="str">
            <v>MARKER, WIRE 67-99</v>
          </cell>
          <cell r="I763">
            <v>1</v>
          </cell>
          <cell r="J763">
            <v>1</v>
          </cell>
          <cell r="K763" t="str">
            <v>EA</v>
          </cell>
          <cell r="L763" t="str">
            <v>Y</v>
          </cell>
          <cell r="M763" t="str">
            <v xml:space="preserve">   </v>
          </cell>
          <cell r="N763" t="str">
            <v>Z</v>
          </cell>
          <cell r="O763" t="str">
            <v>ZZ</v>
          </cell>
          <cell r="T763">
            <v>0</v>
          </cell>
          <cell r="V763">
            <v>0</v>
          </cell>
          <cell r="X763">
            <v>0</v>
          </cell>
          <cell r="Z763">
            <v>0</v>
          </cell>
        </row>
        <row r="764">
          <cell r="E764" t="str">
            <v>79-00021-00</v>
          </cell>
          <cell r="G764" t="str">
            <v>A</v>
          </cell>
          <cell r="H764" t="str">
            <v>LABEL,BLANK 1 X 1/2</v>
          </cell>
          <cell r="I764">
            <v>1</v>
          </cell>
          <cell r="J764">
            <v>1</v>
          </cell>
          <cell r="K764" t="str">
            <v>EA</v>
          </cell>
          <cell r="L764" t="str">
            <v>Y</v>
          </cell>
          <cell r="M764" t="str">
            <v xml:space="preserve">   </v>
          </cell>
          <cell r="N764" t="str">
            <v>Z</v>
          </cell>
          <cell r="O764" t="str">
            <v>ZZ</v>
          </cell>
          <cell r="P764" t="str">
            <v>PANDUIT</v>
          </cell>
          <cell r="Q764" t="str">
            <v>WES-1112</v>
          </cell>
          <cell r="T764">
            <v>0</v>
          </cell>
          <cell r="V764">
            <v>0</v>
          </cell>
          <cell r="X764">
            <v>0</v>
          </cell>
          <cell r="Z764">
            <v>0</v>
          </cell>
        </row>
        <row r="765">
          <cell r="E765" t="str">
            <v>79-00021-01</v>
          </cell>
          <cell r="G765" t="str">
            <v>A</v>
          </cell>
          <cell r="H765" t="str">
            <v>LABEL,BLANK 1 X 1</v>
          </cell>
          <cell r="I765">
            <v>1</v>
          </cell>
          <cell r="J765">
            <v>1</v>
          </cell>
          <cell r="K765" t="str">
            <v>EA</v>
          </cell>
          <cell r="L765" t="str">
            <v>Y</v>
          </cell>
          <cell r="M765" t="str">
            <v xml:space="preserve">   </v>
          </cell>
          <cell r="N765" t="str">
            <v>Z</v>
          </cell>
          <cell r="O765" t="str">
            <v>ZZ</v>
          </cell>
          <cell r="P765" t="str">
            <v>T &amp; B</v>
          </cell>
          <cell r="Q765" t="str">
            <v>WES-1334</v>
          </cell>
          <cell r="T765">
            <v>0</v>
          </cell>
          <cell r="V765">
            <v>0</v>
          </cell>
          <cell r="X765">
            <v>0</v>
          </cell>
          <cell r="Z765">
            <v>0</v>
          </cell>
        </row>
        <row r="766">
          <cell r="E766" t="str">
            <v>79-00021-02</v>
          </cell>
          <cell r="G766" t="str">
            <v>A</v>
          </cell>
          <cell r="H766" t="str">
            <v>LABEL,CBL MARKING,1X.5X1.5,BLANK,WRITE-O</v>
          </cell>
          <cell r="I766">
            <v>1</v>
          </cell>
          <cell r="J766">
            <v>1</v>
          </cell>
          <cell r="K766" t="str">
            <v>EA</v>
          </cell>
          <cell r="L766" t="str">
            <v>Y</v>
          </cell>
          <cell r="M766" t="str">
            <v xml:space="preserve">   </v>
          </cell>
          <cell r="N766" t="str">
            <v>Z</v>
          </cell>
          <cell r="O766" t="str">
            <v>ZZ</v>
          </cell>
          <cell r="P766" t="str">
            <v>ABB</v>
          </cell>
          <cell r="Q766" t="str">
            <v>WLP-1112</v>
          </cell>
          <cell r="T766">
            <v>0</v>
          </cell>
          <cell r="V766">
            <v>0</v>
          </cell>
          <cell r="X766">
            <v>0</v>
          </cell>
          <cell r="Z766">
            <v>0</v>
          </cell>
        </row>
        <row r="767">
          <cell r="E767" t="str">
            <v>79-00021-03</v>
          </cell>
          <cell r="G767" t="str">
            <v>A</v>
          </cell>
          <cell r="H767" t="str">
            <v>LABEL,CBL MARKING,1X1X3,BLANK,WRITE-ON,S</v>
          </cell>
          <cell r="I767">
            <v>1</v>
          </cell>
          <cell r="J767">
            <v>1</v>
          </cell>
          <cell r="K767" t="str">
            <v>EA</v>
          </cell>
          <cell r="L767" t="str">
            <v>Y</v>
          </cell>
          <cell r="M767" t="str">
            <v xml:space="preserve">   </v>
          </cell>
          <cell r="N767" t="str">
            <v>Z</v>
          </cell>
          <cell r="O767" t="str">
            <v>ZZ</v>
          </cell>
          <cell r="P767" t="str">
            <v>ABB</v>
          </cell>
          <cell r="Q767" t="str">
            <v>WLP-1300</v>
          </cell>
          <cell r="T767">
            <v>0</v>
          </cell>
          <cell r="V767">
            <v>0</v>
          </cell>
          <cell r="X767">
            <v>0</v>
          </cell>
          <cell r="Z767">
            <v>0</v>
          </cell>
        </row>
        <row r="768">
          <cell r="E768" t="str">
            <v>79-00021-04</v>
          </cell>
          <cell r="G768" t="str">
            <v>B</v>
          </cell>
          <cell r="H768" t="str">
            <v>LABEL,CBL MARKING,1X1X5,BLANK,WRITE-ON,S</v>
          </cell>
          <cell r="I768">
            <v>1</v>
          </cell>
          <cell r="J768">
            <v>1</v>
          </cell>
          <cell r="K768" t="str">
            <v>EA</v>
          </cell>
          <cell r="L768" t="str">
            <v>Y</v>
          </cell>
          <cell r="M768" t="str">
            <v xml:space="preserve">   </v>
          </cell>
          <cell r="N768" t="str">
            <v>Z</v>
          </cell>
          <cell r="O768" t="str">
            <v>ZZ</v>
          </cell>
          <cell r="P768" t="str">
            <v>ABB</v>
          </cell>
          <cell r="Q768" t="str">
            <v>THT-139-461-2</v>
          </cell>
          <cell r="T768">
            <v>0</v>
          </cell>
          <cell r="V768">
            <v>0</v>
          </cell>
          <cell r="X768">
            <v>0</v>
          </cell>
          <cell r="Z768">
            <v>0</v>
          </cell>
        </row>
        <row r="769">
          <cell r="E769" t="str">
            <v>74-032409-00</v>
          </cell>
          <cell r="G769" t="str">
            <v>C</v>
          </cell>
          <cell r="H769" t="str">
            <v>WORKMANSHIP STANDARDS</v>
          </cell>
          <cell r="I769">
            <v>1</v>
          </cell>
          <cell r="J769">
            <v>1</v>
          </cell>
          <cell r="K769" t="str">
            <v>EA</v>
          </cell>
          <cell r="L769" t="str">
            <v>Y</v>
          </cell>
          <cell r="M769" t="str">
            <v xml:space="preserve">   </v>
          </cell>
          <cell r="N769" t="str">
            <v>Z</v>
          </cell>
          <cell r="O769" t="str">
            <v>ZZ</v>
          </cell>
          <cell r="T769">
            <v>0</v>
          </cell>
          <cell r="V769">
            <v>0</v>
          </cell>
          <cell r="X769">
            <v>0</v>
          </cell>
          <cell r="Z769">
            <v>0</v>
          </cell>
        </row>
        <row r="770">
          <cell r="E770" t="str">
            <v>202-328325-001</v>
          </cell>
          <cell r="G770" t="str">
            <v>F</v>
          </cell>
          <cell r="H770" t="str">
            <v>PROC,CRIMP TERMINATION GUIDELINE</v>
          </cell>
          <cell r="I770">
            <v>1</v>
          </cell>
          <cell r="J770">
            <v>1</v>
          </cell>
          <cell r="K770" t="str">
            <v>EA</v>
          </cell>
          <cell r="L770" t="str">
            <v>Y</v>
          </cell>
          <cell r="M770" t="str">
            <v xml:space="preserve">   </v>
          </cell>
          <cell r="N770" t="str">
            <v>Z</v>
          </cell>
          <cell r="O770" t="str">
            <v>ZZ</v>
          </cell>
          <cell r="T770">
            <v>0</v>
          </cell>
          <cell r="V770">
            <v>0</v>
          </cell>
          <cell r="X770">
            <v>0</v>
          </cell>
          <cell r="Z770">
            <v>0</v>
          </cell>
        </row>
        <row r="771">
          <cell r="E771" t="str">
            <v>74-024094-00</v>
          </cell>
          <cell r="G771" t="str">
            <v>U</v>
          </cell>
          <cell r="H771" t="str">
            <v>PROC,PART IDENTIFICATION</v>
          </cell>
          <cell r="I771">
            <v>1</v>
          </cell>
          <cell r="J771">
            <v>1</v>
          </cell>
          <cell r="K771" t="str">
            <v>EA</v>
          </cell>
          <cell r="L771" t="str">
            <v>Y</v>
          </cell>
          <cell r="M771" t="str">
            <v xml:space="preserve">   </v>
          </cell>
          <cell r="N771" t="str">
            <v>Z</v>
          </cell>
          <cell r="O771" t="str">
            <v>ZZ</v>
          </cell>
          <cell r="T771">
            <v>0</v>
          </cell>
          <cell r="V771">
            <v>0</v>
          </cell>
          <cell r="X771">
            <v>0</v>
          </cell>
          <cell r="Z771">
            <v>0</v>
          </cell>
        </row>
        <row r="772">
          <cell r="E772" t="str">
            <v>603-090436-001</v>
          </cell>
          <cell r="G772" t="str">
            <v>J</v>
          </cell>
          <cell r="H772" t="str">
            <v>SPECIFICATION,PACKAGING</v>
          </cell>
          <cell r="I772">
            <v>0.01</v>
          </cell>
          <cell r="J772">
            <v>0.01</v>
          </cell>
          <cell r="K772" t="str">
            <v>EA</v>
          </cell>
          <cell r="L772" t="str">
            <v>Y</v>
          </cell>
          <cell r="M772" t="str">
            <v xml:space="preserve">   </v>
          </cell>
          <cell r="N772" t="str">
            <v>Z</v>
          </cell>
          <cell r="O772" t="str">
            <v>ZZ</v>
          </cell>
          <cell r="T772">
            <v>0</v>
          </cell>
          <cell r="V772">
            <v>0</v>
          </cell>
          <cell r="X772">
            <v>0</v>
          </cell>
          <cell r="Z772">
            <v>0</v>
          </cell>
        </row>
        <row r="773">
          <cell r="E773" t="str">
            <v>833-233714-015</v>
          </cell>
          <cell r="F773" t="str">
            <v>CABLES</v>
          </cell>
          <cell r="G773" t="str">
            <v>B</v>
          </cell>
          <cell r="H773" t="str">
            <v>CA,COMM,ENET,PDX2 GEN,TEOSXT</v>
          </cell>
          <cell r="I773">
            <v>1</v>
          </cell>
          <cell r="J773">
            <v>1</v>
          </cell>
          <cell r="K773" t="str">
            <v>EA</v>
          </cell>
          <cell r="L773" t="str">
            <v xml:space="preserve"> </v>
          </cell>
          <cell r="M773" t="str">
            <v xml:space="preserve">   </v>
          </cell>
          <cell r="N773" t="str">
            <v>L</v>
          </cell>
          <cell r="O773" t="str">
            <v>NPI SOLUTIONS</v>
          </cell>
          <cell r="S773">
            <v>43.84</v>
          </cell>
          <cell r="T773">
            <v>43.84</v>
          </cell>
          <cell r="U773">
            <v>38.840000000000003</v>
          </cell>
          <cell r="V773">
            <v>38.840000000000003</v>
          </cell>
          <cell r="W773">
            <v>29.97</v>
          </cell>
          <cell r="X773">
            <v>29.97</v>
          </cell>
          <cell r="Y773">
            <v>29.1</v>
          </cell>
          <cell r="Z773">
            <v>29.1</v>
          </cell>
          <cell r="AA773">
            <v>27.13</v>
          </cell>
        </row>
        <row r="774">
          <cell r="E774" t="str">
            <v>681-101635-001</v>
          </cell>
          <cell r="G774" t="str">
            <v>B</v>
          </cell>
          <cell r="H774" t="str">
            <v>CA,FBS,PVC,300V,5E,24AWG,4 PR,TEAL,ROHS</v>
          </cell>
          <cell r="I774">
            <v>2.5</v>
          </cell>
          <cell r="J774">
            <v>2.5</v>
          </cell>
          <cell r="K774" t="str">
            <v>FT</v>
          </cell>
          <cell r="L774" t="str">
            <v>Y</v>
          </cell>
          <cell r="M774" t="str">
            <v xml:space="preserve">   </v>
          </cell>
          <cell r="N774" t="str">
            <v>L</v>
          </cell>
          <cell r="O774" t="str">
            <v>ZZ</v>
          </cell>
          <cell r="P774" t="str">
            <v>BELDEN INC.</v>
          </cell>
          <cell r="Q774" t="str">
            <v>7921A 1NH</v>
          </cell>
          <cell r="T774">
            <v>0</v>
          </cell>
          <cell r="V774">
            <v>0</v>
          </cell>
          <cell r="X774">
            <v>0</v>
          </cell>
          <cell r="Z774">
            <v>0</v>
          </cell>
        </row>
        <row r="775">
          <cell r="E775" t="str">
            <v>668-101639-001</v>
          </cell>
          <cell r="G775" t="str">
            <v>A</v>
          </cell>
          <cell r="H775" t="str">
            <v>CONN,NTWK,MODULAR PLUG,SHLD,8 POS</v>
          </cell>
          <cell r="I775">
            <v>2</v>
          </cell>
          <cell r="J775">
            <v>2</v>
          </cell>
          <cell r="K775" t="str">
            <v>EA</v>
          </cell>
          <cell r="L775" t="str">
            <v>Y</v>
          </cell>
          <cell r="M775" t="str">
            <v xml:space="preserve">   </v>
          </cell>
          <cell r="N775" t="str">
            <v>L</v>
          </cell>
          <cell r="O775" t="str">
            <v>ZZ</v>
          </cell>
          <cell r="P775" t="str">
            <v>SENTINEL CONN SYSTEM</v>
          </cell>
          <cell r="Q775" t="str">
            <v>106S08080058C34</v>
          </cell>
          <cell r="T775">
            <v>0</v>
          </cell>
          <cell r="V775">
            <v>0</v>
          </cell>
          <cell r="X775">
            <v>0</v>
          </cell>
          <cell r="Z775">
            <v>0</v>
          </cell>
        </row>
        <row r="776">
          <cell r="E776" t="str">
            <v>680-061150-009</v>
          </cell>
          <cell r="G776" t="str">
            <v>B</v>
          </cell>
          <cell r="H776" t="str">
            <v>TUBING HEAT SHRINK 3/4</v>
          </cell>
          <cell r="I776">
            <v>1</v>
          </cell>
          <cell r="J776">
            <v>1</v>
          </cell>
          <cell r="K776" t="str">
            <v>FT</v>
          </cell>
          <cell r="L776" t="str">
            <v>Y</v>
          </cell>
          <cell r="M776" t="str">
            <v xml:space="preserve">   </v>
          </cell>
          <cell r="N776" t="str">
            <v>Y</v>
          </cell>
          <cell r="O776" t="str">
            <v>ZZ</v>
          </cell>
          <cell r="P776" t="str">
            <v>PANDUIT</v>
          </cell>
          <cell r="Q776" t="str">
            <v>HSTT75-48-5</v>
          </cell>
          <cell r="T776">
            <v>0</v>
          </cell>
          <cell r="V776">
            <v>0</v>
          </cell>
          <cell r="X776">
            <v>0</v>
          </cell>
          <cell r="Z776">
            <v>0</v>
          </cell>
        </row>
        <row r="777">
          <cell r="E777" t="str">
            <v>79-00021-02</v>
          </cell>
          <cell r="G777" t="str">
            <v>A</v>
          </cell>
          <cell r="H777" t="str">
            <v>LABEL,CBL MARKING,1X.5X1.5,BLANK,WRITE-O</v>
          </cell>
          <cell r="I777">
            <v>2</v>
          </cell>
          <cell r="J777">
            <v>2</v>
          </cell>
          <cell r="K777" t="str">
            <v>EA</v>
          </cell>
          <cell r="L777" t="str">
            <v>Y</v>
          </cell>
          <cell r="M777" t="str">
            <v xml:space="preserve">   </v>
          </cell>
          <cell r="N777" t="str">
            <v>L</v>
          </cell>
          <cell r="O777" t="str">
            <v>ZZ</v>
          </cell>
          <cell r="P777" t="str">
            <v>ABB</v>
          </cell>
          <cell r="Q777" t="str">
            <v>WLP-1112</v>
          </cell>
          <cell r="T777">
            <v>0</v>
          </cell>
          <cell r="V777">
            <v>0</v>
          </cell>
          <cell r="X777">
            <v>0</v>
          </cell>
          <cell r="Z777">
            <v>0</v>
          </cell>
        </row>
        <row r="778">
          <cell r="E778" t="str">
            <v>833-233714-001</v>
          </cell>
          <cell r="G778" t="str">
            <v>B</v>
          </cell>
          <cell r="H778" t="str">
            <v>CA,COMM,ENET,TEOSXT</v>
          </cell>
          <cell r="I778">
            <v>1</v>
          </cell>
          <cell r="J778">
            <v>1</v>
          </cell>
          <cell r="K778" t="str">
            <v>EA</v>
          </cell>
          <cell r="L778" t="str">
            <v xml:space="preserve"> </v>
          </cell>
          <cell r="M778" t="str">
            <v xml:space="preserve">   </v>
          </cell>
          <cell r="N778" t="str">
            <v>Z</v>
          </cell>
          <cell r="O778" t="str">
            <v>ZZ</v>
          </cell>
          <cell r="T778">
            <v>0</v>
          </cell>
          <cell r="V778">
            <v>0</v>
          </cell>
          <cell r="X778">
            <v>0</v>
          </cell>
          <cell r="Z778">
            <v>0</v>
          </cell>
        </row>
        <row r="779">
          <cell r="E779" t="str">
            <v>74-10024-00</v>
          </cell>
          <cell r="G779" t="str">
            <v>P</v>
          </cell>
          <cell r="H779" t="str">
            <v>PROC. ELEC. ASS'Y INSTR.</v>
          </cell>
          <cell r="I779">
            <v>1</v>
          </cell>
          <cell r="J779">
            <v>1</v>
          </cell>
          <cell r="K779" t="str">
            <v>EA</v>
          </cell>
          <cell r="L779" t="str">
            <v>Y</v>
          </cell>
          <cell r="M779" t="str">
            <v xml:space="preserve">   </v>
          </cell>
          <cell r="N779" t="str">
            <v>Z</v>
          </cell>
          <cell r="O779" t="str">
            <v>ZZ</v>
          </cell>
          <cell r="T779">
            <v>0</v>
          </cell>
          <cell r="V779">
            <v>0</v>
          </cell>
          <cell r="X779">
            <v>0</v>
          </cell>
          <cell r="Z779">
            <v>0</v>
          </cell>
        </row>
        <row r="780">
          <cell r="E780" t="str">
            <v>74-024094-00</v>
          </cell>
          <cell r="G780" t="str">
            <v>U</v>
          </cell>
          <cell r="H780" t="str">
            <v>PROC,PART IDENTIFICATION</v>
          </cell>
          <cell r="I780">
            <v>1</v>
          </cell>
          <cell r="J780">
            <v>1</v>
          </cell>
          <cell r="K780" t="str">
            <v>EA</v>
          </cell>
          <cell r="L780" t="str">
            <v>Y</v>
          </cell>
          <cell r="M780" t="str">
            <v xml:space="preserve">   </v>
          </cell>
          <cell r="N780" t="str">
            <v>Z</v>
          </cell>
          <cell r="O780" t="str">
            <v>ZZ</v>
          </cell>
          <cell r="T780">
            <v>0</v>
          </cell>
          <cell r="V780">
            <v>0</v>
          </cell>
          <cell r="X780">
            <v>0</v>
          </cell>
          <cell r="Z780">
            <v>0</v>
          </cell>
        </row>
        <row r="781">
          <cell r="E781" t="str">
            <v>965-208382-001</v>
          </cell>
          <cell r="G781" t="str">
            <v>A</v>
          </cell>
          <cell r="H781" t="str">
            <v>EPOXY,FAST SET,50ML CNTNR SIZE</v>
          </cell>
          <cell r="I781">
            <v>1</v>
          </cell>
          <cell r="J781">
            <v>1</v>
          </cell>
          <cell r="K781" t="str">
            <v>EA</v>
          </cell>
          <cell r="L781" t="str">
            <v>Y</v>
          </cell>
          <cell r="M781" t="str">
            <v xml:space="preserve">   </v>
          </cell>
          <cell r="N781" t="str">
            <v>Z</v>
          </cell>
          <cell r="O781" t="str">
            <v>ZZ</v>
          </cell>
          <cell r="P781" t="str">
            <v>ITW DEVCON, INC.</v>
          </cell>
          <cell r="Q781">
            <v>14270</v>
          </cell>
          <cell r="T781">
            <v>0</v>
          </cell>
          <cell r="V781">
            <v>0</v>
          </cell>
          <cell r="X781">
            <v>0</v>
          </cell>
          <cell r="Z781">
            <v>0</v>
          </cell>
        </row>
        <row r="782">
          <cell r="E782" t="str">
            <v>79-10179-00</v>
          </cell>
          <cell r="G782" t="str">
            <v>A</v>
          </cell>
          <cell r="H782" t="str">
            <v>MARKER, WIRE (1-33)</v>
          </cell>
          <cell r="I782">
            <v>1</v>
          </cell>
          <cell r="J782">
            <v>1</v>
          </cell>
          <cell r="K782" t="str">
            <v>EA</v>
          </cell>
          <cell r="L782" t="str">
            <v>Y</v>
          </cell>
          <cell r="M782" t="str">
            <v xml:space="preserve">   </v>
          </cell>
          <cell r="N782" t="str">
            <v>Z</v>
          </cell>
          <cell r="O782" t="str">
            <v>ZZ</v>
          </cell>
          <cell r="P782" t="str">
            <v>BRADY CORPORATION</v>
          </cell>
          <cell r="Q782" t="str">
            <v>WM-1-33-3/4</v>
          </cell>
          <cell r="T782">
            <v>0</v>
          </cell>
          <cell r="V782">
            <v>0</v>
          </cell>
          <cell r="X782">
            <v>0</v>
          </cell>
          <cell r="Z782">
            <v>0</v>
          </cell>
        </row>
        <row r="783">
          <cell r="E783" t="str">
            <v>79-10444-00</v>
          </cell>
          <cell r="G783" t="str">
            <v>B</v>
          </cell>
          <cell r="H783" t="str">
            <v>LABEL,A-Z,0-15,(+),(-),(/),WIRE MARKING</v>
          </cell>
          <cell r="I783">
            <v>1</v>
          </cell>
          <cell r="J783">
            <v>1</v>
          </cell>
          <cell r="K783" t="str">
            <v>EA</v>
          </cell>
          <cell r="L783" t="str">
            <v>Y</v>
          </cell>
          <cell r="M783" t="str">
            <v xml:space="preserve">   </v>
          </cell>
          <cell r="N783" t="str">
            <v>Z</v>
          </cell>
          <cell r="O783" t="str">
            <v>ZZ</v>
          </cell>
          <cell r="P783" t="str">
            <v>BRADY CORPORATION</v>
          </cell>
          <cell r="Q783" t="str">
            <v>PWM-PK-2</v>
          </cell>
          <cell r="T783">
            <v>0</v>
          </cell>
          <cell r="V783">
            <v>0</v>
          </cell>
          <cell r="X783">
            <v>0</v>
          </cell>
          <cell r="Z783">
            <v>0</v>
          </cell>
        </row>
        <row r="784">
          <cell r="E784" t="str">
            <v>79-10183-00</v>
          </cell>
          <cell r="G784" t="str">
            <v>B</v>
          </cell>
          <cell r="H784" t="str">
            <v>MARKERS,WIRE WRITE ON</v>
          </cell>
          <cell r="I784">
            <v>1</v>
          </cell>
          <cell r="J784">
            <v>1</v>
          </cell>
          <cell r="K784" t="str">
            <v>EA</v>
          </cell>
          <cell r="L784" t="str">
            <v>Y</v>
          </cell>
          <cell r="M784" t="str">
            <v xml:space="preserve">   </v>
          </cell>
          <cell r="N784" t="str">
            <v>Z</v>
          </cell>
          <cell r="O784" t="str">
            <v>ZZ</v>
          </cell>
          <cell r="P784" t="str">
            <v>BRADY CORPORATION</v>
          </cell>
          <cell r="Q784" t="str">
            <v>SLFW-250-PK</v>
          </cell>
          <cell r="T784">
            <v>0</v>
          </cell>
          <cell r="V784">
            <v>0</v>
          </cell>
          <cell r="X784">
            <v>0</v>
          </cell>
          <cell r="Z784">
            <v>0</v>
          </cell>
        </row>
        <row r="785">
          <cell r="E785" t="str">
            <v>79-10179-01</v>
          </cell>
          <cell r="G785" t="str">
            <v>A</v>
          </cell>
          <cell r="H785" t="str">
            <v>MARKER, WIRE, 34-66</v>
          </cell>
          <cell r="I785">
            <v>1</v>
          </cell>
          <cell r="J785">
            <v>1</v>
          </cell>
          <cell r="K785" t="str">
            <v>EA</v>
          </cell>
          <cell r="L785" t="str">
            <v>Y</v>
          </cell>
          <cell r="M785" t="str">
            <v xml:space="preserve">   </v>
          </cell>
          <cell r="N785" t="str">
            <v>Z</v>
          </cell>
          <cell r="O785" t="str">
            <v>ZZ</v>
          </cell>
          <cell r="T785">
            <v>0</v>
          </cell>
          <cell r="V785">
            <v>0</v>
          </cell>
          <cell r="X785">
            <v>0</v>
          </cell>
          <cell r="Z785">
            <v>0</v>
          </cell>
        </row>
        <row r="786">
          <cell r="E786" t="str">
            <v>79-10179-02</v>
          </cell>
          <cell r="G786" t="str">
            <v>A</v>
          </cell>
          <cell r="H786" t="str">
            <v>MARKER, WIRE 67-99</v>
          </cell>
          <cell r="I786">
            <v>1</v>
          </cell>
          <cell r="J786">
            <v>1</v>
          </cell>
          <cell r="K786" t="str">
            <v>EA</v>
          </cell>
          <cell r="L786" t="str">
            <v>Y</v>
          </cell>
          <cell r="M786" t="str">
            <v xml:space="preserve">   </v>
          </cell>
          <cell r="N786" t="str">
            <v>Z</v>
          </cell>
          <cell r="O786" t="str">
            <v>ZZ</v>
          </cell>
          <cell r="T786">
            <v>0</v>
          </cell>
          <cell r="V786">
            <v>0</v>
          </cell>
          <cell r="X786">
            <v>0</v>
          </cell>
          <cell r="Z786">
            <v>0</v>
          </cell>
        </row>
        <row r="787">
          <cell r="E787" t="str">
            <v>79-00021-00</v>
          </cell>
          <cell r="G787" t="str">
            <v>A</v>
          </cell>
          <cell r="H787" t="str">
            <v>LABEL,BLANK 1 X 1/2</v>
          </cell>
          <cell r="I787">
            <v>1</v>
          </cell>
          <cell r="J787">
            <v>1</v>
          </cell>
          <cell r="K787" t="str">
            <v>EA</v>
          </cell>
          <cell r="L787" t="str">
            <v>Y</v>
          </cell>
          <cell r="M787" t="str">
            <v xml:space="preserve">   </v>
          </cell>
          <cell r="N787" t="str">
            <v>Z</v>
          </cell>
          <cell r="O787" t="str">
            <v>ZZ</v>
          </cell>
          <cell r="P787" t="str">
            <v>PANDUIT</v>
          </cell>
          <cell r="Q787" t="str">
            <v>WES-1112</v>
          </cell>
          <cell r="T787">
            <v>0</v>
          </cell>
          <cell r="V787">
            <v>0</v>
          </cell>
          <cell r="X787">
            <v>0</v>
          </cell>
          <cell r="Z787">
            <v>0</v>
          </cell>
        </row>
        <row r="788">
          <cell r="E788" t="str">
            <v>79-00021-01</v>
          </cell>
          <cell r="G788" t="str">
            <v>A</v>
          </cell>
          <cell r="H788" t="str">
            <v>LABEL,BLANK 1 X 1</v>
          </cell>
          <cell r="I788">
            <v>1</v>
          </cell>
          <cell r="J788">
            <v>1</v>
          </cell>
          <cell r="K788" t="str">
            <v>EA</v>
          </cell>
          <cell r="L788" t="str">
            <v>Y</v>
          </cell>
          <cell r="M788" t="str">
            <v xml:space="preserve">   </v>
          </cell>
          <cell r="N788" t="str">
            <v>Z</v>
          </cell>
          <cell r="O788" t="str">
            <v>ZZ</v>
          </cell>
          <cell r="P788" t="str">
            <v>T &amp; B</v>
          </cell>
          <cell r="Q788" t="str">
            <v>WES-1334</v>
          </cell>
          <cell r="T788">
            <v>0</v>
          </cell>
          <cell r="V788">
            <v>0</v>
          </cell>
          <cell r="X788">
            <v>0</v>
          </cell>
          <cell r="Z788">
            <v>0</v>
          </cell>
        </row>
        <row r="789">
          <cell r="E789" t="str">
            <v>79-00021-02</v>
          </cell>
          <cell r="G789" t="str">
            <v>A</v>
          </cell>
          <cell r="H789" t="str">
            <v>LABEL,CBL MARKING,1X.5X1.5,BLANK,WRITE-O</v>
          </cell>
          <cell r="I789">
            <v>1</v>
          </cell>
          <cell r="J789">
            <v>1</v>
          </cell>
          <cell r="K789" t="str">
            <v>EA</v>
          </cell>
          <cell r="L789" t="str">
            <v>Y</v>
          </cell>
          <cell r="M789" t="str">
            <v xml:space="preserve">   </v>
          </cell>
          <cell r="N789" t="str">
            <v>Z</v>
          </cell>
          <cell r="O789" t="str">
            <v>ZZ</v>
          </cell>
          <cell r="P789" t="str">
            <v>ABB</v>
          </cell>
          <cell r="Q789" t="str">
            <v>WLP-1112</v>
          </cell>
          <cell r="T789">
            <v>0</v>
          </cell>
          <cell r="V789">
            <v>0</v>
          </cell>
          <cell r="X789">
            <v>0</v>
          </cell>
          <cell r="Z789">
            <v>0</v>
          </cell>
        </row>
        <row r="790">
          <cell r="E790" t="str">
            <v>79-00021-03</v>
          </cell>
          <cell r="G790" t="str">
            <v>A</v>
          </cell>
          <cell r="H790" t="str">
            <v>LABEL,CBL MARKING,1X1X3,BLANK,WRITE-ON,S</v>
          </cell>
          <cell r="I790">
            <v>1</v>
          </cell>
          <cell r="J790">
            <v>1</v>
          </cell>
          <cell r="K790" t="str">
            <v>EA</v>
          </cell>
          <cell r="L790" t="str">
            <v>Y</v>
          </cell>
          <cell r="M790" t="str">
            <v xml:space="preserve">   </v>
          </cell>
          <cell r="N790" t="str">
            <v>Z</v>
          </cell>
          <cell r="O790" t="str">
            <v>ZZ</v>
          </cell>
          <cell r="P790" t="str">
            <v>ABB</v>
          </cell>
          <cell r="Q790" t="str">
            <v>WLP-1300</v>
          </cell>
          <cell r="T790">
            <v>0</v>
          </cell>
          <cell r="V790">
            <v>0</v>
          </cell>
          <cell r="X790">
            <v>0</v>
          </cell>
          <cell r="Z790">
            <v>0</v>
          </cell>
        </row>
        <row r="791">
          <cell r="E791" t="str">
            <v>79-00021-04</v>
          </cell>
          <cell r="G791" t="str">
            <v>B</v>
          </cell>
          <cell r="H791" t="str">
            <v>LABEL,CBL MARKING,1X1X5,BLANK,WRITE-ON,S</v>
          </cell>
          <cell r="I791">
            <v>1</v>
          </cell>
          <cell r="J791">
            <v>1</v>
          </cell>
          <cell r="K791" t="str">
            <v>EA</v>
          </cell>
          <cell r="L791" t="str">
            <v>Y</v>
          </cell>
          <cell r="M791" t="str">
            <v xml:space="preserve">   </v>
          </cell>
          <cell r="N791" t="str">
            <v>Z</v>
          </cell>
          <cell r="O791" t="str">
            <v>ZZ</v>
          </cell>
          <cell r="P791" t="str">
            <v>ABB</v>
          </cell>
          <cell r="Q791" t="str">
            <v>THT-139-461-2</v>
          </cell>
          <cell r="T791">
            <v>0</v>
          </cell>
          <cell r="V791">
            <v>0</v>
          </cell>
          <cell r="X791">
            <v>0</v>
          </cell>
          <cell r="Z791">
            <v>0</v>
          </cell>
        </row>
        <row r="792">
          <cell r="E792" t="str">
            <v>74-032409-00</v>
          </cell>
          <cell r="G792" t="str">
            <v>C</v>
          </cell>
          <cell r="H792" t="str">
            <v>WORKMANSHIP STANDARDS</v>
          </cell>
          <cell r="I792">
            <v>1</v>
          </cell>
          <cell r="J792">
            <v>1</v>
          </cell>
          <cell r="K792" t="str">
            <v>EA</v>
          </cell>
          <cell r="L792" t="str">
            <v>Y</v>
          </cell>
          <cell r="M792" t="str">
            <v xml:space="preserve">   </v>
          </cell>
          <cell r="N792" t="str">
            <v>Z</v>
          </cell>
          <cell r="O792" t="str">
            <v>ZZ</v>
          </cell>
          <cell r="T792">
            <v>0</v>
          </cell>
          <cell r="V792">
            <v>0</v>
          </cell>
          <cell r="X792">
            <v>0</v>
          </cell>
          <cell r="Z792">
            <v>0</v>
          </cell>
        </row>
        <row r="793">
          <cell r="E793" t="str">
            <v>202-328325-001</v>
          </cell>
          <cell r="G793" t="str">
            <v>F</v>
          </cell>
          <cell r="H793" t="str">
            <v>PROC,CRIMP TERMINATION GUIDELINE</v>
          </cell>
          <cell r="I793">
            <v>1</v>
          </cell>
          <cell r="J793">
            <v>1</v>
          </cell>
          <cell r="K793" t="str">
            <v>EA</v>
          </cell>
          <cell r="L793" t="str">
            <v>Y</v>
          </cell>
          <cell r="M793" t="str">
            <v xml:space="preserve">   </v>
          </cell>
          <cell r="N793" t="str">
            <v>Z</v>
          </cell>
          <cell r="O793" t="str">
            <v>ZZ</v>
          </cell>
          <cell r="T793">
            <v>0</v>
          </cell>
          <cell r="V793">
            <v>0</v>
          </cell>
          <cell r="X793">
            <v>0</v>
          </cell>
          <cell r="Z793">
            <v>0</v>
          </cell>
        </row>
        <row r="794">
          <cell r="E794" t="str">
            <v>74-160156-00</v>
          </cell>
          <cell r="G794" t="str">
            <v>H</v>
          </cell>
          <cell r="H794" t="str">
            <v>PROC,PACKING REQUIREMENTS</v>
          </cell>
          <cell r="I794">
            <v>1</v>
          </cell>
          <cell r="J794">
            <v>1</v>
          </cell>
          <cell r="K794" t="str">
            <v>EA</v>
          </cell>
          <cell r="L794" t="str">
            <v>Y</v>
          </cell>
          <cell r="M794" t="str">
            <v xml:space="preserve">   </v>
          </cell>
          <cell r="N794" t="str">
            <v>Z</v>
          </cell>
          <cell r="O794" t="str">
            <v>ZZ</v>
          </cell>
          <cell r="T794">
            <v>0</v>
          </cell>
          <cell r="V794">
            <v>0</v>
          </cell>
          <cell r="X794">
            <v>0</v>
          </cell>
          <cell r="Z794">
            <v>0</v>
          </cell>
        </row>
        <row r="795">
          <cell r="E795" t="str">
            <v>74-024094-00</v>
          </cell>
          <cell r="G795" t="str">
            <v>U</v>
          </cell>
          <cell r="H795" t="str">
            <v>PROC,PART IDENTIFICATION</v>
          </cell>
          <cell r="I795">
            <v>1</v>
          </cell>
          <cell r="J795">
            <v>1</v>
          </cell>
          <cell r="K795" t="str">
            <v>EA</v>
          </cell>
          <cell r="L795" t="str">
            <v>Y</v>
          </cell>
          <cell r="M795" t="str">
            <v xml:space="preserve">   </v>
          </cell>
          <cell r="N795" t="str">
            <v>Z</v>
          </cell>
          <cell r="O795" t="str">
            <v>ZZ</v>
          </cell>
          <cell r="T795">
            <v>0</v>
          </cell>
          <cell r="V795">
            <v>0</v>
          </cell>
          <cell r="X795">
            <v>0</v>
          </cell>
          <cell r="Z795">
            <v>0</v>
          </cell>
        </row>
        <row r="796">
          <cell r="E796" t="str">
            <v>03-378228-00</v>
          </cell>
          <cell r="F796" t="str">
            <v>CABLES</v>
          </cell>
          <cell r="G796" t="str">
            <v>A</v>
          </cell>
          <cell r="H796" t="str">
            <v>CBL ASSY,PV CNTRLR,10 TORR XDCR,VXT,AHM</v>
          </cell>
          <cell r="I796">
            <v>1</v>
          </cell>
          <cell r="J796">
            <v>1</v>
          </cell>
          <cell r="K796" t="str">
            <v>EA</v>
          </cell>
          <cell r="L796" t="str">
            <v xml:space="preserve"> </v>
          </cell>
          <cell r="M796" t="str">
            <v xml:space="preserve">   </v>
          </cell>
          <cell r="N796" t="str">
            <v>L</v>
          </cell>
          <cell r="O796" t="str">
            <v>NPI SOLUTIONS</v>
          </cell>
          <cell r="S796">
            <v>70.430000000000007</v>
          </cell>
          <cell r="T796">
            <v>70.430000000000007</v>
          </cell>
          <cell r="U796">
            <v>55.38</v>
          </cell>
          <cell r="V796">
            <v>55.38</v>
          </cell>
          <cell r="W796">
            <v>54.52</v>
          </cell>
          <cell r="X796">
            <v>54.52</v>
          </cell>
          <cell r="Y796">
            <v>53.65</v>
          </cell>
          <cell r="Z796">
            <v>53.65</v>
          </cell>
          <cell r="AA796">
            <v>52.35</v>
          </cell>
        </row>
        <row r="797">
          <cell r="E797" t="str">
            <v>76-378228-00</v>
          </cell>
          <cell r="G797" t="str">
            <v>A</v>
          </cell>
          <cell r="H797" t="str">
            <v>SCHEM,CBL ASSY,PV CNTRLR,10 TORR XDCR,VX</v>
          </cell>
          <cell r="I797">
            <v>1</v>
          </cell>
          <cell r="J797">
            <v>1</v>
          </cell>
          <cell r="K797" t="str">
            <v>EA</v>
          </cell>
          <cell r="L797" t="str">
            <v xml:space="preserve"> </v>
          </cell>
          <cell r="M797" t="str">
            <v xml:space="preserve">   </v>
          </cell>
          <cell r="N797" t="str">
            <v>Z</v>
          </cell>
          <cell r="O797" t="str">
            <v>ZZ</v>
          </cell>
          <cell r="T797">
            <v>0</v>
          </cell>
          <cell r="V797">
            <v>0</v>
          </cell>
          <cell r="X797">
            <v>0</v>
          </cell>
          <cell r="Z797">
            <v>0</v>
          </cell>
        </row>
        <row r="798">
          <cell r="E798" t="str">
            <v>39-340908-15</v>
          </cell>
          <cell r="G798" t="str">
            <v>B</v>
          </cell>
          <cell r="H798" t="str">
            <v>BACKSHELL,15PIN,45DEG,METAL HOOD</v>
          </cell>
          <cell r="I798">
            <v>2</v>
          </cell>
          <cell r="J798">
            <v>2</v>
          </cell>
          <cell r="K798" t="str">
            <v>EA</v>
          </cell>
          <cell r="L798" t="str">
            <v>Y</v>
          </cell>
          <cell r="M798" t="str">
            <v xml:space="preserve">   </v>
          </cell>
          <cell r="N798" t="str">
            <v>L</v>
          </cell>
          <cell r="O798" t="str">
            <v>ZZ</v>
          </cell>
          <cell r="P798" t="str">
            <v>MOLEX, LLC</v>
          </cell>
          <cell r="Q798">
            <v>1727040097</v>
          </cell>
          <cell r="T798">
            <v>0</v>
          </cell>
          <cell r="V798">
            <v>0</v>
          </cell>
          <cell r="X798">
            <v>0</v>
          </cell>
          <cell r="Z798">
            <v>0</v>
          </cell>
        </row>
        <row r="799">
          <cell r="E799" t="str">
            <v>39-10032-00</v>
          </cell>
          <cell r="G799" t="str">
            <v>B</v>
          </cell>
          <cell r="H799" t="str">
            <v>CONTACT,SKT,24-20 AWG,D-SUB</v>
          </cell>
          <cell r="I799">
            <v>5</v>
          </cell>
          <cell r="J799">
            <v>5</v>
          </cell>
          <cell r="K799" t="str">
            <v>EA</v>
          </cell>
          <cell r="L799" t="str">
            <v>Y</v>
          </cell>
          <cell r="M799" t="str">
            <v xml:space="preserve">   </v>
          </cell>
          <cell r="N799" t="str">
            <v>L</v>
          </cell>
          <cell r="O799" t="str">
            <v>ZZ</v>
          </cell>
          <cell r="P799" t="str">
            <v>ITT CANNON</v>
          </cell>
          <cell r="Q799" t="str">
            <v>030-1953-000</v>
          </cell>
          <cell r="T799">
            <v>0</v>
          </cell>
          <cell r="V799">
            <v>0</v>
          </cell>
          <cell r="X799">
            <v>0</v>
          </cell>
          <cell r="Z799">
            <v>0</v>
          </cell>
        </row>
        <row r="800">
          <cell r="E800" t="str">
            <v>31-00233-00</v>
          </cell>
          <cell r="G800" t="str">
            <v>A</v>
          </cell>
          <cell r="H800" t="str">
            <v>TAPE,COPPER FOIL,1/2</v>
          </cell>
          <cell r="I800">
            <v>1</v>
          </cell>
          <cell r="J800">
            <v>1</v>
          </cell>
          <cell r="K800" t="str">
            <v>FT</v>
          </cell>
          <cell r="L800" t="str">
            <v>Y</v>
          </cell>
          <cell r="M800" t="str">
            <v xml:space="preserve">   </v>
          </cell>
          <cell r="N800" t="str">
            <v>L</v>
          </cell>
          <cell r="O800" t="str">
            <v>ZZ</v>
          </cell>
          <cell r="P800" t="str">
            <v>3M</v>
          </cell>
          <cell r="Q800" t="str">
            <v>1181 TAPE (1/2)</v>
          </cell>
          <cell r="T800">
            <v>0</v>
          </cell>
          <cell r="V800">
            <v>0</v>
          </cell>
          <cell r="X800">
            <v>0</v>
          </cell>
          <cell r="Z800">
            <v>0</v>
          </cell>
        </row>
        <row r="801">
          <cell r="E801" t="str">
            <v>10-00059-00</v>
          </cell>
          <cell r="G801" t="str">
            <v>A</v>
          </cell>
          <cell r="H801" t="str">
            <v>HEAT SHRINK TUBING,.375,BLACK</v>
          </cell>
          <cell r="I801">
            <v>1</v>
          </cell>
          <cell r="J801">
            <v>1</v>
          </cell>
          <cell r="K801" t="str">
            <v>FT</v>
          </cell>
          <cell r="L801" t="str">
            <v>Y</v>
          </cell>
          <cell r="M801" t="str">
            <v xml:space="preserve">   </v>
          </cell>
          <cell r="N801" t="str">
            <v>L</v>
          </cell>
          <cell r="O801" t="str">
            <v>ZZ</v>
          </cell>
          <cell r="P801" t="str">
            <v>ABB</v>
          </cell>
          <cell r="Q801" t="str">
            <v>CP0375-0-25</v>
          </cell>
          <cell r="T801">
            <v>0</v>
          </cell>
          <cell r="V801">
            <v>0</v>
          </cell>
          <cell r="X801">
            <v>0</v>
          </cell>
          <cell r="Z801">
            <v>0</v>
          </cell>
        </row>
        <row r="802">
          <cell r="E802" t="str">
            <v>79-00021-00</v>
          </cell>
          <cell r="G802" t="str">
            <v>A</v>
          </cell>
          <cell r="H802" t="str">
            <v>LABEL,BLANK 1 X 1/2</v>
          </cell>
          <cell r="I802">
            <v>2</v>
          </cell>
          <cell r="J802">
            <v>2</v>
          </cell>
          <cell r="K802" t="str">
            <v>EA</v>
          </cell>
          <cell r="L802" t="str">
            <v>Y</v>
          </cell>
          <cell r="M802" t="str">
            <v xml:space="preserve">   </v>
          </cell>
          <cell r="N802" t="str">
            <v>L</v>
          </cell>
          <cell r="O802" t="str">
            <v>ZZ</v>
          </cell>
          <cell r="P802" t="str">
            <v>PANDUIT</v>
          </cell>
          <cell r="Q802" t="str">
            <v>WES-1112</v>
          </cell>
          <cell r="T802">
            <v>0</v>
          </cell>
          <cell r="V802">
            <v>0</v>
          </cell>
          <cell r="X802">
            <v>0</v>
          </cell>
          <cell r="Z802">
            <v>0</v>
          </cell>
        </row>
        <row r="803">
          <cell r="E803" t="str">
            <v>39-10023-00</v>
          </cell>
          <cell r="G803" t="str">
            <v>E</v>
          </cell>
          <cell r="H803" t="str">
            <v>CONN, 15 PIN D M CRIMP</v>
          </cell>
          <cell r="I803">
            <v>1</v>
          </cell>
          <cell r="J803">
            <v>1</v>
          </cell>
          <cell r="K803" t="str">
            <v>EA</v>
          </cell>
          <cell r="L803" t="str">
            <v>Y</v>
          </cell>
          <cell r="M803" t="str">
            <v xml:space="preserve">   </v>
          </cell>
          <cell r="N803" t="str">
            <v>L</v>
          </cell>
          <cell r="O803" t="str">
            <v>ZZ</v>
          </cell>
          <cell r="P803" t="str">
            <v>ITT CANNON</v>
          </cell>
          <cell r="Q803" t="str">
            <v>DAU-15P-K87-F0</v>
          </cell>
          <cell r="T803">
            <v>0</v>
          </cell>
          <cell r="V803">
            <v>0</v>
          </cell>
          <cell r="X803">
            <v>0</v>
          </cell>
          <cell r="Z803">
            <v>0</v>
          </cell>
        </row>
        <row r="804">
          <cell r="E804" t="str">
            <v>39-10031-00</v>
          </cell>
          <cell r="G804" t="str">
            <v>A</v>
          </cell>
          <cell r="H804" t="str">
            <v>CONTACT,PIN,24-20AWG,D-SUB</v>
          </cell>
          <cell r="I804">
            <v>5</v>
          </cell>
          <cell r="J804">
            <v>5</v>
          </cell>
          <cell r="K804" t="str">
            <v>EA</v>
          </cell>
          <cell r="L804" t="str">
            <v>Y</v>
          </cell>
          <cell r="M804" t="str">
            <v xml:space="preserve">   </v>
          </cell>
          <cell r="N804" t="str">
            <v>L</v>
          </cell>
          <cell r="O804" t="str">
            <v>ZZ</v>
          </cell>
          <cell r="P804" t="str">
            <v>ITT CANN</v>
          </cell>
          <cell r="Q804" t="str">
            <v>030-1952-000</v>
          </cell>
          <cell r="T804">
            <v>0</v>
          </cell>
          <cell r="V804">
            <v>0</v>
          </cell>
          <cell r="X804">
            <v>0</v>
          </cell>
          <cell r="Z804">
            <v>0</v>
          </cell>
        </row>
        <row r="805">
          <cell r="E805" t="str">
            <v>39-10024-00</v>
          </cell>
          <cell r="G805" t="str">
            <v>C</v>
          </cell>
          <cell r="H805" t="str">
            <v>CONN,15 PIN D FEM CRIMP</v>
          </cell>
          <cell r="I805">
            <v>1</v>
          </cell>
          <cell r="J805">
            <v>1</v>
          </cell>
          <cell r="K805" t="str">
            <v>EA</v>
          </cell>
          <cell r="L805" t="str">
            <v>Y</v>
          </cell>
          <cell r="M805" t="str">
            <v xml:space="preserve">   </v>
          </cell>
          <cell r="N805" t="str">
            <v>L</v>
          </cell>
          <cell r="O805" t="str">
            <v>ZZ</v>
          </cell>
          <cell r="P805" t="str">
            <v>ITT CANNON</v>
          </cell>
          <cell r="Q805" t="str">
            <v>DAU-15S-A197-F0</v>
          </cell>
          <cell r="T805">
            <v>0</v>
          </cell>
          <cell r="V805">
            <v>0</v>
          </cell>
          <cell r="X805">
            <v>0</v>
          </cell>
          <cell r="Z805">
            <v>0</v>
          </cell>
        </row>
        <row r="806">
          <cell r="E806" t="str">
            <v>38-10005-00</v>
          </cell>
          <cell r="G806" t="str">
            <v>B</v>
          </cell>
          <cell r="H806" t="str">
            <v>CABLE,3TWPR,22AWG,150V</v>
          </cell>
          <cell r="I806">
            <v>8</v>
          </cell>
          <cell r="J806">
            <v>8</v>
          </cell>
          <cell r="K806" t="str">
            <v>FT</v>
          </cell>
          <cell r="L806" t="str">
            <v>Y</v>
          </cell>
          <cell r="M806" t="str">
            <v xml:space="preserve">   </v>
          </cell>
          <cell r="N806" t="str">
            <v>L</v>
          </cell>
          <cell r="O806" t="str">
            <v>ZZ</v>
          </cell>
          <cell r="P806" t="str">
            <v>ALPHA WIRE</v>
          </cell>
          <cell r="Q806" t="str">
            <v>2213C</v>
          </cell>
          <cell r="T806">
            <v>0</v>
          </cell>
          <cell r="V806">
            <v>0</v>
          </cell>
          <cell r="X806">
            <v>0</v>
          </cell>
          <cell r="Z806">
            <v>0</v>
          </cell>
        </row>
        <row r="807">
          <cell r="E807" t="str">
            <v>03-378234-00</v>
          </cell>
          <cell r="F807" t="str">
            <v>CABLES</v>
          </cell>
          <cell r="G807" t="str">
            <v>A</v>
          </cell>
          <cell r="H807" t="str">
            <v>CBL ASSY,4PIN,1000 TORR XDCR TO CHMBR</v>
          </cell>
          <cell r="I807">
            <v>1</v>
          </cell>
          <cell r="J807">
            <v>1</v>
          </cell>
          <cell r="K807" t="str">
            <v>EA</v>
          </cell>
          <cell r="L807" t="str">
            <v xml:space="preserve"> </v>
          </cell>
          <cell r="M807" t="str">
            <v xml:space="preserve">   </v>
          </cell>
          <cell r="N807" t="str">
            <v>L</v>
          </cell>
          <cell r="O807" t="str">
            <v>ROGAR</v>
          </cell>
          <cell r="S807">
            <v>350</v>
          </cell>
          <cell r="T807">
            <v>350</v>
          </cell>
          <cell r="U807">
            <v>350</v>
          </cell>
          <cell r="V807">
            <v>350</v>
          </cell>
          <cell r="W807">
            <v>350</v>
          </cell>
          <cell r="X807">
            <v>350</v>
          </cell>
          <cell r="Y807">
            <v>325</v>
          </cell>
          <cell r="Z807">
            <v>325</v>
          </cell>
          <cell r="AA807">
            <v>310</v>
          </cell>
        </row>
        <row r="808">
          <cell r="E808" t="str">
            <v>76-378234-00</v>
          </cell>
          <cell r="G808" t="str">
            <v>A</v>
          </cell>
          <cell r="H808" t="str">
            <v>SCHEM,CBL ASSY,4PIN,1000 TORR XDCR TO CH</v>
          </cell>
          <cell r="I808">
            <v>1</v>
          </cell>
          <cell r="J808">
            <v>1</v>
          </cell>
          <cell r="K808" t="str">
            <v>EA</v>
          </cell>
          <cell r="L808" t="str">
            <v xml:space="preserve"> </v>
          </cell>
          <cell r="M808" t="str">
            <v xml:space="preserve">   </v>
          </cell>
          <cell r="N808" t="str">
            <v>Z</v>
          </cell>
          <cell r="O808" t="str">
            <v>ZZ</v>
          </cell>
          <cell r="T808">
            <v>0</v>
          </cell>
          <cell r="V808">
            <v>0</v>
          </cell>
          <cell r="X808">
            <v>0</v>
          </cell>
          <cell r="Z808">
            <v>0</v>
          </cell>
        </row>
        <row r="809">
          <cell r="E809" t="str">
            <v>39-10021-00</v>
          </cell>
          <cell r="G809" t="str">
            <v>B</v>
          </cell>
          <cell r="H809" t="str">
            <v>CONN,9 PIN D MALE CRIMP</v>
          </cell>
          <cell r="I809">
            <v>1</v>
          </cell>
          <cell r="J809">
            <v>1</v>
          </cell>
          <cell r="K809" t="str">
            <v>EA</v>
          </cell>
          <cell r="L809" t="str">
            <v>Y</v>
          </cell>
          <cell r="M809" t="str">
            <v xml:space="preserve">   </v>
          </cell>
          <cell r="N809" t="str">
            <v>L</v>
          </cell>
          <cell r="O809" t="str">
            <v>ZZ</v>
          </cell>
          <cell r="P809" t="str">
            <v>ITT CANNON</v>
          </cell>
          <cell r="Q809" t="str">
            <v>DEU-9P-K87-F0</v>
          </cell>
          <cell r="T809">
            <v>0</v>
          </cell>
          <cell r="V809">
            <v>0</v>
          </cell>
          <cell r="X809">
            <v>0</v>
          </cell>
          <cell r="Z809">
            <v>0</v>
          </cell>
        </row>
        <row r="810">
          <cell r="E810" t="str">
            <v>39-10031-00</v>
          </cell>
          <cell r="G810" t="str">
            <v>A</v>
          </cell>
          <cell r="H810" t="str">
            <v>CONTACT,PIN,24-20AWG,D-SUB</v>
          </cell>
          <cell r="I810">
            <v>4</v>
          </cell>
          <cell r="J810">
            <v>4</v>
          </cell>
          <cell r="K810" t="str">
            <v>EA</v>
          </cell>
          <cell r="L810" t="str">
            <v>Y</v>
          </cell>
          <cell r="M810" t="str">
            <v xml:space="preserve">   </v>
          </cell>
          <cell r="N810" t="str">
            <v>L</v>
          </cell>
          <cell r="O810" t="str">
            <v>ZZ</v>
          </cell>
          <cell r="P810" t="str">
            <v>ITT CANN</v>
          </cell>
          <cell r="Q810" t="str">
            <v>030-1952-000</v>
          </cell>
          <cell r="T810">
            <v>0</v>
          </cell>
          <cell r="V810">
            <v>0</v>
          </cell>
          <cell r="X810">
            <v>0</v>
          </cell>
          <cell r="Z810">
            <v>0</v>
          </cell>
        </row>
        <row r="811">
          <cell r="E811" t="str">
            <v>39-026371-00</v>
          </cell>
          <cell r="G811" t="str">
            <v>A</v>
          </cell>
          <cell r="H811" t="str">
            <v>SPAN,CABLE,BENDIX/PIGTAIL</v>
          </cell>
          <cell r="I811">
            <v>1</v>
          </cell>
          <cell r="J811">
            <v>1</v>
          </cell>
          <cell r="K811" t="str">
            <v>EA</v>
          </cell>
          <cell r="L811" t="str">
            <v>Y</v>
          </cell>
          <cell r="M811" t="str">
            <v xml:space="preserve">   </v>
          </cell>
          <cell r="N811" t="str">
            <v>L</v>
          </cell>
          <cell r="O811" t="str">
            <v>ZZ</v>
          </cell>
          <cell r="P811" t="str">
            <v>BENKAN</v>
          </cell>
          <cell r="Q811" t="str">
            <v>EL0001965100</v>
          </cell>
          <cell r="T811">
            <v>0</v>
          </cell>
          <cell r="V811">
            <v>0</v>
          </cell>
          <cell r="X811">
            <v>0</v>
          </cell>
          <cell r="Z811">
            <v>0</v>
          </cell>
        </row>
        <row r="812">
          <cell r="E812" t="str">
            <v>10-00060-00</v>
          </cell>
          <cell r="G812" t="str">
            <v>B</v>
          </cell>
          <cell r="H812" t="str">
            <v>HEAT SHRINK TUBING,.25,BLACK</v>
          </cell>
          <cell r="I812">
            <v>1</v>
          </cell>
          <cell r="J812">
            <v>1</v>
          </cell>
          <cell r="K812" t="str">
            <v>FT</v>
          </cell>
          <cell r="L812" t="str">
            <v>Y</v>
          </cell>
          <cell r="M812" t="str">
            <v xml:space="preserve">   </v>
          </cell>
          <cell r="N812" t="str">
            <v>L</v>
          </cell>
          <cell r="O812" t="str">
            <v>ZZ</v>
          </cell>
          <cell r="P812" t="str">
            <v>ABB</v>
          </cell>
          <cell r="Q812" t="str">
            <v>CP0250-0-25</v>
          </cell>
          <cell r="T812">
            <v>0</v>
          </cell>
          <cell r="V812">
            <v>0</v>
          </cell>
          <cell r="X812">
            <v>0</v>
          </cell>
          <cell r="Z812">
            <v>0</v>
          </cell>
        </row>
        <row r="813">
          <cell r="E813" t="str">
            <v>39-178688-09</v>
          </cell>
          <cell r="G813" t="str">
            <v>D</v>
          </cell>
          <cell r="H813" t="str">
            <v>BACKSHELL,D-SUB,METAL FOR CLIP,FCT</v>
          </cell>
          <cell r="I813">
            <v>1</v>
          </cell>
          <cell r="J813">
            <v>1</v>
          </cell>
          <cell r="K813" t="str">
            <v>EA</v>
          </cell>
          <cell r="L813" t="str">
            <v>Y</v>
          </cell>
          <cell r="M813" t="str">
            <v xml:space="preserve">   </v>
          </cell>
          <cell r="N813" t="str">
            <v>L</v>
          </cell>
          <cell r="O813" t="str">
            <v>ZZ</v>
          </cell>
          <cell r="P813" t="str">
            <v>MOLEX</v>
          </cell>
          <cell r="Q813">
            <v>1727040096</v>
          </cell>
          <cell r="T813">
            <v>0</v>
          </cell>
          <cell r="V813">
            <v>0</v>
          </cell>
          <cell r="X813">
            <v>0</v>
          </cell>
          <cell r="Z813">
            <v>0</v>
          </cell>
        </row>
        <row r="814">
          <cell r="E814" t="str">
            <v>39-178687-00</v>
          </cell>
          <cell r="G814" t="str">
            <v>B</v>
          </cell>
          <cell r="H814" t="str">
            <v>BACKSHELL,CLIP FOR FCT CONNS</v>
          </cell>
          <cell r="I814">
            <v>2</v>
          </cell>
          <cell r="J814">
            <v>2</v>
          </cell>
          <cell r="K814" t="str">
            <v>EA</v>
          </cell>
          <cell r="L814" t="str">
            <v>Y</v>
          </cell>
          <cell r="M814" t="str">
            <v xml:space="preserve">   </v>
          </cell>
          <cell r="N814" t="str">
            <v>L</v>
          </cell>
          <cell r="O814" t="str">
            <v>ZZ</v>
          </cell>
          <cell r="P814" t="str">
            <v>MOLEX, LLC</v>
          </cell>
          <cell r="Q814">
            <v>1731120066</v>
          </cell>
          <cell r="T814">
            <v>0</v>
          </cell>
          <cell r="V814">
            <v>0</v>
          </cell>
          <cell r="X814">
            <v>0</v>
          </cell>
          <cell r="Z814">
            <v>0</v>
          </cell>
        </row>
        <row r="815">
          <cell r="E815" t="str">
            <v>31-00233-00</v>
          </cell>
          <cell r="G815" t="str">
            <v>A</v>
          </cell>
          <cell r="H815" t="str">
            <v>TAPE,COPPER FOIL,1/2</v>
          </cell>
          <cell r="I815">
            <v>1</v>
          </cell>
          <cell r="J815">
            <v>1</v>
          </cell>
          <cell r="K815" t="str">
            <v>FT</v>
          </cell>
          <cell r="L815" t="str">
            <v>Y</v>
          </cell>
          <cell r="M815" t="str">
            <v xml:space="preserve">   </v>
          </cell>
          <cell r="N815" t="str">
            <v>L</v>
          </cell>
          <cell r="O815" t="str">
            <v>ZZ</v>
          </cell>
          <cell r="P815" t="str">
            <v>3M</v>
          </cell>
          <cell r="Q815" t="str">
            <v>1181 TAPE (1/2)</v>
          </cell>
          <cell r="T815">
            <v>0</v>
          </cell>
          <cell r="V815">
            <v>0</v>
          </cell>
          <cell r="X815">
            <v>0</v>
          </cell>
          <cell r="Z815">
            <v>0</v>
          </cell>
        </row>
        <row r="816">
          <cell r="E816" t="str">
            <v>79-00021-00</v>
          </cell>
          <cell r="G816" t="str">
            <v>A</v>
          </cell>
          <cell r="H816" t="str">
            <v>LABEL,BLANK 1 X 1/2</v>
          </cell>
          <cell r="I816">
            <v>2</v>
          </cell>
          <cell r="J816">
            <v>2</v>
          </cell>
          <cell r="K816" t="str">
            <v>EA</v>
          </cell>
          <cell r="L816" t="str">
            <v>Y</v>
          </cell>
          <cell r="M816" t="str">
            <v xml:space="preserve">   </v>
          </cell>
          <cell r="N816" t="str">
            <v>L</v>
          </cell>
          <cell r="O816" t="str">
            <v>ZZ</v>
          </cell>
          <cell r="P816" t="str">
            <v>PANDUIT</v>
          </cell>
          <cell r="Q816" t="str">
            <v>WES-1112</v>
          </cell>
          <cell r="T816">
            <v>0</v>
          </cell>
          <cell r="V816">
            <v>0</v>
          </cell>
          <cell r="X816">
            <v>0</v>
          </cell>
          <cell r="Z816">
            <v>0</v>
          </cell>
        </row>
        <row r="817">
          <cell r="E817" t="str">
            <v>03-376988-00</v>
          </cell>
          <cell r="F817" t="str">
            <v>CABLES</v>
          </cell>
          <cell r="G817" t="str">
            <v>C</v>
          </cell>
          <cell r="H817" t="str">
            <v>CBL ASSY,FORLINE TEMP SNS,TEOS-XT,NO GAS</v>
          </cell>
          <cell r="I817">
            <v>1</v>
          </cell>
          <cell r="J817">
            <v>1</v>
          </cell>
          <cell r="K817" t="str">
            <v>EA</v>
          </cell>
          <cell r="L817" t="str">
            <v xml:space="preserve"> </v>
          </cell>
          <cell r="M817" t="str">
            <v xml:space="preserve">   </v>
          </cell>
          <cell r="N817" t="str">
            <v>L</v>
          </cell>
          <cell r="O817" t="str">
            <v>ROGAR</v>
          </cell>
          <cell r="S817">
            <v>105</v>
          </cell>
          <cell r="T817">
            <v>105</v>
          </cell>
          <cell r="U817">
            <v>105</v>
          </cell>
          <cell r="V817">
            <v>105</v>
          </cell>
          <cell r="W817">
            <v>100</v>
          </cell>
          <cell r="X817">
            <v>100</v>
          </cell>
          <cell r="Y817">
            <v>95</v>
          </cell>
          <cell r="Z817">
            <v>95</v>
          </cell>
          <cell r="AA817">
            <v>95</v>
          </cell>
        </row>
        <row r="818">
          <cell r="E818" t="str">
            <v>76-376988-00</v>
          </cell>
          <cell r="G818" t="str">
            <v>B</v>
          </cell>
          <cell r="H818" t="str">
            <v>SCHEM,CBL ASSY,FORLINE TEMP SNS,TEOS-XT,</v>
          </cell>
          <cell r="I818">
            <v>1</v>
          </cell>
          <cell r="J818">
            <v>1</v>
          </cell>
          <cell r="K818" t="str">
            <v>EA</v>
          </cell>
          <cell r="L818" t="str">
            <v xml:space="preserve"> </v>
          </cell>
          <cell r="M818" t="str">
            <v xml:space="preserve">   </v>
          </cell>
          <cell r="N818" t="str">
            <v>Z</v>
          </cell>
          <cell r="O818" t="str">
            <v>ZZ</v>
          </cell>
          <cell r="T818">
            <v>0</v>
          </cell>
          <cell r="V818">
            <v>0</v>
          </cell>
          <cell r="X818">
            <v>0</v>
          </cell>
          <cell r="Z818">
            <v>0</v>
          </cell>
        </row>
        <row r="819">
          <cell r="E819" t="str">
            <v>39-10022-00</v>
          </cell>
          <cell r="G819" t="str">
            <v>B</v>
          </cell>
          <cell r="H819" t="str">
            <v>CONN,9 PIN D FEM CRIMP</v>
          </cell>
          <cell r="I819">
            <v>1</v>
          </cell>
          <cell r="J819">
            <v>1</v>
          </cell>
          <cell r="K819" t="str">
            <v>EA</v>
          </cell>
          <cell r="L819" t="str">
            <v>Y</v>
          </cell>
          <cell r="M819" t="str">
            <v xml:space="preserve">   </v>
          </cell>
          <cell r="N819" t="str">
            <v>L</v>
          </cell>
          <cell r="O819" t="str">
            <v>ZZ</v>
          </cell>
          <cell r="P819" t="str">
            <v>ITT CANNON</v>
          </cell>
          <cell r="Q819" t="str">
            <v>DEU9SA197F0</v>
          </cell>
          <cell r="T819">
            <v>0</v>
          </cell>
          <cell r="V819">
            <v>0</v>
          </cell>
          <cell r="X819">
            <v>0</v>
          </cell>
          <cell r="Z819">
            <v>0</v>
          </cell>
        </row>
        <row r="820">
          <cell r="E820" t="str">
            <v>35-10122-02</v>
          </cell>
          <cell r="G820" t="str">
            <v>A</v>
          </cell>
          <cell r="H820" t="str">
            <v>WIRE,STRD,UL1007,22AWG,RED</v>
          </cell>
          <cell r="I820">
            <v>0.2</v>
          </cell>
          <cell r="J820">
            <v>0.2</v>
          </cell>
          <cell r="K820" t="str">
            <v>FT</v>
          </cell>
          <cell r="L820" t="str">
            <v>Y</v>
          </cell>
          <cell r="M820" t="str">
            <v xml:space="preserve">   </v>
          </cell>
          <cell r="N820" t="str">
            <v>L</v>
          </cell>
          <cell r="O820" t="str">
            <v>ZZ</v>
          </cell>
          <cell r="P820" t="str">
            <v>BELDEN INC.</v>
          </cell>
          <cell r="Q820" t="str">
            <v>9921-2</v>
          </cell>
          <cell r="T820">
            <v>0</v>
          </cell>
          <cell r="V820">
            <v>0</v>
          </cell>
          <cell r="X820">
            <v>0</v>
          </cell>
          <cell r="Z820">
            <v>0</v>
          </cell>
        </row>
        <row r="821">
          <cell r="E821" t="str">
            <v>39-10207-00</v>
          </cell>
          <cell r="G821" t="str">
            <v>A</v>
          </cell>
          <cell r="H821" t="str">
            <v>BACKSHELL,METAL,9PIN D</v>
          </cell>
          <cell r="I821">
            <v>1</v>
          </cell>
          <cell r="J821">
            <v>1</v>
          </cell>
          <cell r="K821" t="str">
            <v>EA</v>
          </cell>
          <cell r="L821" t="str">
            <v>Y</v>
          </cell>
          <cell r="M821" t="str">
            <v xml:space="preserve">   </v>
          </cell>
          <cell r="N821" t="str">
            <v>L</v>
          </cell>
          <cell r="O821" t="str">
            <v>ZZ</v>
          </cell>
          <cell r="P821" t="str">
            <v>ITT CANNON</v>
          </cell>
          <cell r="Q821" t="str">
            <v>DE24657</v>
          </cell>
          <cell r="T821">
            <v>0</v>
          </cell>
          <cell r="V821">
            <v>0</v>
          </cell>
          <cell r="X821">
            <v>0</v>
          </cell>
          <cell r="Z821">
            <v>0</v>
          </cell>
        </row>
        <row r="822">
          <cell r="E822" t="str">
            <v>39-10031-00</v>
          </cell>
          <cell r="G822" t="str">
            <v>A</v>
          </cell>
          <cell r="H822" t="str">
            <v>CONTACT,PIN,24-20AWG,D-SUB</v>
          </cell>
          <cell r="I822">
            <v>4</v>
          </cell>
          <cell r="J822">
            <v>4</v>
          </cell>
          <cell r="K822" t="str">
            <v>EA</v>
          </cell>
          <cell r="L822" t="str">
            <v>Y</v>
          </cell>
          <cell r="M822" t="str">
            <v xml:space="preserve">   </v>
          </cell>
          <cell r="N822" t="str">
            <v>L</v>
          </cell>
          <cell r="O822" t="str">
            <v>ZZ</v>
          </cell>
          <cell r="P822" t="str">
            <v>ITT CANN</v>
          </cell>
          <cell r="Q822" t="str">
            <v>030-1952-000</v>
          </cell>
          <cell r="T822">
            <v>0</v>
          </cell>
          <cell r="V822">
            <v>0</v>
          </cell>
          <cell r="X822">
            <v>0</v>
          </cell>
          <cell r="Z822">
            <v>0</v>
          </cell>
        </row>
        <row r="823">
          <cell r="E823" t="str">
            <v>39-10032-00</v>
          </cell>
          <cell r="G823" t="str">
            <v>B</v>
          </cell>
          <cell r="H823" t="str">
            <v>CONTACT,SKT,24-20 AWG,D-SUB</v>
          </cell>
          <cell r="I823">
            <v>2</v>
          </cell>
          <cell r="J823">
            <v>2</v>
          </cell>
          <cell r="K823" t="str">
            <v>EA</v>
          </cell>
          <cell r="L823" t="str">
            <v>Y</v>
          </cell>
          <cell r="M823" t="str">
            <v xml:space="preserve">   </v>
          </cell>
          <cell r="N823" t="str">
            <v>L</v>
          </cell>
          <cell r="O823" t="str">
            <v>ZZ</v>
          </cell>
          <cell r="P823" t="str">
            <v>ITT CANNON</v>
          </cell>
          <cell r="Q823" t="str">
            <v>030-1953-000</v>
          </cell>
          <cell r="T823">
            <v>0</v>
          </cell>
          <cell r="V823">
            <v>0</v>
          </cell>
          <cell r="X823">
            <v>0</v>
          </cell>
          <cell r="Z823">
            <v>0</v>
          </cell>
        </row>
        <row r="824">
          <cell r="E824" t="str">
            <v>39-178688-09</v>
          </cell>
          <cell r="G824" t="str">
            <v>D</v>
          </cell>
          <cell r="H824" t="str">
            <v>BACKSHELL,D-SUB,METAL FOR CLIP,FCT</v>
          </cell>
          <cell r="I824">
            <v>1</v>
          </cell>
          <cell r="J824">
            <v>1</v>
          </cell>
          <cell r="K824" t="str">
            <v>EA</v>
          </cell>
          <cell r="L824" t="str">
            <v>Y</v>
          </cell>
          <cell r="M824" t="str">
            <v xml:space="preserve">   </v>
          </cell>
          <cell r="N824" t="str">
            <v>L</v>
          </cell>
          <cell r="O824" t="str">
            <v>ZZ</v>
          </cell>
          <cell r="P824" t="str">
            <v>MOLEX</v>
          </cell>
          <cell r="Q824">
            <v>1727040096</v>
          </cell>
          <cell r="T824">
            <v>0</v>
          </cell>
          <cell r="V824">
            <v>0</v>
          </cell>
          <cell r="X824">
            <v>0</v>
          </cell>
          <cell r="Z824">
            <v>0</v>
          </cell>
        </row>
        <row r="825">
          <cell r="E825" t="str">
            <v>38-109763-00</v>
          </cell>
          <cell r="G825" t="str">
            <v>B</v>
          </cell>
          <cell r="H825" t="str">
            <v>CABLE,1TWPR,22AWG,150V</v>
          </cell>
          <cell r="I825">
            <v>4</v>
          </cell>
          <cell r="J825">
            <v>4</v>
          </cell>
          <cell r="K825" t="str">
            <v>FT</v>
          </cell>
          <cell r="L825" t="str">
            <v>Y</v>
          </cell>
          <cell r="M825" t="str">
            <v xml:space="preserve">   </v>
          </cell>
          <cell r="N825" t="str">
            <v>L</v>
          </cell>
          <cell r="O825" t="str">
            <v>ZZ</v>
          </cell>
          <cell r="P825" t="str">
            <v>ALPHA WIRE</v>
          </cell>
          <cell r="Q825" t="str">
            <v>2211C</v>
          </cell>
          <cell r="T825">
            <v>0</v>
          </cell>
          <cell r="V825">
            <v>0</v>
          </cell>
          <cell r="X825">
            <v>0</v>
          </cell>
          <cell r="Z825">
            <v>0</v>
          </cell>
        </row>
        <row r="826">
          <cell r="E826" t="str">
            <v>31-00233-00</v>
          </cell>
          <cell r="G826" t="str">
            <v>A</v>
          </cell>
          <cell r="H826" t="str">
            <v>TAPE,COPPER FOIL,1/2</v>
          </cell>
          <cell r="I826">
            <v>0.5</v>
          </cell>
          <cell r="J826">
            <v>0.5</v>
          </cell>
          <cell r="K826" t="str">
            <v>FT</v>
          </cell>
          <cell r="L826" t="str">
            <v>Y</v>
          </cell>
          <cell r="M826" t="str">
            <v xml:space="preserve">   </v>
          </cell>
          <cell r="N826" t="str">
            <v>L</v>
          </cell>
          <cell r="O826" t="str">
            <v>ZZ</v>
          </cell>
          <cell r="P826" t="str">
            <v>3M</v>
          </cell>
          <cell r="Q826" t="str">
            <v>1181 TAPE (1/2)</v>
          </cell>
          <cell r="T826">
            <v>0</v>
          </cell>
          <cell r="V826">
            <v>0</v>
          </cell>
          <cell r="X826">
            <v>0</v>
          </cell>
          <cell r="Z826">
            <v>0</v>
          </cell>
        </row>
        <row r="827">
          <cell r="E827" t="str">
            <v>10-00060-00</v>
          </cell>
          <cell r="G827" t="str">
            <v>B</v>
          </cell>
          <cell r="H827" t="str">
            <v>HEAT SHRINK TUBING,.25,BLACK</v>
          </cell>
          <cell r="I827">
            <v>0.5</v>
          </cell>
          <cell r="J827">
            <v>0.5</v>
          </cell>
          <cell r="K827" t="str">
            <v>FT</v>
          </cell>
          <cell r="L827" t="str">
            <v>Y</v>
          </cell>
          <cell r="M827" t="str">
            <v xml:space="preserve">   </v>
          </cell>
          <cell r="N827" t="str">
            <v>L</v>
          </cell>
          <cell r="O827" t="str">
            <v>ZZ</v>
          </cell>
          <cell r="P827" t="str">
            <v>ABB</v>
          </cell>
          <cell r="Q827" t="str">
            <v>CP0250-0-25</v>
          </cell>
          <cell r="T827">
            <v>0</v>
          </cell>
          <cell r="V827">
            <v>0</v>
          </cell>
          <cell r="X827">
            <v>0</v>
          </cell>
          <cell r="Z827">
            <v>0</v>
          </cell>
        </row>
        <row r="828">
          <cell r="E828" t="str">
            <v>39-178687-00</v>
          </cell>
          <cell r="G828" t="str">
            <v>B</v>
          </cell>
          <cell r="H828" t="str">
            <v>BACKSHELL,CLIP FOR FCT CONNS</v>
          </cell>
          <cell r="I828">
            <v>2</v>
          </cell>
          <cell r="J828">
            <v>2</v>
          </cell>
          <cell r="K828" t="str">
            <v>EA</v>
          </cell>
          <cell r="L828" t="str">
            <v>Y</v>
          </cell>
          <cell r="M828" t="str">
            <v xml:space="preserve">   </v>
          </cell>
          <cell r="N828" t="str">
            <v>L</v>
          </cell>
          <cell r="O828" t="str">
            <v>ZZ</v>
          </cell>
          <cell r="P828" t="str">
            <v>MOLEX, LLC</v>
          </cell>
          <cell r="Q828">
            <v>1731120066</v>
          </cell>
          <cell r="T828">
            <v>0</v>
          </cell>
          <cell r="V828">
            <v>0</v>
          </cell>
          <cell r="X828">
            <v>0</v>
          </cell>
          <cell r="Z828">
            <v>0</v>
          </cell>
        </row>
        <row r="829">
          <cell r="E829" t="str">
            <v>39-10021-00</v>
          </cell>
          <cell r="G829" t="str">
            <v>B</v>
          </cell>
          <cell r="H829" t="str">
            <v>CONN,9 PIN D MALE CRIMP</v>
          </cell>
          <cell r="I829">
            <v>1</v>
          </cell>
          <cell r="J829">
            <v>1</v>
          </cell>
          <cell r="K829" t="str">
            <v>EA</v>
          </cell>
          <cell r="L829" t="str">
            <v>Y</v>
          </cell>
          <cell r="M829" t="str">
            <v xml:space="preserve">   </v>
          </cell>
          <cell r="N829" t="str">
            <v>L</v>
          </cell>
          <cell r="O829" t="str">
            <v>ZZ</v>
          </cell>
          <cell r="P829" t="str">
            <v>ITT CANNON</v>
          </cell>
          <cell r="Q829" t="str">
            <v>DEU-9P-K87-F0</v>
          </cell>
          <cell r="T829">
            <v>0</v>
          </cell>
          <cell r="V829">
            <v>0</v>
          </cell>
          <cell r="X829">
            <v>0</v>
          </cell>
          <cell r="Z829">
            <v>0</v>
          </cell>
        </row>
        <row r="830">
          <cell r="E830" t="str">
            <v>79-00021-00</v>
          </cell>
          <cell r="G830" t="str">
            <v>A</v>
          </cell>
          <cell r="H830" t="str">
            <v>LABEL,BLANK 1 X 1/2</v>
          </cell>
          <cell r="I830">
            <v>2</v>
          </cell>
          <cell r="J830">
            <v>2</v>
          </cell>
          <cell r="K830" t="str">
            <v>EA</v>
          </cell>
          <cell r="L830" t="str">
            <v>Y</v>
          </cell>
          <cell r="M830" t="str">
            <v xml:space="preserve">   </v>
          </cell>
          <cell r="N830" t="str">
            <v>L</v>
          </cell>
          <cell r="O830" t="str">
            <v>ZZ</v>
          </cell>
          <cell r="P830" t="str">
            <v>PANDUIT</v>
          </cell>
          <cell r="Q830" t="str">
            <v>WES-1112</v>
          </cell>
          <cell r="T830">
            <v>0</v>
          </cell>
          <cell r="V830">
            <v>0</v>
          </cell>
          <cell r="X830">
            <v>0</v>
          </cell>
          <cell r="Z830">
            <v>0</v>
          </cell>
        </row>
        <row r="831">
          <cell r="E831" t="str">
            <v>21-178689-00</v>
          </cell>
          <cell r="G831" t="str">
            <v>B</v>
          </cell>
          <cell r="H831" t="str">
            <v>SCRW,RND,LATCH SCRW,SLOT,4-40,.315 LG</v>
          </cell>
          <cell r="I831">
            <v>2</v>
          </cell>
          <cell r="J831">
            <v>2</v>
          </cell>
          <cell r="K831" t="str">
            <v>EA</v>
          </cell>
          <cell r="L831" t="str">
            <v>Y</v>
          </cell>
          <cell r="M831" t="str">
            <v xml:space="preserve">   </v>
          </cell>
          <cell r="N831" t="str">
            <v>L</v>
          </cell>
          <cell r="O831" t="str">
            <v>ZZ</v>
          </cell>
          <cell r="P831" t="str">
            <v>MOLEX, LLC</v>
          </cell>
          <cell r="Q831" t="str">
            <v>F62M099S245+S</v>
          </cell>
          <cell r="T831">
            <v>0</v>
          </cell>
          <cell r="V831">
            <v>0</v>
          </cell>
          <cell r="X831">
            <v>0</v>
          </cell>
          <cell r="Z831">
            <v>0</v>
          </cell>
        </row>
        <row r="832">
          <cell r="E832" t="str">
            <v>39-178687-00</v>
          </cell>
          <cell r="G832" t="str">
            <v>B</v>
          </cell>
          <cell r="H832" t="str">
            <v>BACKSHELL,CLIP FOR FCT CONNS</v>
          </cell>
          <cell r="I832">
            <v>1</v>
          </cell>
          <cell r="J832">
            <v>2</v>
          </cell>
          <cell r="K832" t="str">
            <v>EA</v>
          </cell>
          <cell r="L832" t="str">
            <v>Y</v>
          </cell>
          <cell r="M832" t="str">
            <v xml:space="preserve">   </v>
          </cell>
          <cell r="N832" t="str">
            <v>Z</v>
          </cell>
          <cell r="O832" t="str">
            <v>ZZ</v>
          </cell>
          <cell r="P832" t="str">
            <v>MOLEX, LLC</v>
          </cell>
          <cell r="Q832">
            <v>1731120066</v>
          </cell>
          <cell r="T832">
            <v>0</v>
          </cell>
          <cell r="V832">
            <v>0</v>
          </cell>
          <cell r="X832">
            <v>0</v>
          </cell>
          <cell r="Z832">
            <v>0</v>
          </cell>
        </row>
        <row r="833">
          <cell r="E833" t="str">
            <v>21-042023-04</v>
          </cell>
          <cell r="G833" t="str">
            <v>B</v>
          </cell>
          <cell r="H833" t="str">
            <v>WASHER, FLAT, 4, SST</v>
          </cell>
          <cell r="I833">
            <v>2</v>
          </cell>
          <cell r="J833">
            <v>2</v>
          </cell>
          <cell r="K833" t="str">
            <v>EA</v>
          </cell>
          <cell r="L833" t="str">
            <v>Y</v>
          </cell>
          <cell r="M833" t="str">
            <v xml:space="preserve">   </v>
          </cell>
          <cell r="N833" t="str">
            <v>L</v>
          </cell>
          <cell r="O833" t="str">
            <v>ZZ</v>
          </cell>
          <cell r="T833">
            <v>0</v>
          </cell>
          <cell r="V833">
            <v>0</v>
          </cell>
          <cell r="X833">
            <v>0</v>
          </cell>
          <cell r="Z833">
            <v>0</v>
          </cell>
        </row>
        <row r="834">
          <cell r="E834" t="str">
            <v>21-042024-03</v>
          </cell>
          <cell r="G834" t="str">
            <v>A</v>
          </cell>
          <cell r="H834" t="str">
            <v>WASHER,LOCK,4,SS</v>
          </cell>
          <cell r="I834">
            <v>2</v>
          </cell>
          <cell r="J834">
            <v>2</v>
          </cell>
          <cell r="K834" t="str">
            <v>EA</v>
          </cell>
          <cell r="L834" t="str">
            <v>Y</v>
          </cell>
          <cell r="M834" t="str">
            <v xml:space="preserve">   </v>
          </cell>
          <cell r="N834" t="str">
            <v>L</v>
          </cell>
          <cell r="O834" t="str">
            <v>ZZ</v>
          </cell>
          <cell r="P834" t="str">
            <v>MCMASTER-CARR</v>
          </cell>
          <cell r="Q834" t="str">
            <v>BY DESCRIPTION</v>
          </cell>
          <cell r="T834">
            <v>0</v>
          </cell>
          <cell r="V834">
            <v>0</v>
          </cell>
          <cell r="X834">
            <v>0</v>
          </cell>
          <cell r="Z834">
            <v>0</v>
          </cell>
        </row>
        <row r="835">
          <cell r="E835" t="str">
            <v>21-054117-00</v>
          </cell>
          <cell r="G835" t="str">
            <v>A</v>
          </cell>
          <cell r="H835" t="str">
            <v>NUT,HEX,4-40,REDUCED,ELECT</v>
          </cell>
          <cell r="I835">
            <v>2</v>
          </cell>
          <cell r="J835">
            <v>2</v>
          </cell>
          <cell r="K835" t="str">
            <v>EA</v>
          </cell>
          <cell r="L835" t="str">
            <v>Y</v>
          </cell>
          <cell r="M835" t="str">
            <v xml:space="preserve">   </v>
          </cell>
          <cell r="N835" t="str">
            <v>L</v>
          </cell>
          <cell r="O835" t="str">
            <v>ZZ</v>
          </cell>
          <cell r="P835" t="str">
            <v>RAF</v>
          </cell>
          <cell r="Q835">
            <v>4750</v>
          </cell>
          <cell r="T835">
            <v>0</v>
          </cell>
          <cell r="V835">
            <v>0</v>
          </cell>
          <cell r="X835">
            <v>0</v>
          </cell>
          <cell r="Z835">
            <v>0</v>
          </cell>
        </row>
        <row r="836">
          <cell r="E836" t="str">
            <v>17-378258-00</v>
          </cell>
          <cell r="G836" t="str">
            <v>A</v>
          </cell>
          <cell r="H836" t="str">
            <v>BLKHD,MTG,9 PIN D-SUB,ALUMINUM,VXT</v>
          </cell>
          <cell r="I836">
            <v>1</v>
          </cell>
          <cell r="J836">
            <v>1</v>
          </cell>
          <cell r="K836" t="str">
            <v>EA</v>
          </cell>
          <cell r="L836" t="str">
            <v xml:space="preserve"> </v>
          </cell>
          <cell r="M836" t="str">
            <v xml:space="preserve">   </v>
          </cell>
          <cell r="N836" t="str">
            <v>L</v>
          </cell>
          <cell r="O836" t="str">
            <v>ZZ</v>
          </cell>
          <cell r="T836">
            <v>0</v>
          </cell>
          <cell r="V836">
            <v>0</v>
          </cell>
          <cell r="X836">
            <v>0</v>
          </cell>
          <cell r="Z836">
            <v>0</v>
          </cell>
        </row>
        <row r="837">
          <cell r="E837" t="str">
            <v>74-10024-00</v>
          </cell>
          <cell r="G837" t="str">
            <v>P</v>
          </cell>
          <cell r="H837" t="str">
            <v>PROC. ELEC. ASS'Y INSTR.</v>
          </cell>
          <cell r="I837">
            <v>1</v>
          </cell>
          <cell r="J837">
            <v>1</v>
          </cell>
          <cell r="K837" t="str">
            <v>EA</v>
          </cell>
          <cell r="L837" t="str">
            <v>Y</v>
          </cell>
          <cell r="M837" t="str">
            <v xml:space="preserve">   </v>
          </cell>
          <cell r="N837" t="str">
            <v>Z</v>
          </cell>
          <cell r="O837" t="str">
            <v>ZZ</v>
          </cell>
          <cell r="T837">
            <v>0</v>
          </cell>
          <cell r="V837">
            <v>0</v>
          </cell>
          <cell r="X837">
            <v>0</v>
          </cell>
          <cell r="Z837">
            <v>0</v>
          </cell>
        </row>
        <row r="838">
          <cell r="E838" t="str">
            <v>74-024094-00</v>
          </cell>
          <cell r="G838" t="str">
            <v>U</v>
          </cell>
          <cell r="H838" t="str">
            <v>PROC,PART IDENTIFICATION</v>
          </cell>
          <cell r="I838">
            <v>1</v>
          </cell>
          <cell r="J838">
            <v>1</v>
          </cell>
          <cell r="K838" t="str">
            <v>EA</v>
          </cell>
          <cell r="L838" t="str">
            <v>Y</v>
          </cell>
          <cell r="M838" t="str">
            <v xml:space="preserve">   </v>
          </cell>
          <cell r="N838" t="str">
            <v>Z</v>
          </cell>
          <cell r="O838" t="str">
            <v>ZZ</v>
          </cell>
          <cell r="T838">
            <v>0</v>
          </cell>
          <cell r="V838">
            <v>0</v>
          </cell>
          <cell r="X838">
            <v>0</v>
          </cell>
          <cell r="Z838">
            <v>0</v>
          </cell>
        </row>
        <row r="839">
          <cell r="E839" t="str">
            <v>965-208382-001</v>
          </cell>
          <cell r="G839" t="str">
            <v>A</v>
          </cell>
          <cell r="H839" t="str">
            <v>EPOXY,FAST SET,50ML CNTNR SIZE</v>
          </cell>
          <cell r="I839">
            <v>1</v>
          </cell>
          <cell r="J839">
            <v>1</v>
          </cell>
          <cell r="K839" t="str">
            <v>EA</v>
          </cell>
          <cell r="L839" t="str">
            <v>Y</v>
          </cell>
          <cell r="M839" t="str">
            <v xml:space="preserve">   </v>
          </cell>
          <cell r="N839" t="str">
            <v>Z</v>
          </cell>
          <cell r="O839" t="str">
            <v>ZZ</v>
          </cell>
          <cell r="P839" t="str">
            <v>ITW DEVCON, INC.</v>
          </cell>
          <cell r="Q839">
            <v>14270</v>
          </cell>
          <cell r="T839">
            <v>0</v>
          </cell>
          <cell r="V839">
            <v>0</v>
          </cell>
          <cell r="X839">
            <v>0</v>
          </cell>
          <cell r="Z839">
            <v>0</v>
          </cell>
        </row>
        <row r="840">
          <cell r="E840" t="str">
            <v>79-10179-00</v>
          </cell>
          <cell r="G840" t="str">
            <v>A</v>
          </cell>
          <cell r="H840" t="str">
            <v>MARKER, WIRE (1-33)</v>
          </cell>
          <cell r="I840">
            <v>1</v>
          </cell>
          <cell r="J840">
            <v>1</v>
          </cell>
          <cell r="K840" t="str">
            <v>EA</v>
          </cell>
          <cell r="L840" t="str">
            <v>Y</v>
          </cell>
          <cell r="M840" t="str">
            <v xml:space="preserve">   </v>
          </cell>
          <cell r="N840" t="str">
            <v>Z</v>
          </cell>
          <cell r="O840" t="str">
            <v>ZZ</v>
          </cell>
          <cell r="P840" t="str">
            <v>BRADY CORPORATION</v>
          </cell>
          <cell r="Q840" t="str">
            <v>WM-1-33-3/4</v>
          </cell>
          <cell r="T840">
            <v>0</v>
          </cell>
          <cell r="V840">
            <v>0</v>
          </cell>
          <cell r="X840">
            <v>0</v>
          </cell>
          <cell r="Z840">
            <v>0</v>
          </cell>
        </row>
        <row r="841">
          <cell r="E841" t="str">
            <v>79-10444-00</v>
          </cell>
          <cell r="G841" t="str">
            <v>B</v>
          </cell>
          <cell r="H841" t="str">
            <v>LABEL,A-Z,0-15,(+),(-),(/),WIRE MARKING</v>
          </cell>
          <cell r="I841">
            <v>1</v>
          </cell>
          <cell r="J841">
            <v>1</v>
          </cell>
          <cell r="K841" t="str">
            <v>EA</v>
          </cell>
          <cell r="L841" t="str">
            <v>Y</v>
          </cell>
          <cell r="M841" t="str">
            <v xml:space="preserve">   </v>
          </cell>
          <cell r="N841" t="str">
            <v>Z</v>
          </cell>
          <cell r="O841" t="str">
            <v>ZZ</v>
          </cell>
          <cell r="P841" t="str">
            <v>BRADY CORPORATION</v>
          </cell>
          <cell r="Q841" t="str">
            <v>PWM-PK-2</v>
          </cell>
          <cell r="T841">
            <v>0</v>
          </cell>
          <cell r="V841">
            <v>0</v>
          </cell>
          <cell r="X841">
            <v>0</v>
          </cell>
          <cell r="Z841">
            <v>0</v>
          </cell>
        </row>
        <row r="842">
          <cell r="E842" t="str">
            <v>79-10183-00</v>
          </cell>
          <cell r="G842" t="str">
            <v>B</v>
          </cell>
          <cell r="H842" t="str">
            <v>MARKERS,WIRE WRITE ON</v>
          </cell>
          <cell r="I842">
            <v>1</v>
          </cell>
          <cell r="J842">
            <v>1</v>
          </cell>
          <cell r="K842" t="str">
            <v>EA</v>
          </cell>
          <cell r="L842" t="str">
            <v>Y</v>
          </cell>
          <cell r="M842" t="str">
            <v xml:space="preserve">   </v>
          </cell>
          <cell r="N842" t="str">
            <v>Z</v>
          </cell>
          <cell r="O842" t="str">
            <v>ZZ</v>
          </cell>
          <cell r="P842" t="str">
            <v>BRADY CORPORATION</v>
          </cell>
          <cell r="Q842" t="str">
            <v>SLFW-250-PK</v>
          </cell>
          <cell r="T842">
            <v>0</v>
          </cell>
          <cell r="V842">
            <v>0</v>
          </cell>
          <cell r="X842">
            <v>0</v>
          </cell>
          <cell r="Z842">
            <v>0</v>
          </cell>
        </row>
        <row r="843">
          <cell r="E843" t="str">
            <v>79-10179-01</v>
          </cell>
          <cell r="G843" t="str">
            <v>A</v>
          </cell>
          <cell r="H843" t="str">
            <v>MARKER, WIRE, 34-66</v>
          </cell>
          <cell r="I843">
            <v>1</v>
          </cell>
          <cell r="J843">
            <v>1</v>
          </cell>
          <cell r="K843" t="str">
            <v>EA</v>
          </cell>
          <cell r="L843" t="str">
            <v>Y</v>
          </cell>
          <cell r="M843" t="str">
            <v xml:space="preserve">   </v>
          </cell>
          <cell r="N843" t="str">
            <v>Z</v>
          </cell>
          <cell r="O843" t="str">
            <v>ZZ</v>
          </cell>
          <cell r="T843">
            <v>0</v>
          </cell>
          <cell r="V843">
            <v>0</v>
          </cell>
          <cell r="X843">
            <v>0</v>
          </cell>
          <cell r="Z843">
            <v>0</v>
          </cell>
        </row>
        <row r="844">
          <cell r="E844" t="str">
            <v>79-10179-02</v>
          </cell>
          <cell r="G844" t="str">
            <v>A</v>
          </cell>
          <cell r="H844" t="str">
            <v>MARKER, WIRE 67-99</v>
          </cell>
          <cell r="I844">
            <v>1</v>
          </cell>
          <cell r="J844">
            <v>1</v>
          </cell>
          <cell r="K844" t="str">
            <v>EA</v>
          </cell>
          <cell r="L844" t="str">
            <v>Y</v>
          </cell>
          <cell r="M844" t="str">
            <v xml:space="preserve">   </v>
          </cell>
          <cell r="N844" t="str">
            <v>Z</v>
          </cell>
          <cell r="O844" t="str">
            <v>ZZ</v>
          </cell>
          <cell r="T844">
            <v>0</v>
          </cell>
          <cell r="V844">
            <v>0</v>
          </cell>
          <cell r="X844">
            <v>0</v>
          </cell>
          <cell r="Z844">
            <v>0</v>
          </cell>
        </row>
        <row r="845">
          <cell r="E845" t="str">
            <v>79-00021-00</v>
          </cell>
          <cell r="G845" t="str">
            <v>A</v>
          </cell>
          <cell r="H845" t="str">
            <v>LABEL,BLANK 1 X 1/2</v>
          </cell>
          <cell r="I845">
            <v>1</v>
          </cell>
          <cell r="J845">
            <v>1</v>
          </cell>
          <cell r="K845" t="str">
            <v>EA</v>
          </cell>
          <cell r="L845" t="str">
            <v>Y</v>
          </cell>
          <cell r="M845" t="str">
            <v xml:space="preserve">   </v>
          </cell>
          <cell r="N845" t="str">
            <v>Z</v>
          </cell>
          <cell r="O845" t="str">
            <v>ZZ</v>
          </cell>
          <cell r="P845" t="str">
            <v>PANDUIT</v>
          </cell>
          <cell r="Q845" t="str">
            <v>WES-1112</v>
          </cell>
          <cell r="T845">
            <v>0</v>
          </cell>
          <cell r="V845">
            <v>0</v>
          </cell>
          <cell r="X845">
            <v>0</v>
          </cell>
          <cell r="Z845">
            <v>0</v>
          </cell>
        </row>
        <row r="846">
          <cell r="E846" t="str">
            <v>79-00021-01</v>
          </cell>
          <cell r="G846" t="str">
            <v>A</v>
          </cell>
          <cell r="H846" t="str">
            <v>LABEL,BLANK 1 X 1</v>
          </cell>
          <cell r="I846">
            <v>1</v>
          </cell>
          <cell r="J846">
            <v>1</v>
          </cell>
          <cell r="K846" t="str">
            <v>EA</v>
          </cell>
          <cell r="L846" t="str">
            <v>Y</v>
          </cell>
          <cell r="M846" t="str">
            <v xml:space="preserve">   </v>
          </cell>
          <cell r="N846" t="str">
            <v>Z</v>
          </cell>
          <cell r="O846" t="str">
            <v>ZZ</v>
          </cell>
          <cell r="P846" t="str">
            <v>T &amp; B</v>
          </cell>
          <cell r="Q846" t="str">
            <v>WES-1334</v>
          </cell>
          <cell r="T846">
            <v>0</v>
          </cell>
          <cell r="V846">
            <v>0</v>
          </cell>
          <cell r="X846">
            <v>0</v>
          </cell>
          <cell r="Z846">
            <v>0</v>
          </cell>
        </row>
        <row r="847">
          <cell r="E847" t="str">
            <v>79-00021-02</v>
          </cell>
          <cell r="G847" t="str">
            <v>A</v>
          </cell>
          <cell r="H847" t="str">
            <v>LABEL,CBL MARKING,1X.5X1.5,BLANK,WRITE-O</v>
          </cell>
          <cell r="I847">
            <v>1</v>
          </cell>
          <cell r="J847">
            <v>1</v>
          </cell>
          <cell r="K847" t="str">
            <v>EA</v>
          </cell>
          <cell r="L847" t="str">
            <v>Y</v>
          </cell>
          <cell r="M847" t="str">
            <v xml:space="preserve">   </v>
          </cell>
          <cell r="N847" t="str">
            <v>Z</v>
          </cell>
          <cell r="O847" t="str">
            <v>ZZ</v>
          </cell>
          <cell r="P847" t="str">
            <v>ABB</v>
          </cell>
          <cell r="Q847" t="str">
            <v>WLP-1112</v>
          </cell>
          <cell r="T847">
            <v>0</v>
          </cell>
          <cell r="V847">
            <v>0</v>
          </cell>
          <cell r="X847">
            <v>0</v>
          </cell>
          <cell r="Z847">
            <v>0</v>
          </cell>
        </row>
        <row r="848">
          <cell r="E848" t="str">
            <v>79-00021-03</v>
          </cell>
          <cell r="G848" t="str">
            <v>A</v>
          </cell>
          <cell r="H848" t="str">
            <v>LABEL,CBL MARKING,1X1X3,BLANK,WRITE-ON,S</v>
          </cell>
          <cell r="I848">
            <v>1</v>
          </cell>
          <cell r="J848">
            <v>1</v>
          </cell>
          <cell r="K848" t="str">
            <v>EA</v>
          </cell>
          <cell r="L848" t="str">
            <v>Y</v>
          </cell>
          <cell r="M848" t="str">
            <v xml:space="preserve">   </v>
          </cell>
          <cell r="N848" t="str">
            <v>Z</v>
          </cell>
          <cell r="O848" t="str">
            <v>ZZ</v>
          </cell>
          <cell r="P848" t="str">
            <v>ABB</v>
          </cell>
          <cell r="Q848" t="str">
            <v>WLP-1300</v>
          </cell>
          <cell r="T848">
            <v>0</v>
          </cell>
          <cell r="V848">
            <v>0</v>
          </cell>
          <cell r="X848">
            <v>0</v>
          </cell>
          <cell r="Z848">
            <v>0</v>
          </cell>
        </row>
        <row r="849">
          <cell r="E849" t="str">
            <v>79-00021-04</v>
          </cell>
          <cell r="G849" t="str">
            <v>B</v>
          </cell>
          <cell r="H849" t="str">
            <v>LABEL,CBL MARKING,1X1X5,BLANK,WRITE-ON,S</v>
          </cell>
          <cell r="I849">
            <v>1</v>
          </cell>
          <cell r="J849">
            <v>1</v>
          </cell>
          <cell r="K849" t="str">
            <v>EA</v>
          </cell>
          <cell r="L849" t="str">
            <v>Y</v>
          </cell>
          <cell r="M849" t="str">
            <v xml:space="preserve">   </v>
          </cell>
          <cell r="N849" t="str">
            <v>Z</v>
          </cell>
          <cell r="O849" t="str">
            <v>ZZ</v>
          </cell>
          <cell r="P849" t="str">
            <v>ABB</v>
          </cell>
          <cell r="Q849" t="str">
            <v>THT-139-461-2</v>
          </cell>
          <cell r="T849">
            <v>0</v>
          </cell>
          <cell r="V849">
            <v>0</v>
          </cell>
          <cell r="X849">
            <v>0</v>
          </cell>
          <cell r="Z849">
            <v>0</v>
          </cell>
        </row>
        <row r="850">
          <cell r="E850" t="str">
            <v>74-032409-00</v>
          </cell>
          <cell r="G850" t="str">
            <v>C</v>
          </cell>
          <cell r="H850" t="str">
            <v>WORKMANSHIP STANDARDS</v>
          </cell>
          <cell r="I850">
            <v>1</v>
          </cell>
          <cell r="J850">
            <v>1</v>
          </cell>
          <cell r="K850" t="str">
            <v>EA</v>
          </cell>
          <cell r="L850" t="str">
            <v>Y</v>
          </cell>
          <cell r="M850" t="str">
            <v xml:space="preserve">   </v>
          </cell>
          <cell r="N850" t="str">
            <v>Z</v>
          </cell>
          <cell r="O850" t="str">
            <v>ZZ</v>
          </cell>
          <cell r="T850">
            <v>0</v>
          </cell>
          <cell r="V850">
            <v>0</v>
          </cell>
          <cell r="X850">
            <v>0</v>
          </cell>
          <cell r="Z850">
            <v>0</v>
          </cell>
        </row>
        <row r="851">
          <cell r="E851" t="str">
            <v>202-328325-001</v>
          </cell>
          <cell r="G851" t="str">
            <v>F</v>
          </cell>
          <cell r="H851" t="str">
            <v>PROC,CRIMP TERMINATION GUIDELINE</v>
          </cell>
          <cell r="I851">
            <v>1</v>
          </cell>
          <cell r="J851">
            <v>1</v>
          </cell>
          <cell r="K851" t="str">
            <v>EA</v>
          </cell>
          <cell r="L851" t="str">
            <v>Y</v>
          </cell>
          <cell r="M851" t="str">
            <v xml:space="preserve">   </v>
          </cell>
          <cell r="N851" t="str">
            <v>Z</v>
          </cell>
          <cell r="O851" t="str">
            <v>ZZ</v>
          </cell>
          <cell r="T851">
            <v>0</v>
          </cell>
          <cell r="V851">
            <v>0</v>
          </cell>
          <cell r="X851">
            <v>0</v>
          </cell>
          <cell r="Z851">
            <v>0</v>
          </cell>
        </row>
        <row r="852">
          <cell r="E852" t="str">
            <v>74-160156-00</v>
          </cell>
          <cell r="G852" t="str">
            <v>H</v>
          </cell>
          <cell r="H852" t="str">
            <v>PROC,PACKING REQUIREMENTS</v>
          </cell>
          <cell r="I852">
            <v>1</v>
          </cell>
          <cell r="J852">
            <v>1</v>
          </cell>
          <cell r="K852" t="str">
            <v>EA</v>
          </cell>
          <cell r="L852" t="str">
            <v>Y</v>
          </cell>
          <cell r="M852" t="str">
            <v xml:space="preserve">   </v>
          </cell>
          <cell r="N852" t="str">
            <v>Z</v>
          </cell>
          <cell r="O852" t="str">
            <v>ZZ</v>
          </cell>
          <cell r="T852">
            <v>0</v>
          </cell>
          <cell r="V852">
            <v>0</v>
          </cell>
          <cell r="X852">
            <v>0</v>
          </cell>
          <cell r="Z852">
            <v>0</v>
          </cell>
        </row>
        <row r="853">
          <cell r="E853" t="str">
            <v>74-024094-00</v>
          </cell>
          <cell r="G853" t="str">
            <v>U</v>
          </cell>
          <cell r="H853" t="str">
            <v>PROC,PART IDENTIFICATION</v>
          </cell>
          <cell r="I853">
            <v>1</v>
          </cell>
          <cell r="J853">
            <v>1</v>
          </cell>
          <cell r="K853" t="str">
            <v>EA</v>
          </cell>
          <cell r="L853" t="str">
            <v>Y</v>
          </cell>
          <cell r="M853" t="str">
            <v xml:space="preserve">   </v>
          </cell>
          <cell r="N853" t="str">
            <v>Z</v>
          </cell>
          <cell r="O853" t="str">
            <v>ZZ</v>
          </cell>
          <cell r="T853">
            <v>0</v>
          </cell>
          <cell r="V853">
            <v>0</v>
          </cell>
          <cell r="X853">
            <v>0</v>
          </cell>
          <cell r="Z853">
            <v>0</v>
          </cell>
        </row>
        <row r="854">
          <cell r="E854" t="str">
            <v>61-428059-00</v>
          </cell>
          <cell r="F854" t="str">
            <v>ELECTRO-MECHANICAL</v>
          </cell>
          <cell r="G854" t="str">
            <v>A</v>
          </cell>
          <cell r="H854" t="str">
            <v>CNTRLR,EIOC 1,BELOW CHAMBER,H2O</v>
          </cell>
          <cell r="I854">
            <v>1</v>
          </cell>
          <cell r="J854">
            <v>1</v>
          </cell>
          <cell r="K854" t="str">
            <v>EA</v>
          </cell>
          <cell r="L854" t="str">
            <v>Y</v>
          </cell>
          <cell r="M854" t="str">
            <v xml:space="preserve"> C1</v>
          </cell>
          <cell r="N854" t="str">
            <v>L</v>
          </cell>
          <cell r="O854" t="str">
            <v>DIGITAL DYNAMICS</v>
          </cell>
          <cell r="P854" t="str">
            <v>DIGITAL DYNAMICS, INC.</v>
          </cell>
          <cell r="Q854" t="str">
            <v>61-428059-00</v>
          </cell>
          <cell r="S854">
            <v>4511.3999999999996</v>
          </cell>
          <cell r="T854">
            <v>4511.3999999999996</v>
          </cell>
          <cell r="U854">
            <v>4511.3999999999996</v>
          </cell>
          <cell r="V854">
            <v>4511.3999999999996</v>
          </cell>
          <cell r="W854">
            <v>4511.3999999999996</v>
          </cell>
          <cell r="X854">
            <v>4511.3999999999996</v>
          </cell>
          <cell r="Y854">
            <v>4511.3999999999996</v>
          </cell>
          <cell r="Z854">
            <v>4511.3999999999996</v>
          </cell>
          <cell r="AA854">
            <v>4511.3999999999996</v>
          </cell>
        </row>
        <row r="855">
          <cell r="E855" t="str">
            <v>76-429113-00</v>
          </cell>
          <cell r="G855" t="str">
            <v>A</v>
          </cell>
          <cell r="H855" t="str">
            <v>SCHEM,PCA,FCB,EIOC 1,BELOW CHAMBER,H2O,V</v>
          </cell>
          <cell r="I855">
            <v>1</v>
          </cell>
          <cell r="J855">
            <v>1</v>
          </cell>
          <cell r="K855" t="str">
            <v>EA</v>
          </cell>
          <cell r="L855" t="str">
            <v>Y</v>
          </cell>
          <cell r="M855" t="str">
            <v xml:space="preserve"> C4</v>
          </cell>
          <cell r="N855" t="str">
            <v>Z</v>
          </cell>
          <cell r="O855" t="str">
            <v>ZZ</v>
          </cell>
          <cell r="T855">
            <v>0</v>
          </cell>
          <cell r="V855">
            <v>0</v>
          </cell>
          <cell r="X855">
            <v>0</v>
          </cell>
          <cell r="Z855">
            <v>0</v>
          </cell>
        </row>
        <row r="856">
          <cell r="E856" t="str">
            <v>76-370857-00</v>
          </cell>
          <cell r="G856" t="str">
            <v>A</v>
          </cell>
          <cell r="H856" t="str">
            <v>SCHEM,PCA,INTLK,EIOC 1,BELOW CHAMBER VXT</v>
          </cell>
          <cell r="I856">
            <v>1</v>
          </cell>
          <cell r="J856">
            <v>1</v>
          </cell>
          <cell r="K856" t="str">
            <v>EA</v>
          </cell>
          <cell r="L856" t="str">
            <v>Y</v>
          </cell>
          <cell r="M856" t="str">
            <v xml:space="preserve">   </v>
          </cell>
          <cell r="N856" t="str">
            <v>Z</v>
          </cell>
          <cell r="O856" t="str">
            <v>ZZ</v>
          </cell>
          <cell r="T856">
            <v>0</v>
          </cell>
          <cell r="V856">
            <v>0</v>
          </cell>
          <cell r="X856">
            <v>0</v>
          </cell>
          <cell r="Z856">
            <v>0</v>
          </cell>
        </row>
        <row r="857">
          <cell r="E857" t="str">
            <v>27-318164-00</v>
          </cell>
          <cell r="G857" t="str">
            <v>B</v>
          </cell>
          <cell r="H857" t="str">
            <v>MODULE,ESIOC,PPC5200,FLEX,88/88/32/16 DI</v>
          </cell>
          <cell r="I857">
            <v>1</v>
          </cell>
          <cell r="J857">
            <v>1</v>
          </cell>
          <cell r="K857" t="str">
            <v>EA</v>
          </cell>
          <cell r="L857" t="str">
            <v>Y</v>
          </cell>
          <cell r="M857" t="str">
            <v xml:space="preserve"> C4</v>
          </cell>
          <cell r="N857" t="str">
            <v>L</v>
          </cell>
          <cell r="O857" t="str">
            <v>ZZ</v>
          </cell>
          <cell r="P857" t="str">
            <v>DIGITAL DYNAMICS, INC.</v>
          </cell>
          <cell r="Q857">
            <v>10282</v>
          </cell>
          <cell r="T857">
            <v>0</v>
          </cell>
          <cell r="V857">
            <v>0</v>
          </cell>
          <cell r="X857">
            <v>0</v>
          </cell>
          <cell r="Z857">
            <v>0</v>
          </cell>
        </row>
        <row r="858">
          <cell r="E858" t="str">
            <v>75-294283-00</v>
          </cell>
          <cell r="G858" t="str">
            <v>A</v>
          </cell>
          <cell r="H858" t="str">
            <v>SOFTWARE,QNX6 OS IMAGE,6.3.X,ESIOC</v>
          </cell>
          <cell r="I858">
            <v>1</v>
          </cell>
          <cell r="J858">
            <v>1</v>
          </cell>
          <cell r="K858" t="str">
            <v>EA</v>
          </cell>
          <cell r="L858" t="str">
            <v>Y</v>
          </cell>
          <cell r="M858" t="str">
            <v xml:space="preserve">   </v>
          </cell>
          <cell r="N858" t="str">
            <v>L</v>
          </cell>
          <cell r="O858" t="str">
            <v>ZZ</v>
          </cell>
          <cell r="P858" t="str">
            <v>QNX</v>
          </cell>
          <cell r="Q858">
            <v>503767</v>
          </cell>
          <cell r="T858">
            <v>0</v>
          </cell>
          <cell r="V858">
            <v>0</v>
          </cell>
          <cell r="X858">
            <v>0</v>
          </cell>
          <cell r="Z858">
            <v>0</v>
          </cell>
        </row>
        <row r="859">
          <cell r="E859" t="str">
            <v>75-383481-00</v>
          </cell>
          <cell r="G859" t="str">
            <v>A</v>
          </cell>
          <cell r="H859" t="str">
            <v>FIRMWARE,DDI,ESIOC 1.514</v>
          </cell>
          <cell r="I859">
            <v>1</v>
          </cell>
          <cell r="J859">
            <v>1</v>
          </cell>
          <cell r="K859" t="str">
            <v>EA</v>
          </cell>
          <cell r="L859" t="str">
            <v>Y</v>
          </cell>
          <cell r="M859" t="str">
            <v xml:space="preserve"> C4</v>
          </cell>
          <cell r="N859" t="str">
            <v>L</v>
          </cell>
          <cell r="O859" t="str">
            <v>ZZ</v>
          </cell>
          <cell r="T859">
            <v>0</v>
          </cell>
          <cell r="V859">
            <v>0</v>
          </cell>
          <cell r="X859">
            <v>0</v>
          </cell>
          <cell r="Z859">
            <v>0</v>
          </cell>
        </row>
        <row r="860">
          <cell r="E860" t="str">
            <v>17-341521-00</v>
          </cell>
          <cell r="F860" t="str">
            <v>FABRICATED</v>
          </cell>
          <cell r="G860" t="str">
            <v>A</v>
          </cell>
          <cell r="H860" t="str">
            <v>BRKT,EIOC 1,VXT</v>
          </cell>
          <cell r="I860">
            <v>2</v>
          </cell>
          <cell r="J860">
            <v>2</v>
          </cell>
          <cell r="K860" t="str">
            <v>EA</v>
          </cell>
          <cell r="L860" t="str">
            <v>Y</v>
          </cell>
          <cell r="M860" t="str">
            <v xml:space="preserve">   </v>
          </cell>
          <cell r="N860" t="str">
            <v>L</v>
          </cell>
          <cell r="O860" t="str">
            <v>UCT CHANDLER FAB</v>
          </cell>
          <cell r="S860">
            <v>300.58828800000003</v>
          </cell>
          <cell r="T860">
            <v>601.17657600000007</v>
          </cell>
          <cell r="U860">
            <v>102.372096</v>
          </cell>
          <cell r="V860">
            <v>204.744192</v>
          </cell>
          <cell r="W860">
            <v>62.721024</v>
          </cell>
          <cell r="X860">
            <v>125.442048</v>
          </cell>
          <cell r="Y860">
            <v>32.992512000000005</v>
          </cell>
          <cell r="Z860">
            <v>65.98502400000001</v>
          </cell>
          <cell r="AA860">
            <v>15.158016</v>
          </cell>
        </row>
        <row r="861">
          <cell r="E861" t="str">
            <v>21-041267-06</v>
          </cell>
          <cell r="F861" t="str">
            <v>HARDWARE</v>
          </cell>
          <cell r="G861" t="str">
            <v>C</v>
          </cell>
          <cell r="H861" t="str">
            <v>SCRW, SKT, CAP, 8-32 X 3/8,SS</v>
          </cell>
          <cell r="I861">
            <v>4</v>
          </cell>
          <cell r="J861">
            <v>4</v>
          </cell>
          <cell r="K861" t="str">
            <v>EA</v>
          </cell>
          <cell r="L861" t="str">
            <v>Y</v>
          </cell>
          <cell r="M861" t="str">
            <v xml:space="preserve">   </v>
          </cell>
          <cell r="N861" t="str">
            <v>L</v>
          </cell>
          <cell r="O861" t="str">
            <v>GEXPRO</v>
          </cell>
          <cell r="P861" t="str">
            <v>ORDER TO SPECIFICATION</v>
          </cell>
          <cell r="Q861" t="str">
            <v>ORDER TO SPECIFICATION</v>
          </cell>
          <cell r="S861">
            <v>0.06</v>
          </cell>
          <cell r="T861">
            <v>0.24</v>
          </cell>
          <cell r="U861">
            <v>0.06</v>
          </cell>
          <cell r="V861">
            <v>0.24</v>
          </cell>
          <cell r="W861">
            <v>0.06</v>
          </cell>
          <cell r="X861">
            <v>0.24</v>
          </cell>
          <cell r="Y861">
            <v>0.06</v>
          </cell>
          <cell r="Z861">
            <v>0.24</v>
          </cell>
          <cell r="AA861">
            <v>0.06</v>
          </cell>
        </row>
        <row r="862">
          <cell r="E862" t="str">
            <v>21-042023-07</v>
          </cell>
          <cell r="F862" t="str">
            <v>HARDWARE</v>
          </cell>
          <cell r="G862" t="str">
            <v>B</v>
          </cell>
          <cell r="H862" t="str">
            <v>WASHER, FLAT, 8, SST</v>
          </cell>
          <cell r="I862">
            <v>4</v>
          </cell>
          <cell r="J862">
            <v>4</v>
          </cell>
          <cell r="K862" t="str">
            <v>EA</v>
          </cell>
          <cell r="L862" t="str">
            <v>Y</v>
          </cell>
          <cell r="M862" t="str">
            <v xml:space="preserve">   </v>
          </cell>
          <cell r="N862" t="str">
            <v>L</v>
          </cell>
          <cell r="O862" t="str">
            <v>AIH</v>
          </cell>
          <cell r="P862" t="str">
            <v>PRO STAINLESS</v>
          </cell>
          <cell r="Q862" t="str">
            <v>ORDER BY DESCRIPTION</v>
          </cell>
          <cell r="S862">
            <v>0.03</v>
          </cell>
          <cell r="T862">
            <v>0.12</v>
          </cell>
          <cell r="U862">
            <v>0.03</v>
          </cell>
          <cell r="V862">
            <v>0.12</v>
          </cell>
          <cell r="W862">
            <v>0.03</v>
          </cell>
          <cell r="X862">
            <v>0.12</v>
          </cell>
          <cell r="Y862">
            <v>0.03</v>
          </cell>
          <cell r="Z862">
            <v>0.12</v>
          </cell>
          <cell r="AA862">
            <v>0.03</v>
          </cell>
        </row>
        <row r="863">
          <cell r="E863" t="str">
            <v>853-345049-001</v>
          </cell>
          <cell r="F863" t="str">
            <v>CABLES</v>
          </cell>
          <cell r="G863" t="str">
            <v>A</v>
          </cell>
          <cell r="H863" t="str">
            <v>CA,SIG,10FT,INTLK BUS,EIOC2</v>
          </cell>
          <cell r="I863">
            <v>1</v>
          </cell>
          <cell r="J863">
            <v>1</v>
          </cell>
          <cell r="K863" t="str">
            <v>EA</v>
          </cell>
          <cell r="L863" t="str">
            <v xml:space="preserve"> </v>
          </cell>
          <cell r="M863" t="str">
            <v xml:space="preserve">   </v>
          </cell>
          <cell r="N863" t="str">
            <v>L</v>
          </cell>
          <cell r="O863" t="str">
            <v>ROGAR</v>
          </cell>
          <cell r="S863">
            <v>175</v>
          </cell>
          <cell r="T863">
            <v>175</v>
          </cell>
          <cell r="U863">
            <v>175</v>
          </cell>
          <cell r="V863">
            <v>175</v>
          </cell>
          <cell r="W863">
            <v>165</v>
          </cell>
          <cell r="X863">
            <v>165</v>
          </cell>
          <cell r="Y863">
            <v>155</v>
          </cell>
          <cell r="Z863">
            <v>155</v>
          </cell>
          <cell r="AA863">
            <v>140</v>
          </cell>
        </row>
        <row r="864">
          <cell r="E864" t="str">
            <v>38-145006-20</v>
          </cell>
          <cell r="G864" t="str">
            <v>C</v>
          </cell>
          <cell r="H864" t="str">
            <v>CABLE,20 COND,22AWG,F SHLD</v>
          </cell>
          <cell r="I864">
            <v>10.5</v>
          </cell>
          <cell r="J864">
            <v>10.5</v>
          </cell>
          <cell r="K864" t="str">
            <v>FT</v>
          </cell>
          <cell r="L864" t="str">
            <v>Y</v>
          </cell>
          <cell r="M864" t="str">
            <v xml:space="preserve">   </v>
          </cell>
          <cell r="N864" t="str">
            <v>L</v>
          </cell>
          <cell r="O864" t="str">
            <v>ZZ</v>
          </cell>
          <cell r="P864" t="str">
            <v>ALPHA WIRE</v>
          </cell>
          <cell r="Q864" t="str">
            <v>1299/20C</v>
          </cell>
          <cell r="T864">
            <v>0</v>
          </cell>
          <cell r="V864">
            <v>0</v>
          </cell>
          <cell r="X864">
            <v>0</v>
          </cell>
          <cell r="Z864">
            <v>0</v>
          </cell>
        </row>
        <row r="865">
          <cell r="E865" t="str">
            <v>10-00058-00</v>
          </cell>
          <cell r="G865" t="str">
            <v>A</v>
          </cell>
          <cell r="H865" t="str">
            <v>HEAT SHRINK TUBING,.5,BLACK</v>
          </cell>
          <cell r="I865">
            <v>1</v>
          </cell>
          <cell r="J865">
            <v>1</v>
          </cell>
          <cell r="K865" t="str">
            <v>FT</v>
          </cell>
          <cell r="L865" t="str">
            <v>Y</v>
          </cell>
          <cell r="M865" t="str">
            <v xml:space="preserve">   </v>
          </cell>
          <cell r="N865" t="str">
            <v>L</v>
          </cell>
          <cell r="O865" t="str">
            <v>ZZ</v>
          </cell>
          <cell r="P865" t="str">
            <v>ALPHA WIRE</v>
          </cell>
          <cell r="Q865" t="str">
            <v>FIT-221V-1/2-BLK</v>
          </cell>
          <cell r="T865">
            <v>0</v>
          </cell>
          <cell r="V865">
            <v>0</v>
          </cell>
          <cell r="X865">
            <v>0</v>
          </cell>
          <cell r="Z865">
            <v>0</v>
          </cell>
        </row>
        <row r="866">
          <cell r="E866" t="str">
            <v>31-00233-00</v>
          </cell>
          <cell r="G866" t="str">
            <v>A</v>
          </cell>
          <cell r="H866" t="str">
            <v>TAPE,COPPER FOIL,1/2</v>
          </cell>
          <cell r="I866">
            <v>1</v>
          </cell>
          <cell r="J866">
            <v>1</v>
          </cell>
          <cell r="K866" t="str">
            <v>FT</v>
          </cell>
          <cell r="L866" t="str">
            <v>Y</v>
          </cell>
          <cell r="M866" t="str">
            <v xml:space="preserve">   </v>
          </cell>
          <cell r="N866" t="str">
            <v>L</v>
          </cell>
          <cell r="O866" t="str">
            <v>ZZ</v>
          </cell>
          <cell r="P866" t="str">
            <v>3M</v>
          </cell>
          <cell r="Q866" t="str">
            <v>1181 TAPE (1/2)</v>
          </cell>
          <cell r="T866">
            <v>0</v>
          </cell>
          <cell r="V866">
            <v>0</v>
          </cell>
          <cell r="X866">
            <v>0</v>
          </cell>
          <cell r="Z866">
            <v>0</v>
          </cell>
        </row>
        <row r="867">
          <cell r="E867" t="str">
            <v>79-00021-02</v>
          </cell>
          <cell r="G867" t="str">
            <v>A</v>
          </cell>
          <cell r="H867" t="str">
            <v>LABEL,CBL MARKING,1X.5X1.5,BLANK,WRITE-O</v>
          </cell>
          <cell r="I867">
            <v>8</v>
          </cell>
          <cell r="J867">
            <v>8</v>
          </cell>
          <cell r="K867" t="str">
            <v>EA</v>
          </cell>
          <cell r="L867" t="str">
            <v>Y</v>
          </cell>
          <cell r="M867" t="str">
            <v xml:space="preserve">   </v>
          </cell>
          <cell r="N867" t="str">
            <v>L</v>
          </cell>
          <cell r="O867" t="str">
            <v>ZZ</v>
          </cell>
          <cell r="P867" t="str">
            <v>ABB</v>
          </cell>
          <cell r="Q867" t="str">
            <v>WLP-1112</v>
          </cell>
          <cell r="T867">
            <v>0</v>
          </cell>
          <cell r="V867">
            <v>0</v>
          </cell>
          <cell r="X867">
            <v>0</v>
          </cell>
          <cell r="Z867">
            <v>0</v>
          </cell>
        </row>
        <row r="868">
          <cell r="E868" t="str">
            <v>31-00155-00</v>
          </cell>
          <cell r="G868" t="str">
            <v>A</v>
          </cell>
          <cell r="H868" t="str">
            <v>TIE WRAP,3.6 NYLON</v>
          </cell>
          <cell r="I868">
            <v>1</v>
          </cell>
          <cell r="J868">
            <v>1</v>
          </cell>
          <cell r="K868" t="str">
            <v>EA</v>
          </cell>
          <cell r="L868" t="str">
            <v>Y</v>
          </cell>
          <cell r="M868" t="str">
            <v xml:space="preserve">   </v>
          </cell>
          <cell r="N868" t="str">
            <v>L</v>
          </cell>
          <cell r="O868" t="str">
            <v>ZZ</v>
          </cell>
          <cell r="P868" t="str">
            <v>ABB</v>
          </cell>
          <cell r="Q868" t="str">
            <v>TY23M</v>
          </cell>
          <cell r="T868">
            <v>0</v>
          </cell>
          <cell r="V868">
            <v>0</v>
          </cell>
          <cell r="X868">
            <v>0</v>
          </cell>
          <cell r="Z868">
            <v>0</v>
          </cell>
        </row>
        <row r="869">
          <cell r="E869" t="str">
            <v>681-091651-009</v>
          </cell>
          <cell r="G869" t="str">
            <v>D</v>
          </cell>
          <cell r="H869" t="str">
            <v>WIRE,22AWG,600V,TFE,WHT</v>
          </cell>
          <cell r="I869">
            <v>1</v>
          </cell>
          <cell r="J869">
            <v>1</v>
          </cell>
          <cell r="K869" t="str">
            <v>FT</v>
          </cell>
          <cell r="L869" t="str">
            <v xml:space="preserve"> </v>
          </cell>
          <cell r="M869" t="str">
            <v xml:space="preserve">   </v>
          </cell>
          <cell r="N869" t="str">
            <v>L</v>
          </cell>
          <cell r="O869" t="str">
            <v>ZZ</v>
          </cell>
          <cell r="P869" t="str">
            <v>ORDER TO SPECIFICATION</v>
          </cell>
          <cell r="Q869" t="str">
            <v>ORDER TO SPECIFICATION</v>
          </cell>
          <cell r="T869">
            <v>0</v>
          </cell>
          <cell r="V869">
            <v>0</v>
          </cell>
          <cell r="X869">
            <v>0</v>
          </cell>
          <cell r="Z869">
            <v>0</v>
          </cell>
        </row>
        <row r="870">
          <cell r="E870" t="str">
            <v>10-00061-00</v>
          </cell>
          <cell r="G870" t="str">
            <v>A</v>
          </cell>
          <cell r="H870" t="str">
            <v>HEAT SHRINK TUBING,.125,BLACK</v>
          </cell>
          <cell r="I870">
            <v>0.5</v>
          </cell>
          <cell r="J870">
            <v>0.5</v>
          </cell>
          <cell r="K870" t="str">
            <v>FT</v>
          </cell>
          <cell r="L870" t="str">
            <v>Y</v>
          </cell>
          <cell r="M870" t="str">
            <v xml:space="preserve">   </v>
          </cell>
          <cell r="N870" t="str">
            <v>L</v>
          </cell>
          <cell r="O870" t="str">
            <v>ZZ</v>
          </cell>
          <cell r="P870" t="str">
            <v>ALPHA WIRE</v>
          </cell>
          <cell r="Q870" t="str">
            <v>FIT-221V-1/8</v>
          </cell>
          <cell r="T870">
            <v>0</v>
          </cell>
          <cell r="V870">
            <v>0</v>
          </cell>
          <cell r="X870">
            <v>0</v>
          </cell>
          <cell r="Z870">
            <v>0</v>
          </cell>
        </row>
        <row r="871">
          <cell r="E871" t="str">
            <v>39-10025-00</v>
          </cell>
          <cell r="G871" t="str">
            <v>D</v>
          </cell>
          <cell r="H871" t="str">
            <v>CONN,D-SUB,25M,CRIMP</v>
          </cell>
          <cell r="I871">
            <v>2</v>
          </cell>
          <cell r="J871">
            <v>2</v>
          </cell>
          <cell r="K871" t="str">
            <v>EA</v>
          </cell>
          <cell r="L871" t="str">
            <v>Y</v>
          </cell>
          <cell r="M871" t="str">
            <v xml:space="preserve">   </v>
          </cell>
          <cell r="N871" t="str">
            <v>L</v>
          </cell>
          <cell r="O871" t="str">
            <v>ZZ</v>
          </cell>
          <cell r="P871" t="str">
            <v>ITT CANNON</v>
          </cell>
          <cell r="Q871" t="str">
            <v>DBU-25P K87 FO</v>
          </cell>
          <cell r="T871">
            <v>0</v>
          </cell>
          <cell r="V871">
            <v>0</v>
          </cell>
          <cell r="X871">
            <v>0</v>
          </cell>
          <cell r="Z871">
            <v>0</v>
          </cell>
        </row>
        <row r="872">
          <cell r="E872" t="str">
            <v>669-116372-002</v>
          </cell>
          <cell r="G872" t="str">
            <v>A</v>
          </cell>
          <cell r="H872" t="str">
            <v>CONT,MALE,MACHINE CRIMP,24-20 AWG,ROHS</v>
          </cell>
          <cell r="I872">
            <v>42</v>
          </cell>
          <cell r="J872">
            <v>42</v>
          </cell>
          <cell r="K872" t="str">
            <v>EA</v>
          </cell>
          <cell r="L872" t="str">
            <v>Y</v>
          </cell>
          <cell r="M872" t="str">
            <v xml:space="preserve">   </v>
          </cell>
          <cell r="N872" t="str">
            <v>L</v>
          </cell>
          <cell r="O872" t="str">
            <v>ZZ</v>
          </cell>
          <cell r="P872" t="str">
            <v>ITT CANNON</v>
          </cell>
          <cell r="Q872" t="str">
            <v>030-1952-000</v>
          </cell>
          <cell r="T872">
            <v>0</v>
          </cell>
          <cell r="V872">
            <v>0</v>
          </cell>
          <cell r="X872">
            <v>0</v>
          </cell>
          <cell r="Z872">
            <v>0</v>
          </cell>
        </row>
        <row r="873">
          <cell r="E873" t="str">
            <v>669-116372-001</v>
          </cell>
          <cell r="G873" t="str">
            <v>A</v>
          </cell>
          <cell r="H873" t="str">
            <v>CONT,M,MACHINE CRIMP,18 OR 2X22 AWG,ROHS</v>
          </cell>
          <cell r="I873">
            <v>2</v>
          </cell>
          <cell r="J873">
            <v>2</v>
          </cell>
          <cell r="K873" t="str">
            <v>EA</v>
          </cell>
          <cell r="L873" t="str">
            <v>Y</v>
          </cell>
          <cell r="M873" t="str">
            <v xml:space="preserve">   </v>
          </cell>
          <cell r="N873" t="str">
            <v>L</v>
          </cell>
          <cell r="O873" t="str">
            <v>ZZ</v>
          </cell>
          <cell r="P873" t="str">
            <v>ITT CANNON</v>
          </cell>
          <cell r="Q873" t="str">
            <v>030-1954-000</v>
          </cell>
          <cell r="T873">
            <v>0</v>
          </cell>
          <cell r="V873">
            <v>0</v>
          </cell>
          <cell r="X873">
            <v>0</v>
          </cell>
          <cell r="Z873">
            <v>0</v>
          </cell>
        </row>
        <row r="874">
          <cell r="E874" t="str">
            <v>39-00019-01</v>
          </cell>
          <cell r="G874" t="str">
            <v>B</v>
          </cell>
          <cell r="H874" t="str">
            <v>BACKSHELL,25POS,CONN,VERT</v>
          </cell>
          <cell r="I874">
            <v>1</v>
          </cell>
          <cell r="J874">
            <v>1</v>
          </cell>
          <cell r="K874" t="str">
            <v>EA</v>
          </cell>
          <cell r="L874" t="str">
            <v>Y</v>
          </cell>
          <cell r="M874" t="str">
            <v xml:space="preserve">   </v>
          </cell>
          <cell r="N874" t="str">
            <v>L</v>
          </cell>
          <cell r="O874" t="str">
            <v>ZZ</v>
          </cell>
          <cell r="P874" t="str">
            <v>NORTHERN TECHNOLOGIES</v>
          </cell>
          <cell r="Q874" t="str">
            <v>C88E000203</v>
          </cell>
          <cell r="T874">
            <v>0</v>
          </cell>
          <cell r="V874">
            <v>0</v>
          </cell>
          <cell r="X874">
            <v>0</v>
          </cell>
          <cell r="Z874">
            <v>0</v>
          </cell>
        </row>
        <row r="875">
          <cell r="E875" t="str">
            <v>39-178688-25</v>
          </cell>
          <cell r="G875" t="str">
            <v>D</v>
          </cell>
          <cell r="H875" t="str">
            <v>BACKSHELL,D-SUB,METAL FOR CLIP,FCT</v>
          </cell>
          <cell r="I875">
            <v>1</v>
          </cell>
          <cell r="J875">
            <v>1</v>
          </cell>
          <cell r="K875" t="str">
            <v>EA</v>
          </cell>
          <cell r="L875" t="str">
            <v>Y</v>
          </cell>
          <cell r="M875" t="str">
            <v xml:space="preserve">   </v>
          </cell>
          <cell r="N875" t="str">
            <v>L</v>
          </cell>
          <cell r="O875" t="str">
            <v>ZZ</v>
          </cell>
          <cell r="P875" t="str">
            <v>MOLEX</v>
          </cell>
          <cell r="Q875">
            <v>1727040100</v>
          </cell>
          <cell r="T875">
            <v>0</v>
          </cell>
          <cell r="V875">
            <v>0</v>
          </cell>
          <cell r="X875">
            <v>0</v>
          </cell>
          <cell r="Z875">
            <v>0</v>
          </cell>
        </row>
        <row r="876">
          <cell r="E876" t="str">
            <v>39-178687-00</v>
          </cell>
          <cell r="G876" t="str">
            <v>B</v>
          </cell>
          <cell r="H876" t="str">
            <v>BACKSHELL,CLIP FOR FCT CONNS</v>
          </cell>
          <cell r="I876">
            <v>2</v>
          </cell>
          <cell r="J876">
            <v>2</v>
          </cell>
          <cell r="K876" t="str">
            <v>EA</v>
          </cell>
          <cell r="L876" t="str">
            <v>Y</v>
          </cell>
          <cell r="M876" t="str">
            <v xml:space="preserve">   </v>
          </cell>
          <cell r="N876" t="str">
            <v>L</v>
          </cell>
          <cell r="O876" t="str">
            <v>ZZ</v>
          </cell>
          <cell r="P876" t="str">
            <v>MOLEX, LLC</v>
          </cell>
          <cell r="Q876">
            <v>1731120066</v>
          </cell>
          <cell r="T876">
            <v>0</v>
          </cell>
          <cell r="V876">
            <v>0</v>
          </cell>
          <cell r="X876">
            <v>0</v>
          </cell>
          <cell r="Z876">
            <v>0</v>
          </cell>
        </row>
        <row r="877">
          <cell r="E877" t="str">
            <v>225-345049-001</v>
          </cell>
          <cell r="G877" t="str">
            <v>A</v>
          </cell>
          <cell r="H877" t="str">
            <v>DIAG,WRG,SIG,10FT,INTLK BUS,EIOC2</v>
          </cell>
          <cell r="I877">
            <v>1</v>
          </cell>
          <cell r="J877">
            <v>1</v>
          </cell>
          <cell r="K877" t="str">
            <v>EA</v>
          </cell>
          <cell r="L877" t="str">
            <v xml:space="preserve"> </v>
          </cell>
          <cell r="M877" t="str">
            <v xml:space="preserve">   </v>
          </cell>
          <cell r="N877" t="str">
            <v>Z</v>
          </cell>
          <cell r="O877" t="str">
            <v>ZZ</v>
          </cell>
          <cell r="T877">
            <v>0</v>
          </cell>
          <cell r="V877">
            <v>0</v>
          </cell>
          <cell r="X877">
            <v>0</v>
          </cell>
          <cell r="Z877">
            <v>0</v>
          </cell>
        </row>
        <row r="878">
          <cell r="E878" t="str">
            <v>74-10024-00</v>
          </cell>
          <cell r="G878" t="str">
            <v>P</v>
          </cell>
          <cell r="H878" t="str">
            <v>PROC. ELEC. ASS'Y INSTR.</v>
          </cell>
          <cell r="I878">
            <v>1</v>
          </cell>
          <cell r="J878">
            <v>1</v>
          </cell>
          <cell r="K878" t="str">
            <v>EA</v>
          </cell>
          <cell r="L878" t="str">
            <v>Y</v>
          </cell>
          <cell r="M878" t="str">
            <v xml:space="preserve">   </v>
          </cell>
          <cell r="N878" t="str">
            <v>Z</v>
          </cell>
          <cell r="O878" t="str">
            <v>ZZ</v>
          </cell>
          <cell r="T878">
            <v>0</v>
          </cell>
          <cell r="V878">
            <v>0</v>
          </cell>
          <cell r="X878">
            <v>0</v>
          </cell>
          <cell r="Z878">
            <v>0</v>
          </cell>
        </row>
        <row r="879">
          <cell r="E879" t="str">
            <v>74-024094-00</v>
          </cell>
          <cell r="G879" t="str">
            <v>U</v>
          </cell>
          <cell r="H879" t="str">
            <v>PROC,PART IDENTIFICATION</v>
          </cell>
          <cell r="I879">
            <v>1</v>
          </cell>
          <cell r="J879">
            <v>1</v>
          </cell>
          <cell r="K879" t="str">
            <v>EA</v>
          </cell>
          <cell r="L879" t="str">
            <v>Y</v>
          </cell>
          <cell r="M879" t="str">
            <v xml:space="preserve">   </v>
          </cell>
          <cell r="N879" t="str">
            <v>Z</v>
          </cell>
          <cell r="O879" t="str">
            <v>ZZ</v>
          </cell>
          <cell r="T879">
            <v>0</v>
          </cell>
          <cell r="V879">
            <v>0</v>
          </cell>
          <cell r="X879">
            <v>0</v>
          </cell>
          <cell r="Z879">
            <v>0</v>
          </cell>
        </row>
        <row r="880">
          <cell r="E880" t="str">
            <v>965-208382-001</v>
          </cell>
          <cell r="G880" t="str">
            <v>A</v>
          </cell>
          <cell r="H880" t="str">
            <v>EPOXY,FAST SET,50ML CNTNR SIZE</v>
          </cell>
          <cell r="I880">
            <v>1</v>
          </cell>
          <cell r="J880">
            <v>1</v>
          </cell>
          <cell r="K880" t="str">
            <v>EA</v>
          </cell>
          <cell r="L880" t="str">
            <v>Y</v>
          </cell>
          <cell r="M880" t="str">
            <v xml:space="preserve">   </v>
          </cell>
          <cell r="N880" t="str">
            <v>Z</v>
          </cell>
          <cell r="O880" t="str">
            <v>ZZ</v>
          </cell>
          <cell r="P880" t="str">
            <v>ITW DEVCON, INC.</v>
          </cell>
          <cell r="Q880">
            <v>14270</v>
          </cell>
          <cell r="T880">
            <v>0</v>
          </cell>
          <cell r="V880">
            <v>0</v>
          </cell>
          <cell r="X880">
            <v>0</v>
          </cell>
          <cell r="Z880">
            <v>0</v>
          </cell>
        </row>
        <row r="881">
          <cell r="E881" t="str">
            <v>79-10179-00</v>
          </cell>
          <cell r="G881" t="str">
            <v>A</v>
          </cell>
          <cell r="H881" t="str">
            <v>MARKER, WIRE (1-33)</v>
          </cell>
          <cell r="I881">
            <v>1</v>
          </cell>
          <cell r="J881">
            <v>1</v>
          </cell>
          <cell r="K881" t="str">
            <v>EA</v>
          </cell>
          <cell r="L881" t="str">
            <v>Y</v>
          </cell>
          <cell r="M881" t="str">
            <v xml:space="preserve">   </v>
          </cell>
          <cell r="N881" t="str">
            <v>Z</v>
          </cell>
          <cell r="O881" t="str">
            <v>ZZ</v>
          </cell>
          <cell r="P881" t="str">
            <v>BRADY CORPORATION</v>
          </cell>
          <cell r="Q881" t="str">
            <v>WM-1-33-3/4</v>
          </cell>
          <cell r="T881">
            <v>0</v>
          </cell>
          <cell r="V881">
            <v>0</v>
          </cell>
          <cell r="X881">
            <v>0</v>
          </cell>
          <cell r="Z881">
            <v>0</v>
          </cell>
        </row>
        <row r="882">
          <cell r="E882" t="str">
            <v>79-10444-00</v>
          </cell>
          <cell r="G882" t="str">
            <v>B</v>
          </cell>
          <cell r="H882" t="str">
            <v>LABEL,A-Z,0-15,(+),(-),(/),WIRE MARKING</v>
          </cell>
          <cell r="I882">
            <v>1</v>
          </cell>
          <cell r="J882">
            <v>1</v>
          </cell>
          <cell r="K882" t="str">
            <v>EA</v>
          </cell>
          <cell r="L882" t="str">
            <v>Y</v>
          </cell>
          <cell r="M882" t="str">
            <v xml:space="preserve">   </v>
          </cell>
          <cell r="N882" t="str">
            <v>Z</v>
          </cell>
          <cell r="O882" t="str">
            <v>ZZ</v>
          </cell>
          <cell r="P882" t="str">
            <v>BRADY CORPORATION</v>
          </cell>
          <cell r="Q882" t="str">
            <v>PWM-PK-2</v>
          </cell>
          <cell r="T882">
            <v>0</v>
          </cell>
          <cell r="V882">
            <v>0</v>
          </cell>
          <cell r="X882">
            <v>0</v>
          </cell>
          <cell r="Z882">
            <v>0</v>
          </cell>
        </row>
        <row r="883">
          <cell r="E883" t="str">
            <v>79-10183-00</v>
          </cell>
          <cell r="G883" t="str">
            <v>B</v>
          </cell>
          <cell r="H883" t="str">
            <v>MARKERS,WIRE WRITE ON</v>
          </cell>
          <cell r="I883">
            <v>1</v>
          </cell>
          <cell r="J883">
            <v>1</v>
          </cell>
          <cell r="K883" t="str">
            <v>EA</v>
          </cell>
          <cell r="L883" t="str">
            <v>Y</v>
          </cell>
          <cell r="M883" t="str">
            <v xml:space="preserve">   </v>
          </cell>
          <cell r="N883" t="str">
            <v>Z</v>
          </cell>
          <cell r="O883" t="str">
            <v>ZZ</v>
          </cell>
          <cell r="P883" t="str">
            <v>BRADY CORPORATION</v>
          </cell>
          <cell r="Q883" t="str">
            <v>SLFW-250-PK</v>
          </cell>
          <cell r="T883">
            <v>0</v>
          </cell>
          <cell r="V883">
            <v>0</v>
          </cell>
          <cell r="X883">
            <v>0</v>
          </cell>
          <cell r="Z883">
            <v>0</v>
          </cell>
        </row>
        <row r="884">
          <cell r="E884" t="str">
            <v>79-10179-01</v>
          </cell>
          <cell r="G884" t="str">
            <v>A</v>
          </cell>
          <cell r="H884" t="str">
            <v>MARKER, WIRE, 34-66</v>
          </cell>
          <cell r="I884">
            <v>1</v>
          </cell>
          <cell r="J884">
            <v>1</v>
          </cell>
          <cell r="K884" t="str">
            <v>EA</v>
          </cell>
          <cell r="L884" t="str">
            <v>Y</v>
          </cell>
          <cell r="M884" t="str">
            <v xml:space="preserve">   </v>
          </cell>
          <cell r="N884" t="str">
            <v>Z</v>
          </cell>
          <cell r="O884" t="str">
            <v>ZZ</v>
          </cell>
          <cell r="T884">
            <v>0</v>
          </cell>
          <cell r="V884">
            <v>0</v>
          </cell>
          <cell r="X884">
            <v>0</v>
          </cell>
          <cell r="Z884">
            <v>0</v>
          </cell>
        </row>
        <row r="885">
          <cell r="E885" t="str">
            <v>79-10179-02</v>
          </cell>
          <cell r="G885" t="str">
            <v>A</v>
          </cell>
          <cell r="H885" t="str">
            <v>MARKER, WIRE 67-99</v>
          </cell>
          <cell r="I885">
            <v>1</v>
          </cell>
          <cell r="J885">
            <v>1</v>
          </cell>
          <cell r="K885" t="str">
            <v>EA</v>
          </cell>
          <cell r="L885" t="str">
            <v>Y</v>
          </cell>
          <cell r="M885" t="str">
            <v xml:space="preserve">   </v>
          </cell>
          <cell r="N885" t="str">
            <v>Z</v>
          </cell>
          <cell r="O885" t="str">
            <v>ZZ</v>
          </cell>
          <cell r="T885">
            <v>0</v>
          </cell>
          <cell r="V885">
            <v>0</v>
          </cell>
          <cell r="X885">
            <v>0</v>
          </cell>
          <cell r="Z885">
            <v>0</v>
          </cell>
        </row>
        <row r="886">
          <cell r="E886" t="str">
            <v>79-00021-00</v>
          </cell>
          <cell r="G886" t="str">
            <v>A</v>
          </cell>
          <cell r="H886" t="str">
            <v>LABEL,BLANK 1 X 1/2</v>
          </cell>
          <cell r="I886">
            <v>1</v>
          </cell>
          <cell r="J886">
            <v>1</v>
          </cell>
          <cell r="K886" t="str">
            <v>EA</v>
          </cell>
          <cell r="L886" t="str">
            <v>Y</v>
          </cell>
          <cell r="M886" t="str">
            <v xml:space="preserve">   </v>
          </cell>
          <cell r="N886" t="str">
            <v>Z</v>
          </cell>
          <cell r="O886" t="str">
            <v>ZZ</v>
          </cell>
          <cell r="P886" t="str">
            <v>PANDUIT</v>
          </cell>
          <cell r="Q886" t="str">
            <v>WES-1112</v>
          </cell>
          <cell r="T886">
            <v>0</v>
          </cell>
          <cell r="V886">
            <v>0</v>
          </cell>
          <cell r="X886">
            <v>0</v>
          </cell>
          <cell r="Z886">
            <v>0</v>
          </cell>
        </row>
        <row r="887">
          <cell r="E887" t="str">
            <v>79-00021-01</v>
          </cell>
          <cell r="G887" t="str">
            <v>A</v>
          </cell>
          <cell r="H887" t="str">
            <v>LABEL,BLANK 1 X 1</v>
          </cell>
          <cell r="I887">
            <v>1</v>
          </cell>
          <cell r="J887">
            <v>1</v>
          </cell>
          <cell r="K887" t="str">
            <v>EA</v>
          </cell>
          <cell r="L887" t="str">
            <v>Y</v>
          </cell>
          <cell r="M887" t="str">
            <v xml:space="preserve">   </v>
          </cell>
          <cell r="N887" t="str">
            <v>Z</v>
          </cell>
          <cell r="O887" t="str">
            <v>ZZ</v>
          </cell>
          <cell r="P887" t="str">
            <v>T &amp; B</v>
          </cell>
          <cell r="Q887" t="str">
            <v>WES-1334</v>
          </cell>
          <cell r="T887">
            <v>0</v>
          </cell>
          <cell r="V887">
            <v>0</v>
          </cell>
          <cell r="X887">
            <v>0</v>
          </cell>
          <cell r="Z887">
            <v>0</v>
          </cell>
        </row>
        <row r="888">
          <cell r="E888" t="str">
            <v>79-00021-02</v>
          </cell>
          <cell r="G888" t="str">
            <v>A</v>
          </cell>
          <cell r="H888" t="str">
            <v>LABEL,CBL MARKING,1X.5X1.5,BLANK,WRITE-O</v>
          </cell>
          <cell r="I888">
            <v>1</v>
          </cell>
          <cell r="J888">
            <v>1</v>
          </cell>
          <cell r="K888" t="str">
            <v>EA</v>
          </cell>
          <cell r="L888" t="str">
            <v>Y</v>
          </cell>
          <cell r="M888" t="str">
            <v xml:space="preserve">   </v>
          </cell>
          <cell r="N888" t="str">
            <v>Z</v>
          </cell>
          <cell r="O888" t="str">
            <v>ZZ</v>
          </cell>
          <cell r="P888" t="str">
            <v>ABB</v>
          </cell>
          <cell r="Q888" t="str">
            <v>WLP-1112</v>
          </cell>
          <cell r="T888">
            <v>0</v>
          </cell>
          <cell r="V888">
            <v>0</v>
          </cell>
          <cell r="X888">
            <v>0</v>
          </cell>
          <cell r="Z888">
            <v>0</v>
          </cell>
        </row>
        <row r="889">
          <cell r="E889" t="str">
            <v>79-00021-03</v>
          </cell>
          <cell r="G889" t="str">
            <v>A</v>
          </cell>
          <cell r="H889" t="str">
            <v>LABEL,CBL MARKING,1X1X3,BLANK,WRITE-ON,S</v>
          </cell>
          <cell r="I889">
            <v>1</v>
          </cell>
          <cell r="J889">
            <v>1</v>
          </cell>
          <cell r="K889" t="str">
            <v>EA</v>
          </cell>
          <cell r="L889" t="str">
            <v>Y</v>
          </cell>
          <cell r="M889" t="str">
            <v xml:space="preserve">   </v>
          </cell>
          <cell r="N889" t="str">
            <v>Z</v>
          </cell>
          <cell r="O889" t="str">
            <v>ZZ</v>
          </cell>
          <cell r="P889" t="str">
            <v>ABB</v>
          </cell>
          <cell r="Q889" t="str">
            <v>WLP-1300</v>
          </cell>
          <cell r="T889">
            <v>0</v>
          </cell>
          <cell r="V889">
            <v>0</v>
          </cell>
          <cell r="X889">
            <v>0</v>
          </cell>
          <cell r="Z889">
            <v>0</v>
          </cell>
        </row>
        <row r="890">
          <cell r="E890" t="str">
            <v>79-00021-04</v>
          </cell>
          <cell r="G890" t="str">
            <v>B</v>
          </cell>
          <cell r="H890" t="str">
            <v>LABEL,CBL MARKING,1X1X5,BLANK,WRITE-ON,S</v>
          </cell>
          <cell r="I890">
            <v>1</v>
          </cell>
          <cell r="J890">
            <v>1</v>
          </cell>
          <cell r="K890" t="str">
            <v>EA</v>
          </cell>
          <cell r="L890" t="str">
            <v>Y</v>
          </cell>
          <cell r="M890" t="str">
            <v xml:space="preserve">   </v>
          </cell>
          <cell r="N890" t="str">
            <v>Z</v>
          </cell>
          <cell r="O890" t="str">
            <v>ZZ</v>
          </cell>
          <cell r="P890" t="str">
            <v>ABB</v>
          </cell>
          <cell r="Q890" t="str">
            <v>THT-139-461-2</v>
          </cell>
          <cell r="T890">
            <v>0</v>
          </cell>
          <cell r="V890">
            <v>0</v>
          </cell>
          <cell r="X890">
            <v>0</v>
          </cell>
          <cell r="Z890">
            <v>0</v>
          </cell>
        </row>
        <row r="891">
          <cell r="E891" t="str">
            <v>74-032409-00</v>
          </cell>
          <cell r="G891" t="str">
            <v>C</v>
          </cell>
          <cell r="H891" t="str">
            <v>WORKMANSHIP STANDARDS</v>
          </cell>
          <cell r="I891">
            <v>1</v>
          </cell>
          <cell r="J891">
            <v>1</v>
          </cell>
          <cell r="K891" t="str">
            <v>EA</v>
          </cell>
          <cell r="L891" t="str">
            <v>Y</v>
          </cell>
          <cell r="M891" t="str">
            <v xml:space="preserve">   </v>
          </cell>
          <cell r="N891" t="str">
            <v>Z</v>
          </cell>
          <cell r="O891" t="str">
            <v>ZZ</v>
          </cell>
          <cell r="T891">
            <v>0</v>
          </cell>
          <cell r="V891">
            <v>0</v>
          </cell>
          <cell r="X891">
            <v>0</v>
          </cell>
          <cell r="Z891">
            <v>0</v>
          </cell>
        </row>
        <row r="892">
          <cell r="E892" t="str">
            <v>202-328325-001</v>
          </cell>
          <cell r="G892" t="str">
            <v>F</v>
          </cell>
          <cell r="H892" t="str">
            <v>PROC,CRIMP TERMINATION GUIDELINE</v>
          </cell>
          <cell r="I892">
            <v>1</v>
          </cell>
          <cell r="J892">
            <v>1</v>
          </cell>
          <cell r="K892" t="str">
            <v>EA</v>
          </cell>
          <cell r="L892" t="str">
            <v>Y</v>
          </cell>
          <cell r="M892" t="str">
            <v xml:space="preserve">   </v>
          </cell>
          <cell r="N892" t="str">
            <v>Z</v>
          </cell>
          <cell r="O892" t="str">
            <v>ZZ</v>
          </cell>
          <cell r="T892">
            <v>0</v>
          </cell>
          <cell r="V892">
            <v>0</v>
          </cell>
          <cell r="X892">
            <v>0</v>
          </cell>
          <cell r="Z892">
            <v>0</v>
          </cell>
        </row>
        <row r="893">
          <cell r="E893" t="str">
            <v>74-024094-00</v>
          </cell>
          <cell r="G893" t="str">
            <v>U</v>
          </cell>
          <cell r="H893" t="str">
            <v>PROC,PART IDENTIFICATION</v>
          </cell>
          <cell r="I893">
            <v>1</v>
          </cell>
          <cell r="J893">
            <v>1</v>
          </cell>
          <cell r="K893" t="str">
            <v>EA</v>
          </cell>
          <cell r="L893" t="str">
            <v>Y</v>
          </cell>
          <cell r="M893" t="str">
            <v xml:space="preserve">   </v>
          </cell>
          <cell r="N893" t="str">
            <v>Z</v>
          </cell>
          <cell r="O893" t="str">
            <v>ZZ</v>
          </cell>
          <cell r="T893">
            <v>0</v>
          </cell>
          <cell r="V893">
            <v>0</v>
          </cell>
          <cell r="X893">
            <v>0</v>
          </cell>
          <cell r="Z893">
            <v>0</v>
          </cell>
        </row>
        <row r="894">
          <cell r="E894" t="str">
            <v>603-090436-001</v>
          </cell>
          <cell r="G894" t="str">
            <v>J</v>
          </cell>
          <cell r="H894" t="str">
            <v>SPECIFICATION,PACKAGING</v>
          </cell>
          <cell r="I894">
            <v>1</v>
          </cell>
          <cell r="J894">
            <v>1</v>
          </cell>
          <cell r="K894" t="str">
            <v>EA</v>
          </cell>
          <cell r="L894" t="str">
            <v>Y</v>
          </cell>
          <cell r="M894" t="str">
            <v xml:space="preserve">   </v>
          </cell>
          <cell r="N894" t="str">
            <v>Z</v>
          </cell>
          <cell r="O894" t="str">
            <v>ZZ</v>
          </cell>
          <cell r="T894">
            <v>0</v>
          </cell>
          <cell r="V894">
            <v>0</v>
          </cell>
          <cell r="X894">
            <v>0</v>
          </cell>
          <cell r="Z894">
            <v>0</v>
          </cell>
        </row>
        <row r="895">
          <cell r="E895" t="str">
            <v>833-233704-008</v>
          </cell>
          <cell r="F895" t="str">
            <v>CABLES</v>
          </cell>
          <cell r="G895" t="str">
            <v>B</v>
          </cell>
          <cell r="H895" t="str">
            <v>CA,COMM,ENET,HUB SW TO EIOC2,75FT</v>
          </cell>
          <cell r="I895">
            <v>1</v>
          </cell>
          <cell r="J895">
            <v>1</v>
          </cell>
          <cell r="K895" t="str">
            <v>EA</v>
          </cell>
          <cell r="L895" t="str">
            <v xml:space="preserve"> </v>
          </cell>
          <cell r="M895" t="str">
            <v xml:space="preserve">   </v>
          </cell>
          <cell r="N895" t="str">
            <v>L</v>
          </cell>
          <cell r="O895" t="str">
            <v>ROGAR</v>
          </cell>
          <cell r="S895">
            <v>135</v>
          </cell>
          <cell r="T895">
            <v>135</v>
          </cell>
          <cell r="U895">
            <v>135</v>
          </cell>
          <cell r="V895">
            <v>135</v>
          </cell>
          <cell r="W895">
            <v>130</v>
          </cell>
          <cell r="X895">
            <v>130</v>
          </cell>
          <cell r="Y895">
            <v>125</v>
          </cell>
          <cell r="Z895">
            <v>125</v>
          </cell>
          <cell r="AA895">
            <v>125</v>
          </cell>
        </row>
        <row r="896">
          <cell r="E896" t="str">
            <v>681-101635-001</v>
          </cell>
          <cell r="G896" t="str">
            <v>B</v>
          </cell>
          <cell r="H896" t="str">
            <v>CA,FBS,PVC,300V,5E,24AWG,4 PR,TEAL,ROHS</v>
          </cell>
          <cell r="I896">
            <v>75</v>
          </cell>
          <cell r="J896">
            <v>75</v>
          </cell>
          <cell r="K896" t="str">
            <v>FT</v>
          </cell>
          <cell r="L896" t="str">
            <v>Y</v>
          </cell>
          <cell r="M896" t="str">
            <v xml:space="preserve">   </v>
          </cell>
          <cell r="N896" t="str">
            <v>L</v>
          </cell>
          <cell r="O896" t="str">
            <v>ZZ</v>
          </cell>
          <cell r="P896" t="str">
            <v>BELDEN INC.</v>
          </cell>
          <cell r="Q896" t="str">
            <v>7921A 1NH</v>
          </cell>
          <cell r="T896">
            <v>0</v>
          </cell>
          <cell r="V896">
            <v>0</v>
          </cell>
          <cell r="X896">
            <v>0</v>
          </cell>
          <cell r="Z896">
            <v>0</v>
          </cell>
        </row>
        <row r="897">
          <cell r="E897" t="str">
            <v>668-101639-001</v>
          </cell>
          <cell r="G897" t="str">
            <v>A</v>
          </cell>
          <cell r="H897" t="str">
            <v>CONN,NTWK,MODULAR PLUG,SHLD,8 POS</v>
          </cell>
          <cell r="I897">
            <v>2</v>
          </cell>
          <cell r="J897">
            <v>2</v>
          </cell>
          <cell r="K897" t="str">
            <v>EA</v>
          </cell>
          <cell r="L897" t="str">
            <v>Y</v>
          </cell>
          <cell r="M897" t="str">
            <v xml:space="preserve">   </v>
          </cell>
          <cell r="N897" t="str">
            <v>L</v>
          </cell>
          <cell r="O897" t="str">
            <v>ZZ</v>
          </cell>
          <cell r="P897" t="str">
            <v>SENTINEL CONN SYSTEM</v>
          </cell>
          <cell r="Q897" t="str">
            <v>106S08080058C34</v>
          </cell>
          <cell r="T897">
            <v>0</v>
          </cell>
          <cell r="V897">
            <v>0</v>
          </cell>
          <cell r="X897">
            <v>0</v>
          </cell>
          <cell r="Z897">
            <v>0</v>
          </cell>
        </row>
        <row r="898">
          <cell r="E898" t="str">
            <v>680-061150-009</v>
          </cell>
          <cell r="G898" t="str">
            <v>B</v>
          </cell>
          <cell r="H898" t="str">
            <v>TUBING HEAT SHRINK 3/4</v>
          </cell>
          <cell r="I898">
            <v>1</v>
          </cell>
          <cell r="J898">
            <v>1</v>
          </cell>
          <cell r="K898" t="str">
            <v>FT</v>
          </cell>
          <cell r="L898" t="str">
            <v>Y</v>
          </cell>
          <cell r="M898" t="str">
            <v xml:space="preserve">   </v>
          </cell>
          <cell r="N898" t="str">
            <v>Y</v>
          </cell>
          <cell r="O898" t="str">
            <v>ZZ</v>
          </cell>
          <cell r="P898" t="str">
            <v>PANDUIT</v>
          </cell>
          <cell r="Q898" t="str">
            <v>HSTT75-48-5</v>
          </cell>
          <cell r="T898">
            <v>0</v>
          </cell>
          <cell r="V898">
            <v>0</v>
          </cell>
          <cell r="X898">
            <v>0</v>
          </cell>
          <cell r="Z898">
            <v>0</v>
          </cell>
        </row>
        <row r="899">
          <cell r="E899" t="str">
            <v>79-00021-02</v>
          </cell>
          <cell r="G899" t="str">
            <v>A</v>
          </cell>
          <cell r="H899" t="str">
            <v>LABEL,CBL MARKING,1X.5X1.5,BLANK,WRITE-O</v>
          </cell>
          <cell r="I899">
            <v>2</v>
          </cell>
          <cell r="J899">
            <v>2</v>
          </cell>
          <cell r="K899" t="str">
            <v>EA</v>
          </cell>
          <cell r="L899" t="str">
            <v>Y</v>
          </cell>
          <cell r="M899" t="str">
            <v xml:space="preserve">   </v>
          </cell>
          <cell r="N899" t="str">
            <v>L</v>
          </cell>
          <cell r="O899" t="str">
            <v>ZZ</v>
          </cell>
          <cell r="P899" t="str">
            <v>ABB</v>
          </cell>
          <cell r="Q899" t="str">
            <v>WLP-1112</v>
          </cell>
          <cell r="T899">
            <v>0</v>
          </cell>
          <cell r="V899">
            <v>0</v>
          </cell>
          <cell r="X899">
            <v>0</v>
          </cell>
          <cell r="Z899">
            <v>0</v>
          </cell>
        </row>
        <row r="900">
          <cell r="E900" t="str">
            <v>833-233704-001</v>
          </cell>
          <cell r="G900" t="str">
            <v>B</v>
          </cell>
          <cell r="H900" t="str">
            <v>CA,COMM,ENET,CORE,VXT</v>
          </cell>
          <cell r="I900">
            <v>1</v>
          </cell>
          <cell r="J900">
            <v>1</v>
          </cell>
          <cell r="K900" t="str">
            <v>EA</v>
          </cell>
          <cell r="L900" t="str">
            <v>Y</v>
          </cell>
          <cell r="M900" t="str">
            <v xml:space="preserve">   </v>
          </cell>
          <cell r="N900" t="str">
            <v>Z</v>
          </cell>
          <cell r="O900" t="str">
            <v>ZZ</v>
          </cell>
          <cell r="T900">
            <v>0</v>
          </cell>
          <cell r="V900">
            <v>0</v>
          </cell>
          <cell r="X900">
            <v>0</v>
          </cell>
          <cell r="Z900">
            <v>0</v>
          </cell>
        </row>
        <row r="901">
          <cell r="E901" t="str">
            <v>74-10024-00</v>
          </cell>
          <cell r="G901" t="str">
            <v>P</v>
          </cell>
          <cell r="H901" t="str">
            <v>PROC. ELEC. ASS'Y INSTR.</v>
          </cell>
          <cell r="I901">
            <v>1</v>
          </cell>
          <cell r="J901">
            <v>1</v>
          </cell>
          <cell r="K901" t="str">
            <v>EA</v>
          </cell>
          <cell r="L901" t="str">
            <v>Y</v>
          </cell>
          <cell r="M901" t="str">
            <v xml:space="preserve">   </v>
          </cell>
          <cell r="N901" t="str">
            <v>Z</v>
          </cell>
          <cell r="O901" t="str">
            <v>ZZ</v>
          </cell>
          <cell r="T901">
            <v>0</v>
          </cell>
          <cell r="V901">
            <v>0</v>
          </cell>
          <cell r="X901">
            <v>0</v>
          </cell>
          <cell r="Z901">
            <v>0</v>
          </cell>
        </row>
        <row r="902">
          <cell r="E902" t="str">
            <v>74-024094-00</v>
          </cell>
          <cell r="G902" t="str">
            <v>U</v>
          </cell>
          <cell r="H902" t="str">
            <v>PROC,PART IDENTIFICATION</v>
          </cell>
          <cell r="I902">
            <v>1</v>
          </cell>
          <cell r="J902">
            <v>1</v>
          </cell>
          <cell r="K902" t="str">
            <v>EA</v>
          </cell>
          <cell r="L902" t="str">
            <v>Y</v>
          </cell>
          <cell r="M902" t="str">
            <v xml:space="preserve">   </v>
          </cell>
          <cell r="N902" t="str">
            <v>Z</v>
          </cell>
          <cell r="O902" t="str">
            <v>ZZ</v>
          </cell>
          <cell r="T902">
            <v>0</v>
          </cell>
          <cell r="V902">
            <v>0</v>
          </cell>
          <cell r="X902">
            <v>0</v>
          </cell>
          <cell r="Z902">
            <v>0</v>
          </cell>
        </row>
        <row r="903">
          <cell r="E903" t="str">
            <v>965-208382-001</v>
          </cell>
          <cell r="G903" t="str">
            <v>A</v>
          </cell>
          <cell r="H903" t="str">
            <v>EPOXY,FAST SET,50ML CNTNR SIZE</v>
          </cell>
          <cell r="I903">
            <v>1</v>
          </cell>
          <cell r="J903">
            <v>1</v>
          </cell>
          <cell r="K903" t="str">
            <v>EA</v>
          </cell>
          <cell r="L903" t="str">
            <v>Y</v>
          </cell>
          <cell r="M903" t="str">
            <v xml:space="preserve">   </v>
          </cell>
          <cell r="N903" t="str">
            <v>Z</v>
          </cell>
          <cell r="O903" t="str">
            <v>ZZ</v>
          </cell>
          <cell r="P903" t="str">
            <v>ITW DEVCON, INC.</v>
          </cell>
          <cell r="Q903">
            <v>14270</v>
          </cell>
          <cell r="T903">
            <v>0</v>
          </cell>
          <cell r="V903">
            <v>0</v>
          </cell>
          <cell r="X903">
            <v>0</v>
          </cell>
          <cell r="Z903">
            <v>0</v>
          </cell>
        </row>
        <row r="904">
          <cell r="E904" t="str">
            <v>79-10179-00</v>
          </cell>
          <cell r="G904" t="str">
            <v>A</v>
          </cell>
          <cell r="H904" t="str">
            <v>MARKER, WIRE (1-33)</v>
          </cell>
          <cell r="I904">
            <v>1</v>
          </cell>
          <cell r="J904">
            <v>1</v>
          </cell>
          <cell r="K904" t="str">
            <v>EA</v>
          </cell>
          <cell r="L904" t="str">
            <v>Y</v>
          </cell>
          <cell r="M904" t="str">
            <v xml:space="preserve">   </v>
          </cell>
          <cell r="N904" t="str">
            <v>Z</v>
          </cell>
          <cell r="O904" t="str">
            <v>ZZ</v>
          </cell>
          <cell r="P904" t="str">
            <v>BRADY CORPORATION</v>
          </cell>
          <cell r="Q904" t="str">
            <v>WM-1-33-3/4</v>
          </cell>
          <cell r="T904">
            <v>0</v>
          </cell>
          <cell r="V904">
            <v>0</v>
          </cell>
          <cell r="X904">
            <v>0</v>
          </cell>
          <cell r="Z904">
            <v>0</v>
          </cell>
        </row>
        <row r="905">
          <cell r="E905" t="str">
            <v>79-10444-00</v>
          </cell>
          <cell r="G905" t="str">
            <v>B</v>
          </cell>
          <cell r="H905" t="str">
            <v>LABEL,A-Z,0-15,(+),(-),(/),WIRE MARKING</v>
          </cell>
          <cell r="I905">
            <v>1</v>
          </cell>
          <cell r="J905">
            <v>1</v>
          </cell>
          <cell r="K905" t="str">
            <v>EA</v>
          </cell>
          <cell r="L905" t="str">
            <v>Y</v>
          </cell>
          <cell r="M905" t="str">
            <v xml:space="preserve">   </v>
          </cell>
          <cell r="N905" t="str">
            <v>Z</v>
          </cell>
          <cell r="O905" t="str">
            <v>ZZ</v>
          </cell>
          <cell r="P905" t="str">
            <v>BRADY CORPORATION</v>
          </cell>
          <cell r="Q905" t="str">
            <v>PWM-PK-2</v>
          </cell>
          <cell r="T905">
            <v>0</v>
          </cell>
          <cell r="V905">
            <v>0</v>
          </cell>
          <cell r="X905">
            <v>0</v>
          </cell>
          <cell r="Z905">
            <v>0</v>
          </cell>
        </row>
        <row r="906">
          <cell r="E906" t="str">
            <v>79-10183-00</v>
          </cell>
          <cell r="G906" t="str">
            <v>B</v>
          </cell>
          <cell r="H906" t="str">
            <v>MARKERS,WIRE WRITE ON</v>
          </cell>
          <cell r="I906">
            <v>1</v>
          </cell>
          <cell r="J906">
            <v>1</v>
          </cell>
          <cell r="K906" t="str">
            <v>EA</v>
          </cell>
          <cell r="L906" t="str">
            <v>Y</v>
          </cell>
          <cell r="M906" t="str">
            <v xml:space="preserve">   </v>
          </cell>
          <cell r="N906" t="str">
            <v>Z</v>
          </cell>
          <cell r="O906" t="str">
            <v>ZZ</v>
          </cell>
          <cell r="P906" t="str">
            <v>BRADY CORPORATION</v>
          </cell>
          <cell r="Q906" t="str">
            <v>SLFW-250-PK</v>
          </cell>
          <cell r="T906">
            <v>0</v>
          </cell>
          <cell r="V906">
            <v>0</v>
          </cell>
          <cell r="X906">
            <v>0</v>
          </cell>
          <cell r="Z906">
            <v>0</v>
          </cell>
        </row>
        <row r="907">
          <cell r="E907" t="str">
            <v>79-10179-01</v>
          </cell>
          <cell r="G907" t="str">
            <v>A</v>
          </cell>
          <cell r="H907" t="str">
            <v>MARKER, WIRE, 34-66</v>
          </cell>
          <cell r="I907">
            <v>1</v>
          </cell>
          <cell r="J907">
            <v>1</v>
          </cell>
          <cell r="K907" t="str">
            <v>EA</v>
          </cell>
          <cell r="L907" t="str">
            <v>Y</v>
          </cell>
          <cell r="M907" t="str">
            <v xml:space="preserve">   </v>
          </cell>
          <cell r="N907" t="str">
            <v>Z</v>
          </cell>
          <cell r="O907" t="str">
            <v>ZZ</v>
          </cell>
          <cell r="T907">
            <v>0</v>
          </cell>
          <cell r="V907">
            <v>0</v>
          </cell>
          <cell r="X907">
            <v>0</v>
          </cell>
          <cell r="Z907">
            <v>0</v>
          </cell>
        </row>
        <row r="908">
          <cell r="E908" t="str">
            <v>79-10179-02</v>
          </cell>
          <cell r="G908" t="str">
            <v>A</v>
          </cell>
          <cell r="H908" t="str">
            <v>MARKER, WIRE 67-99</v>
          </cell>
          <cell r="I908">
            <v>1</v>
          </cell>
          <cell r="J908">
            <v>1</v>
          </cell>
          <cell r="K908" t="str">
            <v>EA</v>
          </cell>
          <cell r="L908" t="str">
            <v>Y</v>
          </cell>
          <cell r="M908" t="str">
            <v xml:space="preserve">   </v>
          </cell>
          <cell r="N908" t="str">
            <v>Z</v>
          </cell>
          <cell r="O908" t="str">
            <v>ZZ</v>
          </cell>
          <cell r="T908">
            <v>0</v>
          </cell>
          <cell r="V908">
            <v>0</v>
          </cell>
          <cell r="X908">
            <v>0</v>
          </cell>
          <cell r="Z908">
            <v>0</v>
          </cell>
        </row>
        <row r="909">
          <cell r="E909" t="str">
            <v>79-00021-00</v>
          </cell>
          <cell r="G909" t="str">
            <v>A</v>
          </cell>
          <cell r="H909" t="str">
            <v>LABEL,BLANK 1 X 1/2</v>
          </cell>
          <cell r="I909">
            <v>1</v>
          </cell>
          <cell r="J909">
            <v>1</v>
          </cell>
          <cell r="K909" t="str">
            <v>EA</v>
          </cell>
          <cell r="L909" t="str">
            <v>Y</v>
          </cell>
          <cell r="M909" t="str">
            <v xml:space="preserve">   </v>
          </cell>
          <cell r="N909" t="str">
            <v>Z</v>
          </cell>
          <cell r="O909" t="str">
            <v>ZZ</v>
          </cell>
          <cell r="P909" t="str">
            <v>PANDUIT</v>
          </cell>
          <cell r="Q909" t="str">
            <v>WES-1112</v>
          </cell>
          <cell r="T909">
            <v>0</v>
          </cell>
          <cell r="V909">
            <v>0</v>
          </cell>
          <cell r="X909">
            <v>0</v>
          </cell>
          <cell r="Z909">
            <v>0</v>
          </cell>
        </row>
        <row r="910">
          <cell r="E910" t="str">
            <v>79-00021-01</v>
          </cell>
          <cell r="G910" t="str">
            <v>A</v>
          </cell>
          <cell r="H910" t="str">
            <v>LABEL,BLANK 1 X 1</v>
          </cell>
          <cell r="I910">
            <v>1</v>
          </cell>
          <cell r="J910">
            <v>1</v>
          </cell>
          <cell r="K910" t="str">
            <v>EA</v>
          </cell>
          <cell r="L910" t="str">
            <v>Y</v>
          </cell>
          <cell r="M910" t="str">
            <v xml:space="preserve">   </v>
          </cell>
          <cell r="N910" t="str">
            <v>Z</v>
          </cell>
          <cell r="O910" t="str">
            <v>ZZ</v>
          </cell>
          <cell r="P910" t="str">
            <v>T &amp; B</v>
          </cell>
          <cell r="Q910" t="str">
            <v>WES-1334</v>
          </cell>
          <cell r="T910">
            <v>0</v>
          </cell>
          <cell r="V910">
            <v>0</v>
          </cell>
          <cell r="X910">
            <v>0</v>
          </cell>
          <cell r="Z910">
            <v>0</v>
          </cell>
        </row>
        <row r="911">
          <cell r="E911" t="str">
            <v>79-00021-02</v>
          </cell>
          <cell r="G911" t="str">
            <v>A</v>
          </cell>
          <cell r="H911" t="str">
            <v>LABEL,CBL MARKING,1X.5X1.5,BLANK,WRITE-O</v>
          </cell>
          <cell r="I911">
            <v>1</v>
          </cell>
          <cell r="J911">
            <v>1</v>
          </cell>
          <cell r="K911" t="str">
            <v>EA</v>
          </cell>
          <cell r="L911" t="str">
            <v>Y</v>
          </cell>
          <cell r="M911" t="str">
            <v xml:space="preserve">   </v>
          </cell>
          <cell r="N911" t="str">
            <v>Z</v>
          </cell>
          <cell r="O911" t="str">
            <v>ZZ</v>
          </cell>
          <cell r="P911" t="str">
            <v>ABB</v>
          </cell>
          <cell r="Q911" t="str">
            <v>WLP-1112</v>
          </cell>
          <cell r="T911">
            <v>0</v>
          </cell>
          <cell r="V911">
            <v>0</v>
          </cell>
          <cell r="X911">
            <v>0</v>
          </cell>
          <cell r="Z911">
            <v>0</v>
          </cell>
        </row>
        <row r="912">
          <cell r="E912" t="str">
            <v>79-00021-03</v>
          </cell>
          <cell r="G912" t="str">
            <v>A</v>
          </cell>
          <cell r="H912" t="str">
            <v>LABEL,CBL MARKING,1X1X3,BLANK,WRITE-ON,S</v>
          </cell>
          <cell r="I912">
            <v>1</v>
          </cell>
          <cell r="J912">
            <v>1</v>
          </cell>
          <cell r="K912" t="str">
            <v>EA</v>
          </cell>
          <cell r="L912" t="str">
            <v>Y</v>
          </cell>
          <cell r="M912" t="str">
            <v xml:space="preserve">   </v>
          </cell>
          <cell r="N912" t="str">
            <v>Z</v>
          </cell>
          <cell r="O912" t="str">
            <v>ZZ</v>
          </cell>
          <cell r="P912" t="str">
            <v>ABB</v>
          </cell>
          <cell r="Q912" t="str">
            <v>WLP-1300</v>
          </cell>
          <cell r="T912">
            <v>0</v>
          </cell>
          <cell r="V912">
            <v>0</v>
          </cell>
          <cell r="X912">
            <v>0</v>
          </cell>
          <cell r="Z912">
            <v>0</v>
          </cell>
        </row>
        <row r="913">
          <cell r="E913" t="str">
            <v>79-00021-04</v>
          </cell>
          <cell r="G913" t="str">
            <v>B</v>
          </cell>
          <cell r="H913" t="str">
            <v>LABEL,CBL MARKING,1X1X5,BLANK,WRITE-ON,S</v>
          </cell>
          <cell r="I913">
            <v>1</v>
          </cell>
          <cell r="J913">
            <v>1</v>
          </cell>
          <cell r="K913" t="str">
            <v>EA</v>
          </cell>
          <cell r="L913" t="str">
            <v>Y</v>
          </cell>
          <cell r="M913" t="str">
            <v xml:space="preserve">   </v>
          </cell>
          <cell r="N913" t="str">
            <v>Z</v>
          </cell>
          <cell r="O913" t="str">
            <v>ZZ</v>
          </cell>
          <cell r="P913" t="str">
            <v>ABB</v>
          </cell>
          <cell r="Q913" t="str">
            <v>THT-139-461-2</v>
          </cell>
          <cell r="T913">
            <v>0</v>
          </cell>
          <cell r="V913">
            <v>0</v>
          </cell>
          <cell r="X913">
            <v>0</v>
          </cell>
          <cell r="Z913">
            <v>0</v>
          </cell>
        </row>
        <row r="914">
          <cell r="E914" t="str">
            <v>74-032409-00</v>
          </cell>
          <cell r="G914" t="str">
            <v>C</v>
          </cell>
          <cell r="H914" t="str">
            <v>WORKMANSHIP STANDARDS</v>
          </cell>
          <cell r="I914">
            <v>1</v>
          </cell>
          <cell r="J914">
            <v>1</v>
          </cell>
          <cell r="K914" t="str">
            <v>EA</v>
          </cell>
          <cell r="L914" t="str">
            <v>Y</v>
          </cell>
          <cell r="M914" t="str">
            <v xml:space="preserve">   </v>
          </cell>
          <cell r="N914" t="str">
            <v>Z</v>
          </cell>
          <cell r="O914" t="str">
            <v>ZZ</v>
          </cell>
          <cell r="T914">
            <v>0</v>
          </cell>
          <cell r="V914">
            <v>0</v>
          </cell>
          <cell r="X914">
            <v>0</v>
          </cell>
          <cell r="Z914">
            <v>0</v>
          </cell>
        </row>
        <row r="915">
          <cell r="E915" t="str">
            <v>202-328325-001</v>
          </cell>
          <cell r="G915" t="str">
            <v>F</v>
          </cell>
          <cell r="H915" t="str">
            <v>PROC,CRIMP TERMINATION GUIDELINE</v>
          </cell>
          <cell r="I915">
            <v>1</v>
          </cell>
          <cell r="J915">
            <v>1</v>
          </cell>
          <cell r="K915" t="str">
            <v>EA</v>
          </cell>
          <cell r="L915" t="str">
            <v>Y</v>
          </cell>
          <cell r="M915" t="str">
            <v xml:space="preserve">   </v>
          </cell>
          <cell r="N915" t="str">
            <v>Z</v>
          </cell>
          <cell r="O915" t="str">
            <v>ZZ</v>
          </cell>
          <cell r="T915">
            <v>0</v>
          </cell>
          <cell r="V915">
            <v>0</v>
          </cell>
          <cell r="X915">
            <v>0</v>
          </cell>
          <cell r="Z915">
            <v>0</v>
          </cell>
        </row>
        <row r="916">
          <cell r="E916" t="str">
            <v>74-160156-00</v>
          </cell>
          <cell r="G916" t="str">
            <v>H</v>
          </cell>
          <cell r="H916" t="str">
            <v>PROC,PACKING REQUIREMENTS</v>
          </cell>
          <cell r="I916">
            <v>1</v>
          </cell>
          <cell r="J916">
            <v>1</v>
          </cell>
          <cell r="K916" t="str">
            <v>EA</v>
          </cell>
          <cell r="L916" t="str">
            <v>Y</v>
          </cell>
          <cell r="M916" t="str">
            <v xml:space="preserve">   </v>
          </cell>
          <cell r="N916" t="str">
            <v>Z</v>
          </cell>
          <cell r="O916" t="str">
            <v>ZZ</v>
          </cell>
          <cell r="T916">
            <v>0</v>
          </cell>
          <cell r="V916">
            <v>0</v>
          </cell>
          <cell r="X916">
            <v>0</v>
          </cell>
          <cell r="Z916">
            <v>0</v>
          </cell>
        </row>
        <row r="917">
          <cell r="E917" t="str">
            <v>74-024094-00</v>
          </cell>
          <cell r="G917" t="str">
            <v>U</v>
          </cell>
          <cell r="H917" t="str">
            <v>PROC,PART IDENTIFICATION</v>
          </cell>
          <cell r="I917">
            <v>1</v>
          </cell>
          <cell r="J917">
            <v>1</v>
          </cell>
          <cell r="K917" t="str">
            <v>EA</v>
          </cell>
          <cell r="L917" t="str">
            <v>Y</v>
          </cell>
          <cell r="M917" t="str">
            <v xml:space="preserve">   </v>
          </cell>
          <cell r="N917" t="str">
            <v>Z</v>
          </cell>
          <cell r="O917" t="str">
            <v>ZZ</v>
          </cell>
          <cell r="T917">
            <v>0</v>
          </cell>
          <cell r="V917">
            <v>0</v>
          </cell>
          <cell r="X917">
            <v>0</v>
          </cell>
          <cell r="Z917">
            <v>0</v>
          </cell>
        </row>
        <row r="918">
          <cell r="E918" t="str">
            <v>74-032409-00</v>
          </cell>
          <cell r="G918" t="str">
            <v>C</v>
          </cell>
          <cell r="H918" t="str">
            <v>WORKMANSHIP STANDARDS</v>
          </cell>
          <cell r="I918">
            <v>1</v>
          </cell>
          <cell r="J918">
            <v>1</v>
          </cell>
          <cell r="K918" t="str">
            <v>EA</v>
          </cell>
          <cell r="L918" t="str">
            <v>Y</v>
          </cell>
          <cell r="M918" t="str">
            <v xml:space="preserve">   </v>
          </cell>
          <cell r="N918" t="str">
            <v>Z</v>
          </cell>
          <cell r="O918" t="str">
            <v>ZZ</v>
          </cell>
          <cell r="T918">
            <v>0</v>
          </cell>
          <cell r="V918">
            <v>0</v>
          </cell>
          <cell r="X918">
            <v>0</v>
          </cell>
          <cell r="Z918">
            <v>0</v>
          </cell>
        </row>
        <row r="919">
          <cell r="E919" t="str">
            <v>603-090436-001</v>
          </cell>
          <cell r="G919" t="str">
            <v>J</v>
          </cell>
          <cell r="H919" t="str">
            <v>SPECIFICATION,PACKAGING</v>
          </cell>
          <cell r="I919">
            <v>1</v>
          </cell>
          <cell r="J919">
            <v>1</v>
          </cell>
          <cell r="K919" t="str">
            <v>EA</v>
          </cell>
          <cell r="L919" t="str">
            <v>Y</v>
          </cell>
          <cell r="M919" t="str">
            <v xml:space="preserve">   </v>
          </cell>
          <cell r="N919" t="str">
            <v>Z</v>
          </cell>
          <cell r="O919" t="str">
            <v>ZZ</v>
          </cell>
          <cell r="T919">
            <v>0</v>
          </cell>
          <cell r="V919">
            <v>0</v>
          </cell>
          <cell r="X919">
            <v>0</v>
          </cell>
          <cell r="Z919">
            <v>0</v>
          </cell>
        </row>
        <row r="920">
          <cell r="E920" t="str">
            <v>74-119910-00</v>
          </cell>
          <cell r="G920" t="str">
            <v>K</v>
          </cell>
          <cell r="H920" t="str">
            <v>SPEC,TORQUE THREADED FASTENER</v>
          </cell>
          <cell r="I920">
            <v>1</v>
          </cell>
          <cell r="J920">
            <v>1</v>
          </cell>
          <cell r="K920" t="str">
            <v>EA</v>
          </cell>
          <cell r="L920" t="str">
            <v>Y</v>
          </cell>
          <cell r="M920" t="str">
            <v xml:space="preserve">   </v>
          </cell>
          <cell r="N920" t="str">
            <v>Z</v>
          </cell>
          <cell r="O920" t="str">
            <v>ZZ</v>
          </cell>
          <cell r="T920">
            <v>0</v>
          </cell>
          <cell r="V920">
            <v>0</v>
          </cell>
          <cell r="X920">
            <v>0</v>
          </cell>
          <cell r="Z920">
            <v>0</v>
          </cell>
        </row>
        <row r="921">
          <cell r="E921" t="str">
            <v>LR-50007194</v>
          </cell>
          <cell r="F921" t="str">
            <v>OTHERS</v>
          </cell>
          <cell r="H921" t="str">
            <v>BAGS,POLYETHYLENE</v>
          </cell>
          <cell r="I921">
            <v>2</v>
          </cell>
          <cell r="J921">
            <v>2</v>
          </cell>
          <cell r="K921" t="str">
            <v>EA</v>
          </cell>
          <cell r="N921" t="str">
            <v>L</v>
          </cell>
          <cell r="O921" t="str">
            <v>LANDSBERG</v>
          </cell>
          <cell r="S921">
            <v>60.85</v>
          </cell>
          <cell r="T921">
            <v>121.7</v>
          </cell>
          <cell r="U921">
            <v>60.85</v>
          </cell>
          <cell r="V921">
            <v>121.7</v>
          </cell>
          <cell r="W921">
            <v>60.85</v>
          </cell>
          <cell r="X921">
            <v>121.7</v>
          </cell>
          <cell r="Y921">
            <v>60.85</v>
          </cell>
          <cell r="Z921">
            <v>121.7</v>
          </cell>
          <cell r="AA921">
            <v>60.85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096E-C836-40FD-A875-6122364AD148}">
  <dimension ref="A1:M12"/>
  <sheetViews>
    <sheetView zoomScale="90" zoomScaleNormal="90" workbookViewId="0">
      <selection activeCell="O10" sqref="O10"/>
    </sheetView>
  </sheetViews>
  <sheetFormatPr defaultRowHeight="14.5" x14ac:dyDescent="0.35"/>
  <cols>
    <col min="1" max="1" width="21.08984375" bestFit="1" customWidth="1"/>
    <col min="2" max="2" width="13.08984375" bestFit="1" customWidth="1"/>
    <col min="3" max="3" width="9.26953125" bestFit="1" customWidth="1"/>
    <col min="4" max="4" width="10.453125" bestFit="1" customWidth="1"/>
    <col min="9" max="9" width="11.1796875" customWidth="1"/>
    <col min="10" max="10" width="10.453125" bestFit="1" customWidth="1"/>
    <col min="11" max="11" width="10.6328125" customWidth="1"/>
    <col min="12" max="13" width="10.453125" bestFit="1" customWidth="1"/>
  </cols>
  <sheetData>
    <row r="1" spans="1:13" x14ac:dyDescent="0.35">
      <c r="A1" s="3" t="s">
        <v>698</v>
      </c>
    </row>
    <row r="2" spans="1:13" ht="39.5" x14ac:dyDescent="0.35">
      <c r="A2" s="4" t="s">
        <v>4</v>
      </c>
      <c r="B2" s="4" t="s">
        <v>683</v>
      </c>
      <c r="C2" s="4" t="s">
        <v>684</v>
      </c>
      <c r="D2" s="5" t="s">
        <v>685</v>
      </c>
      <c r="E2" s="5" t="s">
        <v>686</v>
      </c>
      <c r="F2" s="5" t="s">
        <v>687</v>
      </c>
      <c r="G2" s="5" t="s">
        <v>688</v>
      </c>
      <c r="H2" s="5" t="s">
        <v>689</v>
      </c>
      <c r="I2" s="5" t="s">
        <v>690</v>
      </c>
      <c r="J2" s="5" t="s">
        <v>691</v>
      </c>
      <c r="K2" s="5" t="s">
        <v>692</v>
      </c>
      <c r="L2" s="5" t="s">
        <v>693</v>
      </c>
      <c r="M2" s="5" t="s">
        <v>694</v>
      </c>
    </row>
    <row r="3" spans="1:13" x14ac:dyDescent="0.35">
      <c r="A3" s="96"/>
      <c r="B3" s="97"/>
      <c r="C3" s="97"/>
      <c r="D3" s="97"/>
      <c r="E3" s="6">
        <v>0.05</v>
      </c>
      <c r="F3" s="7"/>
      <c r="G3" s="8"/>
      <c r="H3" s="9">
        <v>35</v>
      </c>
      <c r="I3" s="7"/>
      <c r="J3" s="6">
        <v>0.05</v>
      </c>
      <c r="K3" s="6">
        <v>7.4999999999999997E-2</v>
      </c>
      <c r="L3" s="10"/>
      <c r="M3" s="11"/>
    </row>
    <row r="4" spans="1:13" x14ac:dyDescent="0.35">
      <c r="A4" s="12" t="s">
        <v>695</v>
      </c>
      <c r="B4" s="13"/>
      <c r="C4" s="14"/>
      <c r="D4" s="15"/>
      <c r="E4" s="16"/>
      <c r="F4" s="17"/>
      <c r="G4" s="18"/>
      <c r="H4" s="19"/>
      <c r="I4" s="19"/>
      <c r="J4" s="16"/>
      <c r="K4" s="16"/>
      <c r="L4" s="20"/>
      <c r="M4" s="21"/>
    </row>
    <row r="5" spans="1:13" ht="15.5" x14ac:dyDescent="0.35">
      <c r="A5" s="22" t="s">
        <v>704</v>
      </c>
      <c r="B5" s="23" t="s">
        <v>703</v>
      </c>
      <c r="C5" s="24">
        <v>1</v>
      </c>
      <c r="D5" s="25">
        <f>'Costed BOM 853-198660-012'!T922</f>
        <v>17548.921212014502</v>
      </c>
      <c r="E5" s="26">
        <f>D5*E3</f>
        <v>877.4460606007251</v>
      </c>
      <c r="F5" s="27">
        <v>31.2</v>
      </c>
      <c r="G5" s="28">
        <v>1</v>
      </c>
      <c r="H5" s="29">
        <f>(F5+G5)*H3</f>
        <v>1127</v>
      </c>
      <c r="I5" s="29">
        <f>D5+E5+H5</f>
        <v>19553.367272615229</v>
      </c>
      <c r="J5" s="30">
        <f>I5*J3</f>
        <v>977.66836363076152</v>
      </c>
      <c r="K5" s="30">
        <f>I5*K3</f>
        <v>1466.5025454461422</v>
      </c>
      <c r="L5" s="30">
        <f>I5+J5+K5</f>
        <v>21997.538181692133</v>
      </c>
      <c r="M5" s="31">
        <f>L5+L10+L11</f>
        <v>23032.668181692134</v>
      </c>
    </row>
    <row r="6" spans="1:13" ht="15.5" x14ac:dyDescent="0.35">
      <c r="A6" s="22"/>
      <c r="B6" s="23"/>
      <c r="C6" s="24">
        <v>5</v>
      </c>
      <c r="D6" s="25">
        <f>'Costed BOM 853-198660-012'!V922</f>
        <v>16895.985159747594</v>
      </c>
      <c r="E6" s="26">
        <f>D6*E3</f>
        <v>844.79925798737975</v>
      </c>
      <c r="F6" s="27">
        <v>31.2</v>
      </c>
      <c r="G6" s="28">
        <v>1</v>
      </c>
      <c r="H6" s="29">
        <f>(F6+G6)*H3</f>
        <v>1127</v>
      </c>
      <c r="I6" s="29">
        <f t="shared" ref="I6:I8" si="0">D6+E6+H6</f>
        <v>18867.784417734973</v>
      </c>
      <c r="J6" s="30">
        <f>I6*J3</f>
        <v>943.38922088674872</v>
      </c>
      <c r="K6" s="30">
        <f>I6*K3</f>
        <v>1415.0838313301228</v>
      </c>
      <c r="L6" s="30">
        <f t="shared" ref="L6:L8" si="1">I6+J6+K6</f>
        <v>21226.257469951845</v>
      </c>
      <c r="M6" s="31">
        <f>L6+L10+L11</f>
        <v>22261.387469951846</v>
      </c>
    </row>
    <row r="7" spans="1:13" ht="15.5" x14ac:dyDescent="0.35">
      <c r="A7" s="22"/>
      <c r="B7" s="23"/>
      <c r="C7" s="24">
        <v>15</v>
      </c>
      <c r="D7" s="25">
        <f>'Costed BOM 853-198660-012'!X922</f>
        <v>16691.397281347225</v>
      </c>
      <c r="E7" s="26">
        <f>D7*E3</f>
        <v>834.56986406736132</v>
      </c>
      <c r="F7" s="27">
        <v>31.2</v>
      </c>
      <c r="G7" s="28">
        <v>1</v>
      </c>
      <c r="H7" s="29">
        <f>(F7+G7)*H3</f>
        <v>1127</v>
      </c>
      <c r="I7" s="29">
        <f t="shared" si="0"/>
        <v>18652.967145414586</v>
      </c>
      <c r="J7" s="30">
        <f>I7*J3</f>
        <v>932.64835727072932</v>
      </c>
      <c r="K7" s="30">
        <f>I7*K3</f>
        <v>1398.972535906094</v>
      </c>
      <c r="L7" s="30">
        <f t="shared" si="1"/>
        <v>20984.58803859141</v>
      </c>
      <c r="M7" s="31">
        <f>L7+L10+L11</f>
        <v>22019.718038591411</v>
      </c>
    </row>
    <row r="8" spans="1:13" ht="15.5" x14ac:dyDescent="0.35">
      <c r="A8" s="22"/>
      <c r="B8" s="23"/>
      <c r="C8" s="24">
        <v>25</v>
      </c>
      <c r="D8" s="25">
        <f>'Costed BOM 853-198660-012'!Z922</f>
        <v>16325.647350679954</v>
      </c>
      <c r="E8" s="26">
        <f>D8*E3</f>
        <v>816.28236753399779</v>
      </c>
      <c r="F8" s="27">
        <v>31.2</v>
      </c>
      <c r="G8" s="28">
        <v>1</v>
      </c>
      <c r="H8" s="29">
        <f>(F8+G8)*H3</f>
        <v>1127</v>
      </c>
      <c r="I8" s="29">
        <f t="shared" si="0"/>
        <v>18268.929718213953</v>
      </c>
      <c r="J8" s="30">
        <f>I8*J3</f>
        <v>913.44648591069767</v>
      </c>
      <c r="K8" s="30">
        <f>I8*K3</f>
        <v>1370.1697288660464</v>
      </c>
      <c r="L8" s="30">
        <f t="shared" si="1"/>
        <v>20552.545932990699</v>
      </c>
      <c r="M8" s="31">
        <f>L8+L10+L11</f>
        <v>21587.6759329907</v>
      </c>
    </row>
    <row r="9" spans="1:13" ht="15.5" x14ac:dyDescent="0.35">
      <c r="A9" s="32"/>
      <c r="B9" s="94"/>
      <c r="C9" s="14"/>
      <c r="D9" s="33"/>
      <c r="E9" s="26"/>
      <c r="F9" s="27"/>
      <c r="G9" s="28"/>
      <c r="H9" s="29"/>
      <c r="I9" s="29"/>
      <c r="J9" s="30"/>
      <c r="K9" s="95"/>
      <c r="L9" s="30"/>
      <c r="M9" s="31"/>
    </row>
    <row r="10" spans="1:13" x14ac:dyDescent="0.35">
      <c r="A10" s="35"/>
      <c r="C10" s="41"/>
      <c r="D10" s="42"/>
      <c r="E10" s="16"/>
      <c r="F10" s="34"/>
      <c r="G10" s="43"/>
      <c r="H10" s="44"/>
      <c r="I10" s="44"/>
      <c r="J10" s="30"/>
      <c r="K10" s="35" t="s">
        <v>696</v>
      </c>
      <c r="L10" s="30">
        <v>800</v>
      </c>
      <c r="M10" s="31"/>
    </row>
    <row r="11" spans="1:13" x14ac:dyDescent="0.35">
      <c r="A11" s="36"/>
      <c r="C11" s="45"/>
      <c r="D11" s="46"/>
      <c r="E11" s="26"/>
      <c r="F11" s="34"/>
      <c r="G11" s="43"/>
      <c r="H11" s="44"/>
      <c r="I11" s="44"/>
      <c r="J11" s="30"/>
      <c r="K11" s="37" t="s">
        <v>697</v>
      </c>
      <c r="L11" s="40">
        <v>235.13</v>
      </c>
      <c r="M11" s="47"/>
    </row>
    <row r="12" spans="1:13" x14ac:dyDescent="0.35">
      <c r="A12" s="3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9"/>
      <c r="M12" s="39"/>
    </row>
  </sheetData>
  <mergeCells count="2">
    <mergeCell ref="A3:D3"/>
    <mergeCell ref="B12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04E3-ADBB-4807-87BF-8D86FD5324BC}">
  <sheetPr filterMode="1"/>
  <dimension ref="A1:AE923"/>
  <sheetViews>
    <sheetView tabSelected="1" topLeftCell="O570" zoomScale="80" zoomScaleNormal="80" workbookViewId="0">
      <selection activeCell="Z924" sqref="Z924"/>
    </sheetView>
  </sheetViews>
  <sheetFormatPr defaultRowHeight="14.5" x14ac:dyDescent="0.35"/>
  <cols>
    <col min="2" max="2" width="9.1796875" bestFit="1" customWidth="1"/>
    <col min="4" max="4" width="12.90625" bestFit="1" customWidth="1"/>
    <col min="5" max="6" width="13.08984375" bestFit="1" customWidth="1"/>
    <col min="8" max="8" width="40.08984375" bestFit="1" customWidth="1"/>
    <col min="15" max="15" width="36" bestFit="1" customWidth="1"/>
    <col min="19" max="19" width="10.1796875" bestFit="1" customWidth="1"/>
    <col min="20" max="20" width="11.54296875" bestFit="1" customWidth="1"/>
    <col min="21" max="21" width="11.1796875" customWidth="1"/>
    <col min="22" max="22" width="11.54296875" bestFit="1" customWidth="1"/>
    <col min="23" max="23" width="10.1796875" bestFit="1" customWidth="1"/>
    <col min="24" max="24" width="11.54296875" bestFit="1" customWidth="1"/>
    <col min="25" max="25" width="10.1796875" bestFit="1" customWidth="1"/>
    <col min="26" max="26" width="11.54296875" bestFit="1" customWidth="1"/>
    <col min="27" max="29" width="11.54296875" customWidth="1"/>
  </cols>
  <sheetData>
    <row r="1" spans="1:31" ht="21.5" customHeight="1" thickBot="1" x14ac:dyDescent="0.4">
      <c r="S1" s="100" t="s">
        <v>702</v>
      </c>
      <c r="T1" s="101"/>
      <c r="U1" s="100" t="s">
        <v>723</v>
      </c>
      <c r="V1" s="101"/>
      <c r="W1" s="100" t="s">
        <v>721</v>
      </c>
      <c r="X1" s="101"/>
      <c r="Y1" s="100" t="s">
        <v>722</v>
      </c>
      <c r="Z1" s="101"/>
      <c r="AA1" s="104" t="s">
        <v>724</v>
      </c>
      <c r="AB1" s="105"/>
      <c r="AC1" s="103"/>
    </row>
    <row r="2" spans="1:31" s="1" customFormat="1" ht="21" x14ac:dyDescent="0.25">
      <c r="A2" s="52" t="s">
        <v>0</v>
      </c>
      <c r="B2" s="52" t="s">
        <v>1</v>
      </c>
      <c r="C2" s="52" t="s">
        <v>2</v>
      </c>
      <c r="D2" s="53" t="s">
        <v>3</v>
      </c>
      <c r="E2" s="54" t="s">
        <v>4</v>
      </c>
      <c r="F2" s="54" t="s">
        <v>5</v>
      </c>
      <c r="G2" s="54" t="s">
        <v>6</v>
      </c>
      <c r="H2" s="54" t="s">
        <v>7</v>
      </c>
      <c r="I2" s="52" t="s">
        <v>8</v>
      </c>
      <c r="J2" s="52" t="s">
        <v>9</v>
      </c>
      <c r="K2" s="52" t="s">
        <v>10</v>
      </c>
      <c r="L2" s="52" t="s">
        <v>11</v>
      </c>
      <c r="M2" s="52" t="s">
        <v>12</v>
      </c>
      <c r="N2" s="52" t="s">
        <v>13</v>
      </c>
      <c r="O2" s="52" t="s">
        <v>14</v>
      </c>
      <c r="P2" s="52" t="s">
        <v>15</v>
      </c>
      <c r="Q2" s="52" t="s">
        <v>16</v>
      </c>
      <c r="R2" s="55" t="s">
        <v>17</v>
      </c>
      <c r="S2" s="54" t="s">
        <v>18</v>
      </c>
      <c r="T2" s="56" t="s">
        <v>19</v>
      </c>
      <c r="U2" s="56"/>
      <c r="V2" s="56"/>
      <c r="W2" s="54" t="s">
        <v>18</v>
      </c>
      <c r="X2" s="56" t="s">
        <v>19</v>
      </c>
      <c r="Y2" s="54" t="s">
        <v>18</v>
      </c>
      <c r="Z2" s="56" t="s">
        <v>19</v>
      </c>
      <c r="AA2" s="54" t="s">
        <v>18</v>
      </c>
      <c r="AB2" s="56" t="s">
        <v>19</v>
      </c>
      <c r="AC2" s="56" t="s">
        <v>725</v>
      </c>
      <c r="AD2" s="55" t="s">
        <v>20</v>
      </c>
      <c r="AE2" s="53" t="s">
        <v>21</v>
      </c>
    </row>
    <row r="3" spans="1:31" hidden="1" x14ac:dyDescent="0.35">
      <c r="A3" s="78">
        <v>1</v>
      </c>
      <c r="B3" s="79">
        <v>1</v>
      </c>
      <c r="C3" s="79">
        <v>0</v>
      </c>
      <c r="D3" s="80" t="s">
        <v>22</v>
      </c>
      <c r="E3" s="80" t="s">
        <v>22</v>
      </c>
      <c r="F3" s="80"/>
      <c r="G3" s="80" t="s">
        <v>665</v>
      </c>
      <c r="H3" s="80" t="s">
        <v>365</v>
      </c>
      <c r="I3" s="79">
        <v>1</v>
      </c>
      <c r="J3" s="79">
        <v>1</v>
      </c>
      <c r="K3" s="80" t="s">
        <v>366</v>
      </c>
      <c r="L3" s="80" t="s">
        <v>663</v>
      </c>
      <c r="M3" s="80" t="s">
        <v>660</v>
      </c>
      <c r="N3" s="80" t="s">
        <v>681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2" t="s">
        <v>363</v>
      </c>
    </row>
    <row r="4" spans="1:31" x14ac:dyDescent="0.35">
      <c r="A4" s="83">
        <v>2</v>
      </c>
      <c r="B4" s="60">
        <v>1</v>
      </c>
      <c r="C4" s="60">
        <v>1</v>
      </c>
      <c r="D4" s="61" t="s">
        <v>22</v>
      </c>
      <c r="E4" s="61" t="s">
        <v>23</v>
      </c>
      <c r="F4" s="61" t="s">
        <v>679</v>
      </c>
      <c r="G4" s="61" t="s">
        <v>666</v>
      </c>
      <c r="H4" s="61" t="s">
        <v>367</v>
      </c>
      <c r="I4" s="60">
        <v>1</v>
      </c>
      <c r="J4" s="60">
        <v>1</v>
      </c>
      <c r="K4" s="61" t="s">
        <v>366</v>
      </c>
      <c r="L4" s="61" t="s">
        <v>664</v>
      </c>
      <c r="M4" s="61" t="s">
        <v>660</v>
      </c>
      <c r="N4" s="61" t="s">
        <v>681</v>
      </c>
      <c r="O4" s="64" t="s">
        <v>720</v>
      </c>
      <c r="P4" s="62" t="s">
        <v>320</v>
      </c>
      <c r="Q4" s="62" t="s">
        <v>320</v>
      </c>
      <c r="R4" s="62"/>
      <c r="S4" s="63">
        <v>4012.7616000000003</v>
      </c>
      <c r="T4" s="63">
        <f>J4*S4</f>
        <v>4012.7616000000003</v>
      </c>
      <c r="U4" s="63">
        <v>3938.4512</v>
      </c>
      <c r="V4" s="63">
        <f>J4*U4</f>
        <v>3938.4512</v>
      </c>
      <c r="W4" s="63">
        <v>3864.1408000000001</v>
      </c>
      <c r="X4" s="63">
        <f>J4*W4</f>
        <v>3864.1408000000001</v>
      </c>
      <c r="Y4" s="63">
        <v>3715.52</v>
      </c>
      <c r="Z4" s="63">
        <f>J4*Y4</f>
        <v>3715.52</v>
      </c>
      <c r="AA4" s="63">
        <f>VLOOKUP(E:E,'[3]costed bom'!$E$2:$AA$921,23,0)</f>
        <v>4490.2</v>
      </c>
      <c r="AB4" s="63">
        <f>J4*AA4</f>
        <v>4490.2</v>
      </c>
      <c r="AC4" s="63">
        <f>Z4-AB4</f>
        <v>-774.67999999999984</v>
      </c>
      <c r="AD4" s="64">
        <v>56</v>
      </c>
      <c r="AE4" s="84" t="s">
        <v>364</v>
      </c>
    </row>
    <row r="5" spans="1:31" hidden="1" x14ac:dyDescent="0.35">
      <c r="A5" s="85">
        <v>3</v>
      </c>
      <c r="B5" s="65">
        <v>7000</v>
      </c>
      <c r="C5" s="65">
        <v>2</v>
      </c>
      <c r="D5" s="66" t="s">
        <v>23</v>
      </c>
      <c r="E5" s="66" t="s">
        <v>24</v>
      </c>
      <c r="F5" s="66"/>
      <c r="G5" s="66" t="s">
        <v>666</v>
      </c>
      <c r="H5" s="66" t="s">
        <v>368</v>
      </c>
      <c r="I5" s="65">
        <v>1</v>
      </c>
      <c r="J5" s="65">
        <v>1</v>
      </c>
      <c r="K5" s="66" t="s">
        <v>366</v>
      </c>
      <c r="L5" s="66" t="s">
        <v>664</v>
      </c>
      <c r="M5" s="66" t="s">
        <v>660</v>
      </c>
      <c r="N5" s="66" t="s">
        <v>682</v>
      </c>
      <c r="O5" s="69"/>
      <c r="P5" s="67"/>
      <c r="Q5" s="67"/>
      <c r="R5" s="67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9"/>
      <c r="AE5" s="86"/>
    </row>
    <row r="6" spans="1:31" hidden="1" x14ac:dyDescent="0.35">
      <c r="A6" s="85">
        <v>4</v>
      </c>
      <c r="B6" s="65">
        <v>7001</v>
      </c>
      <c r="C6" s="65">
        <v>2</v>
      </c>
      <c r="D6" s="66" t="s">
        <v>23</v>
      </c>
      <c r="E6" s="66" t="s">
        <v>25</v>
      </c>
      <c r="F6" s="66"/>
      <c r="G6" s="66" t="s">
        <v>667</v>
      </c>
      <c r="H6" s="66" t="s">
        <v>369</v>
      </c>
      <c r="I6" s="65">
        <v>1</v>
      </c>
      <c r="J6" s="65">
        <v>1</v>
      </c>
      <c r="K6" s="66" t="s">
        <v>366</v>
      </c>
      <c r="L6" s="66" t="s">
        <v>664</v>
      </c>
      <c r="M6" s="66" t="s">
        <v>660</v>
      </c>
      <c r="N6" s="66" t="s">
        <v>682</v>
      </c>
      <c r="O6" s="69"/>
      <c r="P6" s="67"/>
      <c r="Q6" s="67"/>
      <c r="R6" s="67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9"/>
      <c r="AE6" s="86"/>
    </row>
    <row r="7" spans="1:31" hidden="1" x14ac:dyDescent="0.35">
      <c r="A7" s="85">
        <v>5</v>
      </c>
      <c r="B7" s="65">
        <v>7002</v>
      </c>
      <c r="C7" s="65">
        <v>2</v>
      </c>
      <c r="D7" s="66" t="s">
        <v>23</v>
      </c>
      <c r="E7" s="66" t="s">
        <v>26</v>
      </c>
      <c r="F7" s="66"/>
      <c r="G7" s="66" t="s">
        <v>668</v>
      </c>
      <c r="H7" s="66" t="s">
        <v>370</v>
      </c>
      <c r="I7" s="65">
        <v>1</v>
      </c>
      <c r="J7" s="65">
        <v>1</v>
      </c>
      <c r="K7" s="66" t="s">
        <v>366</v>
      </c>
      <c r="L7" s="66" t="s">
        <v>664</v>
      </c>
      <c r="M7" s="66" t="s">
        <v>660</v>
      </c>
      <c r="N7" s="66" t="s">
        <v>682</v>
      </c>
      <c r="O7" s="69"/>
      <c r="P7" s="67"/>
      <c r="Q7" s="67"/>
      <c r="R7" s="67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9"/>
      <c r="AE7" s="86"/>
    </row>
    <row r="8" spans="1:31" hidden="1" x14ac:dyDescent="0.35">
      <c r="A8" s="85">
        <v>6</v>
      </c>
      <c r="B8" s="65">
        <v>7003</v>
      </c>
      <c r="C8" s="65">
        <v>2</v>
      </c>
      <c r="D8" s="66" t="s">
        <v>23</v>
      </c>
      <c r="E8" s="66" t="s">
        <v>27</v>
      </c>
      <c r="F8" s="66"/>
      <c r="G8" s="66" t="s">
        <v>669</v>
      </c>
      <c r="H8" s="66" t="s">
        <v>371</v>
      </c>
      <c r="I8" s="65">
        <v>1</v>
      </c>
      <c r="J8" s="65">
        <v>1</v>
      </c>
      <c r="K8" s="66" t="s">
        <v>366</v>
      </c>
      <c r="L8" s="66" t="s">
        <v>664</v>
      </c>
      <c r="M8" s="66" t="s">
        <v>660</v>
      </c>
      <c r="N8" s="66" t="s">
        <v>682</v>
      </c>
      <c r="O8" s="69"/>
      <c r="P8" s="67"/>
      <c r="Q8" s="67"/>
      <c r="R8" s="67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9"/>
      <c r="AE8" s="86"/>
    </row>
    <row r="9" spans="1:31" hidden="1" x14ac:dyDescent="0.35">
      <c r="A9" s="85">
        <v>7</v>
      </c>
      <c r="B9" s="65">
        <v>7004</v>
      </c>
      <c r="C9" s="65">
        <v>2</v>
      </c>
      <c r="D9" s="66" t="s">
        <v>23</v>
      </c>
      <c r="E9" s="66" t="s">
        <v>28</v>
      </c>
      <c r="F9" s="66"/>
      <c r="G9" s="66" t="s">
        <v>670</v>
      </c>
      <c r="H9" s="66" t="s">
        <v>372</v>
      </c>
      <c r="I9" s="65">
        <v>1</v>
      </c>
      <c r="J9" s="65">
        <v>1</v>
      </c>
      <c r="K9" s="66" t="s">
        <v>366</v>
      </c>
      <c r="L9" s="66" t="s">
        <v>664</v>
      </c>
      <c r="M9" s="66" t="s">
        <v>660</v>
      </c>
      <c r="N9" s="66" t="s">
        <v>682</v>
      </c>
      <c r="O9" s="69"/>
      <c r="P9" s="67"/>
      <c r="Q9" s="67"/>
      <c r="R9" s="67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9"/>
      <c r="AE9" s="86"/>
    </row>
    <row r="10" spans="1:31" hidden="1" x14ac:dyDescent="0.35">
      <c r="A10" s="85">
        <v>8</v>
      </c>
      <c r="B10" s="65">
        <v>7005</v>
      </c>
      <c r="C10" s="65">
        <v>2</v>
      </c>
      <c r="D10" s="66" t="s">
        <v>23</v>
      </c>
      <c r="E10" s="66" t="s">
        <v>29</v>
      </c>
      <c r="F10" s="66"/>
      <c r="G10" s="66" t="s">
        <v>668</v>
      </c>
      <c r="H10" s="66" t="s">
        <v>373</v>
      </c>
      <c r="I10" s="65">
        <v>1</v>
      </c>
      <c r="J10" s="65">
        <v>1</v>
      </c>
      <c r="K10" s="66" t="s">
        <v>374</v>
      </c>
      <c r="L10" s="66" t="s">
        <v>664</v>
      </c>
      <c r="M10" s="66" t="s">
        <v>660</v>
      </c>
      <c r="N10" s="66" t="s">
        <v>681</v>
      </c>
      <c r="O10" s="69"/>
      <c r="P10" s="67"/>
      <c r="Q10" s="67"/>
      <c r="R10" s="67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9"/>
      <c r="AE10" s="86"/>
    </row>
    <row r="11" spans="1:31" x14ac:dyDescent="0.35">
      <c r="A11" s="83">
        <v>9</v>
      </c>
      <c r="B11" s="60">
        <v>2</v>
      </c>
      <c r="C11" s="60">
        <v>1</v>
      </c>
      <c r="D11" s="61" t="s">
        <v>22</v>
      </c>
      <c r="E11" s="61" t="s">
        <v>30</v>
      </c>
      <c r="F11" s="61" t="s">
        <v>679</v>
      </c>
      <c r="G11" s="61" t="s">
        <v>665</v>
      </c>
      <c r="H11" s="61" t="s">
        <v>375</v>
      </c>
      <c r="I11" s="60">
        <v>1</v>
      </c>
      <c r="J11" s="60">
        <v>1</v>
      </c>
      <c r="K11" s="61" t="s">
        <v>366</v>
      </c>
      <c r="L11" s="61" t="s">
        <v>663</v>
      </c>
      <c r="M11" s="61" t="s">
        <v>660</v>
      </c>
      <c r="N11" s="61" t="s">
        <v>681</v>
      </c>
      <c r="O11" s="64" t="s">
        <v>720</v>
      </c>
      <c r="P11" s="62" t="s">
        <v>320</v>
      </c>
      <c r="Q11" s="62" t="s">
        <v>320</v>
      </c>
      <c r="R11" s="62"/>
      <c r="S11" s="63">
        <v>189.9</v>
      </c>
      <c r="T11" s="63">
        <f>J11*S11</f>
        <v>189.9</v>
      </c>
      <c r="U11" s="63">
        <v>160.00799999999998</v>
      </c>
      <c r="V11" s="63">
        <f>J11*U11</f>
        <v>160.00799999999998</v>
      </c>
      <c r="W11" s="63">
        <v>155.93999999999997</v>
      </c>
      <c r="X11" s="63">
        <f>J11*W11</f>
        <v>155.93999999999997</v>
      </c>
      <c r="Y11" s="63">
        <v>149.16</v>
      </c>
      <c r="Z11" s="63">
        <f>J11*Y11</f>
        <v>149.16</v>
      </c>
      <c r="AA11" s="63">
        <f>VLOOKUP(E:E,'[3]costed bom'!$E$2:$AA$921,23,0)</f>
        <v>147.03667200000001</v>
      </c>
      <c r="AB11" s="63">
        <f>J11*AA11</f>
        <v>147.03667200000001</v>
      </c>
      <c r="AC11" s="63">
        <f>Z11-AB11</f>
        <v>2.1233279999999866</v>
      </c>
      <c r="AD11" s="64">
        <v>70</v>
      </c>
      <c r="AE11" s="84" t="s">
        <v>364</v>
      </c>
    </row>
    <row r="12" spans="1:31" hidden="1" x14ac:dyDescent="0.35">
      <c r="A12" s="85">
        <v>10</v>
      </c>
      <c r="B12" s="65">
        <v>5</v>
      </c>
      <c r="C12" s="65">
        <v>2</v>
      </c>
      <c r="D12" s="66" t="s">
        <v>30</v>
      </c>
      <c r="E12" s="66" t="s">
        <v>31</v>
      </c>
      <c r="F12" s="66"/>
      <c r="G12" s="66" t="s">
        <v>665</v>
      </c>
      <c r="H12" s="66" t="s">
        <v>376</v>
      </c>
      <c r="I12" s="65">
        <v>4</v>
      </c>
      <c r="J12" s="65">
        <v>4</v>
      </c>
      <c r="K12" s="66" t="s">
        <v>366</v>
      </c>
      <c r="L12" s="66" t="s">
        <v>664</v>
      </c>
      <c r="M12" s="66" t="s">
        <v>660</v>
      </c>
      <c r="N12" s="66" t="s">
        <v>681</v>
      </c>
      <c r="O12" s="69"/>
      <c r="P12" s="69" t="s">
        <v>321</v>
      </c>
      <c r="Q12" s="69" t="s">
        <v>322</v>
      </c>
      <c r="R12" s="67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9"/>
      <c r="AE12" s="86"/>
    </row>
    <row r="13" spans="1:31" hidden="1" x14ac:dyDescent="0.35">
      <c r="A13" s="85">
        <v>11</v>
      </c>
      <c r="B13" s="65">
        <v>6</v>
      </c>
      <c r="C13" s="65">
        <v>2</v>
      </c>
      <c r="D13" s="66" t="s">
        <v>30</v>
      </c>
      <c r="E13" s="66" t="s">
        <v>32</v>
      </c>
      <c r="F13" s="66"/>
      <c r="G13" s="66" t="s">
        <v>668</v>
      </c>
      <c r="H13" s="66" t="s">
        <v>377</v>
      </c>
      <c r="I13" s="65">
        <v>4</v>
      </c>
      <c r="J13" s="65">
        <v>4</v>
      </c>
      <c r="K13" s="66" t="s">
        <v>366</v>
      </c>
      <c r="L13" s="66" t="s">
        <v>664</v>
      </c>
      <c r="M13" s="66" t="s">
        <v>660</v>
      </c>
      <c r="N13" s="66" t="s">
        <v>681</v>
      </c>
      <c r="O13" s="69"/>
      <c r="P13" s="69" t="s">
        <v>323</v>
      </c>
      <c r="Q13" s="69" t="s">
        <v>323</v>
      </c>
      <c r="R13" s="67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9"/>
      <c r="AE13" s="86"/>
    </row>
    <row r="14" spans="1:31" hidden="1" x14ac:dyDescent="0.35">
      <c r="A14" s="85">
        <v>12</v>
      </c>
      <c r="B14" s="65">
        <v>7000</v>
      </c>
      <c r="C14" s="65">
        <v>2</v>
      </c>
      <c r="D14" s="66" t="s">
        <v>30</v>
      </c>
      <c r="E14" s="66" t="s">
        <v>24</v>
      </c>
      <c r="F14" s="66"/>
      <c r="G14" s="66" t="s">
        <v>666</v>
      </c>
      <c r="H14" s="66" t="s">
        <v>368</v>
      </c>
      <c r="I14" s="65">
        <v>1</v>
      </c>
      <c r="J14" s="65">
        <v>1</v>
      </c>
      <c r="K14" s="66" t="s">
        <v>366</v>
      </c>
      <c r="L14" s="66" t="s">
        <v>664</v>
      </c>
      <c r="M14" s="66" t="s">
        <v>660</v>
      </c>
      <c r="N14" s="66" t="s">
        <v>682</v>
      </c>
      <c r="O14" s="69"/>
      <c r="P14" s="69"/>
      <c r="Q14" s="69"/>
      <c r="R14" s="67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9"/>
      <c r="AE14" s="86"/>
    </row>
    <row r="15" spans="1:31" hidden="1" x14ac:dyDescent="0.35">
      <c r="A15" s="85">
        <v>13</v>
      </c>
      <c r="B15" s="65">
        <v>7001</v>
      </c>
      <c r="C15" s="65">
        <v>2</v>
      </c>
      <c r="D15" s="66" t="s">
        <v>30</v>
      </c>
      <c r="E15" s="66" t="s">
        <v>25</v>
      </c>
      <c r="F15" s="66"/>
      <c r="G15" s="66" t="s">
        <v>667</v>
      </c>
      <c r="H15" s="66" t="s">
        <v>369</v>
      </c>
      <c r="I15" s="65">
        <v>1</v>
      </c>
      <c r="J15" s="65">
        <v>1</v>
      </c>
      <c r="K15" s="66" t="s">
        <v>366</v>
      </c>
      <c r="L15" s="66" t="s">
        <v>664</v>
      </c>
      <c r="M15" s="66" t="s">
        <v>660</v>
      </c>
      <c r="N15" s="66" t="s">
        <v>682</v>
      </c>
      <c r="O15" s="69"/>
      <c r="P15" s="69"/>
      <c r="Q15" s="69"/>
      <c r="R15" s="67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9"/>
      <c r="AE15" s="86"/>
    </row>
    <row r="16" spans="1:31" hidden="1" x14ac:dyDescent="0.35">
      <c r="A16" s="85">
        <v>14</v>
      </c>
      <c r="B16" s="65">
        <v>7002</v>
      </c>
      <c r="C16" s="65">
        <v>2</v>
      </c>
      <c r="D16" s="66" t="s">
        <v>30</v>
      </c>
      <c r="E16" s="66" t="s">
        <v>26</v>
      </c>
      <c r="F16" s="66"/>
      <c r="G16" s="66" t="s">
        <v>668</v>
      </c>
      <c r="H16" s="66" t="s">
        <v>370</v>
      </c>
      <c r="I16" s="65">
        <v>1</v>
      </c>
      <c r="J16" s="65">
        <v>1</v>
      </c>
      <c r="K16" s="66" t="s">
        <v>366</v>
      </c>
      <c r="L16" s="66" t="s">
        <v>664</v>
      </c>
      <c r="M16" s="66" t="s">
        <v>660</v>
      </c>
      <c r="N16" s="66" t="s">
        <v>682</v>
      </c>
      <c r="O16" s="69"/>
      <c r="P16" s="69"/>
      <c r="Q16" s="69"/>
      <c r="R16" s="67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9"/>
      <c r="AE16" s="86"/>
    </row>
    <row r="17" spans="1:31" hidden="1" x14ac:dyDescent="0.35">
      <c r="A17" s="85">
        <v>15</v>
      </c>
      <c r="B17" s="65">
        <v>7003</v>
      </c>
      <c r="C17" s="65">
        <v>2</v>
      </c>
      <c r="D17" s="66" t="s">
        <v>30</v>
      </c>
      <c r="E17" s="66" t="s">
        <v>33</v>
      </c>
      <c r="F17" s="66"/>
      <c r="G17" s="66" t="s">
        <v>671</v>
      </c>
      <c r="H17" s="66" t="s">
        <v>378</v>
      </c>
      <c r="I17" s="65">
        <v>1</v>
      </c>
      <c r="J17" s="65">
        <v>1</v>
      </c>
      <c r="K17" s="66" t="s">
        <v>366</v>
      </c>
      <c r="L17" s="66" t="s">
        <v>664</v>
      </c>
      <c r="M17" s="66" t="s">
        <v>660</v>
      </c>
      <c r="N17" s="66" t="s">
        <v>682</v>
      </c>
      <c r="O17" s="69"/>
      <c r="P17" s="69"/>
      <c r="Q17" s="69"/>
      <c r="R17" s="67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9"/>
      <c r="AE17" s="86"/>
    </row>
    <row r="18" spans="1:31" x14ac:dyDescent="0.35">
      <c r="A18" s="83">
        <v>16</v>
      </c>
      <c r="B18" s="60">
        <v>3</v>
      </c>
      <c r="C18" s="60">
        <v>1</v>
      </c>
      <c r="D18" s="61" t="s">
        <v>22</v>
      </c>
      <c r="E18" s="61" t="s">
        <v>34</v>
      </c>
      <c r="F18" s="61" t="s">
        <v>679</v>
      </c>
      <c r="G18" s="61" t="s">
        <v>665</v>
      </c>
      <c r="H18" s="61" t="s">
        <v>379</v>
      </c>
      <c r="I18" s="60">
        <v>1</v>
      </c>
      <c r="J18" s="60">
        <v>1</v>
      </c>
      <c r="K18" s="61" t="s">
        <v>366</v>
      </c>
      <c r="L18" s="61" t="s">
        <v>664</v>
      </c>
      <c r="M18" s="61" t="s">
        <v>660</v>
      </c>
      <c r="N18" s="61" t="s">
        <v>681</v>
      </c>
      <c r="O18" s="64" t="s">
        <v>720</v>
      </c>
      <c r="P18" s="64" t="s">
        <v>320</v>
      </c>
      <c r="Q18" s="64" t="s">
        <v>320</v>
      </c>
      <c r="R18" s="62"/>
      <c r="S18" s="63">
        <v>18.173999999999999</v>
      </c>
      <c r="T18" s="63">
        <f t="shared" ref="T18:T21" si="0">J18*S18</f>
        <v>18.173999999999999</v>
      </c>
      <c r="U18" s="63">
        <v>16.496400000000001</v>
      </c>
      <c r="V18" s="63">
        <f t="shared" ref="V18:V21" si="1">J18*U18</f>
        <v>16.496400000000001</v>
      </c>
      <c r="W18" s="63">
        <v>16.076999999999998</v>
      </c>
      <c r="X18" s="63">
        <f t="shared" ref="X18:X21" si="2">J18*W18</f>
        <v>16.076999999999998</v>
      </c>
      <c r="Y18" s="63">
        <v>15.378000000000002</v>
      </c>
      <c r="Z18" s="63">
        <f t="shared" ref="Z18:Z21" si="3">J18*Y18</f>
        <v>15.378000000000002</v>
      </c>
      <c r="AA18" s="63">
        <f>VLOOKUP(E:E,'[3]costed bom'!$E$2:$AA$921,23,0)</f>
        <v>15.6251</v>
      </c>
      <c r="AB18" s="63">
        <f t="shared" ref="AB18:AB21" si="4">J18*AA18</f>
        <v>15.6251</v>
      </c>
      <c r="AC18" s="63">
        <f t="shared" ref="AC18:AC21" si="5">Z18-AB18</f>
        <v>-0.24709999999999788</v>
      </c>
      <c r="AD18" s="64">
        <v>70</v>
      </c>
      <c r="AE18" s="84" t="s">
        <v>364</v>
      </c>
    </row>
    <row r="19" spans="1:31" x14ac:dyDescent="0.35">
      <c r="A19" s="83">
        <v>17</v>
      </c>
      <c r="B19" s="60">
        <v>4</v>
      </c>
      <c r="C19" s="60">
        <v>1</v>
      </c>
      <c r="D19" s="61" t="s">
        <v>22</v>
      </c>
      <c r="E19" s="61" t="s">
        <v>35</v>
      </c>
      <c r="F19" s="61" t="s">
        <v>677</v>
      </c>
      <c r="G19" s="61" t="s">
        <v>668</v>
      </c>
      <c r="H19" s="61" t="s">
        <v>380</v>
      </c>
      <c r="I19" s="60">
        <v>1</v>
      </c>
      <c r="J19" s="60">
        <v>1</v>
      </c>
      <c r="K19" s="61" t="s">
        <v>366</v>
      </c>
      <c r="L19" s="61" t="s">
        <v>663</v>
      </c>
      <c r="M19" s="61" t="s">
        <v>660</v>
      </c>
      <c r="N19" s="61" t="s">
        <v>681</v>
      </c>
      <c r="O19" s="64" t="s">
        <v>705</v>
      </c>
      <c r="P19" s="64" t="s">
        <v>324</v>
      </c>
      <c r="Q19" s="64" t="s">
        <v>325</v>
      </c>
      <c r="R19" s="62"/>
      <c r="S19" s="63">
        <v>405.82</v>
      </c>
      <c r="T19" s="63">
        <f t="shared" si="0"/>
        <v>405.82</v>
      </c>
      <c r="U19" s="63">
        <v>405.82</v>
      </c>
      <c r="V19" s="63">
        <f t="shared" si="1"/>
        <v>405.82</v>
      </c>
      <c r="W19" s="63">
        <v>405.82</v>
      </c>
      <c r="X19" s="63">
        <f t="shared" si="2"/>
        <v>405.82</v>
      </c>
      <c r="Y19" s="63">
        <v>405.82</v>
      </c>
      <c r="Z19" s="63">
        <f t="shared" si="3"/>
        <v>405.82</v>
      </c>
      <c r="AA19" s="63">
        <f>VLOOKUP(E:E,'[3]costed bom'!$E$2:$AA$921,23,0)</f>
        <v>394</v>
      </c>
      <c r="AB19" s="63">
        <f t="shared" si="4"/>
        <v>394</v>
      </c>
      <c r="AC19" s="63">
        <f t="shared" si="5"/>
        <v>11.819999999999993</v>
      </c>
      <c r="AD19" s="64">
        <v>308</v>
      </c>
      <c r="AE19" s="84" t="s">
        <v>364</v>
      </c>
    </row>
    <row r="20" spans="1:31" x14ac:dyDescent="0.35">
      <c r="A20" s="83">
        <v>18</v>
      </c>
      <c r="B20" s="60">
        <v>6</v>
      </c>
      <c r="C20" s="60">
        <v>1</v>
      </c>
      <c r="D20" s="61" t="s">
        <v>22</v>
      </c>
      <c r="E20" s="61" t="s">
        <v>36</v>
      </c>
      <c r="F20" s="61" t="s">
        <v>677</v>
      </c>
      <c r="G20" s="61" t="s">
        <v>667</v>
      </c>
      <c r="H20" s="61" t="s">
        <v>381</v>
      </c>
      <c r="I20" s="60">
        <v>3</v>
      </c>
      <c r="J20" s="60">
        <v>3</v>
      </c>
      <c r="K20" s="61" t="s">
        <v>366</v>
      </c>
      <c r="L20" s="61" t="s">
        <v>664</v>
      </c>
      <c r="M20" s="61" t="s">
        <v>661</v>
      </c>
      <c r="N20" s="61" t="s">
        <v>681</v>
      </c>
      <c r="O20" s="64" t="s">
        <v>706</v>
      </c>
      <c r="P20" s="64" t="s">
        <v>326</v>
      </c>
      <c r="Q20" s="64" t="s">
        <v>327</v>
      </c>
      <c r="R20" s="62"/>
      <c r="S20" s="63">
        <v>77.25</v>
      </c>
      <c r="T20" s="63">
        <f t="shared" si="0"/>
        <v>231.75</v>
      </c>
      <c r="U20" s="63">
        <v>77.25</v>
      </c>
      <c r="V20" s="63">
        <f t="shared" si="1"/>
        <v>231.75</v>
      </c>
      <c r="W20" s="63">
        <v>77.25</v>
      </c>
      <c r="X20" s="63">
        <f t="shared" si="2"/>
        <v>231.75</v>
      </c>
      <c r="Y20" s="63">
        <v>77.25</v>
      </c>
      <c r="Z20" s="63">
        <f t="shared" si="3"/>
        <v>231.75</v>
      </c>
      <c r="AA20" s="63">
        <f>VLOOKUP(E:E,'[3]costed bom'!$E$2:$AA$921,23,0)</f>
        <v>159.22</v>
      </c>
      <c r="AB20" s="63">
        <f t="shared" si="4"/>
        <v>477.65999999999997</v>
      </c>
      <c r="AC20" s="63">
        <f t="shared" si="5"/>
        <v>-245.90999999999997</v>
      </c>
      <c r="AD20" s="64">
        <v>182</v>
      </c>
      <c r="AE20" s="84" t="s">
        <v>364</v>
      </c>
    </row>
    <row r="21" spans="1:31" x14ac:dyDescent="0.35">
      <c r="A21" s="83">
        <v>19</v>
      </c>
      <c r="B21" s="60">
        <v>7</v>
      </c>
      <c r="C21" s="60">
        <v>1</v>
      </c>
      <c r="D21" s="61" t="s">
        <v>22</v>
      </c>
      <c r="E21" s="61" t="s">
        <v>37</v>
      </c>
      <c r="F21" s="61" t="s">
        <v>679</v>
      </c>
      <c r="G21" s="61" t="s">
        <v>668</v>
      </c>
      <c r="H21" s="61" t="s">
        <v>382</v>
      </c>
      <c r="I21" s="60">
        <v>1</v>
      </c>
      <c r="J21" s="60">
        <v>1</v>
      </c>
      <c r="K21" s="61" t="s">
        <v>366</v>
      </c>
      <c r="L21" s="61" t="s">
        <v>664</v>
      </c>
      <c r="M21" s="61" t="s">
        <v>660</v>
      </c>
      <c r="N21" s="61" t="s">
        <v>681</v>
      </c>
      <c r="O21" s="64" t="s">
        <v>720</v>
      </c>
      <c r="P21" s="64" t="s">
        <v>320</v>
      </c>
      <c r="Q21" s="64" t="s">
        <v>320</v>
      </c>
      <c r="R21" s="62"/>
      <c r="S21" s="63">
        <v>12</v>
      </c>
      <c r="T21" s="63">
        <f t="shared" si="0"/>
        <v>12</v>
      </c>
      <c r="U21" s="63">
        <v>11.799999999999999</v>
      </c>
      <c r="V21" s="63">
        <f t="shared" si="1"/>
        <v>11.799999999999999</v>
      </c>
      <c r="W21" s="63">
        <v>11.5</v>
      </c>
      <c r="X21" s="63">
        <f t="shared" si="2"/>
        <v>11.5</v>
      </c>
      <c r="Y21" s="63">
        <v>11</v>
      </c>
      <c r="Z21" s="63">
        <f t="shared" si="3"/>
        <v>11</v>
      </c>
      <c r="AA21" s="63">
        <f>VLOOKUP(E:E,'[3]costed bom'!$E$2:$AA$921,23,0)</f>
        <v>13.055999999999999</v>
      </c>
      <c r="AB21" s="63">
        <f t="shared" si="4"/>
        <v>13.055999999999999</v>
      </c>
      <c r="AC21" s="63">
        <f t="shared" si="5"/>
        <v>-2.0559999999999992</v>
      </c>
      <c r="AD21" s="64">
        <v>98</v>
      </c>
      <c r="AE21" s="84" t="s">
        <v>364</v>
      </c>
    </row>
    <row r="22" spans="1:31" hidden="1" x14ac:dyDescent="0.35">
      <c r="A22" s="85">
        <v>20</v>
      </c>
      <c r="B22" s="65">
        <v>7000</v>
      </c>
      <c r="C22" s="65">
        <v>2</v>
      </c>
      <c r="D22" s="66" t="s">
        <v>37</v>
      </c>
      <c r="E22" s="66" t="s">
        <v>24</v>
      </c>
      <c r="F22" s="66"/>
      <c r="G22" s="66" t="s">
        <v>666</v>
      </c>
      <c r="H22" s="66" t="s">
        <v>368</v>
      </c>
      <c r="I22" s="65">
        <v>1</v>
      </c>
      <c r="J22" s="65">
        <v>1</v>
      </c>
      <c r="K22" s="66" t="s">
        <v>366</v>
      </c>
      <c r="L22" s="66" t="s">
        <v>664</v>
      </c>
      <c r="M22" s="66" t="s">
        <v>660</v>
      </c>
      <c r="N22" s="66" t="s">
        <v>682</v>
      </c>
      <c r="O22" s="69"/>
      <c r="P22" s="69"/>
      <c r="Q22" s="69"/>
      <c r="R22" s="67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9"/>
      <c r="AE22" s="86"/>
    </row>
    <row r="23" spans="1:31" hidden="1" x14ac:dyDescent="0.35">
      <c r="A23" s="85">
        <v>21</v>
      </c>
      <c r="B23" s="65">
        <v>7001</v>
      </c>
      <c r="C23" s="65">
        <v>2</v>
      </c>
      <c r="D23" s="66" t="s">
        <v>37</v>
      </c>
      <c r="E23" s="66" t="s">
        <v>25</v>
      </c>
      <c r="F23" s="66"/>
      <c r="G23" s="66" t="s">
        <v>667</v>
      </c>
      <c r="H23" s="66" t="s">
        <v>369</v>
      </c>
      <c r="I23" s="65">
        <v>1</v>
      </c>
      <c r="J23" s="65">
        <v>1</v>
      </c>
      <c r="K23" s="66" t="s">
        <v>366</v>
      </c>
      <c r="L23" s="66" t="s">
        <v>664</v>
      </c>
      <c r="M23" s="66" t="s">
        <v>660</v>
      </c>
      <c r="N23" s="66" t="s">
        <v>682</v>
      </c>
      <c r="O23" s="69"/>
      <c r="P23" s="69"/>
      <c r="Q23" s="69"/>
      <c r="R23" s="67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9"/>
      <c r="AE23" s="86"/>
    </row>
    <row r="24" spans="1:31" hidden="1" x14ac:dyDescent="0.35">
      <c r="A24" s="85">
        <v>22</v>
      </c>
      <c r="B24" s="65">
        <v>7002</v>
      </c>
      <c r="C24" s="65">
        <v>2</v>
      </c>
      <c r="D24" s="66" t="s">
        <v>37</v>
      </c>
      <c r="E24" s="66" t="s">
        <v>38</v>
      </c>
      <c r="F24" s="66"/>
      <c r="G24" s="66" t="s">
        <v>668</v>
      </c>
      <c r="H24" s="66" t="s">
        <v>383</v>
      </c>
      <c r="I24" s="65">
        <v>1</v>
      </c>
      <c r="J24" s="65">
        <v>1</v>
      </c>
      <c r="K24" s="66" t="s">
        <v>366</v>
      </c>
      <c r="L24" s="66" t="s">
        <v>664</v>
      </c>
      <c r="M24" s="66" t="s">
        <v>660</v>
      </c>
      <c r="N24" s="66" t="s">
        <v>681</v>
      </c>
      <c r="O24" s="69"/>
      <c r="P24" s="69"/>
      <c r="Q24" s="69"/>
      <c r="R24" s="67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9"/>
      <c r="AE24" s="86"/>
    </row>
    <row r="25" spans="1:31" hidden="1" x14ac:dyDescent="0.35">
      <c r="A25" s="85">
        <v>23</v>
      </c>
      <c r="B25" s="65">
        <v>7003</v>
      </c>
      <c r="C25" s="65">
        <v>2</v>
      </c>
      <c r="D25" s="66" t="s">
        <v>37</v>
      </c>
      <c r="E25" s="66" t="s">
        <v>39</v>
      </c>
      <c r="F25" s="66"/>
      <c r="G25" s="66" t="s">
        <v>665</v>
      </c>
      <c r="H25" s="66" t="s">
        <v>384</v>
      </c>
      <c r="I25" s="65">
        <v>1</v>
      </c>
      <c r="J25" s="65">
        <v>1</v>
      </c>
      <c r="K25" s="66" t="s">
        <v>366</v>
      </c>
      <c r="L25" s="66" t="s">
        <v>664</v>
      </c>
      <c r="M25" s="66" t="s">
        <v>660</v>
      </c>
      <c r="N25" s="66" t="s">
        <v>682</v>
      </c>
      <c r="O25" s="69"/>
      <c r="P25" s="69"/>
      <c r="Q25" s="69"/>
      <c r="R25" s="67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9"/>
      <c r="AE25" s="86"/>
    </row>
    <row r="26" spans="1:31" hidden="1" x14ac:dyDescent="0.35">
      <c r="A26" s="85">
        <v>24</v>
      </c>
      <c r="B26" s="65">
        <v>7004</v>
      </c>
      <c r="C26" s="65">
        <v>2</v>
      </c>
      <c r="D26" s="66" t="s">
        <v>37</v>
      </c>
      <c r="E26" s="66" t="s">
        <v>27</v>
      </c>
      <c r="F26" s="66"/>
      <c r="G26" s="66" t="s">
        <v>669</v>
      </c>
      <c r="H26" s="66" t="s">
        <v>371</v>
      </c>
      <c r="I26" s="65">
        <v>1</v>
      </c>
      <c r="J26" s="65">
        <v>1</v>
      </c>
      <c r="K26" s="66" t="s">
        <v>366</v>
      </c>
      <c r="L26" s="66" t="s">
        <v>664</v>
      </c>
      <c r="M26" s="66" t="s">
        <v>660</v>
      </c>
      <c r="N26" s="66" t="s">
        <v>682</v>
      </c>
      <c r="O26" s="69"/>
      <c r="P26" s="69"/>
      <c r="Q26" s="69"/>
      <c r="R26" s="67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9"/>
      <c r="AE26" s="86"/>
    </row>
    <row r="27" spans="1:31" hidden="1" x14ac:dyDescent="0.35">
      <c r="A27" s="85">
        <v>25</v>
      </c>
      <c r="B27" s="65">
        <v>7005</v>
      </c>
      <c r="C27" s="65">
        <v>2</v>
      </c>
      <c r="D27" s="66" t="s">
        <v>37</v>
      </c>
      <c r="E27" s="66" t="s">
        <v>33</v>
      </c>
      <c r="F27" s="66"/>
      <c r="G27" s="66" t="s">
        <v>671</v>
      </c>
      <c r="H27" s="66" t="s">
        <v>378</v>
      </c>
      <c r="I27" s="65">
        <v>1</v>
      </c>
      <c r="J27" s="65">
        <v>1</v>
      </c>
      <c r="K27" s="66" t="s">
        <v>366</v>
      </c>
      <c r="L27" s="66" t="s">
        <v>664</v>
      </c>
      <c r="M27" s="66" t="s">
        <v>660</v>
      </c>
      <c r="N27" s="66" t="s">
        <v>682</v>
      </c>
      <c r="O27" s="69"/>
      <c r="P27" s="69"/>
      <c r="Q27" s="69"/>
      <c r="R27" s="67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9"/>
      <c r="AE27" s="86"/>
    </row>
    <row r="28" spans="1:31" x14ac:dyDescent="0.35">
      <c r="A28" s="83">
        <v>26</v>
      </c>
      <c r="B28" s="60">
        <v>8</v>
      </c>
      <c r="C28" s="60">
        <v>1</v>
      </c>
      <c r="D28" s="61" t="s">
        <v>22</v>
      </c>
      <c r="E28" s="61" t="s">
        <v>40</v>
      </c>
      <c r="F28" s="61" t="s">
        <v>677</v>
      </c>
      <c r="G28" s="61" t="s">
        <v>665</v>
      </c>
      <c r="H28" s="61" t="s">
        <v>385</v>
      </c>
      <c r="I28" s="60">
        <v>2</v>
      </c>
      <c r="J28" s="60">
        <v>2</v>
      </c>
      <c r="K28" s="61" t="s">
        <v>366</v>
      </c>
      <c r="L28" s="61" t="s">
        <v>664</v>
      </c>
      <c r="M28" s="61" t="s">
        <v>660</v>
      </c>
      <c r="N28" s="61" t="s">
        <v>681</v>
      </c>
      <c r="O28" s="64" t="s">
        <v>707</v>
      </c>
      <c r="P28" s="64" t="s">
        <v>328</v>
      </c>
      <c r="Q28" s="64" t="s">
        <v>327</v>
      </c>
      <c r="R28" s="62"/>
      <c r="S28" s="63">
        <v>4.2271200000000002</v>
      </c>
      <c r="T28" s="63">
        <f t="shared" ref="T28:T32" si="6">J28*S28</f>
        <v>8.4542400000000004</v>
      </c>
      <c r="U28" s="63">
        <v>4.2271200000000002</v>
      </c>
      <c r="V28" s="63">
        <f t="shared" ref="V28:V32" si="7">J28*U28</f>
        <v>8.4542400000000004</v>
      </c>
      <c r="W28" s="63">
        <v>4.2271200000000002</v>
      </c>
      <c r="X28" s="63">
        <f t="shared" ref="X28:X32" si="8">J28*W28</f>
        <v>8.4542400000000004</v>
      </c>
      <c r="Y28" s="63">
        <v>4.2271200000000002</v>
      </c>
      <c r="Z28" s="63">
        <f t="shared" ref="Z28:Z32" si="9">J28*Y28</f>
        <v>8.4542400000000004</v>
      </c>
      <c r="AA28" s="63">
        <f>VLOOKUP(E:E,'[3]costed bom'!$E$2:$AA$921,23,0)</f>
        <v>5.29</v>
      </c>
      <c r="AB28" s="63">
        <f t="shared" ref="AB28:AB32" si="10">J28*AA28</f>
        <v>10.58</v>
      </c>
      <c r="AC28" s="63">
        <f t="shared" ref="AC28:AC32" si="11">Z28-AB28</f>
        <v>-2.1257599999999996</v>
      </c>
      <c r="AD28" s="64">
        <v>77</v>
      </c>
      <c r="AE28" s="84" t="s">
        <v>364</v>
      </c>
    </row>
    <row r="29" spans="1:31" x14ac:dyDescent="0.35">
      <c r="A29" s="83">
        <v>27</v>
      </c>
      <c r="B29" s="60">
        <v>9</v>
      </c>
      <c r="C29" s="60">
        <v>1</v>
      </c>
      <c r="D29" s="61" t="s">
        <v>22</v>
      </c>
      <c r="E29" s="61" t="s">
        <v>41</v>
      </c>
      <c r="F29" s="61" t="s">
        <v>679</v>
      </c>
      <c r="G29" s="61" t="s">
        <v>665</v>
      </c>
      <c r="H29" s="61" t="s">
        <v>386</v>
      </c>
      <c r="I29" s="60">
        <v>2</v>
      </c>
      <c r="J29" s="60">
        <v>2</v>
      </c>
      <c r="K29" s="61" t="s">
        <v>366</v>
      </c>
      <c r="L29" s="61" t="s">
        <v>664</v>
      </c>
      <c r="M29" s="61" t="s">
        <v>660</v>
      </c>
      <c r="N29" s="61" t="s">
        <v>681</v>
      </c>
      <c r="O29" s="64" t="s">
        <v>720</v>
      </c>
      <c r="P29" s="64" t="s">
        <v>320</v>
      </c>
      <c r="Q29" s="64" t="s">
        <v>320</v>
      </c>
      <c r="R29" s="62"/>
      <c r="S29" s="63">
        <v>100</v>
      </c>
      <c r="T29" s="63">
        <f t="shared" si="6"/>
        <v>200</v>
      </c>
      <c r="U29" s="63">
        <v>22.419999999999998</v>
      </c>
      <c r="V29" s="63">
        <f t="shared" si="7"/>
        <v>44.839999999999996</v>
      </c>
      <c r="W29" s="63">
        <v>21.849999999999998</v>
      </c>
      <c r="X29" s="63">
        <f t="shared" si="8"/>
        <v>43.699999999999996</v>
      </c>
      <c r="Y29" s="63">
        <v>20.900000000000002</v>
      </c>
      <c r="Z29" s="63">
        <f t="shared" si="9"/>
        <v>41.800000000000004</v>
      </c>
      <c r="AA29" s="63">
        <f>VLOOKUP(E:E,'[3]costed bom'!$E$2:$AA$921,23,0)</f>
        <v>32.130000000000003</v>
      </c>
      <c r="AB29" s="63">
        <f t="shared" si="10"/>
        <v>64.260000000000005</v>
      </c>
      <c r="AC29" s="63">
        <f t="shared" si="11"/>
        <v>-22.46</v>
      </c>
      <c r="AD29" s="64">
        <v>84</v>
      </c>
      <c r="AE29" s="84" t="s">
        <v>364</v>
      </c>
    </row>
    <row r="30" spans="1:31" x14ac:dyDescent="0.35">
      <c r="A30" s="83">
        <v>28</v>
      </c>
      <c r="B30" s="60">
        <v>10</v>
      </c>
      <c r="C30" s="60">
        <v>1</v>
      </c>
      <c r="D30" s="61" t="s">
        <v>22</v>
      </c>
      <c r="E30" s="61" t="s">
        <v>42</v>
      </c>
      <c r="F30" s="61" t="s">
        <v>679</v>
      </c>
      <c r="G30" s="61" t="s">
        <v>665</v>
      </c>
      <c r="H30" s="61" t="s">
        <v>387</v>
      </c>
      <c r="I30" s="60">
        <v>3</v>
      </c>
      <c r="J30" s="60">
        <v>3</v>
      </c>
      <c r="K30" s="61" t="s">
        <v>366</v>
      </c>
      <c r="L30" s="61" t="s">
        <v>664</v>
      </c>
      <c r="M30" s="61" t="s">
        <v>660</v>
      </c>
      <c r="N30" s="61" t="s">
        <v>681</v>
      </c>
      <c r="O30" s="64" t="s">
        <v>720</v>
      </c>
      <c r="P30" s="64" t="s">
        <v>320</v>
      </c>
      <c r="Q30" s="64" t="s">
        <v>320</v>
      </c>
      <c r="R30" s="62"/>
      <c r="S30" s="63">
        <v>100</v>
      </c>
      <c r="T30" s="63">
        <f t="shared" si="6"/>
        <v>300</v>
      </c>
      <c r="U30" s="63">
        <v>22.419999999999998</v>
      </c>
      <c r="V30" s="63">
        <f t="shared" si="7"/>
        <v>67.259999999999991</v>
      </c>
      <c r="W30" s="63">
        <v>21.849999999999998</v>
      </c>
      <c r="X30" s="63">
        <f t="shared" si="8"/>
        <v>65.55</v>
      </c>
      <c r="Y30" s="63">
        <v>20.900000000000002</v>
      </c>
      <c r="Z30" s="63">
        <f t="shared" si="9"/>
        <v>62.7</v>
      </c>
      <c r="AA30" s="63">
        <f>VLOOKUP(E:E,'[3]costed bom'!$E$2:$AA$921,23,0)</f>
        <v>28.76</v>
      </c>
      <c r="AB30" s="63">
        <f t="shared" si="10"/>
        <v>86.28</v>
      </c>
      <c r="AC30" s="63">
        <f t="shared" si="11"/>
        <v>-23.58</v>
      </c>
      <c r="AD30" s="64">
        <v>84</v>
      </c>
      <c r="AE30" s="84" t="s">
        <v>364</v>
      </c>
    </row>
    <row r="31" spans="1:31" x14ac:dyDescent="0.35">
      <c r="A31" s="83">
        <v>29</v>
      </c>
      <c r="B31" s="60">
        <v>11</v>
      </c>
      <c r="C31" s="60">
        <v>1</v>
      </c>
      <c r="D31" s="61" t="s">
        <v>22</v>
      </c>
      <c r="E31" s="61" t="s">
        <v>43</v>
      </c>
      <c r="F31" s="61" t="s">
        <v>679</v>
      </c>
      <c r="G31" s="61" t="s">
        <v>665</v>
      </c>
      <c r="H31" s="61" t="s">
        <v>388</v>
      </c>
      <c r="I31" s="60">
        <v>1</v>
      </c>
      <c r="J31" s="60">
        <v>1</v>
      </c>
      <c r="K31" s="61" t="s">
        <v>366</v>
      </c>
      <c r="L31" s="61" t="s">
        <v>663</v>
      </c>
      <c r="M31" s="61" t="s">
        <v>660</v>
      </c>
      <c r="N31" s="61" t="s">
        <v>681</v>
      </c>
      <c r="O31" s="64" t="s">
        <v>720</v>
      </c>
      <c r="P31" s="64" t="s">
        <v>320</v>
      </c>
      <c r="Q31" s="64" t="s">
        <v>320</v>
      </c>
      <c r="R31" s="62"/>
      <c r="S31" s="63">
        <v>79</v>
      </c>
      <c r="T31" s="63">
        <f t="shared" si="6"/>
        <v>79</v>
      </c>
      <c r="U31" s="63">
        <v>67.259999999999991</v>
      </c>
      <c r="V31" s="63">
        <f t="shared" si="7"/>
        <v>67.259999999999991</v>
      </c>
      <c r="W31" s="63">
        <v>65.55</v>
      </c>
      <c r="X31" s="63">
        <f t="shared" si="8"/>
        <v>65.55</v>
      </c>
      <c r="Y31" s="63">
        <v>62.7</v>
      </c>
      <c r="Z31" s="63">
        <f t="shared" si="9"/>
        <v>62.7</v>
      </c>
      <c r="AA31" s="63">
        <f>VLOOKUP(E:E,'[3]costed bom'!$E$2:$AA$921,23,0)</f>
        <v>1.27092</v>
      </c>
      <c r="AB31" s="63">
        <f t="shared" si="10"/>
        <v>1.27092</v>
      </c>
      <c r="AC31" s="63">
        <f t="shared" si="11"/>
        <v>61.429080000000006</v>
      </c>
      <c r="AD31" s="64">
        <v>70</v>
      </c>
      <c r="AE31" s="84" t="s">
        <v>364</v>
      </c>
    </row>
    <row r="32" spans="1:31" x14ac:dyDescent="0.35">
      <c r="A32" s="83">
        <v>30</v>
      </c>
      <c r="B32" s="60">
        <v>12</v>
      </c>
      <c r="C32" s="60">
        <v>1</v>
      </c>
      <c r="D32" s="61" t="s">
        <v>22</v>
      </c>
      <c r="E32" s="61" t="s">
        <v>44</v>
      </c>
      <c r="F32" s="61" t="s">
        <v>679</v>
      </c>
      <c r="G32" s="61" t="s">
        <v>667</v>
      </c>
      <c r="H32" s="61" t="s">
        <v>389</v>
      </c>
      <c r="I32" s="60">
        <v>1</v>
      </c>
      <c r="J32" s="60">
        <v>1</v>
      </c>
      <c r="K32" s="61" t="s">
        <v>366</v>
      </c>
      <c r="L32" s="61" t="s">
        <v>664</v>
      </c>
      <c r="M32" s="61" t="s">
        <v>660</v>
      </c>
      <c r="N32" s="61" t="s">
        <v>681</v>
      </c>
      <c r="O32" s="64" t="s">
        <v>720</v>
      </c>
      <c r="P32" s="64" t="s">
        <v>320</v>
      </c>
      <c r="Q32" s="64" t="s">
        <v>320</v>
      </c>
      <c r="R32" s="62"/>
      <c r="S32" s="63">
        <v>600.34799999999996</v>
      </c>
      <c r="T32" s="63">
        <f t="shared" si="6"/>
        <v>600.34799999999996</v>
      </c>
      <c r="U32" s="63">
        <v>590.34220000000005</v>
      </c>
      <c r="V32" s="63">
        <f t="shared" si="7"/>
        <v>590.34220000000005</v>
      </c>
      <c r="W32" s="63">
        <v>575.33349999999996</v>
      </c>
      <c r="X32" s="63">
        <f t="shared" si="8"/>
        <v>575.33349999999996</v>
      </c>
      <c r="Y32" s="63">
        <v>550.31900000000007</v>
      </c>
      <c r="Z32" s="63">
        <f t="shared" si="9"/>
        <v>550.31900000000007</v>
      </c>
      <c r="AA32" s="63">
        <f>VLOOKUP(E:E,'[3]costed bom'!$E$2:$AA$921,23,0)</f>
        <v>316.51</v>
      </c>
      <c r="AB32" s="63">
        <f t="shared" si="10"/>
        <v>316.51</v>
      </c>
      <c r="AC32" s="63">
        <f t="shared" si="11"/>
        <v>233.80900000000008</v>
      </c>
      <c r="AD32" s="64">
        <v>35</v>
      </c>
      <c r="AE32" s="84" t="s">
        <v>364</v>
      </c>
    </row>
    <row r="33" spans="1:31" hidden="1" x14ac:dyDescent="0.35">
      <c r="A33" s="85">
        <v>31</v>
      </c>
      <c r="B33" s="65">
        <v>0</v>
      </c>
      <c r="C33" s="65">
        <v>2</v>
      </c>
      <c r="D33" s="66" t="s">
        <v>44</v>
      </c>
      <c r="E33" s="66" t="s">
        <v>45</v>
      </c>
      <c r="F33" s="66"/>
      <c r="G33" s="66" t="s">
        <v>668</v>
      </c>
      <c r="H33" s="66" t="s">
        <v>390</v>
      </c>
      <c r="I33" s="65">
        <v>1</v>
      </c>
      <c r="J33" s="65">
        <v>1</v>
      </c>
      <c r="K33" s="66" t="s">
        <v>366</v>
      </c>
      <c r="L33" s="66" t="s">
        <v>664</v>
      </c>
      <c r="M33" s="66" t="s">
        <v>660</v>
      </c>
      <c r="N33" s="66" t="s">
        <v>682</v>
      </c>
      <c r="O33" s="69"/>
      <c r="P33" s="69"/>
      <c r="Q33" s="69"/>
      <c r="R33" s="67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9"/>
      <c r="AE33" s="86"/>
    </row>
    <row r="34" spans="1:31" hidden="1" x14ac:dyDescent="0.35">
      <c r="A34" s="85">
        <v>32</v>
      </c>
      <c r="B34" s="65">
        <v>1</v>
      </c>
      <c r="C34" s="65">
        <v>2</v>
      </c>
      <c r="D34" s="66" t="s">
        <v>44</v>
      </c>
      <c r="E34" s="66" t="s">
        <v>46</v>
      </c>
      <c r="F34" s="66"/>
      <c r="G34" s="66" t="s">
        <v>667</v>
      </c>
      <c r="H34" s="66" t="s">
        <v>391</v>
      </c>
      <c r="I34" s="65">
        <v>1</v>
      </c>
      <c r="J34" s="65">
        <v>1</v>
      </c>
      <c r="K34" s="66" t="s">
        <v>366</v>
      </c>
      <c r="L34" s="66" t="s">
        <v>664</v>
      </c>
      <c r="M34" s="66" t="s">
        <v>660</v>
      </c>
      <c r="N34" s="66" t="s">
        <v>681</v>
      </c>
      <c r="O34" s="69"/>
      <c r="P34" s="69"/>
      <c r="Q34" s="69"/>
      <c r="R34" s="67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9"/>
      <c r="AE34" s="86"/>
    </row>
    <row r="35" spans="1:31" hidden="1" x14ac:dyDescent="0.35">
      <c r="A35" s="85">
        <v>33</v>
      </c>
      <c r="B35" s="65">
        <v>2</v>
      </c>
      <c r="C35" s="65">
        <v>2</v>
      </c>
      <c r="D35" s="66" t="s">
        <v>44</v>
      </c>
      <c r="E35" s="66" t="s">
        <v>47</v>
      </c>
      <c r="F35" s="66"/>
      <c r="G35" s="66" t="s">
        <v>665</v>
      </c>
      <c r="H35" s="66" t="s">
        <v>392</v>
      </c>
      <c r="I35" s="65">
        <v>1</v>
      </c>
      <c r="J35" s="65">
        <v>1</v>
      </c>
      <c r="K35" s="66" t="s">
        <v>393</v>
      </c>
      <c r="L35" s="66" t="s">
        <v>664</v>
      </c>
      <c r="M35" s="66" t="s">
        <v>660</v>
      </c>
      <c r="N35" s="66" t="s">
        <v>681</v>
      </c>
      <c r="O35" s="69"/>
      <c r="P35" s="69"/>
      <c r="Q35" s="69"/>
      <c r="R35" s="67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9"/>
      <c r="AE35" s="86"/>
    </row>
    <row r="36" spans="1:31" hidden="1" x14ac:dyDescent="0.35">
      <c r="A36" s="85">
        <v>34</v>
      </c>
      <c r="B36" s="65">
        <v>3</v>
      </c>
      <c r="C36" s="65">
        <v>2</v>
      </c>
      <c r="D36" s="66" t="s">
        <v>44</v>
      </c>
      <c r="E36" s="66" t="s">
        <v>48</v>
      </c>
      <c r="F36" s="66"/>
      <c r="G36" s="66" t="s">
        <v>665</v>
      </c>
      <c r="H36" s="66" t="s">
        <v>394</v>
      </c>
      <c r="I36" s="65">
        <v>2</v>
      </c>
      <c r="J36" s="65">
        <v>2</v>
      </c>
      <c r="K36" s="66" t="s">
        <v>366</v>
      </c>
      <c r="L36" s="66" t="s">
        <v>664</v>
      </c>
      <c r="M36" s="66" t="s">
        <v>660</v>
      </c>
      <c r="N36" s="66" t="s">
        <v>681</v>
      </c>
      <c r="O36" s="69"/>
      <c r="P36" s="69"/>
      <c r="Q36" s="69"/>
      <c r="R36" s="67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9"/>
      <c r="AE36" s="86"/>
    </row>
    <row r="37" spans="1:31" hidden="1" x14ac:dyDescent="0.35">
      <c r="A37" s="85">
        <v>35</v>
      </c>
      <c r="B37" s="65">
        <v>4</v>
      </c>
      <c r="C37" s="65">
        <v>2</v>
      </c>
      <c r="D37" s="66" t="s">
        <v>44</v>
      </c>
      <c r="E37" s="66" t="s">
        <v>49</v>
      </c>
      <c r="F37" s="66"/>
      <c r="G37" s="66" t="s">
        <v>665</v>
      </c>
      <c r="H37" s="66" t="s">
        <v>395</v>
      </c>
      <c r="I37" s="65">
        <v>1</v>
      </c>
      <c r="J37" s="65">
        <v>1</v>
      </c>
      <c r="K37" s="66" t="s">
        <v>393</v>
      </c>
      <c r="L37" s="66" t="s">
        <v>664</v>
      </c>
      <c r="M37" s="66" t="s">
        <v>660</v>
      </c>
      <c r="N37" s="66" t="s">
        <v>681</v>
      </c>
      <c r="O37" s="69"/>
      <c r="P37" s="69"/>
      <c r="Q37" s="69"/>
      <c r="R37" s="67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9"/>
      <c r="AE37" s="86"/>
    </row>
    <row r="38" spans="1:31" hidden="1" x14ac:dyDescent="0.35">
      <c r="A38" s="85">
        <v>36</v>
      </c>
      <c r="B38" s="65">
        <v>5</v>
      </c>
      <c r="C38" s="65">
        <v>2</v>
      </c>
      <c r="D38" s="66" t="s">
        <v>44</v>
      </c>
      <c r="E38" s="66" t="s">
        <v>50</v>
      </c>
      <c r="F38" s="66"/>
      <c r="G38" s="66" t="s">
        <v>665</v>
      </c>
      <c r="H38" s="66" t="s">
        <v>396</v>
      </c>
      <c r="I38" s="65">
        <v>1</v>
      </c>
      <c r="J38" s="65">
        <v>1</v>
      </c>
      <c r="K38" s="66" t="s">
        <v>366</v>
      </c>
      <c r="L38" s="66" t="s">
        <v>664</v>
      </c>
      <c r="M38" s="66" t="s">
        <v>660</v>
      </c>
      <c r="N38" s="66" t="s">
        <v>681</v>
      </c>
      <c r="O38" s="69"/>
      <c r="P38" s="69"/>
      <c r="Q38" s="69"/>
      <c r="R38" s="67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9"/>
      <c r="AE38" s="86"/>
    </row>
    <row r="39" spans="1:31" hidden="1" x14ac:dyDescent="0.35">
      <c r="A39" s="85">
        <v>37</v>
      </c>
      <c r="B39" s="65">
        <v>6</v>
      </c>
      <c r="C39" s="65">
        <v>2</v>
      </c>
      <c r="D39" s="66" t="s">
        <v>44</v>
      </c>
      <c r="E39" s="66" t="s">
        <v>51</v>
      </c>
      <c r="F39" s="66"/>
      <c r="G39" s="66" t="s">
        <v>665</v>
      </c>
      <c r="H39" s="66" t="s">
        <v>397</v>
      </c>
      <c r="I39" s="65">
        <v>1</v>
      </c>
      <c r="J39" s="65">
        <v>1</v>
      </c>
      <c r="K39" s="66" t="s">
        <v>366</v>
      </c>
      <c r="L39" s="66" t="s">
        <v>664</v>
      </c>
      <c r="M39" s="66" t="s">
        <v>660</v>
      </c>
      <c r="N39" s="66" t="s">
        <v>681</v>
      </c>
      <c r="O39" s="69"/>
      <c r="P39" s="69"/>
      <c r="Q39" s="69"/>
      <c r="R39" s="67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9"/>
      <c r="AE39" s="86"/>
    </row>
    <row r="40" spans="1:31" hidden="1" x14ac:dyDescent="0.35">
      <c r="A40" s="85">
        <v>38</v>
      </c>
      <c r="B40" s="65">
        <v>7</v>
      </c>
      <c r="C40" s="65">
        <v>2</v>
      </c>
      <c r="D40" s="66" t="s">
        <v>44</v>
      </c>
      <c r="E40" s="66" t="s">
        <v>52</v>
      </c>
      <c r="F40" s="66"/>
      <c r="G40" s="66" t="s">
        <v>665</v>
      </c>
      <c r="H40" s="66" t="s">
        <v>398</v>
      </c>
      <c r="I40" s="65">
        <v>1</v>
      </c>
      <c r="J40" s="65">
        <v>1</v>
      </c>
      <c r="K40" s="66" t="s">
        <v>366</v>
      </c>
      <c r="L40" s="66" t="s">
        <v>664</v>
      </c>
      <c r="M40" s="66" t="s">
        <v>660</v>
      </c>
      <c r="N40" s="66" t="s">
        <v>681</v>
      </c>
      <c r="O40" s="69"/>
      <c r="P40" s="69"/>
      <c r="Q40" s="69"/>
      <c r="R40" s="67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9"/>
      <c r="AE40" s="86"/>
    </row>
    <row r="41" spans="1:31" hidden="1" x14ac:dyDescent="0.35">
      <c r="A41" s="85">
        <v>39</v>
      </c>
      <c r="B41" s="65">
        <v>8</v>
      </c>
      <c r="C41" s="65">
        <v>2</v>
      </c>
      <c r="D41" s="66" t="s">
        <v>44</v>
      </c>
      <c r="E41" s="66" t="s">
        <v>53</v>
      </c>
      <c r="F41" s="66"/>
      <c r="G41" s="66" t="s">
        <v>665</v>
      </c>
      <c r="H41" s="66" t="s">
        <v>399</v>
      </c>
      <c r="I41" s="65">
        <v>1</v>
      </c>
      <c r="J41" s="65">
        <v>1</v>
      </c>
      <c r="K41" s="66" t="s">
        <v>366</v>
      </c>
      <c r="L41" s="66" t="s">
        <v>664</v>
      </c>
      <c r="M41" s="66" t="s">
        <v>660</v>
      </c>
      <c r="N41" s="66" t="s">
        <v>681</v>
      </c>
      <c r="O41" s="69"/>
      <c r="P41" s="69"/>
      <c r="Q41" s="69"/>
      <c r="R41" s="67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9"/>
      <c r="AE41" s="86"/>
    </row>
    <row r="42" spans="1:31" hidden="1" x14ac:dyDescent="0.35">
      <c r="A42" s="85">
        <v>40</v>
      </c>
      <c r="B42" s="65">
        <v>9</v>
      </c>
      <c r="C42" s="65">
        <v>2</v>
      </c>
      <c r="D42" s="66" t="s">
        <v>44</v>
      </c>
      <c r="E42" s="66" t="s">
        <v>54</v>
      </c>
      <c r="F42" s="66"/>
      <c r="G42" s="66" t="s">
        <v>667</v>
      </c>
      <c r="H42" s="66" t="s">
        <v>400</v>
      </c>
      <c r="I42" s="65">
        <v>1</v>
      </c>
      <c r="J42" s="65">
        <v>1</v>
      </c>
      <c r="K42" s="66" t="s">
        <v>366</v>
      </c>
      <c r="L42" s="66" t="s">
        <v>664</v>
      </c>
      <c r="M42" s="66" t="s">
        <v>660</v>
      </c>
      <c r="N42" s="66" t="s">
        <v>681</v>
      </c>
      <c r="O42" s="69"/>
      <c r="P42" s="69"/>
      <c r="Q42" s="69"/>
      <c r="R42" s="67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9"/>
      <c r="AE42" s="86"/>
    </row>
    <row r="43" spans="1:31" hidden="1" x14ac:dyDescent="0.35">
      <c r="A43" s="85">
        <v>41</v>
      </c>
      <c r="B43" s="65">
        <v>10</v>
      </c>
      <c r="C43" s="65">
        <v>2</v>
      </c>
      <c r="D43" s="66" t="s">
        <v>44</v>
      </c>
      <c r="E43" s="66" t="s">
        <v>55</v>
      </c>
      <c r="F43" s="66"/>
      <c r="G43" s="66" t="s">
        <v>665</v>
      </c>
      <c r="H43" s="66" t="s">
        <v>401</v>
      </c>
      <c r="I43" s="65">
        <v>1</v>
      </c>
      <c r="J43" s="65">
        <v>1</v>
      </c>
      <c r="K43" s="66" t="s">
        <v>366</v>
      </c>
      <c r="L43" s="66" t="s">
        <v>664</v>
      </c>
      <c r="M43" s="66" t="s">
        <v>660</v>
      </c>
      <c r="N43" s="66" t="s">
        <v>681</v>
      </c>
      <c r="O43" s="69"/>
      <c r="P43" s="69"/>
      <c r="Q43" s="69"/>
      <c r="R43" s="67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9"/>
      <c r="AE43" s="86"/>
    </row>
    <row r="44" spans="1:31" hidden="1" x14ac:dyDescent="0.35">
      <c r="A44" s="85">
        <v>42</v>
      </c>
      <c r="B44" s="65">
        <v>11</v>
      </c>
      <c r="C44" s="65">
        <v>2</v>
      </c>
      <c r="D44" s="66" t="s">
        <v>44</v>
      </c>
      <c r="E44" s="66" t="s">
        <v>56</v>
      </c>
      <c r="F44" s="66"/>
      <c r="G44" s="66" t="s">
        <v>665</v>
      </c>
      <c r="H44" s="66" t="s">
        <v>402</v>
      </c>
      <c r="I44" s="65">
        <v>1</v>
      </c>
      <c r="J44" s="65">
        <v>1</v>
      </c>
      <c r="K44" s="66" t="s">
        <v>366</v>
      </c>
      <c r="L44" s="66" t="s">
        <v>664</v>
      </c>
      <c r="M44" s="66" t="s">
        <v>660</v>
      </c>
      <c r="N44" s="66" t="s">
        <v>681</v>
      </c>
      <c r="O44" s="69"/>
      <c r="P44" s="69"/>
      <c r="Q44" s="69"/>
      <c r="R44" s="67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9"/>
      <c r="AE44" s="86"/>
    </row>
    <row r="45" spans="1:31" x14ac:dyDescent="0.35">
      <c r="A45" s="83">
        <v>43</v>
      </c>
      <c r="B45" s="60">
        <v>13</v>
      </c>
      <c r="C45" s="60">
        <v>1</v>
      </c>
      <c r="D45" s="61" t="s">
        <v>22</v>
      </c>
      <c r="E45" s="61" t="s">
        <v>57</v>
      </c>
      <c r="F45" s="61" t="s">
        <v>677</v>
      </c>
      <c r="G45" s="61" t="s">
        <v>665</v>
      </c>
      <c r="H45" s="61" t="s">
        <v>403</v>
      </c>
      <c r="I45" s="60">
        <v>1</v>
      </c>
      <c r="J45" s="60">
        <v>1</v>
      </c>
      <c r="K45" s="61" t="s">
        <v>366</v>
      </c>
      <c r="L45" s="61" t="s">
        <v>664</v>
      </c>
      <c r="M45" s="61" t="s">
        <v>660</v>
      </c>
      <c r="N45" s="61" t="s">
        <v>681</v>
      </c>
      <c r="O45" s="64" t="s">
        <v>708</v>
      </c>
      <c r="P45" s="64" t="s">
        <v>330</v>
      </c>
      <c r="Q45" s="64" t="s">
        <v>329</v>
      </c>
      <c r="R45" s="62"/>
      <c r="S45" s="63">
        <v>8.8065000000000015</v>
      </c>
      <c r="T45" s="63">
        <f t="shared" ref="T45:T53" si="12">J45*S45</f>
        <v>8.8065000000000015</v>
      </c>
      <c r="U45" s="63">
        <v>8.8065000000000015</v>
      </c>
      <c r="V45" s="63">
        <f t="shared" ref="V45:V53" si="13">J45*U45</f>
        <v>8.8065000000000015</v>
      </c>
      <c r="W45" s="63">
        <v>8.8065000000000015</v>
      </c>
      <c r="X45" s="63">
        <f t="shared" ref="X45:X53" si="14">J45*W45</f>
        <v>8.8065000000000015</v>
      </c>
      <c r="Y45" s="63">
        <v>8.8065000000000015</v>
      </c>
      <c r="Z45" s="63">
        <f t="shared" ref="Z45:Z53" si="15">J45*Y45</f>
        <v>8.8065000000000015</v>
      </c>
      <c r="AA45" s="63">
        <f>VLOOKUP(E:E,'[3]costed bom'!$E$2:$AA$921,23,0)</f>
        <v>6.51</v>
      </c>
      <c r="AB45" s="63">
        <f t="shared" ref="AB45:AB53" si="16">J45*AA45</f>
        <v>6.51</v>
      </c>
      <c r="AC45" s="63">
        <f t="shared" ref="AC45:AC53" si="17">Z45-AB45</f>
        <v>2.2965000000000018</v>
      </c>
      <c r="AD45" s="64">
        <v>28</v>
      </c>
      <c r="AE45" s="84" t="s">
        <v>364</v>
      </c>
    </row>
    <row r="46" spans="1:31" x14ac:dyDescent="0.35">
      <c r="A46" s="83">
        <v>44</v>
      </c>
      <c r="B46" s="60">
        <v>14</v>
      </c>
      <c r="C46" s="60">
        <v>1</v>
      </c>
      <c r="D46" s="61" t="s">
        <v>22</v>
      </c>
      <c r="E46" s="61" t="s">
        <v>58</v>
      </c>
      <c r="F46" s="61" t="s">
        <v>677</v>
      </c>
      <c r="G46" s="61" t="s">
        <v>665</v>
      </c>
      <c r="H46" s="61" t="s">
        <v>404</v>
      </c>
      <c r="I46" s="60">
        <v>1</v>
      </c>
      <c r="J46" s="60">
        <v>1</v>
      </c>
      <c r="K46" s="61" t="s">
        <v>366</v>
      </c>
      <c r="L46" s="61" t="s">
        <v>664</v>
      </c>
      <c r="M46" s="61" t="s">
        <v>660</v>
      </c>
      <c r="N46" s="61" t="s">
        <v>681</v>
      </c>
      <c r="O46" s="64" t="s">
        <v>709</v>
      </c>
      <c r="P46" s="64" t="s">
        <v>331</v>
      </c>
      <c r="Q46" s="64" t="s">
        <v>325</v>
      </c>
      <c r="R46" s="62"/>
      <c r="S46" s="63">
        <v>4.2745000000000006</v>
      </c>
      <c r="T46" s="63">
        <f t="shared" si="12"/>
        <v>4.2745000000000006</v>
      </c>
      <c r="U46" s="63">
        <v>4.2745000000000006</v>
      </c>
      <c r="V46" s="63">
        <f t="shared" si="13"/>
        <v>4.2745000000000006</v>
      </c>
      <c r="W46" s="63">
        <v>4.2745000000000006</v>
      </c>
      <c r="X46" s="63">
        <f t="shared" si="14"/>
        <v>4.2745000000000006</v>
      </c>
      <c r="Y46" s="63">
        <v>4.2745000000000006</v>
      </c>
      <c r="Z46" s="63">
        <f t="shared" si="15"/>
        <v>4.2745000000000006</v>
      </c>
      <c r="AA46" s="63">
        <f>VLOOKUP(E:E,'[3]costed bom'!$E$2:$AA$921,23,0)</f>
        <v>4.1500000000000004</v>
      </c>
      <c r="AB46" s="63">
        <f t="shared" si="16"/>
        <v>4.1500000000000004</v>
      </c>
      <c r="AC46" s="63">
        <f t="shared" si="17"/>
        <v>0.12450000000000028</v>
      </c>
      <c r="AD46" s="64">
        <v>84</v>
      </c>
      <c r="AE46" s="84" t="s">
        <v>364</v>
      </c>
    </row>
    <row r="47" spans="1:31" x14ac:dyDescent="0.35">
      <c r="A47" s="83">
        <v>45</v>
      </c>
      <c r="B47" s="60">
        <v>15</v>
      </c>
      <c r="C47" s="60">
        <v>1</v>
      </c>
      <c r="D47" s="61" t="s">
        <v>22</v>
      </c>
      <c r="E47" s="61" t="s">
        <v>59</v>
      </c>
      <c r="F47" s="61" t="s">
        <v>677</v>
      </c>
      <c r="G47" s="61" t="s">
        <v>665</v>
      </c>
      <c r="H47" s="61" t="s">
        <v>405</v>
      </c>
      <c r="I47" s="60">
        <v>1</v>
      </c>
      <c r="J47" s="60">
        <v>1</v>
      </c>
      <c r="K47" s="61" t="s">
        <v>366</v>
      </c>
      <c r="L47" s="61" t="s">
        <v>664</v>
      </c>
      <c r="M47" s="61" t="s">
        <v>660</v>
      </c>
      <c r="N47" s="61" t="s">
        <v>681</v>
      </c>
      <c r="O47" s="64" t="s">
        <v>709</v>
      </c>
      <c r="P47" s="64" t="s">
        <v>332</v>
      </c>
      <c r="Q47" s="64" t="s">
        <v>325</v>
      </c>
      <c r="R47" s="62"/>
      <c r="S47" s="63">
        <v>26.574000000000002</v>
      </c>
      <c r="T47" s="63">
        <f t="shared" si="12"/>
        <v>26.574000000000002</v>
      </c>
      <c r="U47" s="63">
        <v>26.574000000000002</v>
      </c>
      <c r="V47" s="63">
        <f t="shared" si="13"/>
        <v>26.574000000000002</v>
      </c>
      <c r="W47" s="63">
        <v>26.574000000000002</v>
      </c>
      <c r="X47" s="63">
        <f t="shared" si="14"/>
        <v>26.574000000000002</v>
      </c>
      <c r="Y47" s="63">
        <v>26.574000000000002</v>
      </c>
      <c r="Z47" s="63">
        <f t="shared" si="15"/>
        <v>26.574000000000002</v>
      </c>
      <c r="AA47" s="63">
        <f>VLOOKUP(E:E,'[3]costed bom'!$E$2:$AA$921,23,0)</f>
        <v>21.4</v>
      </c>
      <c r="AB47" s="63">
        <f t="shared" si="16"/>
        <v>21.4</v>
      </c>
      <c r="AC47" s="63">
        <f t="shared" si="17"/>
        <v>5.174000000000003</v>
      </c>
      <c r="AD47" s="64">
        <v>56</v>
      </c>
      <c r="AE47" s="84" t="s">
        <v>364</v>
      </c>
    </row>
    <row r="48" spans="1:31" x14ac:dyDescent="0.35">
      <c r="A48" s="83">
        <v>46</v>
      </c>
      <c r="B48" s="60">
        <v>16</v>
      </c>
      <c r="C48" s="60">
        <v>1</v>
      </c>
      <c r="D48" s="61" t="s">
        <v>22</v>
      </c>
      <c r="E48" s="61" t="s">
        <v>60</v>
      </c>
      <c r="F48" s="61" t="s">
        <v>677</v>
      </c>
      <c r="G48" s="61" t="s">
        <v>665</v>
      </c>
      <c r="H48" s="61" t="s">
        <v>406</v>
      </c>
      <c r="I48" s="60">
        <v>1</v>
      </c>
      <c r="J48" s="60">
        <v>1</v>
      </c>
      <c r="K48" s="61" t="s">
        <v>366</v>
      </c>
      <c r="L48" s="61" t="s">
        <v>664</v>
      </c>
      <c r="M48" s="61" t="s">
        <v>660</v>
      </c>
      <c r="N48" s="61" t="s">
        <v>681</v>
      </c>
      <c r="O48" s="64" t="s">
        <v>708</v>
      </c>
      <c r="P48" s="64" t="s">
        <v>333</v>
      </c>
      <c r="Q48" s="64" t="s">
        <v>329</v>
      </c>
      <c r="R48" s="62"/>
      <c r="S48" s="63">
        <v>8.1370000000000005</v>
      </c>
      <c r="T48" s="63">
        <f t="shared" si="12"/>
        <v>8.1370000000000005</v>
      </c>
      <c r="U48" s="63">
        <v>8.1370000000000005</v>
      </c>
      <c r="V48" s="63">
        <f t="shared" si="13"/>
        <v>8.1370000000000005</v>
      </c>
      <c r="W48" s="63">
        <v>8.1370000000000005</v>
      </c>
      <c r="X48" s="63">
        <f t="shared" si="14"/>
        <v>8.1370000000000005</v>
      </c>
      <c r="Y48" s="63">
        <v>8.1370000000000005</v>
      </c>
      <c r="Z48" s="63">
        <f t="shared" si="15"/>
        <v>8.1370000000000005</v>
      </c>
      <c r="AA48" s="63">
        <f>VLOOKUP(E:E,'[3]costed bom'!$E$2:$AA$921,23,0)</f>
        <v>6.34</v>
      </c>
      <c r="AB48" s="63">
        <f t="shared" si="16"/>
        <v>6.34</v>
      </c>
      <c r="AC48" s="63">
        <f t="shared" si="17"/>
        <v>1.7970000000000006</v>
      </c>
      <c r="AD48" s="64">
        <v>28</v>
      </c>
      <c r="AE48" s="84" t="s">
        <v>364</v>
      </c>
    </row>
    <row r="49" spans="1:31" x14ac:dyDescent="0.35">
      <c r="A49" s="83">
        <v>47</v>
      </c>
      <c r="B49" s="60">
        <v>17</v>
      </c>
      <c r="C49" s="60">
        <v>1</v>
      </c>
      <c r="D49" s="61" t="s">
        <v>22</v>
      </c>
      <c r="E49" s="61" t="s">
        <v>61</v>
      </c>
      <c r="F49" s="61" t="s">
        <v>677</v>
      </c>
      <c r="G49" s="61" t="s">
        <v>665</v>
      </c>
      <c r="H49" s="61" t="s">
        <v>407</v>
      </c>
      <c r="I49" s="60">
        <v>1</v>
      </c>
      <c r="J49" s="60">
        <v>1</v>
      </c>
      <c r="K49" s="61" t="s">
        <v>366</v>
      </c>
      <c r="L49" s="61" t="s">
        <v>664</v>
      </c>
      <c r="M49" s="61" t="s">
        <v>660</v>
      </c>
      <c r="N49" s="61" t="s">
        <v>681</v>
      </c>
      <c r="O49" s="64" t="s">
        <v>709</v>
      </c>
      <c r="P49" s="64" t="s">
        <v>334</v>
      </c>
      <c r="Q49" s="64" t="s">
        <v>325</v>
      </c>
      <c r="R49" s="62"/>
      <c r="S49" s="63">
        <v>16.995000000000001</v>
      </c>
      <c r="T49" s="63">
        <f t="shared" si="12"/>
        <v>16.995000000000001</v>
      </c>
      <c r="U49" s="63">
        <v>16.995000000000001</v>
      </c>
      <c r="V49" s="63">
        <f t="shared" si="13"/>
        <v>16.995000000000001</v>
      </c>
      <c r="W49" s="63">
        <v>16.995000000000001</v>
      </c>
      <c r="X49" s="63">
        <f t="shared" si="14"/>
        <v>16.995000000000001</v>
      </c>
      <c r="Y49" s="63">
        <v>16.995000000000001</v>
      </c>
      <c r="Z49" s="63">
        <f t="shared" si="15"/>
        <v>16.995000000000001</v>
      </c>
      <c r="AA49" s="63">
        <f>VLOOKUP(E:E,'[3]costed bom'!$E$2:$AA$921,23,0)</f>
        <v>18.02</v>
      </c>
      <c r="AB49" s="63">
        <f t="shared" si="16"/>
        <v>18.02</v>
      </c>
      <c r="AC49" s="63">
        <f t="shared" si="17"/>
        <v>-1.0249999999999986</v>
      </c>
      <c r="AD49" s="64">
        <v>56</v>
      </c>
      <c r="AE49" s="84" t="s">
        <v>364</v>
      </c>
    </row>
    <row r="50" spans="1:31" x14ac:dyDescent="0.35">
      <c r="A50" s="83">
        <v>48</v>
      </c>
      <c r="B50" s="60">
        <v>18</v>
      </c>
      <c r="C50" s="60">
        <v>1</v>
      </c>
      <c r="D50" s="61" t="s">
        <v>22</v>
      </c>
      <c r="E50" s="61" t="s">
        <v>62</v>
      </c>
      <c r="F50" s="61" t="s">
        <v>677</v>
      </c>
      <c r="G50" s="61" t="s">
        <v>665</v>
      </c>
      <c r="H50" s="61" t="s">
        <v>408</v>
      </c>
      <c r="I50" s="60">
        <v>1</v>
      </c>
      <c r="J50" s="60">
        <v>1</v>
      </c>
      <c r="K50" s="61" t="s">
        <v>366</v>
      </c>
      <c r="L50" s="61" t="s">
        <v>664</v>
      </c>
      <c r="M50" s="61" t="s">
        <v>660</v>
      </c>
      <c r="N50" s="61" t="s">
        <v>681</v>
      </c>
      <c r="O50" s="64" t="s">
        <v>710</v>
      </c>
      <c r="P50" s="64" t="s">
        <v>335</v>
      </c>
      <c r="Q50" s="64" t="s">
        <v>336</v>
      </c>
      <c r="R50" s="62"/>
      <c r="S50" s="63">
        <v>3.25</v>
      </c>
      <c r="T50" s="63">
        <f t="shared" si="12"/>
        <v>3.25</v>
      </c>
      <c r="U50" s="63">
        <v>3.25</v>
      </c>
      <c r="V50" s="63">
        <f t="shared" si="13"/>
        <v>3.25</v>
      </c>
      <c r="W50" s="63">
        <v>3.25</v>
      </c>
      <c r="X50" s="63">
        <f t="shared" si="14"/>
        <v>3.25</v>
      </c>
      <c r="Y50" s="63">
        <v>3.25</v>
      </c>
      <c r="Z50" s="63">
        <f t="shared" si="15"/>
        <v>3.25</v>
      </c>
      <c r="AA50" s="63">
        <f>VLOOKUP(E:E,'[3]costed bom'!$E$2:$AA$921,23,0)</f>
        <v>1.77</v>
      </c>
      <c r="AB50" s="63">
        <f t="shared" si="16"/>
        <v>1.77</v>
      </c>
      <c r="AC50" s="63">
        <f t="shared" si="17"/>
        <v>1.48</v>
      </c>
      <c r="AD50" s="64">
        <v>63</v>
      </c>
      <c r="AE50" s="84" t="s">
        <v>364</v>
      </c>
    </row>
    <row r="51" spans="1:31" x14ac:dyDescent="0.35">
      <c r="A51" s="83">
        <v>49</v>
      </c>
      <c r="B51" s="60">
        <v>19</v>
      </c>
      <c r="C51" s="60">
        <v>1</v>
      </c>
      <c r="D51" s="61" t="s">
        <v>22</v>
      </c>
      <c r="E51" s="61" t="s">
        <v>63</v>
      </c>
      <c r="F51" s="61" t="s">
        <v>677</v>
      </c>
      <c r="G51" s="61" t="s">
        <v>667</v>
      </c>
      <c r="H51" s="61" t="s">
        <v>409</v>
      </c>
      <c r="I51" s="60">
        <v>1</v>
      </c>
      <c r="J51" s="60">
        <v>1</v>
      </c>
      <c r="K51" s="61" t="s">
        <v>366</v>
      </c>
      <c r="L51" s="61" t="s">
        <v>664</v>
      </c>
      <c r="M51" s="61" t="s">
        <v>660</v>
      </c>
      <c r="N51" s="61" t="s">
        <v>681</v>
      </c>
      <c r="O51" s="64" t="s">
        <v>338</v>
      </c>
      <c r="P51" s="64" t="s">
        <v>337</v>
      </c>
      <c r="Q51" s="64" t="s">
        <v>338</v>
      </c>
      <c r="R51" s="62"/>
      <c r="S51" s="63">
        <v>15.48</v>
      </c>
      <c r="T51" s="63">
        <f t="shared" si="12"/>
        <v>15.48</v>
      </c>
      <c r="U51" s="63">
        <v>15.48</v>
      </c>
      <c r="V51" s="63">
        <f t="shared" si="13"/>
        <v>15.48</v>
      </c>
      <c r="W51" s="63">
        <v>15.48</v>
      </c>
      <c r="X51" s="63">
        <f t="shared" si="14"/>
        <v>15.48</v>
      </c>
      <c r="Y51" s="63">
        <v>15.48</v>
      </c>
      <c r="Z51" s="63">
        <f t="shared" si="15"/>
        <v>15.48</v>
      </c>
      <c r="AA51" s="63">
        <f>VLOOKUP(E:E,'[3]costed bom'!$E$2:$AA$921,23,0)</f>
        <v>16.27</v>
      </c>
      <c r="AB51" s="63">
        <f t="shared" si="16"/>
        <v>16.27</v>
      </c>
      <c r="AC51" s="63">
        <f t="shared" si="17"/>
        <v>-0.78999999999999915</v>
      </c>
      <c r="AD51" s="64">
        <v>84</v>
      </c>
      <c r="AE51" s="84" t="s">
        <v>364</v>
      </c>
    </row>
    <row r="52" spans="1:31" x14ac:dyDescent="0.35">
      <c r="A52" s="83">
        <v>50</v>
      </c>
      <c r="B52" s="60">
        <v>20</v>
      </c>
      <c r="C52" s="60">
        <v>1</v>
      </c>
      <c r="D52" s="61" t="s">
        <v>22</v>
      </c>
      <c r="E52" s="61" t="s">
        <v>64</v>
      </c>
      <c r="F52" s="61" t="s">
        <v>677</v>
      </c>
      <c r="G52" s="61" t="s">
        <v>668</v>
      </c>
      <c r="H52" s="61" t="s">
        <v>410</v>
      </c>
      <c r="I52" s="60">
        <v>1</v>
      </c>
      <c r="J52" s="60">
        <v>1</v>
      </c>
      <c r="K52" s="61" t="s">
        <v>366</v>
      </c>
      <c r="L52" s="61" t="s">
        <v>664</v>
      </c>
      <c r="M52" s="61" t="s">
        <v>660</v>
      </c>
      <c r="N52" s="61" t="s">
        <v>681</v>
      </c>
      <c r="O52" s="64" t="s">
        <v>709</v>
      </c>
      <c r="P52" s="64" t="s">
        <v>339</v>
      </c>
      <c r="Q52" s="64" t="s">
        <v>325</v>
      </c>
      <c r="R52" s="62"/>
      <c r="S52" s="63">
        <v>2.5131999999999999</v>
      </c>
      <c r="T52" s="63">
        <f t="shared" si="12"/>
        <v>2.5131999999999999</v>
      </c>
      <c r="U52" s="63">
        <v>2.5131999999999999</v>
      </c>
      <c r="V52" s="63">
        <f t="shared" si="13"/>
        <v>2.5131999999999999</v>
      </c>
      <c r="W52" s="63">
        <v>2.5131999999999999</v>
      </c>
      <c r="X52" s="63">
        <f t="shared" si="14"/>
        <v>2.5131999999999999</v>
      </c>
      <c r="Y52" s="63">
        <v>2.5131999999999999</v>
      </c>
      <c r="Z52" s="63">
        <f t="shared" si="15"/>
        <v>2.5131999999999999</v>
      </c>
      <c r="AA52" s="63">
        <f>VLOOKUP(E:E,'[3]costed bom'!$E$2:$AA$921,23,0)</f>
        <v>2.77</v>
      </c>
      <c r="AB52" s="63">
        <f t="shared" si="16"/>
        <v>2.77</v>
      </c>
      <c r="AC52" s="63">
        <f t="shared" si="17"/>
        <v>-0.25680000000000014</v>
      </c>
      <c r="AD52" s="64">
        <v>84</v>
      </c>
      <c r="AE52" s="84" t="s">
        <v>364</v>
      </c>
    </row>
    <row r="53" spans="1:31" x14ac:dyDescent="0.35">
      <c r="A53" s="83">
        <v>51</v>
      </c>
      <c r="B53" s="60">
        <v>21</v>
      </c>
      <c r="C53" s="60">
        <v>1</v>
      </c>
      <c r="D53" s="61" t="s">
        <v>22</v>
      </c>
      <c r="E53" s="61" t="s">
        <v>31</v>
      </c>
      <c r="F53" s="61" t="s">
        <v>677</v>
      </c>
      <c r="G53" s="61" t="s">
        <v>665</v>
      </c>
      <c r="H53" s="61" t="s">
        <v>376</v>
      </c>
      <c r="I53" s="60">
        <v>38</v>
      </c>
      <c r="J53" s="60">
        <v>38</v>
      </c>
      <c r="K53" s="61" t="s">
        <v>366</v>
      </c>
      <c r="L53" s="61" t="s">
        <v>664</v>
      </c>
      <c r="M53" s="61" t="s">
        <v>660</v>
      </c>
      <c r="N53" s="61" t="s">
        <v>681</v>
      </c>
      <c r="O53" s="64" t="s">
        <v>711</v>
      </c>
      <c r="P53" s="64" t="s">
        <v>321</v>
      </c>
      <c r="Q53" s="64" t="s">
        <v>322</v>
      </c>
      <c r="R53" s="62"/>
      <c r="S53" s="63">
        <v>0.76838000000000006</v>
      </c>
      <c r="T53" s="63">
        <f t="shared" si="12"/>
        <v>29.198440000000002</v>
      </c>
      <c r="U53" s="63">
        <v>0.76838000000000006</v>
      </c>
      <c r="V53" s="63">
        <f t="shared" si="13"/>
        <v>29.198440000000002</v>
      </c>
      <c r="W53" s="63">
        <v>0.76838000000000006</v>
      </c>
      <c r="X53" s="63">
        <f t="shared" si="14"/>
        <v>29.198440000000002</v>
      </c>
      <c r="Y53" s="63">
        <v>0.76838000000000006</v>
      </c>
      <c r="Z53" s="63">
        <f t="shared" si="15"/>
        <v>29.198440000000002</v>
      </c>
      <c r="AA53" s="63">
        <v>1.59</v>
      </c>
      <c r="AB53" s="63">
        <f t="shared" si="16"/>
        <v>60.42</v>
      </c>
      <c r="AC53" s="63">
        <f t="shared" si="17"/>
        <v>-31.22156</v>
      </c>
      <c r="AD53" s="64">
        <v>175</v>
      </c>
      <c r="AE53" s="84" t="s">
        <v>364</v>
      </c>
    </row>
    <row r="54" spans="1:31" s="2" customFormat="1" hidden="1" x14ac:dyDescent="0.35">
      <c r="A54" s="87">
        <v>52</v>
      </c>
      <c r="B54" s="57">
        <v>22</v>
      </c>
      <c r="C54" s="57">
        <v>1</v>
      </c>
      <c r="D54" s="58" t="s">
        <v>22</v>
      </c>
      <c r="E54" s="58" t="s">
        <v>65</v>
      </c>
      <c r="F54" s="58"/>
      <c r="G54" s="58" t="s">
        <v>665</v>
      </c>
      <c r="H54" s="58" t="s">
        <v>411</v>
      </c>
      <c r="I54" s="57">
        <v>1</v>
      </c>
      <c r="J54" s="57">
        <v>1</v>
      </c>
      <c r="K54" s="58" t="s">
        <v>366</v>
      </c>
      <c r="L54" s="58" t="s">
        <v>663</v>
      </c>
      <c r="M54" s="58" t="s">
        <v>660</v>
      </c>
      <c r="N54" s="58" t="s">
        <v>681</v>
      </c>
      <c r="O54" s="70"/>
      <c r="P54" s="70"/>
      <c r="Q54" s="70"/>
      <c r="R54" s="59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0"/>
      <c r="AE54" s="88" t="s">
        <v>363</v>
      </c>
    </row>
    <row r="55" spans="1:31" x14ac:dyDescent="0.35">
      <c r="A55" s="83">
        <v>53</v>
      </c>
      <c r="B55" s="60">
        <v>1</v>
      </c>
      <c r="C55" s="60">
        <v>2</v>
      </c>
      <c r="D55" s="61" t="s">
        <v>65</v>
      </c>
      <c r="E55" s="61" t="s">
        <v>66</v>
      </c>
      <c r="F55" s="61" t="s">
        <v>679</v>
      </c>
      <c r="G55" s="61" t="s">
        <v>665</v>
      </c>
      <c r="H55" s="61" t="s">
        <v>412</v>
      </c>
      <c r="I55" s="60">
        <v>1</v>
      </c>
      <c r="J55" s="60">
        <v>1</v>
      </c>
      <c r="K55" s="61" t="s">
        <v>366</v>
      </c>
      <c r="L55" s="61" t="s">
        <v>663</v>
      </c>
      <c r="M55" s="61" t="s">
        <v>660</v>
      </c>
      <c r="N55" s="61" t="s">
        <v>681</v>
      </c>
      <c r="O55" s="64" t="s">
        <v>720</v>
      </c>
      <c r="P55" s="64" t="s">
        <v>320</v>
      </c>
      <c r="Q55" s="64" t="s">
        <v>320</v>
      </c>
      <c r="R55" s="62"/>
      <c r="S55" s="63">
        <v>63.56</v>
      </c>
      <c r="T55" s="63">
        <f>J55*S55</f>
        <v>63.56</v>
      </c>
      <c r="U55" s="63">
        <v>53.571999999999996</v>
      </c>
      <c r="V55" s="63">
        <f>J55*U55</f>
        <v>53.571999999999996</v>
      </c>
      <c r="W55" s="63">
        <v>52.209999999999994</v>
      </c>
      <c r="X55" s="63">
        <f>J55*W55</f>
        <v>52.209999999999994</v>
      </c>
      <c r="Y55" s="63">
        <v>49.940000000000005</v>
      </c>
      <c r="Z55" s="63">
        <f>J55*Y55</f>
        <v>49.940000000000005</v>
      </c>
      <c r="AA55" s="63">
        <f>VLOOKUP(E:E,'[3]costed bom'!$E$2:$AA$921,23,0)</f>
        <v>28.644864000000002</v>
      </c>
      <c r="AB55" s="63">
        <f>J55*AA55</f>
        <v>28.644864000000002</v>
      </c>
      <c r="AC55" s="63">
        <f>Z55-AB55</f>
        <v>21.295136000000003</v>
      </c>
      <c r="AD55" s="64">
        <v>70</v>
      </c>
      <c r="AE55" s="84" t="s">
        <v>364</v>
      </c>
    </row>
    <row r="56" spans="1:31" hidden="1" x14ac:dyDescent="0.35">
      <c r="A56" s="85">
        <v>54</v>
      </c>
      <c r="B56" s="65">
        <v>7000</v>
      </c>
      <c r="C56" s="65">
        <v>3</v>
      </c>
      <c r="D56" s="66" t="s">
        <v>66</v>
      </c>
      <c r="E56" s="66" t="s">
        <v>24</v>
      </c>
      <c r="F56" s="66"/>
      <c r="G56" s="66" t="s">
        <v>666</v>
      </c>
      <c r="H56" s="66" t="s">
        <v>368</v>
      </c>
      <c r="I56" s="65">
        <v>1</v>
      </c>
      <c r="J56" s="65">
        <v>1</v>
      </c>
      <c r="K56" s="66" t="s">
        <v>366</v>
      </c>
      <c r="L56" s="66" t="s">
        <v>664</v>
      </c>
      <c r="M56" s="66" t="s">
        <v>660</v>
      </c>
      <c r="N56" s="66" t="s">
        <v>682</v>
      </c>
      <c r="O56" s="69"/>
      <c r="P56" s="69"/>
      <c r="Q56" s="69"/>
      <c r="R56" s="67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9"/>
      <c r="AE56" s="86"/>
    </row>
    <row r="57" spans="1:31" hidden="1" x14ac:dyDescent="0.35">
      <c r="A57" s="85">
        <v>55</v>
      </c>
      <c r="B57" s="65">
        <v>7001</v>
      </c>
      <c r="C57" s="65">
        <v>3</v>
      </c>
      <c r="D57" s="66" t="s">
        <v>66</v>
      </c>
      <c r="E57" s="66" t="s">
        <v>25</v>
      </c>
      <c r="F57" s="66"/>
      <c r="G57" s="66" t="s">
        <v>667</v>
      </c>
      <c r="H57" s="66" t="s">
        <v>369</v>
      </c>
      <c r="I57" s="65">
        <v>1</v>
      </c>
      <c r="J57" s="65">
        <v>1</v>
      </c>
      <c r="K57" s="66" t="s">
        <v>366</v>
      </c>
      <c r="L57" s="66" t="s">
        <v>664</v>
      </c>
      <c r="M57" s="66" t="s">
        <v>660</v>
      </c>
      <c r="N57" s="66" t="s">
        <v>682</v>
      </c>
      <c r="O57" s="69"/>
      <c r="P57" s="69"/>
      <c r="Q57" s="69"/>
      <c r="R57" s="67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9"/>
      <c r="AE57" s="86"/>
    </row>
    <row r="58" spans="1:31" hidden="1" x14ac:dyDescent="0.35">
      <c r="A58" s="85">
        <v>56</v>
      </c>
      <c r="B58" s="65">
        <v>7002</v>
      </c>
      <c r="C58" s="65">
        <v>3</v>
      </c>
      <c r="D58" s="66" t="s">
        <v>66</v>
      </c>
      <c r="E58" s="66" t="s">
        <v>26</v>
      </c>
      <c r="F58" s="66"/>
      <c r="G58" s="66" t="s">
        <v>668</v>
      </c>
      <c r="H58" s="66" t="s">
        <v>370</v>
      </c>
      <c r="I58" s="65">
        <v>1</v>
      </c>
      <c r="J58" s="65">
        <v>1</v>
      </c>
      <c r="K58" s="66" t="s">
        <v>366</v>
      </c>
      <c r="L58" s="66" t="s">
        <v>664</v>
      </c>
      <c r="M58" s="66" t="s">
        <v>660</v>
      </c>
      <c r="N58" s="66" t="s">
        <v>682</v>
      </c>
      <c r="O58" s="69"/>
      <c r="P58" s="69"/>
      <c r="Q58" s="69"/>
      <c r="R58" s="67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9"/>
      <c r="AE58" s="86"/>
    </row>
    <row r="59" spans="1:31" hidden="1" x14ac:dyDescent="0.35">
      <c r="A59" s="85">
        <v>57</v>
      </c>
      <c r="B59" s="65">
        <v>7003</v>
      </c>
      <c r="C59" s="65">
        <v>3</v>
      </c>
      <c r="D59" s="66" t="s">
        <v>66</v>
      </c>
      <c r="E59" s="66" t="s">
        <v>67</v>
      </c>
      <c r="F59" s="66"/>
      <c r="G59" s="66" t="s">
        <v>664</v>
      </c>
      <c r="H59" s="66" t="s">
        <v>413</v>
      </c>
      <c r="I59" s="65">
        <v>1</v>
      </c>
      <c r="J59" s="65">
        <v>1</v>
      </c>
      <c r="K59" s="66" t="s">
        <v>366</v>
      </c>
      <c r="L59" s="66" t="s">
        <v>664</v>
      </c>
      <c r="M59" s="66" t="s">
        <v>660</v>
      </c>
      <c r="N59" s="66" t="s">
        <v>682</v>
      </c>
      <c r="O59" s="69"/>
      <c r="P59" s="69"/>
      <c r="Q59" s="69"/>
      <c r="R59" s="67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9"/>
      <c r="AE59" s="86"/>
    </row>
    <row r="60" spans="1:31" hidden="1" x14ac:dyDescent="0.35">
      <c r="A60" s="85">
        <v>58</v>
      </c>
      <c r="B60" s="65">
        <v>7004</v>
      </c>
      <c r="C60" s="65">
        <v>3</v>
      </c>
      <c r="D60" s="66" t="s">
        <v>66</v>
      </c>
      <c r="E60" s="66" t="s">
        <v>39</v>
      </c>
      <c r="F60" s="66"/>
      <c r="G60" s="66" t="s">
        <v>665</v>
      </c>
      <c r="H60" s="66" t="s">
        <v>384</v>
      </c>
      <c r="I60" s="65">
        <v>1</v>
      </c>
      <c r="J60" s="65">
        <v>1</v>
      </c>
      <c r="K60" s="66" t="s">
        <v>366</v>
      </c>
      <c r="L60" s="66" t="s">
        <v>664</v>
      </c>
      <c r="M60" s="66" t="s">
        <v>660</v>
      </c>
      <c r="N60" s="66" t="s">
        <v>682</v>
      </c>
      <c r="O60" s="69"/>
      <c r="P60" s="69"/>
      <c r="Q60" s="69"/>
      <c r="R60" s="67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9"/>
      <c r="AE60" s="86"/>
    </row>
    <row r="61" spans="1:31" hidden="1" x14ac:dyDescent="0.35">
      <c r="A61" s="85">
        <v>59</v>
      </c>
      <c r="B61" s="65">
        <v>7005</v>
      </c>
      <c r="C61" s="65">
        <v>3</v>
      </c>
      <c r="D61" s="66" t="s">
        <v>66</v>
      </c>
      <c r="E61" s="66" t="s">
        <v>33</v>
      </c>
      <c r="F61" s="66"/>
      <c r="G61" s="66" t="s">
        <v>671</v>
      </c>
      <c r="H61" s="66" t="s">
        <v>378</v>
      </c>
      <c r="I61" s="65">
        <v>1</v>
      </c>
      <c r="J61" s="65">
        <v>1</v>
      </c>
      <c r="K61" s="66" t="s">
        <v>366</v>
      </c>
      <c r="L61" s="66" t="s">
        <v>664</v>
      </c>
      <c r="M61" s="66" t="s">
        <v>660</v>
      </c>
      <c r="N61" s="66" t="s">
        <v>682</v>
      </c>
      <c r="O61" s="69"/>
      <c r="P61" s="69"/>
      <c r="Q61" s="69"/>
      <c r="R61" s="67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9"/>
      <c r="AE61" s="86"/>
    </row>
    <row r="62" spans="1:31" x14ac:dyDescent="0.35">
      <c r="A62" s="83">
        <v>60</v>
      </c>
      <c r="B62" s="60">
        <v>2</v>
      </c>
      <c r="C62" s="60">
        <v>2</v>
      </c>
      <c r="D62" s="61" t="s">
        <v>65</v>
      </c>
      <c r="E62" s="61" t="s">
        <v>68</v>
      </c>
      <c r="F62" s="61" t="s">
        <v>679</v>
      </c>
      <c r="G62" s="61" t="s">
        <v>666</v>
      </c>
      <c r="H62" s="61" t="s">
        <v>414</v>
      </c>
      <c r="I62" s="60">
        <v>1</v>
      </c>
      <c r="J62" s="60">
        <v>1</v>
      </c>
      <c r="K62" s="61" t="s">
        <v>366</v>
      </c>
      <c r="L62" s="61" t="s">
        <v>663</v>
      </c>
      <c r="M62" s="61" t="s">
        <v>660</v>
      </c>
      <c r="N62" s="61" t="s">
        <v>681</v>
      </c>
      <c r="O62" s="64" t="s">
        <v>720</v>
      </c>
      <c r="P62" s="64" t="s">
        <v>320</v>
      </c>
      <c r="Q62" s="64" t="s">
        <v>320</v>
      </c>
      <c r="R62" s="62"/>
      <c r="S62" s="63">
        <v>180</v>
      </c>
      <c r="T62" s="63">
        <f>J62*S62</f>
        <v>180</v>
      </c>
      <c r="U62" s="63">
        <v>171.1</v>
      </c>
      <c r="V62" s="63">
        <f>J62*U62</f>
        <v>171.1</v>
      </c>
      <c r="W62" s="63">
        <v>166.75</v>
      </c>
      <c r="X62" s="63">
        <f>J62*W62</f>
        <v>166.75</v>
      </c>
      <c r="Y62" s="63">
        <v>159.5</v>
      </c>
      <c r="Z62" s="63">
        <f>J62*Y62</f>
        <v>159.5</v>
      </c>
      <c r="AA62" s="63">
        <f>VLOOKUP(E:E,'[3]costed bom'!$E$2:$AA$921,23,0)</f>
        <v>157.4</v>
      </c>
      <c r="AB62" s="63">
        <f>J62*AA62</f>
        <v>157.4</v>
      </c>
      <c r="AC62" s="63">
        <f>Z62-AB62</f>
        <v>2.0999999999999943</v>
      </c>
      <c r="AD62" s="64">
        <v>84</v>
      </c>
      <c r="AE62" s="84" t="s">
        <v>364</v>
      </c>
    </row>
    <row r="63" spans="1:31" hidden="1" x14ac:dyDescent="0.35">
      <c r="A63" s="85">
        <v>61</v>
      </c>
      <c r="B63" s="65">
        <v>7000</v>
      </c>
      <c r="C63" s="65">
        <v>3</v>
      </c>
      <c r="D63" s="66" t="s">
        <v>68</v>
      </c>
      <c r="E63" s="66" t="s">
        <v>24</v>
      </c>
      <c r="F63" s="66"/>
      <c r="G63" s="66" t="s">
        <v>666</v>
      </c>
      <c r="H63" s="66" t="s">
        <v>368</v>
      </c>
      <c r="I63" s="65">
        <v>1</v>
      </c>
      <c r="J63" s="65">
        <v>1</v>
      </c>
      <c r="K63" s="66" t="s">
        <v>366</v>
      </c>
      <c r="L63" s="66" t="s">
        <v>664</v>
      </c>
      <c r="M63" s="66" t="s">
        <v>660</v>
      </c>
      <c r="N63" s="66" t="s">
        <v>682</v>
      </c>
      <c r="O63" s="69"/>
      <c r="P63" s="69"/>
      <c r="Q63" s="69"/>
      <c r="R63" s="67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9"/>
      <c r="AE63" s="86"/>
    </row>
    <row r="64" spans="1:31" hidden="1" x14ac:dyDescent="0.35">
      <c r="A64" s="85">
        <v>62</v>
      </c>
      <c r="B64" s="65">
        <v>7001</v>
      </c>
      <c r="C64" s="65">
        <v>3</v>
      </c>
      <c r="D64" s="66" t="s">
        <v>68</v>
      </c>
      <c r="E64" s="66" t="s">
        <v>25</v>
      </c>
      <c r="F64" s="66"/>
      <c r="G64" s="66" t="s">
        <v>667</v>
      </c>
      <c r="H64" s="66" t="s">
        <v>369</v>
      </c>
      <c r="I64" s="65">
        <v>1</v>
      </c>
      <c r="J64" s="65">
        <v>1</v>
      </c>
      <c r="K64" s="66" t="s">
        <v>366</v>
      </c>
      <c r="L64" s="66" t="s">
        <v>664</v>
      </c>
      <c r="M64" s="66" t="s">
        <v>660</v>
      </c>
      <c r="N64" s="66" t="s">
        <v>682</v>
      </c>
      <c r="O64" s="69"/>
      <c r="P64" s="69"/>
      <c r="Q64" s="69"/>
      <c r="R64" s="67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9"/>
      <c r="AE64" s="86"/>
    </row>
    <row r="65" spans="1:31" hidden="1" x14ac:dyDescent="0.35">
      <c r="A65" s="85">
        <v>63</v>
      </c>
      <c r="B65" s="65">
        <v>7002</v>
      </c>
      <c r="C65" s="65">
        <v>3</v>
      </c>
      <c r="D65" s="66" t="s">
        <v>68</v>
      </c>
      <c r="E65" s="66" t="s">
        <v>27</v>
      </c>
      <c r="F65" s="66"/>
      <c r="G65" s="66" t="s">
        <v>669</v>
      </c>
      <c r="H65" s="66" t="s">
        <v>371</v>
      </c>
      <c r="I65" s="65">
        <v>1</v>
      </c>
      <c r="J65" s="65">
        <v>1</v>
      </c>
      <c r="K65" s="66" t="s">
        <v>366</v>
      </c>
      <c r="L65" s="66" t="s">
        <v>664</v>
      </c>
      <c r="M65" s="66" t="s">
        <v>660</v>
      </c>
      <c r="N65" s="66" t="s">
        <v>682</v>
      </c>
      <c r="O65" s="69"/>
      <c r="P65" s="69"/>
      <c r="Q65" s="69"/>
      <c r="R65" s="67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9"/>
      <c r="AE65" s="86"/>
    </row>
    <row r="66" spans="1:31" hidden="1" x14ac:dyDescent="0.35">
      <c r="A66" s="85">
        <v>64</v>
      </c>
      <c r="B66" s="65">
        <v>7003</v>
      </c>
      <c r="C66" s="65">
        <v>3</v>
      </c>
      <c r="D66" s="66" t="s">
        <v>68</v>
      </c>
      <c r="E66" s="66" t="s">
        <v>39</v>
      </c>
      <c r="F66" s="66"/>
      <c r="G66" s="66" t="s">
        <v>665</v>
      </c>
      <c r="H66" s="66" t="s">
        <v>384</v>
      </c>
      <c r="I66" s="65">
        <v>1</v>
      </c>
      <c r="J66" s="65">
        <v>1</v>
      </c>
      <c r="K66" s="66" t="s">
        <v>366</v>
      </c>
      <c r="L66" s="66" t="s">
        <v>664</v>
      </c>
      <c r="M66" s="66" t="s">
        <v>660</v>
      </c>
      <c r="N66" s="66" t="s">
        <v>682</v>
      </c>
      <c r="O66" s="69"/>
      <c r="P66" s="69"/>
      <c r="Q66" s="69"/>
      <c r="R66" s="67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9"/>
      <c r="AE66" s="86"/>
    </row>
    <row r="67" spans="1:31" hidden="1" x14ac:dyDescent="0.35">
      <c r="A67" s="85">
        <v>65</v>
      </c>
      <c r="B67" s="65">
        <v>7004</v>
      </c>
      <c r="C67" s="65">
        <v>3</v>
      </c>
      <c r="D67" s="66" t="s">
        <v>68</v>
      </c>
      <c r="E67" s="66" t="s">
        <v>69</v>
      </c>
      <c r="F67" s="66"/>
      <c r="G67" s="66" t="s">
        <v>666</v>
      </c>
      <c r="H67" s="66" t="s">
        <v>415</v>
      </c>
      <c r="I67" s="65">
        <v>1</v>
      </c>
      <c r="J67" s="65">
        <v>1</v>
      </c>
      <c r="K67" s="66" t="s">
        <v>366</v>
      </c>
      <c r="L67" s="66" t="s">
        <v>664</v>
      </c>
      <c r="M67" s="66" t="s">
        <v>660</v>
      </c>
      <c r="N67" s="66" t="s">
        <v>682</v>
      </c>
      <c r="O67" s="69"/>
      <c r="P67" s="69"/>
      <c r="Q67" s="69"/>
      <c r="R67" s="67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9"/>
      <c r="AE67" s="86"/>
    </row>
    <row r="68" spans="1:31" x14ac:dyDescent="0.35">
      <c r="A68" s="83">
        <v>66</v>
      </c>
      <c r="B68" s="60">
        <v>3</v>
      </c>
      <c r="C68" s="60">
        <v>2</v>
      </c>
      <c r="D68" s="61" t="s">
        <v>65</v>
      </c>
      <c r="E68" s="61" t="s">
        <v>70</v>
      </c>
      <c r="F68" s="61" t="s">
        <v>677</v>
      </c>
      <c r="G68" s="61" t="s">
        <v>665</v>
      </c>
      <c r="H68" s="61" t="s">
        <v>416</v>
      </c>
      <c r="I68" s="60">
        <v>4</v>
      </c>
      <c r="J68" s="60">
        <v>4</v>
      </c>
      <c r="K68" s="61" t="s">
        <v>366</v>
      </c>
      <c r="L68" s="61" t="s">
        <v>664</v>
      </c>
      <c r="M68" s="61" t="s">
        <v>660</v>
      </c>
      <c r="N68" s="61" t="s">
        <v>681</v>
      </c>
      <c r="O68" s="64" t="s">
        <v>708</v>
      </c>
      <c r="P68" s="64" t="s">
        <v>340</v>
      </c>
      <c r="Q68" s="64" t="s">
        <v>329</v>
      </c>
      <c r="R68" s="62"/>
      <c r="S68" s="63">
        <v>36.348700000000001</v>
      </c>
      <c r="T68" s="63">
        <f t="shared" ref="T68:T79" si="18">J68*S68</f>
        <v>145.3948</v>
      </c>
      <c r="U68" s="63">
        <v>36.348700000000001</v>
      </c>
      <c r="V68" s="63">
        <f t="shared" ref="V68:V79" si="19">J68*U68</f>
        <v>145.3948</v>
      </c>
      <c r="W68" s="63">
        <v>36.348700000000001</v>
      </c>
      <c r="X68" s="63">
        <f t="shared" ref="X68:X79" si="20">J68*W68</f>
        <v>145.3948</v>
      </c>
      <c r="Y68" s="63">
        <v>36.348700000000001</v>
      </c>
      <c r="Z68" s="63">
        <f t="shared" ref="Z68:Z79" si="21">J68*Y68</f>
        <v>145.3948</v>
      </c>
      <c r="AA68" s="63">
        <f>VLOOKUP(E:E,'[3]costed bom'!$E$2:$AA$921,23,0)</f>
        <v>30.01</v>
      </c>
      <c r="AB68" s="63">
        <f t="shared" ref="AB68:AB79" si="22">J68*AA68</f>
        <v>120.04</v>
      </c>
      <c r="AC68" s="63">
        <f t="shared" ref="AC68:AC79" si="23">Z68-AB68</f>
        <v>25.354799999999997</v>
      </c>
      <c r="AD68" s="64">
        <v>70</v>
      </c>
      <c r="AE68" s="84" t="s">
        <v>364</v>
      </c>
    </row>
    <row r="69" spans="1:31" x14ac:dyDescent="0.35">
      <c r="A69" s="83">
        <v>67</v>
      </c>
      <c r="B69" s="60">
        <v>4</v>
      </c>
      <c r="C69" s="60">
        <v>2</v>
      </c>
      <c r="D69" s="61" t="s">
        <v>65</v>
      </c>
      <c r="E69" s="61" t="s">
        <v>71</v>
      </c>
      <c r="F69" s="61" t="s">
        <v>677</v>
      </c>
      <c r="G69" s="61" t="s">
        <v>672</v>
      </c>
      <c r="H69" s="61" t="s">
        <v>417</v>
      </c>
      <c r="I69" s="60">
        <v>2</v>
      </c>
      <c r="J69" s="60">
        <v>2</v>
      </c>
      <c r="K69" s="61" t="s">
        <v>366</v>
      </c>
      <c r="L69" s="61" t="s">
        <v>664</v>
      </c>
      <c r="M69" s="61" t="s">
        <v>660</v>
      </c>
      <c r="N69" s="61" t="s">
        <v>681</v>
      </c>
      <c r="O69" s="64" t="s">
        <v>708</v>
      </c>
      <c r="P69" s="64" t="s">
        <v>341</v>
      </c>
      <c r="Q69" s="64" t="s">
        <v>329</v>
      </c>
      <c r="R69" s="62"/>
      <c r="S69" s="63">
        <v>138.49380000000002</v>
      </c>
      <c r="T69" s="63">
        <f t="shared" si="18"/>
        <v>276.98760000000004</v>
      </c>
      <c r="U69" s="63">
        <v>138.49380000000002</v>
      </c>
      <c r="V69" s="63">
        <f t="shared" si="19"/>
        <v>276.98760000000004</v>
      </c>
      <c r="W69" s="63">
        <v>138.49380000000002</v>
      </c>
      <c r="X69" s="63">
        <f t="shared" si="20"/>
        <v>276.98760000000004</v>
      </c>
      <c r="Y69" s="63">
        <v>138.49380000000002</v>
      </c>
      <c r="Z69" s="63">
        <f t="shared" si="21"/>
        <v>276.98760000000004</v>
      </c>
      <c r="AA69" s="63">
        <f>VLOOKUP(E:E,'[3]costed bom'!$E$2:$AA$921,23,0)</f>
        <v>114.14</v>
      </c>
      <c r="AB69" s="63">
        <f t="shared" si="22"/>
        <v>228.28</v>
      </c>
      <c r="AC69" s="63">
        <f t="shared" si="23"/>
        <v>48.707600000000042</v>
      </c>
      <c r="AD69" s="64">
        <v>70</v>
      </c>
      <c r="AE69" s="84" t="s">
        <v>364</v>
      </c>
    </row>
    <row r="70" spans="1:31" x14ac:dyDescent="0.35">
      <c r="A70" s="83">
        <v>68</v>
      </c>
      <c r="B70" s="60">
        <v>5</v>
      </c>
      <c r="C70" s="60">
        <v>2</v>
      </c>
      <c r="D70" s="61" t="s">
        <v>65</v>
      </c>
      <c r="E70" s="61" t="s">
        <v>72</v>
      </c>
      <c r="F70" s="61" t="s">
        <v>677</v>
      </c>
      <c r="G70" s="61" t="s">
        <v>665</v>
      </c>
      <c r="H70" s="61" t="s">
        <v>418</v>
      </c>
      <c r="I70" s="60">
        <v>8</v>
      </c>
      <c r="J70" s="60">
        <v>8</v>
      </c>
      <c r="K70" s="61" t="s">
        <v>366</v>
      </c>
      <c r="L70" s="61" t="s">
        <v>664</v>
      </c>
      <c r="M70" s="61" t="s">
        <v>660</v>
      </c>
      <c r="N70" s="61" t="s">
        <v>681</v>
      </c>
      <c r="O70" s="64" t="s">
        <v>708</v>
      </c>
      <c r="P70" s="64" t="s">
        <v>342</v>
      </c>
      <c r="Q70" s="64" t="s">
        <v>329</v>
      </c>
      <c r="R70" s="62"/>
      <c r="S70" s="63">
        <v>12.3291</v>
      </c>
      <c r="T70" s="63">
        <f t="shared" si="18"/>
        <v>98.632800000000003</v>
      </c>
      <c r="U70" s="63">
        <v>12.3291</v>
      </c>
      <c r="V70" s="63">
        <f t="shared" si="19"/>
        <v>98.632800000000003</v>
      </c>
      <c r="W70" s="63">
        <v>12.3291</v>
      </c>
      <c r="X70" s="63">
        <f t="shared" si="20"/>
        <v>98.632800000000003</v>
      </c>
      <c r="Y70" s="63">
        <v>12.3291</v>
      </c>
      <c r="Z70" s="63">
        <f t="shared" si="21"/>
        <v>98.632800000000003</v>
      </c>
      <c r="AA70" s="63">
        <f>VLOOKUP(E:E,'[3]costed bom'!$E$2:$AA$921,23,0)</f>
        <v>10.42</v>
      </c>
      <c r="AB70" s="63">
        <f t="shared" si="22"/>
        <v>83.36</v>
      </c>
      <c r="AC70" s="63">
        <f t="shared" si="23"/>
        <v>15.272800000000004</v>
      </c>
      <c r="AD70" s="64">
        <v>70</v>
      </c>
      <c r="AE70" s="84" t="s">
        <v>364</v>
      </c>
    </row>
    <row r="71" spans="1:31" x14ac:dyDescent="0.35">
      <c r="A71" s="83">
        <v>69</v>
      </c>
      <c r="B71" s="60">
        <v>6</v>
      </c>
      <c r="C71" s="60">
        <v>2</v>
      </c>
      <c r="D71" s="61" t="s">
        <v>65</v>
      </c>
      <c r="E71" s="61" t="s">
        <v>73</v>
      </c>
      <c r="F71" s="61" t="s">
        <v>677</v>
      </c>
      <c r="G71" s="61" t="s">
        <v>665</v>
      </c>
      <c r="H71" s="61" t="s">
        <v>419</v>
      </c>
      <c r="I71" s="60">
        <v>4</v>
      </c>
      <c r="J71" s="60">
        <v>4</v>
      </c>
      <c r="K71" s="61" t="s">
        <v>366</v>
      </c>
      <c r="L71" s="61" t="s">
        <v>664</v>
      </c>
      <c r="M71" s="61" t="s">
        <v>661</v>
      </c>
      <c r="N71" s="61" t="s">
        <v>681</v>
      </c>
      <c r="O71" s="64" t="s">
        <v>712</v>
      </c>
      <c r="P71" s="64" t="s">
        <v>343</v>
      </c>
      <c r="Q71" s="64" t="s">
        <v>343</v>
      </c>
      <c r="R71" s="62"/>
      <c r="S71" s="63">
        <v>225</v>
      </c>
      <c r="T71" s="63">
        <f t="shared" si="18"/>
        <v>900</v>
      </c>
      <c r="U71" s="63">
        <v>225</v>
      </c>
      <c r="V71" s="63">
        <f t="shared" si="19"/>
        <v>900</v>
      </c>
      <c r="W71" s="63">
        <v>225</v>
      </c>
      <c r="X71" s="63">
        <f t="shared" si="20"/>
        <v>900</v>
      </c>
      <c r="Y71" s="63">
        <v>225</v>
      </c>
      <c r="Z71" s="63">
        <f t="shared" si="21"/>
        <v>900</v>
      </c>
      <c r="AA71" s="63">
        <f>VLOOKUP(E:E,'[3]costed bom'!$E$2:$AA$921,23,0)</f>
        <v>248.85</v>
      </c>
      <c r="AB71" s="63">
        <f t="shared" si="22"/>
        <v>995.4</v>
      </c>
      <c r="AC71" s="63">
        <f t="shared" si="23"/>
        <v>-95.399999999999977</v>
      </c>
      <c r="AD71" s="64">
        <v>120</v>
      </c>
      <c r="AE71" s="84" t="s">
        <v>364</v>
      </c>
    </row>
    <row r="72" spans="1:31" x14ac:dyDescent="0.35">
      <c r="A72" s="83">
        <v>70</v>
      </c>
      <c r="B72" s="60">
        <v>9</v>
      </c>
      <c r="C72" s="60">
        <v>2</v>
      </c>
      <c r="D72" s="61" t="s">
        <v>65</v>
      </c>
      <c r="E72" s="61" t="s">
        <v>74</v>
      </c>
      <c r="F72" s="61" t="s">
        <v>677</v>
      </c>
      <c r="G72" s="61" t="s">
        <v>665</v>
      </c>
      <c r="H72" s="61" t="s">
        <v>420</v>
      </c>
      <c r="I72" s="60">
        <v>4</v>
      </c>
      <c r="J72" s="60">
        <v>4</v>
      </c>
      <c r="K72" s="61" t="s">
        <v>366</v>
      </c>
      <c r="L72" s="61" t="s">
        <v>664</v>
      </c>
      <c r="M72" s="61" t="s">
        <v>660</v>
      </c>
      <c r="N72" s="61" t="s">
        <v>681</v>
      </c>
      <c r="O72" s="64" t="s">
        <v>708</v>
      </c>
      <c r="P72" s="64" t="s">
        <v>344</v>
      </c>
      <c r="Q72" s="64" t="s">
        <v>329</v>
      </c>
      <c r="R72" s="62"/>
      <c r="S72" s="63">
        <v>17.262800000000002</v>
      </c>
      <c r="T72" s="63">
        <f t="shared" si="18"/>
        <v>69.051200000000009</v>
      </c>
      <c r="U72" s="63">
        <v>17.262800000000002</v>
      </c>
      <c r="V72" s="63">
        <f t="shared" si="19"/>
        <v>69.051200000000009</v>
      </c>
      <c r="W72" s="63">
        <v>17.262800000000002</v>
      </c>
      <c r="X72" s="63">
        <f t="shared" si="20"/>
        <v>69.051200000000009</v>
      </c>
      <c r="Y72" s="63">
        <v>17.262800000000002</v>
      </c>
      <c r="Z72" s="63">
        <f t="shared" si="21"/>
        <v>69.051200000000009</v>
      </c>
      <c r="AA72" s="63">
        <f>VLOOKUP(E:E,'[3]costed bom'!$E$2:$AA$921,23,0)</f>
        <v>14.26</v>
      </c>
      <c r="AB72" s="63">
        <f t="shared" si="22"/>
        <v>57.04</v>
      </c>
      <c r="AC72" s="63">
        <f t="shared" si="23"/>
        <v>12.011200000000009</v>
      </c>
      <c r="AD72" s="64">
        <v>28</v>
      </c>
      <c r="AE72" s="84" t="s">
        <v>364</v>
      </c>
    </row>
    <row r="73" spans="1:31" x14ac:dyDescent="0.35">
      <c r="A73" s="83">
        <v>71</v>
      </c>
      <c r="B73" s="60">
        <v>11</v>
      </c>
      <c r="C73" s="60">
        <v>2</v>
      </c>
      <c r="D73" s="61" t="s">
        <v>65</v>
      </c>
      <c r="E73" s="61" t="s">
        <v>75</v>
      </c>
      <c r="F73" s="61" t="s">
        <v>678</v>
      </c>
      <c r="G73" s="61" t="s">
        <v>668</v>
      </c>
      <c r="H73" s="61" t="s">
        <v>421</v>
      </c>
      <c r="I73" s="60">
        <v>3</v>
      </c>
      <c r="J73" s="60">
        <v>3</v>
      </c>
      <c r="K73" s="61" t="s">
        <v>366</v>
      </c>
      <c r="L73" s="61" t="s">
        <v>664</v>
      </c>
      <c r="M73" s="61" t="s">
        <v>660</v>
      </c>
      <c r="N73" s="61" t="s">
        <v>681</v>
      </c>
      <c r="O73" s="64" t="s">
        <v>713</v>
      </c>
      <c r="P73" s="64" t="s">
        <v>345</v>
      </c>
      <c r="Q73" s="64" t="s">
        <v>346</v>
      </c>
      <c r="R73" s="62"/>
      <c r="S73" s="63">
        <v>0.77868000000000004</v>
      </c>
      <c r="T73" s="63">
        <f t="shared" si="18"/>
        <v>2.3360400000000001</v>
      </c>
      <c r="U73" s="63">
        <v>0.77868000000000004</v>
      </c>
      <c r="V73" s="63">
        <f t="shared" si="19"/>
        <v>2.3360400000000001</v>
      </c>
      <c r="W73" s="63">
        <v>0.77868000000000004</v>
      </c>
      <c r="X73" s="63">
        <f t="shared" si="20"/>
        <v>2.3360400000000001</v>
      </c>
      <c r="Y73" s="63">
        <v>0.77868000000000004</v>
      </c>
      <c r="Z73" s="63">
        <f t="shared" si="21"/>
        <v>2.3360400000000001</v>
      </c>
      <c r="AA73" s="63">
        <f>VLOOKUP(E:E,'[3]costed bom'!$E$2:$AA$921,23,0)</f>
        <v>0.39</v>
      </c>
      <c r="AB73" s="63">
        <f t="shared" si="22"/>
        <v>1.17</v>
      </c>
      <c r="AC73" s="63">
        <f t="shared" si="23"/>
        <v>1.1660400000000002</v>
      </c>
      <c r="AD73" s="64">
        <v>56</v>
      </c>
      <c r="AE73" s="84" t="s">
        <v>364</v>
      </c>
    </row>
    <row r="74" spans="1:31" x14ac:dyDescent="0.35">
      <c r="A74" s="83">
        <v>72</v>
      </c>
      <c r="B74" s="60">
        <v>12</v>
      </c>
      <c r="C74" s="60">
        <v>2</v>
      </c>
      <c r="D74" s="61" t="s">
        <v>65</v>
      </c>
      <c r="E74" s="61" t="s">
        <v>76</v>
      </c>
      <c r="F74" s="61" t="s">
        <v>678</v>
      </c>
      <c r="G74" s="61" t="s">
        <v>668</v>
      </c>
      <c r="H74" s="61" t="s">
        <v>422</v>
      </c>
      <c r="I74" s="60">
        <v>10</v>
      </c>
      <c r="J74" s="60">
        <v>10</v>
      </c>
      <c r="K74" s="61" t="s">
        <v>366</v>
      </c>
      <c r="L74" s="61" t="s">
        <v>664</v>
      </c>
      <c r="M74" s="61" t="s">
        <v>660</v>
      </c>
      <c r="N74" s="61" t="s">
        <v>681</v>
      </c>
      <c r="O74" s="64" t="s">
        <v>713</v>
      </c>
      <c r="P74" s="64" t="s">
        <v>347</v>
      </c>
      <c r="Q74" s="64" t="s">
        <v>346</v>
      </c>
      <c r="R74" s="62"/>
      <c r="S74" s="63">
        <v>7.415999999999999E-2</v>
      </c>
      <c r="T74" s="63">
        <f t="shared" si="18"/>
        <v>0.74159999999999993</v>
      </c>
      <c r="U74" s="63">
        <v>7.415999999999999E-2</v>
      </c>
      <c r="V74" s="63">
        <f t="shared" si="19"/>
        <v>0.74159999999999993</v>
      </c>
      <c r="W74" s="63">
        <v>7.415999999999999E-2</v>
      </c>
      <c r="X74" s="63">
        <f t="shared" si="20"/>
        <v>0.74159999999999993</v>
      </c>
      <c r="Y74" s="63">
        <v>7.415999999999999E-2</v>
      </c>
      <c r="Z74" s="63">
        <f t="shared" si="21"/>
        <v>0.74159999999999993</v>
      </c>
      <c r="AA74" s="63">
        <f>VLOOKUP(E:E,'[3]costed bom'!$E$2:$AA$921,23,0)</f>
        <v>0.08</v>
      </c>
      <c r="AB74" s="63">
        <f t="shared" si="22"/>
        <v>0.8</v>
      </c>
      <c r="AC74" s="63">
        <f t="shared" si="23"/>
        <v>-5.8400000000000118E-2</v>
      </c>
      <c r="AD74" s="64">
        <v>56</v>
      </c>
      <c r="AE74" s="84" t="s">
        <v>364</v>
      </c>
    </row>
    <row r="75" spans="1:31" x14ac:dyDescent="0.35">
      <c r="A75" s="83">
        <v>73</v>
      </c>
      <c r="B75" s="60">
        <v>13</v>
      </c>
      <c r="C75" s="60">
        <v>2</v>
      </c>
      <c r="D75" s="61" t="s">
        <v>65</v>
      </c>
      <c r="E75" s="61" t="s">
        <v>77</v>
      </c>
      <c r="F75" s="61" t="s">
        <v>678</v>
      </c>
      <c r="G75" s="61" t="s">
        <v>665</v>
      </c>
      <c r="H75" s="61" t="s">
        <v>423</v>
      </c>
      <c r="I75" s="60">
        <v>13</v>
      </c>
      <c r="J75" s="60">
        <v>13</v>
      </c>
      <c r="K75" s="61" t="s">
        <v>366</v>
      </c>
      <c r="L75" s="61" t="s">
        <v>664</v>
      </c>
      <c r="M75" s="61" t="s">
        <v>660</v>
      </c>
      <c r="N75" s="61" t="s">
        <v>681</v>
      </c>
      <c r="O75" s="64" t="s">
        <v>714</v>
      </c>
      <c r="P75" s="64" t="s">
        <v>348</v>
      </c>
      <c r="Q75" s="64" t="s">
        <v>346</v>
      </c>
      <c r="R75" s="62"/>
      <c r="S75" s="63">
        <v>5.1500000000000004E-2</v>
      </c>
      <c r="T75" s="63">
        <f t="shared" si="18"/>
        <v>0.6695000000000001</v>
      </c>
      <c r="U75" s="63">
        <v>5.1500000000000004E-2</v>
      </c>
      <c r="V75" s="63">
        <f t="shared" si="19"/>
        <v>0.6695000000000001</v>
      </c>
      <c r="W75" s="63">
        <v>5.1500000000000004E-2</v>
      </c>
      <c r="X75" s="63">
        <f t="shared" si="20"/>
        <v>0.6695000000000001</v>
      </c>
      <c r="Y75" s="63">
        <v>5.1500000000000004E-2</v>
      </c>
      <c r="Z75" s="63">
        <f t="shared" si="21"/>
        <v>0.6695000000000001</v>
      </c>
      <c r="AA75" s="63">
        <f>VLOOKUP(E:E,'[3]costed bom'!$E$2:$AA$921,23,0)</f>
        <v>0.02</v>
      </c>
      <c r="AB75" s="63">
        <f t="shared" si="22"/>
        <v>0.26</v>
      </c>
      <c r="AC75" s="63">
        <f t="shared" si="23"/>
        <v>0.40950000000000009</v>
      </c>
      <c r="AD75" s="64">
        <v>35</v>
      </c>
      <c r="AE75" s="84" t="s">
        <v>364</v>
      </c>
    </row>
    <row r="76" spans="1:31" x14ac:dyDescent="0.35">
      <c r="A76" s="83">
        <v>74</v>
      </c>
      <c r="B76" s="60">
        <v>14</v>
      </c>
      <c r="C76" s="60">
        <v>2</v>
      </c>
      <c r="D76" s="61" t="s">
        <v>65</v>
      </c>
      <c r="E76" s="61" t="s">
        <v>78</v>
      </c>
      <c r="F76" s="61" t="s">
        <v>677</v>
      </c>
      <c r="G76" s="61" t="s">
        <v>668</v>
      </c>
      <c r="H76" s="61" t="s">
        <v>424</v>
      </c>
      <c r="I76" s="60">
        <v>13</v>
      </c>
      <c r="J76" s="60">
        <v>13</v>
      </c>
      <c r="K76" s="61" t="s">
        <v>366</v>
      </c>
      <c r="L76" s="61" t="s">
        <v>664</v>
      </c>
      <c r="M76" s="61" t="s">
        <v>660</v>
      </c>
      <c r="N76" s="61" t="s">
        <v>681</v>
      </c>
      <c r="O76" s="64" t="s">
        <v>714</v>
      </c>
      <c r="P76" s="64" t="s">
        <v>323</v>
      </c>
      <c r="Q76" s="64" t="s">
        <v>323</v>
      </c>
      <c r="R76" s="62"/>
      <c r="S76" s="63">
        <v>4.1200000000000001E-2</v>
      </c>
      <c r="T76" s="63">
        <f t="shared" si="18"/>
        <v>0.53559999999999997</v>
      </c>
      <c r="U76" s="63">
        <v>4.1200000000000001E-2</v>
      </c>
      <c r="V76" s="63">
        <f t="shared" si="19"/>
        <v>0.53559999999999997</v>
      </c>
      <c r="W76" s="63">
        <v>4.1200000000000001E-2</v>
      </c>
      <c r="X76" s="63">
        <f t="shared" si="20"/>
        <v>0.53559999999999997</v>
      </c>
      <c r="Y76" s="63">
        <v>4.1200000000000001E-2</v>
      </c>
      <c r="Z76" s="63">
        <f t="shared" si="21"/>
        <v>0.53559999999999997</v>
      </c>
      <c r="AA76" s="63">
        <f>VLOOKUP(E:E,'[3]costed bom'!$E$2:$AA$921,23,0)</f>
        <v>0.02</v>
      </c>
      <c r="AB76" s="63">
        <f t="shared" si="22"/>
        <v>0.26</v>
      </c>
      <c r="AC76" s="63">
        <f t="shared" si="23"/>
        <v>0.27559999999999996</v>
      </c>
      <c r="AD76" s="64">
        <v>77</v>
      </c>
      <c r="AE76" s="84" t="s">
        <v>364</v>
      </c>
    </row>
    <row r="77" spans="1:31" x14ac:dyDescent="0.35">
      <c r="A77" s="83">
        <v>75</v>
      </c>
      <c r="B77" s="60">
        <v>15</v>
      </c>
      <c r="C77" s="60">
        <v>2</v>
      </c>
      <c r="D77" s="61" t="s">
        <v>65</v>
      </c>
      <c r="E77" s="61" t="s">
        <v>79</v>
      </c>
      <c r="F77" s="61" t="s">
        <v>678</v>
      </c>
      <c r="G77" s="61" t="s">
        <v>668</v>
      </c>
      <c r="H77" s="61" t="s">
        <v>425</v>
      </c>
      <c r="I77" s="60">
        <v>2</v>
      </c>
      <c r="J77" s="60">
        <v>2</v>
      </c>
      <c r="K77" s="61" t="s">
        <v>366</v>
      </c>
      <c r="L77" s="61" t="s">
        <v>664</v>
      </c>
      <c r="M77" s="61" t="s">
        <v>660</v>
      </c>
      <c r="N77" s="61" t="s">
        <v>681</v>
      </c>
      <c r="O77" s="64" t="s">
        <v>713</v>
      </c>
      <c r="P77" s="64" t="s">
        <v>323</v>
      </c>
      <c r="Q77" s="64" t="s">
        <v>323</v>
      </c>
      <c r="R77" s="62"/>
      <c r="S77" s="63">
        <v>2.9663999999999999E-2</v>
      </c>
      <c r="T77" s="63">
        <f t="shared" si="18"/>
        <v>5.9327999999999999E-2</v>
      </c>
      <c r="U77" s="63">
        <v>2.9663999999999999E-2</v>
      </c>
      <c r="V77" s="63">
        <f t="shared" si="19"/>
        <v>5.9327999999999999E-2</v>
      </c>
      <c r="W77" s="63">
        <v>2.9663999999999999E-2</v>
      </c>
      <c r="X77" s="63">
        <f t="shared" si="20"/>
        <v>5.9327999999999999E-2</v>
      </c>
      <c r="Y77" s="63">
        <v>2.9663999999999999E-2</v>
      </c>
      <c r="Z77" s="63">
        <f t="shared" si="21"/>
        <v>5.9327999999999999E-2</v>
      </c>
      <c r="AA77" s="63">
        <f>VLOOKUP(E:E,'[3]costed bom'!$E$2:$AA$921,23,0)</f>
        <v>0.03</v>
      </c>
      <c r="AB77" s="63">
        <f t="shared" si="22"/>
        <v>0.06</v>
      </c>
      <c r="AC77" s="63">
        <f t="shared" si="23"/>
        <v>-6.7199999999999899E-4</v>
      </c>
      <c r="AD77" s="64">
        <v>56</v>
      </c>
      <c r="AE77" s="84" t="s">
        <v>364</v>
      </c>
    </row>
    <row r="78" spans="1:31" x14ac:dyDescent="0.35">
      <c r="A78" s="83">
        <v>76</v>
      </c>
      <c r="B78" s="60">
        <v>16</v>
      </c>
      <c r="C78" s="60">
        <v>2</v>
      </c>
      <c r="D78" s="61" t="s">
        <v>65</v>
      </c>
      <c r="E78" s="61" t="s">
        <v>80</v>
      </c>
      <c r="F78" s="61" t="s">
        <v>677</v>
      </c>
      <c r="G78" s="61" t="s">
        <v>668</v>
      </c>
      <c r="H78" s="61" t="s">
        <v>426</v>
      </c>
      <c r="I78" s="60">
        <v>8</v>
      </c>
      <c r="J78" s="60">
        <v>8</v>
      </c>
      <c r="K78" s="61" t="s">
        <v>366</v>
      </c>
      <c r="L78" s="61" t="s">
        <v>664</v>
      </c>
      <c r="M78" s="61" t="s">
        <v>660</v>
      </c>
      <c r="N78" s="61" t="s">
        <v>681</v>
      </c>
      <c r="O78" s="64" t="s">
        <v>708</v>
      </c>
      <c r="P78" s="64" t="s">
        <v>349</v>
      </c>
      <c r="Q78" s="64" t="s">
        <v>329</v>
      </c>
      <c r="R78" s="62"/>
      <c r="S78" s="63">
        <v>109</v>
      </c>
      <c r="T78" s="63">
        <f t="shared" si="18"/>
        <v>872</v>
      </c>
      <c r="U78" s="63">
        <v>109</v>
      </c>
      <c r="V78" s="63">
        <f t="shared" si="19"/>
        <v>872</v>
      </c>
      <c r="W78" s="63">
        <v>109</v>
      </c>
      <c r="X78" s="63">
        <f t="shared" si="20"/>
        <v>872</v>
      </c>
      <c r="Y78" s="63">
        <v>109</v>
      </c>
      <c r="Z78" s="63">
        <f t="shared" si="21"/>
        <v>872</v>
      </c>
      <c r="AA78" s="63">
        <f>VLOOKUP(E:E,'[3]costed bom'!$E$2:$AA$921,23,0)</f>
        <v>133.02000000000001</v>
      </c>
      <c r="AB78" s="63">
        <f t="shared" si="22"/>
        <v>1064.1600000000001</v>
      </c>
      <c r="AC78" s="63">
        <f t="shared" si="23"/>
        <v>-192.16000000000008</v>
      </c>
      <c r="AD78" s="64">
        <v>154</v>
      </c>
      <c r="AE78" s="84" t="s">
        <v>364</v>
      </c>
    </row>
    <row r="79" spans="1:31" x14ac:dyDescent="0.35">
      <c r="A79" s="83">
        <v>77</v>
      </c>
      <c r="B79" s="60">
        <v>17</v>
      </c>
      <c r="C79" s="60">
        <v>2</v>
      </c>
      <c r="D79" s="61" t="s">
        <v>65</v>
      </c>
      <c r="E79" s="61" t="s">
        <v>81</v>
      </c>
      <c r="F79" s="61" t="s">
        <v>677</v>
      </c>
      <c r="G79" s="61" t="s">
        <v>665</v>
      </c>
      <c r="H79" s="61" t="s">
        <v>427</v>
      </c>
      <c r="I79" s="60">
        <v>2</v>
      </c>
      <c r="J79" s="60">
        <v>2</v>
      </c>
      <c r="K79" s="61" t="s">
        <v>366</v>
      </c>
      <c r="L79" s="61" t="s">
        <v>664</v>
      </c>
      <c r="M79" s="61" t="s">
        <v>660</v>
      </c>
      <c r="N79" s="61" t="s">
        <v>681</v>
      </c>
      <c r="O79" s="64" t="s">
        <v>708</v>
      </c>
      <c r="P79" s="64" t="s">
        <v>350</v>
      </c>
      <c r="Q79" s="64" t="s">
        <v>329</v>
      </c>
      <c r="R79" s="62"/>
      <c r="S79" s="63">
        <v>35.0715</v>
      </c>
      <c r="T79" s="63">
        <f t="shared" si="18"/>
        <v>70.143000000000001</v>
      </c>
      <c r="U79" s="63">
        <v>35.0715</v>
      </c>
      <c r="V79" s="63">
        <f t="shared" si="19"/>
        <v>70.143000000000001</v>
      </c>
      <c r="W79" s="63">
        <v>35.0715</v>
      </c>
      <c r="X79" s="63">
        <f t="shared" si="20"/>
        <v>70.143000000000001</v>
      </c>
      <c r="Y79" s="63">
        <v>35.0715</v>
      </c>
      <c r="Z79" s="63">
        <f t="shared" si="21"/>
        <v>70.143000000000001</v>
      </c>
      <c r="AA79" s="63">
        <f>VLOOKUP(E:E,'[3]costed bom'!$E$2:$AA$921,23,0)</f>
        <v>30.36</v>
      </c>
      <c r="AB79" s="63">
        <f t="shared" si="22"/>
        <v>60.72</v>
      </c>
      <c r="AC79" s="63">
        <f t="shared" si="23"/>
        <v>9.4230000000000018</v>
      </c>
      <c r="AD79" s="64">
        <v>196</v>
      </c>
      <c r="AE79" s="84" t="s">
        <v>364</v>
      </c>
    </row>
    <row r="80" spans="1:31" hidden="1" x14ac:dyDescent="0.35">
      <c r="A80" s="85">
        <v>78</v>
      </c>
      <c r="B80" s="65">
        <v>7000</v>
      </c>
      <c r="C80" s="65">
        <v>2</v>
      </c>
      <c r="D80" s="66" t="s">
        <v>65</v>
      </c>
      <c r="E80" s="66" t="s">
        <v>24</v>
      </c>
      <c r="F80" s="66"/>
      <c r="G80" s="66" t="s">
        <v>666</v>
      </c>
      <c r="H80" s="66" t="s">
        <v>368</v>
      </c>
      <c r="I80" s="65">
        <v>1</v>
      </c>
      <c r="J80" s="65">
        <v>1</v>
      </c>
      <c r="K80" s="66" t="s">
        <v>366</v>
      </c>
      <c r="L80" s="66" t="s">
        <v>664</v>
      </c>
      <c r="M80" s="66" t="s">
        <v>660</v>
      </c>
      <c r="N80" s="66" t="s">
        <v>682</v>
      </c>
      <c r="O80" s="69"/>
      <c r="P80" s="69"/>
      <c r="Q80" s="69"/>
      <c r="R80" s="67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9"/>
      <c r="AE80" s="86"/>
    </row>
    <row r="81" spans="1:31" hidden="1" x14ac:dyDescent="0.35">
      <c r="A81" s="85">
        <v>79</v>
      </c>
      <c r="B81" s="65">
        <v>7001</v>
      </c>
      <c r="C81" s="65">
        <v>2</v>
      </c>
      <c r="D81" s="66" t="s">
        <v>65</v>
      </c>
      <c r="E81" s="66" t="s">
        <v>25</v>
      </c>
      <c r="F81" s="66"/>
      <c r="G81" s="66" t="s">
        <v>667</v>
      </c>
      <c r="H81" s="66" t="s">
        <v>369</v>
      </c>
      <c r="I81" s="65">
        <v>1</v>
      </c>
      <c r="J81" s="65">
        <v>1</v>
      </c>
      <c r="K81" s="66" t="s">
        <v>366</v>
      </c>
      <c r="L81" s="66" t="s">
        <v>664</v>
      </c>
      <c r="M81" s="66" t="s">
        <v>660</v>
      </c>
      <c r="N81" s="66" t="s">
        <v>682</v>
      </c>
      <c r="O81" s="69"/>
      <c r="P81" s="69"/>
      <c r="Q81" s="69"/>
      <c r="R81" s="67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9"/>
      <c r="AE81" s="86"/>
    </row>
    <row r="82" spans="1:31" hidden="1" x14ac:dyDescent="0.35">
      <c r="A82" s="85">
        <v>80</v>
      </c>
      <c r="B82" s="65">
        <v>7002</v>
      </c>
      <c r="C82" s="65">
        <v>2</v>
      </c>
      <c r="D82" s="66" t="s">
        <v>65</v>
      </c>
      <c r="E82" s="66" t="s">
        <v>82</v>
      </c>
      <c r="F82" s="66"/>
      <c r="G82" s="66" t="s">
        <v>665</v>
      </c>
      <c r="H82" s="66" t="s">
        <v>428</v>
      </c>
      <c r="I82" s="65">
        <v>1</v>
      </c>
      <c r="J82" s="65">
        <v>1</v>
      </c>
      <c r="K82" s="66" t="s">
        <v>366</v>
      </c>
      <c r="L82" s="66" t="s">
        <v>664</v>
      </c>
      <c r="M82" s="66" t="s">
        <v>660</v>
      </c>
      <c r="N82" s="66" t="s">
        <v>682</v>
      </c>
      <c r="O82" s="69"/>
      <c r="P82" s="69"/>
      <c r="Q82" s="69"/>
      <c r="R82" s="67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9"/>
      <c r="AE82" s="86"/>
    </row>
    <row r="83" spans="1:31" hidden="1" x14ac:dyDescent="0.35">
      <c r="A83" s="85">
        <v>81</v>
      </c>
      <c r="B83" s="65">
        <v>7003</v>
      </c>
      <c r="C83" s="65">
        <v>2</v>
      </c>
      <c r="D83" s="66" t="s">
        <v>65</v>
      </c>
      <c r="E83" s="66" t="s">
        <v>39</v>
      </c>
      <c r="F83" s="66"/>
      <c r="G83" s="66" t="s">
        <v>665</v>
      </c>
      <c r="H83" s="66" t="s">
        <v>384</v>
      </c>
      <c r="I83" s="65">
        <v>1</v>
      </c>
      <c r="J83" s="65">
        <v>1</v>
      </c>
      <c r="K83" s="66" t="s">
        <v>366</v>
      </c>
      <c r="L83" s="66" t="s">
        <v>664</v>
      </c>
      <c r="M83" s="66" t="s">
        <v>660</v>
      </c>
      <c r="N83" s="66" t="s">
        <v>682</v>
      </c>
      <c r="O83" s="69"/>
      <c r="P83" s="69"/>
      <c r="Q83" s="69"/>
      <c r="R83" s="67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9"/>
      <c r="AE83" s="86"/>
    </row>
    <row r="84" spans="1:31" hidden="1" x14ac:dyDescent="0.35">
      <c r="A84" s="85">
        <v>82</v>
      </c>
      <c r="B84" s="65">
        <v>7004</v>
      </c>
      <c r="C84" s="65">
        <v>2</v>
      </c>
      <c r="D84" s="66" t="s">
        <v>65</v>
      </c>
      <c r="E84" s="66" t="s">
        <v>83</v>
      </c>
      <c r="F84" s="66"/>
      <c r="G84" s="66" t="s">
        <v>671</v>
      </c>
      <c r="H84" s="66" t="s">
        <v>429</v>
      </c>
      <c r="I84" s="65">
        <v>1</v>
      </c>
      <c r="J84" s="65">
        <v>1</v>
      </c>
      <c r="K84" s="66" t="s">
        <v>366</v>
      </c>
      <c r="L84" s="66" t="s">
        <v>664</v>
      </c>
      <c r="M84" s="66" t="s">
        <v>660</v>
      </c>
      <c r="N84" s="66" t="s">
        <v>682</v>
      </c>
      <c r="O84" s="69"/>
      <c r="P84" s="69"/>
      <c r="Q84" s="69"/>
      <c r="R84" s="67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9"/>
      <c r="AE84" s="86"/>
    </row>
    <row r="85" spans="1:31" x14ac:dyDescent="0.35">
      <c r="A85" s="83">
        <v>83</v>
      </c>
      <c r="B85" s="60">
        <v>29</v>
      </c>
      <c r="C85" s="60">
        <v>1</v>
      </c>
      <c r="D85" s="61" t="s">
        <v>22</v>
      </c>
      <c r="E85" s="61" t="s">
        <v>84</v>
      </c>
      <c r="F85" s="61" t="s">
        <v>679</v>
      </c>
      <c r="G85" s="61" t="s">
        <v>672</v>
      </c>
      <c r="H85" s="61" t="s">
        <v>430</v>
      </c>
      <c r="I85" s="60">
        <v>1</v>
      </c>
      <c r="J85" s="60">
        <v>1</v>
      </c>
      <c r="K85" s="61" t="s">
        <v>366</v>
      </c>
      <c r="L85" s="61" t="s">
        <v>663</v>
      </c>
      <c r="M85" s="61" t="s">
        <v>660</v>
      </c>
      <c r="N85" s="61" t="s">
        <v>681</v>
      </c>
      <c r="O85" s="64" t="s">
        <v>720</v>
      </c>
      <c r="P85" s="64" t="s">
        <v>320</v>
      </c>
      <c r="Q85" s="64" t="s">
        <v>320</v>
      </c>
      <c r="R85" s="62"/>
      <c r="S85" s="63">
        <v>12.3</v>
      </c>
      <c r="T85" s="63">
        <f t="shared" ref="T85:T86" si="24">J85*S85</f>
        <v>12.3</v>
      </c>
      <c r="U85" s="63">
        <v>10.384</v>
      </c>
      <c r="V85" s="63">
        <f t="shared" ref="V85:V86" si="25">J85*U85</f>
        <v>10.384</v>
      </c>
      <c r="W85" s="63">
        <v>10.119999999999999</v>
      </c>
      <c r="X85" s="63">
        <f t="shared" ref="X85:X86" si="26">J85*W85</f>
        <v>10.119999999999999</v>
      </c>
      <c r="Y85" s="63">
        <v>9.6800000000000015</v>
      </c>
      <c r="Z85" s="63">
        <f t="shared" ref="Z85:Z86" si="27">J85*Y85</f>
        <v>9.6800000000000015</v>
      </c>
      <c r="AA85" s="63">
        <f>VLOOKUP(E:E,'[3]costed bom'!$E$2:$AA$921,23,0)</f>
        <v>1.27092</v>
      </c>
      <c r="AB85" s="63">
        <f t="shared" ref="AB85:AB86" si="28">J85*AA85</f>
        <v>1.27092</v>
      </c>
      <c r="AC85" s="63">
        <f t="shared" ref="AC85:AC86" si="29">Z85-AB85</f>
        <v>8.4090800000000012</v>
      </c>
      <c r="AD85" s="64">
        <v>70</v>
      </c>
      <c r="AE85" s="84" t="s">
        <v>364</v>
      </c>
    </row>
    <row r="86" spans="1:31" x14ac:dyDescent="0.35">
      <c r="A86" s="83">
        <v>84</v>
      </c>
      <c r="B86" s="60">
        <v>30</v>
      </c>
      <c r="C86" s="60">
        <v>1</v>
      </c>
      <c r="D86" s="61" t="s">
        <v>22</v>
      </c>
      <c r="E86" s="61" t="s">
        <v>85</v>
      </c>
      <c r="F86" s="61" t="s">
        <v>678</v>
      </c>
      <c r="G86" s="61" t="s">
        <v>668</v>
      </c>
      <c r="H86" s="61" t="s">
        <v>431</v>
      </c>
      <c r="I86" s="60">
        <v>2</v>
      </c>
      <c r="J86" s="60">
        <v>2</v>
      </c>
      <c r="K86" s="61" t="s">
        <v>366</v>
      </c>
      <c r="L86" s="61" t="s">
        <v>664</v>
      </c>
      <c r="M86" s="61" t="s">
        <v>660</v>
      </c>
      <c r="N86" s="61" t="s">
        <v>681</v>
      </c>
      <c r="O86" s="64" t="s">
        <v>713</v>
      </c>
      <c r="P86" s="64" t="s">
        <v>323</v>
      </c>
      <c r="Q86" s="64" t="s">
        <v>323</v>
      </c>
      <c r="R86" s="62"/>
      <c r="S86" s="63">
        <v>5.1911999999999993E-2</v>
      </c>
      <c r="T86" s="63">
        <f t="shared" si="24"/>
        <v>0.10382399999999999</v>
      </c>
      <c r="U86" s="63">
        <v>5.1911999999999993E-2</v>
      </c>
      <c r="V86" s="63">
        <f t="shared" si="25"/>
        <v>0.10382399999999999</v>
      </c>
      <c r="W86" s="63">
        <v>5.1911999999999993E-2</v>
      </c>
      <c r="X86" s="63">
        <f t="shared" si="26"/>
        <v>0.10382399999999999</v>
      </c>
      <c r="Y86" s="63">
        <v>5.1911999999999993E-2</v>
      </c>
      <c r="Z86" s="63">
        <f t="shared" si="27"/>
        <v>0.10382399999999999</v>
      </c>
      <c r="AA86" s="63">
        <f>VLOOKUP(E:E,'[3]costed bom'!$E$2:$AA$921,23,0)</f>
        <v>0.1</v>
      </c>
      <c r="AB86" s="63">
        <f t="shared" si="28"/>
        <v>0.2</v>
      </c>
      <c r="AC86" s="63">
        <f t="shared" si="29"/>
        <v>-9.6176000000000025E-2</v>
      </c>
      <c r="AD86" s="64">
        <v>56</v>
      </c>
      <c r="AE86" s="84" t="s">
        <v>364</v>
      </c>
    </row>
    <row r="87" spans="1:31" hidden="1" x14ac:dyDescent="0.35">
      <c r="A87" s="85">
        <v>85</v>
      </c>
      <c r="B87" s="65">
        <v>7000</v>
      </c>
      <c r="C87" s="65">
        <v>2</v>
      </c>
      <c r="D87" s="66" t="s">
        <v>85</v>
      </c>
      <c r="E87" s="66" t="s">
        <v>86</v>
      </c>
      <c r="F87" s="66"/>
      <c r="G87" s="66" t="s">
        <v>667</v>
      </c>
      <c r="H87" s="66" t="s">
        <v>432</v>
      </c>
      <c r="I87" s="65">
        <v>1</v>
      </c>
      <c r="J87" s="65">
        <v>2</v>
      </c>
      <c r="K87" s="66" t="s">
        <v>366</v>
      </c>
      <c r="L87" s="66" t="s">
        <v>664</v>
      </c>
      <c r="M87" s="66" t="s">
        <v>660</v>
      </c>
      <c r="N87" s="66" t="s">
        <v>682</v>
      </c>
      <c r="O87" s="69"/>
      <c r="P87" s="69"/>
      <c r="Q87" s="69"/>
      <c r="R87" s="67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9"/>
      <c r="AE87" s="86"/>
    </row>
    <row r="88" spans="1:31" hidden="1" x14ac:dyDescent="0.35">
      <c r="A88" s="85">
        <v>86</v>
      </c>
      <c r="B88" s="65">
        <v>7001</v>
      </c>
      <c r="C88" s="65">
        <v>2</v>
      </c>
      <c r="D88" s="66" t="s">
        <v>85</v>
      </c>
      <c r="E88" s="66" t="s">
        <v>39</v>
      </c>
      <c r="F88" s="66"/>
      <c r="G88" s="66" t="s">
        <v>665</v>
      </c>
      <c r="H88" s="66" t="s">
        <v>384</v>
      </c>
      <c r="I88" s="65">
        <v>1</v>
      </c>
      <c r="J88" s="65">
        <v>2</v>
      </c>
      <c r="K88" s="66" t="s">
        <v>366</v>
      </c>
      <c r="L88" s="66" t="s">
        <v>664</v>
      </c>
      <c r="M88" s="66" t="s">
        <v>660</v>
      </c>
      <c r="N88" s="66" t="s">
        <v>682</v>
      </c>
      <c r="O88" s="69"/>
      <c r="P88" s="69"/>
      <c r="Q88" s="69"/>
      <c r="R88" s="67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9"/>
      <c r="AE88" s="86"/>
    </row>
    <row r="89" spans="1:31" x14ac:dyDescent="0.35">
      <c r="A89" s="83">
        <v>87</v>
      </c>
      <c r="B89" s="60">
        <v>31</v>
      </c>
      <c r="C89" s="60">
        <v>1</v>
      </c>
      <c r="D89" s="61" t="s">
        <v>22</v>
      </c>
      <c r="E89" s="61" t="s">
        <v>87</v>
      </c>
      <c r="F89" s="61" t="s">
        <v>678</v>
      </c>
      <c r="G89" s="61" t="s">
        <v>667</v>
      </c>
      <c r="H89" s="61" t="s">
        <v>433</v>
      </c>
      <c r="I89" s="60">
        <v>4</v>
      </c>
      <c r="J89" s="60">
        <v>4</v>
      </c>
      <c r="K89" s="61" t="s">
        <v>366</v>
      </c>
      <c r="L89" s="61" t="s">
        <v>664</v>
      </c>
      <c r="M89" s="61" t="s">
        <v>660</v>
      </c>
      <c r="N89" s="61" t="s">
        <v>681</v>
      </c>
      <c r="O89" s="64" t="s">
        <v>713</v>
      </c>
      <c r="P89" s="64" t="s">
        <v>323</v>
      </c>
      <c r="Q89" s="64" t="s">
        <v>323</v>
      </c>
      <c r="R89" s="62"/>
      <c r="S89" s="63">
        <v>8.8991999999999988E-2</v>
      </c>
      <c r="T89" s="63">
        <f t="shared" ref="T89:T109" si="30">J89*S89</f>
        <v>0.35596799999999995</v>
      </c>
      <c r="U89" s="63">
        <v>8.8991999999999988E-2</v>
      </c>
      <c r="V89" s="63">
        <f t="shared" ref="V89:V109" si="31">J89*U89</f>
        <v>0.35596799999999995</v>
      </c>
      <c r="W89" s="63">
        <v>8.8991999999999988E-2</v>
      </c>
      <c r="X89" s="63">
        <f t="shared" ref="X89:X109" si="32">J89*W89</f>
        <v>0.35596799999999995</v>
      </c>
      <c r="Y89" s="63">
        <v>8.8991999999999988E-2</v>
      </c>
      <c r="Z89" s="63">
        <f t="shared" ref="Z89:Z109" si="33">J89*Y89</f>
        <v>0.35596799999999995</v>
      </c>
      <c r="AA89" s="63">
        <f>VLOOKUP(E:E,'[3]costed bom'!$E$2:$AA$921,23,0)</f>
        <v>0.09</v>
      </c>
      <c r="AB89" s="63">
        <f t="shared" ref="AB89:AB109" si="34">J89*AA89</f>
        <v>0.36</v>
      </c>
      <c r="AC89" s="63">
        <f t="shared" ref="AC89:AC109" si="35">Z89-AB89</f>
        <v>-4.0320000000000356E-3</v>
      </c>
      <c r="AD89" s="64">
        <v>56</v>
      </c>
      <c r="AE89" s="84" t="s">
        <v>364</v>
      </c>
    </row>
    <row r="90" spans="1:31" x14ac:dyDescent="0.35">
      <c r="A90" s="83">
        <v>88</v>
      </c>
      <c r="B90" s="60">
        <v>32</v>
      </c>
      <c r="C90" s="60">
        <v>1</v>
      </c>
      <c r="D90" s="61" t="s">
        <v>22</v>
      </c>
      <c r="E90" s="61" t="s">
        <v>76</v>
      </c>
      <c r="F90" s="61" t="s">
        <v>678</v>
      </c>
      <c r="G90" s="61" t="s">
        <v>668</v>
      </c>
      <c r="H90" s="61" t="s">
        <v>422</v>
      </c>
      <c r="I90" s="60">
        <v>10</v>
      </c>
      <c r="J90" s="60">
        <v>10</v>
      </c>
      <c r="K90" s="61" t="s">
        <v>366</v>
      </c>
      <c r="L90" s="61" t="s">
        <v>664</v>
      </c>
      <c r="M90" s="61" t="s">
        <v>660</v>
      </c>
      <c r="N90" s="61" t="s">
        <v>681</v>
      </c>
      <c r="O90" s="64" t="s">
        <v>713</v>
      </c>
      <c r="P90" s="64" t="s">
        <v>347</v>
      </c>
      <c r="Q90" s="64" t="s">
        <v>346</v>
      </c>
      <c r="R90" s="62"/>
      <c r="S90" s="63">
        <v>7.415999999999999E-2</v>
      </c>
      <c r="T90" s="63">
        <f t="shared" si="30"/>
        <v>0.74159999999999993</v>
      </c>
      <c r="U90" s="63">
        <v>7.415999999999999E-2</v>
      </c>
      <c r="V90" s="63">
        <f t="shared" si="31"/>
        <v>0.74159999999999993</v>
      </c>
      <c r="W90" s="63">
        <v>7.415999999999999E-2</v>
      </c>
      <c r="X90" s="63">
        <f t="shared" si="32"/>
        <v>0.74159999999999993</v>
      </c>
      <c r="Y90" s="63">
        <v>7.415999999999999E-2</v>
      </c>
      <c r="Z90" s="63">
        <f t="shared" si="33"/>
        <v>0.74159999999999993</v>
      </c>
      <c r="AA90" s="63">
        <f>VLOOKUP(E:E,'[3]costed bom'!$E$2:$AA$921,23,0)</f>
        <v>0.08</v>
      </c>
      <c r="AB90" s="63">
        <f t="shared" si="34"/>
        <v>0.8</v>
      </c>
      <c r="AC90" s="63">
        <f t="shared" si="35"/>
        <v>-5.8400000000000118E-2</v>
      </c>
      <c r="AD90" s="64">
        <v>56</v>
      </c>
      <c r="AE90" s="84" t="s">
        <v>364</v>
      </c>
    </row>
    <row r="91" spans="1:31" x14ac:dyDescent="0.35">
      <c r="A91" s="83">
        <v>89</v>
      </c>
      <c r="B91" s="60">
        <v>33</v>
      </c>
      <c r="C91" s="60">
        <v>1</v>
      </c>
      <c r="D91" s="61" t="s">
        <v>22</v>
      </c>
      <c r="E91" s="61" t="s">
        <v>88</v>
      </c>
      <c r="F91" s="61" t="s">
        <v>678</v>
      </c>
      <c r="G91" s="61" t="s">
        <v>668</v>
      </c>
      <c r="H91" s="61" t="s">
        <v>434</v>
      </c>
      <c r="I91" s="60">
        <v>2</v>
      </c>
      <c r="J91" s="60">
        <v>2</v>
      </c>
      <c r="K91" s="61" t="s">
        <v>366</v>
      </c>
      <c r="L91" s="61" t="s">
        <v>664</v>
      </c>
      <c r="M91" s="61" t="s">
        <v>660</v>
      </c>
      <c r="N91" s="61" t="s">
        <v>681</v>
      </c>
      <c r="O91" s="64" t="s">
        <v>713</v>
      </c>
      <c r="P91" s="64" t="s">
        <v>351</v>
      </c>
      <c r="Q91" s="64" t="s">
        <v>346</v>
      </c>
      <c r="R91" s="62"/>
      <c r="S91" s="63">
        <v>8.157600000000001E-2</v>
      </c>
      <c r="T91" s="63">
        <f t="shared" si="30"/>
        <v>0.16315200000000002</v>
      </c>
      <c r="U91" s="63">
        <v>8.157600000000001E-2</v>
      </c>
      <c r="V91" s="63">
        <f t="shared" si="31"/>
        <v>0.16315200000000002</v>
      </c>
      <c r="W91" s="63">
        <v>8.157600000000001E-2</v>
      </c>
      <c r="X91" s="63">
        <f t="shared" si="32"/>
        <v>0.16315200000000002</v>
      </c>
      <c r="Y91" s="63">
        <v>8.157600000000001E-2</v>
      </c>
      <c r="Z91" s="63">
        <f t="shared" si="33"/>
        <v>0.16315200000000002</v>
      </c>
      <c r="AA91" s="63">
        <f>VLOOKUP(E:E,'[3]costed bom'!$E$2:$AA$921,23,0)</f>
        <v>0.06</v>
      </c>
      <c r="AB91" s="63">
        <f t="shared" si="34"/>
        <v>0.12</v>
      </c>
      <c r="AC91" s="63">
        <f t="shared" si="35"/>
        <v>4.3152000000000024E-2</v>
      </c>
      <c r="AD91" s="64">
        <v>56</v>
      </c>
      <c r="AE91" s="84" t="s">
        <v>364</v>
      </c>
    </row>
    <row r="92" spans="1:31" x14ac:dyDescent="0.35">
      <c r="A92" s="83">
        <v>90</v>
      </c>
      <c r="B92" s="60">
        <v>35</v>
      </c>
      <c r="C92" s="60">
        <v>1</v>
      </c>
      <c r="D92" s="61" t="s">
        <v>22</v>
      </c>
      <c r="E92" s="61" t="s">
        <v>89</v>
      </c>
      <c r="F92" s="61" t="s">
        <v>678</v>
      </c>
      <c r="G92" s="61" t="s">
        <v>668</v>
      </c>
      <c r="H92" s="61" t="s">
        <v>435</v>
      </c>
      <c r="I92" s="60">
        <v>4</v>
      </c>
      <c r="J92" s="60">
        <v>4</v>
      </c>
      <c r="K92" s="61" t="s">
        <v>366</v>
      </c>
      <c r="L92" s="61" t="s">
        <v>664</v>
      </c>
      <c r="M92" s="61" t="s">
        <v>660</v>
      </c>
      <c r="N92" s="61" t="s">
        <v>681</v>
      </c>
      <c r="O92" s="64" t="s">
        <v>713</v>
      </c>
      <c r="P92" s="64" t="s">
        <v>352</v>
      </c>
      <c r="Q92" s="64" t="s">
        <v>346</v>
      </c>
      <c r="R92" s="62"/>
      <c r="S92" s="63">
        <v>0.27192</v>
      </c>
      <c r="T92" s="63">
        <f t="shared" si="30"/>
        <v>1.08768</v>
      </c>
      <c r="U92" s="63">
        <v>0.27192</v>
      </c>
      <c r="V92" s="63">
        <f t="shared" si="31"/>
        <v>1.08768</v>
      </c>
      <c r="W92" s="63">
        <v>0.27192</v>
      </c>
      <c r="X92" s="63">
        <f t="shared" si="32"/>
        <v>1.08768</v>
      </c>
      <c r="Y92" s="63">
        <v>0.27192</v>
      </c>
      <c r="Z92" s="63">
        <f t="shared" si="33"/>
        <v>1.08768</v>
      </c>
      <c r="AA92" s="63">
        <f>VLOOKUP(E:E,'[3]costed bom'!$E$2:$AA$921,23,0)</f>
        <v>0.142594</v>
      </c>
      <c r="AB92" s="63">
        <f t="shared" si="34"/>
        <v>0.57037599999999999</v>
      </c>
      <c r="AC92" s="63">
        <f t="shared" si="35"/>
        <v>0.51730399999999999</v>
      </c>
      <c r="AD92" s="64">
        <v>56</v>
      </c>
      <c r="AE92" s="84" t="s">
        <v>364</v>
      </c>
    </row>
    <row r="93" spans="1:31" x14ac:dyDescent="0.35">
      <c r="A93" s="83">
        <v>91</v>
      </c>
      <c r="B93" s="60">
        <v>36</v>
      </c>
      <c r="C93" s="60">
        <v>1</v>
      </c>
      <c r="D93" s="61" t="s">
        <v>22</v>
      </c>
      <c r="E93" s="61" t="s">
        <v>90</v>
      </c>
      <c r="F93" s="61" t="s">
        <v>678</v>
      </c>
      <c r="G93" s="61" t="s">
        <v>665</v>
      </c>
      <c r="H93" s="61" t="s">
        <v>436</v>
      </c>
      <c r="I93" s="60">
        <v>2</v>
      </c>
      <c r="J93" s="60">
        <v>2</v>
      </c>
      <c r="K93" s="61" t="s">
        <v>366</v>
      </c>
      <c r="L93" s="61" t="s">
        <v>664</v>
      </c>
      <c r="M93" s="61" t="s">
        <v>660</v>
      </c>
      <c r="N93" s="61" t="s">
        <v>681</v>
      </c>
      <c r="O93" s="64" t="s">
        <v>715</v>
      </c>
      <c r="P93" s="64" t="s">
        <v>353</v>
      </c>
      <c r="Q93" s="64" t="s">
        <v>346</v>
      </c>
      <c r="R93" s="62"/>
      <c r="S93" s="63">
        <v>9.2700000000000005E-2</v>
      </c>
      <c r="T93" s="63">
        <f t="shared" si="30"/>
        <v>0.18540000000000001</v>
      </c>
      <c r="U93" s="63">
        <v>9.2700000000000005E-2</v>
      </c>
      <c r="V93" s="63">
        <f t="shared" si="31"/>
        <v>0.18540000000000001</v>
      </c>
      <c r="W93" s="63">
        <v>9.2700000000000005E-2</v>
      </c>
      <c r="X93" s="63">
        <f t="shared" si="32"/>
        <v>0.18540000000000001</v>
      </c>
      <c r="Y93" s="63">
        <v>9.2700000000000005E-2</v>
      </c>
      <c r="Z93" s="63">
        <f t="shared" si="33"/>
        <v>0.18540000000000001</v>
      </c>
      <c r="AA93" s="63">
        <f>VLOOKUP(E:E,'[3]costed bom'!$E$2:$AA$921,23,0)</f>
        <v>0.12</v>
      </c>
      <c r="AB93" s="63">
        <f t="shared" si="34"/>
        <v>0.24</v>
      </c>
      <c r="AC93" s="63">
        <f t="shared" si="35"/>
        <v>-5.4599999999999982E-2</v>
      </c>
      <c r="AD93" s="64">
        <v>245</v>
      </c>
      <c r="AE93" s="84" t="s">
        <v>364</v>
      </c>
    </row>
    <row r="94" spans="1:31" x14ac:dyDescent="0.35">
      <c r="A94" s="83">
        <v>92</v>
      </c>
      <c r="B94" s="60">
        <v>37</v>
      </c>
      <c r="C94" s="60">
        <v>1</v>
      </c>
      <c r="D94" s="61" t="s">
        <v>22</v>
      </c>
      <c r="E94" s="61" t="s">
        <v>32</v>
      </c>
      <c r="F94" s="61" t="s">
        <v>678</v>
      </c>
      <c r="G94" s="61" t="s">
        <v>668</v>
      </c>
      <c r="H94" s="61" t="s">
        <v>377</v>
      </c>
      <c r="I94" s="60">
        <v>40</v>
      </c>
      <c r="J94" s="60">
        <v>40</v>
      </c>
      <c r="K94" s="61" t="s">
        <v>366</v>
      </c>
      <c r="L94" s="61" t="s">
        <v>664</v>
      </c>
      <c r="M94" s="61" t="s">
        <v>660</v>
      </c>
      <c r="N94" s="61" t="s">
        <v>681</v>
      </c>
      <c r="O94" s="64" t="s">
        <v>713</v>
      </c>
      <c r="P94" s="64" t="s">
        <v>323</v>
      </c>
      <c r="Q94" s="64" t="s">
        <v>323</v>
      </c>
      <c r="R94" s="62"/>
      <c r="S94" s="63">
        <v>6.6743999999999998E-2</v>
      </c>
      <c r="T94" s="63">
        <f t="shared" si="30"/>
        <v>2.6697600000000001</v>
      </c>
      <c r="U94" s="63">
        <v>6.6743999999999998E-2</v>
      </c>
      <c r="V94" s="63">
        <f t="shared" si="31"/>
        <v>2.6697600000000001</v>
      </c>
      <c r="W94" s="63">
        <v>6.6743999999999998E-2</v>
      </c>
      <c r="X94" s="63">
        <f t="shared" si="32"/>
        <v>2.6697600000000001</v>
      </c>
      <c r="Y94" s="63">
        <v>6.6743999999999998E-2</v>
      </c>
      <c r="Z94" s="63">
        <f t="shared" si="33"/>
        <v>2.6697600000000001</v>
      </c>
      <c r="AA94" s="63">
        <v>0.04</v>
      </c>
      <c r="AB94" s="63">
        <f t="shared" si="34"/>
        <v>1.6</v>
      </c>
      <c r="AC94" s="63">
        <f t="shared" si="35"/>
        <v>1.06976</v>
      </c>
      <c r="AD94" s="64">
        <v>56</v>
      </c>
      <c r="AE94" s="84" t="s">
        <v>364</v>
      </c>
    </row>
    <row r="95" spans="1:31" x14ac:dyDescent="0.35">
      <c r="A95" s="83">
        <v>93</v>
      </c>
      <c r="B95" s="60">
        <v>38</v>
      </c>
      <c r="C95" s="60">
        <v>1</v>
      </c>
      <c r="D95" s="61" t="s">
        <v>22</v>
      </c>
      <c r="E95" s="61" t="s">
        <v>91</v>
      </c>
      <c r="F95" s="61" t="s">
        <v>678</v>
      </c>
      <c r="G95" s="61" t="s">
        <v>668</v>
      </c>
      <c r="H95" s="61" t="s">
        <v>437</v>
      </c>
      <c r="I95" s="60">
        <v>2</v>
      </c>
      <c r="J95" s="60">
        <v>2</v>
      </c>
      <c r="K95" s="61" t="s">
        <v>366</v>
      </c>
      <c r="L95" s="61" t="s">
        <v>664</v>
      </c>
      <c r="M95" s="61" t="s">
        <v>660</v>
      </c>
      <c r="N95" s="61" t="s">
        <v>681</v>
      </c>
      <c r="O95" s="64" t="s">
        <v>713</v>
      </c>
      <c r="P95" s="64" t="s">
        <v>323</v>
      </c>
      <c r="Q95" s="64" t="s">
        <v>323</v>
      </c>
      <c r="R95" s="62"/>
      <c r="S95" s="63">
        <v>7.415999999999999E-2</v>
      </c>
      <c r="T95" s="63">
        <f t="shared" si="30"/>
        <v>0.14831999999999998</v>
      </c>
      <c r="U95" s="63">
        <v>7.415999999999999E-2</v>
      </c>
      <c r="V95" s="63">
        <f t="shared" si="31"/>
        <v>0.14831999999999998</v>
      </c>
      <c r="W95" s="63">
        <v>7.415999999999999E-2</v>
      </c>
      <c r="X95" s="63">
        <f t="shared" si="32"/>
        <v>0.14831999999999998</v>
      </c>
      <c r="Y95" s="63">
        <v>7.415999999999999E-2</v>
      </c>
      <c r="Z95" s="63">
        <f t="shared" si="33"/>
        <v>0.14831999999999998</v>
      </c>
      <c r="AA95" s="63">
        <f>VLOOKUP(E:E,'[3]costed bom'!$E$2:$AA$921,23,0)</f>
        <v>7.0000000000000007E-2</v>
      </c>
      <c r="AB95" s="63">
        <f t="shared" si="34"/>
        <v>0.14000000000000001</v>
      </c>
      <c r="AC95" s="63">
        <f t="shared" si="35"/>
        <v>8.3199999999999663E-3</v>
      </c>
      <c r="AD95" s="64">
        <v>56</v>
      </c>
      <c r="AE95" s="84" t="s">
        <v>364</v>
      </c>
    </row>
    <row r="96" spans="1:31" x14ac:dyDescent="0.35">
      <c r="A96" s="83">
        <v>94</v>
      </c>
      <c r="B96" s="60">
        <v>39</v>
      </c>
      <c r="C96" s="60">
        <v>1</v>
      </c>
      <c r="D96" s="61" t="s">
        <v>22</v>
      </c>
      <c r="E96" s="61" t="s">
        <v>92</v>
      </c>
      <c r="F96" s="61" t="s">
        <v>678</v>
      </c>
      <c r="G96" s="61" t="s">
        <v>668</v>
      </c>
      <c r="H96" s="61" t="s">
        <v>438</v>
      </c>
      <c r="I96" s="60">
        <v>4</v>
      </c>
      <c r="J96" s="60">
        <v>4</v>
      </c>
      <c r="K96" s="61" t="s">
        <v>366</v>
      </c>
      <c r="L96" s="61" t="s">
        <v>664</v>
      </c>
      <c r="M96" s="61" t="s">
        <v>660</v>
      </c>
      <c r="N96" s="61" t="s">
        <v>681</v>
      </c>
      <c r="O96" s="64" t="s">
        <v>713</v>
      </c>
      <c r="P96" s="64" t="s">
        <v>323</v>
      </c>
      <c r="Q96" s="64" t="s">
        <v>323</v>
      </c>
      <c r="R96" s="62"/>
      <c r="S96" s="63">
        <v>7.415999999999999E-2</v>
      </c>
      <c r="T96" s="63">
        <f t="shared" si="30"/>
        <v>0.29663999999999996</v>
      </c>
      <c r="U96" s="63">
        <v>7.415999999999999E-2</v>
      </c>
      <c r="V96" s="63">
        <f t="shared" si="31"/>
        <v>0.29663999999999996</v>
      </c>
      <c r="W96" s="63">
        <v>7.415999999999999E-2</v>
      </c>
      <c r="X96" s="63">
        <f t="shared" si="32"/>
        <v>0.29663999999999996</v>
      </c>
      <c r="Y96" s="63">
        <v>7.415999999999999E-2</v>
      </c>
      <c r="Z96" s="63">
        <f t="shared" si="33"/>
        <v>0.29663999999999996</v>
      </c>
      <c r="AA96" s="63">
        <f>VLOOKUP(E:E,'[3]costed bom'!$E$2:$AA$921,23,0)</f>
        <v>0.6</v>
      </c>
      <c r="AB96" s="63">
        <f t="shared" si="34"/>
        <v>2.4</v>
      </c>
      <c r="AC96" s="63">
        <f t="shared" si="35"/>
        <v>-2.1033599999999999</v>
      </c>
      <c r="AD96" s="64">
        <v>56</v>
      </c>
      <c r="AE96" s="84" t="s">
        <v>364</v>
      </c>
    </row>
    <row r="97" spans="1:31" x14ac:dyDescent="0.35">
      <c r="A97" s="83">
        <v>95</v>
      </c>
      <c r="B97" s="60">
        <v>40</v>
      </c>
      <c r="C97" s="60">
        <v>1</v>
      </c>
      <c r="D97" s="61" t="s">
        <v>22</v>
      </c>
      <c r="E97" s="61" t="s">
        <v>93</v>
      </c>
      <c r="F97" s="61" t="s">
        <v>678</v>
      </c>
      <c r="G97" s="61" t="s">
        <v>668</v>
      </c>
      <c r="H97" s="61" t="s">
        <v>439</v>
      </c>
      <c r="I97" s="60">
        <v>6</v>
      </c>
      <c r="J97" s="60">
        <v>6</v>
      </c>
      <c r="K97" s="61" t="s">
        <v>366</v>
      </c>
      <c r="L97" s="61" t="s">
        <v>664</v>
      </c>
      <c r="M97" s="61" t="s">
        <v>660</v>
      </c>
      <c r="N97" s="61" t="s">
        <v>681</v>
      </c>
      <c r="O97" s="64" t="s">
        <v>713</v>
      </c>
      <c r="P97" s="64" t="s">
        <v>323</v>
      </c>
      <c r="Q97" s="64" t="s">
        <v>323</v>
      </c>
      <c r="R97" s="62"/>
      <c r="S97" s="63">
        <v>7.415999999999999E-2</v>
      </c>
      <c r="T97" s="63">
        <f t="shared" si="30"/>
        <v>0.44495999999999991</v>
      </c>
      <c r="U97" s="63">
        <v>7.415999999999999E-2</v>
      </c>
      <c r="V97" s="63">
        <f t="shared" si="31"/>
        <v>0.44495999999999991</v>
      </c>
      <c r="W97" s="63">
        <v>7.415999999999999E-2</v>
      </c>
      <c r="X97" s="63">
        <f t="shared" si="32"/>
        <v>0.44495999999999991</v>
      </c>
      <c r="Y97" s="63">
        <v>7.415999999999999E-2</v>
      </c>
      <c r="Z97" s="63">
        <f t="shared" si="33"/>
        <v>0.44495999999999991</v>
      </c>
      <c r="AA97" s="63">
        <f>VLOOKUP(E:E,'[3]costed bom'!$E$2:$AA$921,23,0)</f>
        <v>7.0000000000000007E-2</v>
      </c>
      <c r="AB97" s="63">
        <f t="shared" si="34"/>
        <v>0.42000000000000004</v>
      </c>
      <c r="AC97" s="63">
        <f t="shared" si="35"/>
        <v>2.4959999999999871E-2</v>
      </c>
      <c r="AD97" s="64">
        <v>56</v>
      </c>
      <c r="AE97" s="84" t="s">
        <v>364</v>
      </c>
    </row>
    <row r="98" spans="1:31" x14ac:dyDescent="0.35">
      <c r="A98" s="83">
        <v>96</v>
      </c>
      <c r="B98" s="60">
        <v>42</v>
      </c>
      <c r="C98" s="60">
        <v>1</v>
      </c>
      <c r="D98" s="61" t="s">
        <v>22</v>
      </c>
      <c r="E98" s="61" t="s">
        <v>94</v>
      </c>
      <c r="F98" s="61" t="s">
        <v>677</v>
      </c>
      <c r="G98" s="61" t="s">
        <v>665</v>
      </c>
      <c r="H98" s="61" t="s">
        <v>440</v>
      </c>
      <c r="I98" s="60">
        <v>4</v>
      </c>
      <c r="J98" s="60">
        <v>4</v>
      </c>
      <c r="K98" s="61" t="s">
        <v>366</v>
      </c>
      <c r="L98" s="61" t="s">
        <v>664</v>
      </c>
      <c r="M98" s="61" t="s">
        <v>660</v>
      </c>
      <c r="N98" s="61" t="s">
        <v>681</v>
      </c>
      <c r="O98" s="64" t="s">
        <v>713</v>
      </c>
      <c r="P98" s="64" t="s">
        <v>354</v>
      </c>
      <c r="Q98" s="64" t="s">
        <v>346</v>
      </c>
      <c r="R98" s="62"/>
      <c r="S98" s="63">
        <v>4.9440000000000005E-2</v>
      </c>
      <c r="T98" s="63">
        <f t="shared" si="30"/>
        <v>0.19776000000000002</v>
      </c>
      <c r="U98" s="63">
        <v>4.9440000000000005E-2</v>
      </c>
      <c r="V98" s="63">
        <f t="shared" si="31"/>
        <v>0.19776000000000002</v>
      </c>
      <c r="W98" s="63">
        <v>4.9440000000000005E-2</v>
      </c>
      <c r="X98" s="63">
        <f t="shared" si="32"/>
        <v>0.19776000000000002</v>
      </c>
      <c r="Y98" s="63">
        <v>4.9440000000000005E-2</v>
      </c>
      <c r="Z98" s="63">
        <f t="shared" si="33"/>
        <v>0.19776000000000002</v>
      </c>
      <c r="AA98" s="63">
        <f>VLOOKUP(E:E,'[3]costed bom'!$E$2:$AA$921,23,0)</f>
        <v>0.1</v>
      </c>
      <c r="AB98" s="63">
        <f t="shared" si="34"/>
        <v>0.4</v>
      </c>
      <c r="AC98" s="63">
        <f t="shared" si="35"/>
        <v>-0.20224</v>
      </c>
      <c r="AD98" s="64">
        <v>56</v>
      </c>
      <c r="AE98" s="84" t="s">
        <v>364</v>
      </c>
    </row>
    <row r="99" spans="1:31" x14ac:dyDescent="0.35">
      <c r="A99" s="83">
        <v>97</v>
      </c>
      <c r="B99" s="60">
        <v>43</v>
      </c>
      <c r="C99" s="60">
        <v>1</v>
      </c>
      <c r="D99" s="61" t="s">
        <v>22</v>
      </c>
      <c r="E99" s="61" t="s">
        <v>78</v>
      </c>
      <c r="F99" s="61" t="s">
        <v>677</v>
      </c>
      <c r="G99" s="61" t="s">
        <v>668</v>
      </c>
      <c r="H99" s="61" t="s">
        <v>424</v>
      </c>
      <c r="I99" s="60">
        <v>26</v>
      </c>
      <c r="J99" s="60">
        <v>26</v>
      </c>
      <c r="K99" s="61" t="s">
        <v>366</v>
      </c>
      <c r="L99" s="61" t="s">
        <v>664</v>
      </c>
      <c r="M99" s="61" t="s">
        <v>660</v>
      </c>
      <c r="N99" s="61" t="s">
        <v>681</v>
      </c>
      <c r="O99" s="64" t="s">
        <v>714</v>
      </c>
      <c r="P99" s="64" t="s">
        <v>323</v>
      </c>
      <c r="Q99" s="64" t="s">
        <v>323</v>
      </c>
      <c r="R99" s="62"/>
      <c r="S99" s="63">
        <v>4.1200000000000001E-2</v>
      </c>
      <c r="T99" s="63">
        <f t="shared" si="30"/>
        <v>1.0711999999999999</v>
      </c>
      <c r="U99" s="63">
        <v>4.1200000000000001E-2</v>
      </c>
      <c r="V99" s="63">
        <f t="shared" si="31"/>
        <v>1.0711999999999999</v>
      </c>
      <c r="W99" s="63">
        <v>4.1200000000000001E-2</v>
      </c>
      <c r="X99" s="63">
        <f t="shared" si="32"/>
        <v>1.0711999999999999</v>
      </c>
      <c r="Y99" s="63">
        <v>4.1200000000000001E-2</v>
      </c>
      <c r="Z99" s="63">
        <f t="shared" si="33"/>
        <v>1.0711999999999999</v>
      </c>
      <c r="AA99" s="63">
        <f>VLOOKUP(E:E,'[3]costed bom'!$E$2:$AA$921,23,0)</f>
        <v>0.02</v>
      </c>
      <c r="AB99" s="63">
        <f t="shared" si="34"/>
        <v>0.52</v>
      </c>
      <c r="AC99" s="63">
        <f t="shared" si="35"/>
        <v>0.55119999999999991</v>
      </c>
      <c r="AD99" s="64">
        <v>77</v>
      </c>
      <c r="AE99" s="84" t="s">
        <v>364</v>
      </c>
    </row>
    <row r="100" spans="1:31" x14ac:dyDescent="0.35">
      <c r="A100" s="83">
        <v>98</v>
      </c>
      <c r="B100" s="60">
        <v>44</v>
      </c>
      <c r="C100" s="60">
        <v>1</v>
      </c>
      <c r="D100" s="61" t="s">
        <v>22</v>
      </c>
      <c r="E100" s="61" t="s">
        <v>95</v>
      </c>
      <c r="F100" s="61" t="s">
        <v>677</v>
      </c>
      <c r="G100" s="61" t="s">
        <v>668</v>
      </c>
      <c r="H100" s="61" t="s">
        <v>441</v>
      </c>
      <c r="I100" s="60">
        <v>4</v>
      </c>
      <c r="J100" s="60">
        <v>4</v>
      </c>
      <c r="K100" s="61" t="s">
        <v>366</v>
      </c>
      <c r="L100" s="61" t="s">
        <v>664</v>
      </c>
      <c r="M100" s="61" t="s">
        <v>660</v>
      </c>
      <c r="N100" s="61" t="s">
        <v>681</v>
      </c>
      <c r="O100" s="64" t="s">
        <v>713</v>
      </c>
      <c r="P100" s="64" t="s">
        <v>320</v>
      </c>
      <c r="Q100" s="64" t="s">
        <v>320</v>
      </c>
      <c r="R100" s="62"/>
      <c r="S100" s="63">
        <v>1.7304000000000003E-2</v>
      </c>
      <c r="T100" s="63">
        <f t="shared" si="30"/>
        <v>6.9216000000000014E-2</v>
      </c>
      <c r="U100" s="63">
        <v>1.7304000000000003E-2</v>
      </c>
      <c r="V100" s="63">
        <f t="shared" si="31"/>
        <v>6.9216000000000014E-2</v>
      </c>
      <c r="W100" s="63">
        <v>1.7304000000000003E-2</v>
      </c>
      <c r="X100" s="63">
        <f t="shared" si="32"/>
        <v>6.9216000000000014E-2</v>
      </c>
      <c r="Y100" s="63">
        <v>1.7304000000000003E-2</v>
      </c>
      <c r="Z100" s="63">
        <f t="shared" si="33"/>
        <v>6.9216000000000014E-2</v>
      </c>
      <c r="AA100" s="63">
        <f>VLOOKUP(E:E,'[3]costed bom'!$E$2:$AA$921,23,0)</f>
        <v>0.02</v>
      </c>
      <c r="AB100" s="63">
        <f t="shared" si="34"/>
        <v>0.08</v>
      </c>
      <c r="AC100" s="63">
        <f t="shared" si="35"/>
        <v>-1.0783999999999988E-2</v>
      </c>
      <c r="AD100" s="64">
        <v>56</v>
      </c>
      <c r="AE100" s="84" t="s">
        <v>364</v>
      </c>
    </row>
    <row r="101" spans="1:31" x14ac:dyDescent="0.35">
      <c r="A101" s="83">
        <v>99</v>
      </c>
      <c r="B101" s="60">
        <v>45</v>
      </c>
      <c r="C101" s="60">
        <v>1</v>
      </c>
      <c r="D101" s="61" t="s">
        <v>22</v>
      </c>
      <c r="E101" s="61" t="s">
        <v>96</v>
      </c>
      <c r="F101" s="61" t="s">
        <v>678</v>
      </c>
      <c r="G101" s="61" t="s">
        <v>665</v>
      </c>
      <c r="H101" s="61" t="s">
        <v>442</v>
      </c>
      <c r="I101" s="60">
        <v>2</v>
      </c>
      <c r="J101" s="60">
        <v>2</v>
      </c>
      <c r="K101" s="61" t="s">
        <v>366</v>
      </c>
      <c r="L101" s="61" t="s">
        <v>664</v>
      </c>
      <c r="M101" s="61" t="s">
        <v>660</v>
      </c>
      <c r="N101" s="61" t="s">
        <v>681</v>
      </c>
      <c r="O101" s="64" t="s">
        <v>713</v>
      </c>
      <c r="P101" s="64" t="s">
        <v>355</v>
      </c>
      <c r="Q101" s="64" t="s">
        <v>356</v>
      </c>
      <c r="R101" s="62"/>
      <c r="S101" s="63">
        <v>9.888000000000001E-2</v>
      </c>
      <c r="T101" s="63">
        <f t="shared" si="30"/>
        <v>0.19776000000000002</v>
      </c>
      <c r="U101" s="63">
        <v>9.888000000000001E-2</v>
      </c>
      <c r="V101" s="63">
        <f t="shared" si="31"/>
        <v>0.19776000000000002</v>
      </c>
      <c r="W101" s="63">
        <v>9.888000000000001E-2</v>
      </c>
      <c r="X101" s="63">
        <f t="shared" si="32"/>
        <v>0.19776000000000002</v>
      </c>
      <c r="Y101" s="63">
        <v>9.888000000000001E-2</v>
      </c>
      <c r="Z101" s="63">
        <f t="shared" si="33"/>
        <v>0.19776000000000002</v>
      </c>
      <c r="AA101" s="63">
        <f>VLOOKUP(E:E,'[3]costed bom'!$E$2:$AA$921,23,0)</f>
        <v>0.01</v>
      </c>
      <c r="AB101" s="63">
        <f t="shared" si="34"/>
        <v>0.02</v>
      </c>
      <c r="AC101" s="63">
        <f t="shared" si="35"/>
        <v>0.17776000000000003</v>
      </c>
      <c r="AD101" s="64">
        <v>56</v>
      </c>
      <c r="AE101" s="84" t="s">
        <v>364</v>
      </c>
    </row>
    <row r="102" spans="1:31" x14ac:dyDescent="0.35">
      <c r="A102" s="83">
        <v>100</v>
      </c>
      <c r="B102" s="60">
        <v>46</v>
      </c>
      <c r="C102" s="60">
        <v>1</v>
      </c>
      <c r="D102" s="61" t="s">
        <v>22</v>
      </c>
      <c r="E102" s="61" t="s">
        <v>97</v>
      </c>
      <c r="F102" s="61" t="s">
        <v>677</v>
      </c>
      <c r="G102" s="61" t="s">
        <v>665</v>
      </c>
      <c r="H102" s="61" t="s">
        <v>443</v>
      </c>
      <c r="I102" s="60">
        <v>8</v>
      </c>
      <c r="J102" s="60">
        <v>8</v>
      </c>
      <c r="K102" s="61" t="s">
        <v>366</v>
      </c>
      <c r="L102" s="61" t="s">
        <v>664</v>
      </c>
      <c r="M102" s="61" t="s">
        <v>660</v>
      </c>
      <c r="N102" s="61" t="s">
        <v>681</v>
      </c>
      <c r="O102" s="64" t="s">
        <v>716</v>
      </c>
      <c r="P102" s="64" t="s">
        <v>355</v>
      </c>
      <c r="Q102" s="64" t="s">
        <v>356</v>
      </c>
      <c r="R102" s="62"/>
      <c r="S102" s="63">
        <v>0.10300000000000001</v>
      </c>
      <c r="T102" s="63">
        <f t="shared" si="30"/>
        <v>0.82400000000000007</v>
      </c>
      <c r="U102" s="63">
        <v>0.10300000000000001</v>
      </c>
      <c r="V102" s="63">
        <f t="shared" si="31"/>
        <v>0.82400000000000007</v>
      </c>
      <c r="W102" s="63">
        <v>0.10300000000000001</v>
      </c>
      <c r="X102" s="63">
        <f t="shared" si="32"/>
        <v>0.82400000000000007</v>
      </c>
      <c r="Y102" s="63">
        <v>0.10300000000000001</v>
      </c>
      <c r="Z102" s="63">
        <f t="shared" si="33"/>
        <v>0.82400000000000007</v>
      </c>
      <c r="AA102" s="63">
        <f>VLOOKUP(E:E,'[3]costed bom'!$E$2:$AA$921,23,0)</f>
        <v>0.1</v>
      </c>
      <c r="AB102" s="63">
        <f t="shared" si="34"/>
        <v>0.8</v>
      </c>
      <c r="AC102" s="63">
        <f t="shared" si="35"/>
        <v>2.4000000000000021E-2</v>
      </c>
      <c r="AD102" s="64">
        <v>21</v>
      </c>
      <c r="AE102" s="84" t="s">
        <v>364</v>
      </c>
    </row>
    <row r="103" spans="1:31" x14ac:dyDescent="0.35">
      <c r="A103" s="83">
        <v>101</v>
      </c>
      <c r="B103" s="60">
        <v>47</v>
      </c>
      <c r="C103" s="60">
        <v>1</v>
      </c>
      <c r="D103" s="61" t="s">
        <v>22</v>
      </c>
      <c r="E103" s="61" t="s">
        <v>77</v>
      </c>
      <c r="F103" s="61" t="s">
        <v>678</v>
      </c>
      <c r="G103" s="61" t="s">
        <v>665</v>
      </c>
      <c r="H103" s="61" t="s">
        <v>423</v>
      </c>
      <c r="I103" s="60">
        <v>26</v>
      </c>
      <c r="J103" s="60">
        <v>26</v>
      </c>
      <c r="K103" s="61" t="s">
        <v>366</v>
      </c>
      <c r="L103" s="61" t="s">
        <v>664</v>
      </c>
      <c r="M103" s="61" t="s">
        <v>660</v>
      </c>
      <c r="N103" s="61" t="s">
        <v>681</v>
      </c>
      <c r="O103" s="64" t="s">
        <v>714</v>
      </c>
      <c r="P103" s="64" t="s">
        <v>348</v>
      </c>
      <c r="Q103" s="64" t="s">
        <v>346</v>
      </c>
      <c r="R103" s="62"/>
      <c r="S103" s="63">
        <v>5.1500000000000004E-2</v>
      </c>
      <c r="T103" s="63">
        <f t="shared" si="30"/>
        <v>1.3390000000000002</v>
      </c>
      <c r="U103" s="63">
        <v>5.1500000000000004E-2</v>
      </c>
      <c r="V103" s="63">
        <f t="shared" si="31"/>
        <v>1.3390000000000002</v>
      </c>
      <c r="W103" s="63">
        <v>5.1500000000000004E-2</v>
      </c>
      <c r="X103" s="63">
        <f t="shared" si="32"/>
        <v>1.3390000000000002</v>
      </c>
      <c r="Y103" s="63">
        <v>5.1500000000000004E-2</v>
      </c>
      <c r="Z103" s="63">
        <f t="shared" si="33"/>
        <v>1.3390000000000002</v>
      </c>
      <c r="AA103" s="63">
        <f>VLOOKUP(E:E,'[3]costed bom'!$E$2:$AA$921,23,0)</f>
        <v>0.02</v>
      </c>
      <c r="AB103" s="63">
        <f t="shared" si="34"/>
        <v>0.52</v>
      </c>
      <c r="AC103" s="63">
        <f t="shared" si="35"/>
        <v>0.81900000000000017</v>
      </c>
      <c r="AD103" s="64">
        <v>35</v>
      </c>
      <c r="AE103" s="84" t="s">
        <v>364</v>
      </c>
    </row>
    <row r="104" spans="1:31" x14ac:dyDescent="0.35">
      <c r="A104" s="83">
        <v>102</v>
      </c>
      <c r="B104" s="60">
        <v>48</v>
      </c>
      <c r="C104" s="60">
        <v>1</v>
      </c>
      <c r="D104" s="61" t="s">
        <v>22</v>
      </c>
      <c r="E104" s="61" t="s">
        <v>98</v>
      </c>
      <c r="F104" s="61" t="s">
        <v>678</v>
      </c>
      <c r="G104" s="61" t="s">
        <v>665</v>
      </c>
      <c r="H104" s="61" t="s">
        <v>444</v>
      </c>
      <c r="I104" s="60">
        <v>4</v>
      </c>
      <c r="J104" s="60">
        <v>4</v>
      </c>
      <c r="K104" s="61" t="s">
        <v>366</v>
      </c>
      <c r="L104" s="61" t="s">
        <v>664</v>
      </c>
      <c r="M104" s="61" t="s">
        <v>660</v>
      </c>
      <c r="N104" s="61" t="s">
        <v>681</v>
      </c>
      <c r="O104" s="64" t="s">
        <v>713</v>
      </c>
      <c r="P104" s="64" t="s">
        <v>357</v>
      </c>
      <c r="Q104" s="64" t="s">
        <v>358</v>
      </c>
      <c r="R104" s="62"/>
      <c r="S104" s="63">
        <v>1.4832E-2</v>
      </c>
      <c r="T104" s="63">
        <f t="shared" si="30"/>
        <v>5.9327999999999999E-2</v>
      </c>
      <c r="U104" s="63">
        <v>1.4832E-2</v>
      </c>
      <c r="V104" s="63">
        <f t="shared" si="31"/>
        <v>5.9327999999999999E-2</v>
      </c>
      <c r="W104" s="63">
        <v>1.4832E-2</v>
      </c>
      <c r="X104" s="63">
        <f t="shared" si="32"/>
        <v>5.9327999999999999E-2</v>
      </c>
      <c r="Y104" s="63">
        <v>1.4832E-2</v>
      </c>
      <c r="Z104" s="63">
        <f t="shared" si="33"/>
        <v>5.9327999999999999E-2</v>
      </c>
      <c r="AA104" s="63">
        <f>VLOOKUP(E:E,'[3]costed bom'!$E$2:$AA$921,23,0)</f>
        <v>0.03</v>
      </c>
      <c r="AB104" s="63">
        <f t="shared" si="34"/>
        <v>0.12</v>
      </c>
      <c r="AC104" s="63">
        <f t="shared" si="35"/>
        <v>-6.0671999999999997E-2</v>
      </c>
      <c r="AD104" s="64">
        <v>56</v>
      </c>
      <c r="AE104" s="84" t="s">
        <v>364</v>
      </c>
    </row>
    <row r="105" spans="1:31" x14ac:dyDescent="0.35">
      <c r="A105" s="83">
        <v>103</v>
      </c>
      <c r="B105" s="60">
        <v>50</v>
      </c>
      <c r="C105" s="60">
        <v>1</v>
      </c>
      <c r="D105" s="61" t="s">
        <v>22</v>
      </c>
      <c r="E105" s="61" t="s">
        <v>99</v>
      </c>
      <c r="F105" s="61" t="s">
        <v>677</v>
      </c>
      <c r="G105" s="61" t="s">
        <v>665</v>
      </c>
      <c r="H105" s="61" t="s">
        <v>445</v>
      </c>
      <c r="I105" s="60">
        <v>96</v>
      </c>
      <c r="J105" s="60">
        <v>96</v>
      </c>
      <c r="K105" s="61" t="s">
        <v>393</v>
      </c>
      <c r="L105" s="61" t="s">
        <v>664</v>
      </c>
      <c r="M105" s="61" t="s">
        <v>660</v>
      </c>
      <c r="N105" s="61" t="s">
        <v>681</v>
      </c>
      <c r="O105" s="64" t="s">
        <v>717</v>
      </c>
      <c r="P105" s="64" t="s">
        <v>359</v>
      </c>
      <c r="Q105" s="64" t="s">
        <v>360</v>
      </c>
      <c r="R105" s="62"/>
      <c r="S105" s="63">
        <v>0.60960000000000003</v>
      </c>
      <c r="T105" s="63">
        <f t="shared" si="30"/>
        <v>58.521600000000007</v>
      </c>
      <c r="U105" s="63">
        <v>0.60960000000000003</v>
      </c>
      <c r="V105" s="63">
        <f t="shared" si="31"/>
        <v>58.521600000000007</v>
      </c>
      <c r="W105" s="63">
        <v>0.60960000000000003</v>
      </c>
      <c r="X105" s="63">
        <f t="shared" si="32"/>
        <v>58.521600000000007</v>
      </c>
      <c r="Y105" s="63">
        <v>0.60960000000000003</v>
      </c>
      <c r="Z105" s="63">
        <f t="shared" si="33"/>
        <v>58.521600000000007</v>
      </c>
      <c r="AA105" s="63">
        <f>VLOOKUP(E:E,'[3]costed bom'!$E$2:$AA$921,23,0)</f>
        <v>0.39</v>
      </c>
      <c r="AB105" s="63">
        <f t="shared" si="34"/>
        <v>37.44</v>
      </c>
      <c r="AC105" s="63">
        <f t="shared" si="35"/>
        <v>21.081600000000009</v>
      </c>
      <c r="AD105" s="64">
        <v>84</v>
      </c>
      <c r="AE105" s="84" t="s">
        <v>364</v>
      </c>
    </row>
    <row r="106" spans="1:31" x14ac:dyDescent="0.35">
      <c r="A106" s="83">
        <v>104</v>
      </c>
      <c r="B106" s="60">
        <v>53</v>
      </c>
      <c r="C106" s="60">
        <v>1</v>
      </c>
      <c r="D106" s="61" t="s">
        <v>22</v>
      </c>
      <c r="E106" s="61" t="s">
        <v>100</v>
      </c>
      <c r="F106" s="61" t="s">
        <v>679</v>
      </c>
      <c r="G106" s="61" t="s">
        <v>665</v>
      </c>
      <c r="H106" s="61" t="s">
        <v>446</v>
      </c>
      <c r="I106" s="60">
        <v>1</v>
      </c>
      <c r="J106" s="60">
        <v>1</v>
      </c>
      <c r="K106" s="61" t="s">
        <v>366</v>
      </c>
      <c r="L106" s="61" t="s">
        <v>663</v>
      </c>
      <c r="M106" s="61" t="s">
        <v>660</v>
      </c>
      <c r="N106" s="61" t="s">
        <v>681</v>
      </c>
      <c r="O106" s="64" t="s">
        <v>720</v>
      </c>
      <c r="P106" s="64" t="s">
        <v>320</v>
      </c>
      <c r="Q106" s="64" t="s">
        <v>320</v>
      </c>
      <c r="R106" s="62"/>
      <c r="S106" s="63">
        <v>195</v>
      </c>
      <c r="T106" s="63">
        <f t="shared" si="30"/>
        <v>195</v>
      </c>
      <c r="U106" s="63">
        <v>177</v>
      </c>
      <c r="V106" s="63">
        <f t="shared" si="31"/>
        <v>177</v>
      </c>
      <c r="W106" s="63">
        <v>172.5</v>
      </c>
      <c r="X106" s="63">
        <f t="shared" si="32"/>
        <v>172.5</v>
      </c>
      <c r="Y106" s="63">
        <v>165</v>
      </c>
      <c r="Z106" s="63">
        <f t="shared" si="33"/>
        <v>165</v>
      </c>
      <c r="AA106" s="63">
        <f>VLOOKUP(E:E,'[3]costed bom'!$E$2:$AA$921,23,0)</f>
        <v>63.65</v>
      </c>
      <c r="AB106" s="63">
        <f t="shared" si="34"/>
        <v>63.65</v>
      </c>
      <c r="AC106" s="63">
        <f t="shared" si="35"/>
        <v>101.35</v>
      </c>
      <c r="AD106" s="64">
        <v>42</v>
      </c>
      <c r="AE106" s="84" t="s">
        <v>364</v>
      </c>
    </row>
    <row r="107" spans="1:31" x14ac:dyDescent="0.35">
      <c r="A107" s="83">
        <v>105</v>
      </c>
      <c r="B107" s="60">
        <v>54</v>
      </c>
      <c r="C107" s="60">
        <v>1</v>
      </c>
      <c r="D107" s="61" t="s">
        <v>22</v>
      </c>
      <c r="E107" s="61" t="s">
        <v>101</v>
      </c>
      <c r="F107" s="61" t="s">
        <v>679</v>
      </c>
      <c r="G107" s="61" t="s">
        <v>665</v>
      </c>
      <c r="H107" s="61" t="s">
        <v>447</v>
      </c>
      <c r="I107" s="60">
        <v>1</v>
      </c>
      <c r="J107" s="60">
        <v>1</v>
      </c>
      <c r="K107" s="61" t="s">
        <v>366</v>
      </c>
      <c r="L107" s="61" t="s">
        <v>663</v>
      </c>
      <c r="M107" s="61" t="s">
        <v>660</v>
      </c>
      <c r="N107" s="61" t="s">
        <v>681</v>
      </c>
      <c r="O107" s="64" t="s">
        <v>720</v>
      </c>
      <c r="P107" s="64" t="s">
        <v>320</v>
      </c>
      <c r="Q107" s="64" t="s">
        <v>320</v>
      </c>
      <c r="R107" s="62"/>
      <c r="S107" s="63">
        <v>202</v>
      </c>
      <c r="T107" s="63">
        <f t="shared" si="30"/>
        <v>202</v>
      </c>
      <c r="U107" s="63">
        <v>182.89999999999998</v>
      </c>
      <c r="V107" s="63">
        <f t="shared" si="31"/>
        <v>182.89999999999998</v>
      </c>
      <c r="W107" s="63">
        <v>178.25</v>
      </c>
      <c r="X107" s="63">
        <f t="shared" si="32"/>
        <v>178.25</v>
      </c>
      <c r="Y107" s="63">
        <v>170.5</v>
      </c>
      <c r="Z107" s="63">
        <f t="shared" si="33"/>
        <v>170.5</v>
      </c>
      <c r="AA107" s="63">
        <f>VLOOKUP(E:E,'[3]costed bom'!$E$2:$AA$921,23,0)</f>
        <v>75.72</v>
      </c>
      <c r="AB107" s="63">
        <f t="shared" si="34"/>
        <v>75.72</v>
      </c>
      <c r="AC107" s="63">
        <f t="shared" si="35"/>
        <v>94.78</v>
      </c>
      <c r="AD107" s="64">
        <v>42</v>
      </c>
      <c r="AE107" s="84" t="s">
        <v>364</v>
      </c>
    </row>
    <row r="108" spans="1:31" x14ac:dyDescent="0.35">
      <c r="A108" s="83">
        <v>106</v>
      </c>
      <c r="B108" s="60">
        <v>55</v>
      </c>
      <c r="C108" s="60">
        <v>1</v>
      </c>
      <c r="D108" s="61" t="s">
        <v>22</v>
      </c>
      <c r="E108" s="61" t="s">
        <v>102</v>
      </c>
      <c r="F108" s="61" t="s">
        <v>679</v>
      </c>
      <c r="G108" s="61" t="s">
        <v>665</v>
      </c>
      <c r="H108" s="61" t="s">
        <v>448</v>
      </c>
      <c r="I108" s="60">
        <v>1</v>
      </c>
      <c r="J108" s="60">
        <v>1</v>
      </c>
      <c r="K108" s="61" t="s">
        <v>366</v>
      </c>
      <c r="L108" s="61" t="s">
        <v>663</v>
      </c>
      <c r="M108" s="61" t="s">
        <v>660</v>
      </c>
      <c r="N108" s="61" t="s">
        <v>681</v>
      </c>
      <c r="O108" s="64" t="s">
        <v>720</v>
      </c>
      <c r="P108" s="64" t="s">
        <v>320</v>
      </c>
      <c r="Q108" s="64" t="s">
        <v>320</v>
      </c>
      <c r="R108" s="62"/>
      <c r="S108" s="63">
        <v>195</v>
      </c>
      <c r="T108" s="63">
        <f t="shared" si="30"/>
        <v>195</v>
      </c>
      <c r="U108" s="63">
        <v>177</v>
      </c>
      <c r="V108" s="63">
        <f t="shared" si="31"/>
        <v>177</v>
      </c>
      <c r="W108" s="63">
        <v>172.5</v>
      </c>
      <c r="X108" s="63">
        <f t="shared" si="32"/>
        <v>172.5</v>
      </c>
      <c r="Y108" s="63">
        <v>165</v>
      </c>
      <c r="Z108" s="63">
        <f t="shared" si="33"/>
        <v>165</v>
      </c>
      <c r="AA108" s="63">
        <f>VLOOKUP(E:E,'[3]costed bom'!$E$2:$AA$921,23,0)</f>
        <v>72.17</v>
      </c>
      <c r="AB108" s="63">
        <f t="shared" si="34"/>
        <v>72.17</v>
      </c>
      <c r="AC108" s="63">
        <f t="shared" si="35"/>
        <v>92.83</v>
      </c>
      <c r="AD108" s="64">
        <v>294</v>
      </c>
      <c r="AE108" s="84" t="s">
        <v>364</v>
      </c>
    </row>
    <row r="109" spans="1:31" x14ac:dyDescent="0.35">
      <c r="A109" s="83">
        <v>107</v>
      </c>
      <c r="B109" s="60">
        <v>56</v>
      </c>
      <c r="C109" s="60">
        <v>1</v>
      </c>
      <c r="D109" s="61" t="s">
        <v>22</v>
      </c>
      <c r="E109" s="61" t="s">
        <v>103</v>
      </c>
      <c r="F109" s="61" t="s">
        <v>680</v>
      </c>
      <c r="G109" s="61" t="s">
        <v>668</v>
      </c>
      <c r="H109" s="61" t="s">
        <v>449</v>
      </c>
      <c r="I109" s="60">
        <v>1</v>
      </c>
      <c r="J109" s="60">
        <v>1</v>
      </c>
      <c r="K109" s="61" t="s">
        <v>366</v>
      </c>
      <c r="L109" s="61" t="s">
        <v>663</v>
      </c>
      <c r="M109" s="61" t="s">
        <v>660</v>
      </c>
      <c r="N109" s="61" t="s">
        <v>681</v>
      </c>
      <c r="O109" s="64" t="s">
        <v>720</v>
      </c>
      <c r="P109" s="64"/>
      <c r="Q109" s="64"/>
      <c r="R109" s="62"/>
      <c r="S109" s="63">
        <v>5.1599999999999993</v>
      </c>
      <c r="T109" s="63">
        <f t="shared" si="30"/>
        <v>5.1599999999999993</v>
      </c>
      <c r="U109" s="63">
        <v>5.0739999999999998</v>
      </c>
      <c r="V109" s="63">
        <f t="shared" si="31"/>
        <v>5.0739999999999998</v>
      </c>
      <c r="W109" s="63">
        <v>4.9449999999999994</v>
      </c>
      <c r="X109" s="63">
        <f t="shared" si="32"/>
        <v>4.9449999999999994</v>
      </c>
      <c r="Y109" s="63">
        <v>4.7300000000000004</v>
      </c>
      <c r="Z109" s="63">
        <f t="shared" si="33"/>
        <v>4.7300000000000004</v>
      </c>
      <c r="AA109" s="63">
        <f>VLOOKUP(E:E,'[3]costed bom'!$E$2:$AA$921,23,0)</f>
        <v>40.299999999999997</v>
      </c>
      <c r="AB109" s="63">
        <f t="shared" si="34"/>
        <v>40.299999999999997</v>
      </c>
      <c r="AC109" s="63">
        <f t="shared" si="35"/>
        <v>-35.569999999999993</v>
      </c>
      <c r="AD109" s="64">
        <v>105</v>
      </c>
      <c r="AE109" s="84" t="s">
        <v>364</v>
      </c>
    </row>
    <row r="110" spans="1:31" hidden="1" x14ac:dyDescent="0.35">
      <c r="A110" s="85">
        <v>108</v>
      </c>
      <c r="B110" s="65">
        <v>1</v>
      </c>
      <c r="C110" s="65">
        <v>2</v>
      </c>
      <c r="D110" s="66" t="s">
        <v>103</v>
      </c>
      <c r="E110" s="66" t="s">
        <v>104</v>
      </c>
      <c r="F110" s="66"/>
      <c r="G110" s="66" t="s">
        <v>668</v>
      </c>
      <c r="H110" s="66" t="s">
        <v>450</v>
      </c>
      <c r="I110" s="65">
        <v>20</v>
      </c>
      <c r="J110" s="65">
        <v>20</v>
      </c>
      <c r="K110" s="66" t="s">
        <v>393</v>
      </c>
      <c r="L110" s="66" t="s">
        <v>664</v>
      </c>
      <c r="M110" s="66" t="s">
        <v>660</v>
      </c>
      <c r="N110" s="66" t="s">
        <v>681</v>
      </c>
      <c r="O110" s="69"/>
      <c r="P110" s="69"/>
      <c r="Q110" s="69"/>
      <c r="R110" s="67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9"/>
      <c r="AE110" s="86"/>
    </row>
    <row r="111" spans="1:31" hidden="1" x14ac:dyDescent="0.35">
      <c r="A111" s="85">
        <v>109</v>
      </c>
      <c r="B111" s="65">
        <v>11</v>
      </c>
      <c r="C111" s="65">
        <v>2</v>
      </c>
      <c r="D111" s="66" t="s">
        <v>103</v>
      </c>
      <c r="E111" s="66" t="s">
        <v>105</v>
      </c>
      <c r="F111" s="66"/>
      <c r="G111" s="66" t="s">
        <v>665</v>
      </c>
      <c r="H111" s="66" t="s">
        <v>451</v>
      </c>
      <c r="I111" s="65">
        <v>2</v>
      </c>
      <c r="J111" s="65">
        <v>2</v>
      </c>
      <c r="K111" s="66" t="s">
        <v>366</v>
      </c>
      <c r="L111" s="66" t="s">
        <v>664</v>
      </c>
      <c r="M111" s="66" t="s">
        <v>660</v>
      </c>
      <c r="N111" s="66" t="s">
        <v>681</v>
      </c>
      <c r="O111" s="69"/>
      <c r="P111" s="69"/>
      <c r="Q111" s="69"/>
      <c r="R111" s="67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9"/>
      <c r="AE111" s="86"/>
    </row>
    <row r="112" spans="1:31" hidden="1" x14ac:dyDescent="0.35">
      <c r="A112" s="85">
        <v>110</v>
      </c>
      <c r="B112" s="65">
        <v>12</v>
      </c>
      <c r="C112" s="65">
        <v>2</v>
      </c>
      <c r="D112" s="66" t="s">
        <v>103</v>
      </c>
      <c r="E112" s="66" t="s">
        <v>106</v>
      </c>
      <c r="F112" s="66"/>
      <c r="G112" s="66" t="s">
        <v>667</v>
      </c>
      <c r="H112" s="66" t="s">
        <v>452</v>
      </c>
      <c r="I112" s="65">
        <v>1</v>
      </c>
      <c r="J112" s="65">
        <v>1</v>
      </c>
      <c r="K112" s="66" t="s">
        <v>393</v>
      </c>
      <c r="L112" s="66" t="s">
        <v>664</v>
      </c>
      <c r="M112" s="66" t="s">
        <v>660</v>
      </c>
      <c r="N112" s="66" t="s">
        <v>664</v>
      </c>
      <c r="O112" s="69"/>
      <c r="P112" s="69"/>
      <c r="Q112" s="69"/>
      <c r="R112" s="67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9"/>
      <c r="AE112" s="86"/>
    </row>
    <row r="113" spans="1:31" hidden="1" x14ac:dyDescent="0.35">
      <c r="A113" s="85">
        <v>111</v>
      </c>
      <c r="B113" s="65">
        <v>21</v>
      </c>
      <c r="C113" s="65">
        <v>2</v>
      </c>
      <c r="D113" s="66" t="s">
        <v>103</v>
      </c>
      <c r="E113" s="66" t="s">
        <v>107</v>
      </c>
      <c r="F113" s="66"/>
      <c r="G113" s="66" t="s">
        <v>665</v>
      </c>
      <c r="H113" s="66" t="s">
        <v>453</v>
      </c>
      <c r="I113" s="65">
        <v>2</v>
      </c>
      <c r="J113" s="65">
        <v>2</v>
      </c>
      <c r="K113" s="66" t="s">
        <v>366</v>
      </c>
      <c r="L113" s="66" t="s">
        <v>664</v>
      </c>
      <c r="M113" s="66" t="s">
        <v>660</v>
      </c>
      <c r="N113" s="66" t="s">
        <v>681</v>
      </c>
      <c r="O113" s="69"/>
      <c r="P113" s="69"/>
      <c r="Q113" s="69"/>
      <c r="R113" s="67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9"/>
      <c r="AE113" s="86"/>
    </row>
    <row r="114" spans="1:31" hidden="1" x14ac:dyDescent="0.35">
      <c r="A114" s="85">
        <v>112</v>
      </c>
      <c r="B114" s="65">
        <v>7000</v>
      </c>
      <c r="C114" s="65">
        <v>2</v>
      </c>
      <c r="D114" s="66" t="s">
        <v>103</v>
      </c>
      <c r="E114" s="66" t="s">
        <v>108</v>
      </c>
      <c r="F114" s="66"/>
      <c r="G114" s="66" t="s">
        <v>668</v>
      </c>
      <c r="H114" s="66" t="s">
        <v>454</v>
      </c>
      <c r="I114" s="65">
        <v>1</v>
      </c>
      <c r="J114" s="65">
        <v>1</v>
      </c>
      <c r="K114" s="66" t="s">
        <v>366</v>
      </c>
      <c r="L114" s="66" t="s">
        <v>663</v>
      </c>
      <c r="M114" s="66" t="s">
        <v>660</v>
      </c>
      <c r="N114" s="66" t="s">
        <v>682</v>
      </c>
      <c r="O114" s="69"/>
      <c r="P114" s="69"/>
      <c r="Q114" s="69"/>
      <c r="R114" s="67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9"/>
      <c r="AE114" s="86"/>
    </row>
    <row r="115" spans="1:31" hidden="1" x14ac:dyDescent="0.35">
      <c r="A115" s="85">
        <v>113</v>
      </c>
      <c r="B115" s="65">
        <v>7001</v>
      </c>
      <c r="C115" s="65">
        <v>2</v>
      </c>
      <c r="D115" s="66" t="s">
        <v>103</v>
      </c>
      <c r="E115" s="66" t="s">
        <v>109</v>
      </c>
      <c r="F115" s="66"/>
      <c r="G115" s="66" t="s">
        <v>673</v>
      </c>
      <c r="H115" s="66" t="s">
        <v>455</v>
      </c>
      <c r="I115" s="65">
        <v>1</v>
      </c>
      <c r="J115" s="65">
        <v>1</v>
      </c>
      <c r="K115" s="66" t="s">
        <v>366</v>
      </c>
      <c r="L115" s="66" t="s">
        <v>664</v>
      </c>
      <c r="M115" s="66" t="s">
        <v>660</v>
      </c>
      <c r="N115" s="66" t="s">
        <v>682</v>
      </c>
      <c r="O115" s="69"/>
      <c r="P115" s="69"/>
      <c r="Q115" s="69"/>
      <c r="R115" s="67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9"/>
      <c r="AE115" s="86"/>
    </row>
    <row r="116" spans="1:31" hidden="1" x14ac:dyDescent="0.35">
      <c r="A116" s="85">
        <v>114</v>
      </c>
      <c r="B116" s="65">
        <v>7000</v>
      </c>
      <c r="C116" s="65">
        <v>3</v>
      </c>
      <c r="D116" s="66" t="s">
        <v>109</v>
      </c>
      <c r="E116" s="66" t="s">
        <v>27</v>
      </c>
      <c r="F116" s="66"/>
      <c r="G116" s="66" t="s">
        <v>669</v>
      </c>
      <c r="H116" s="66" t="s">
        <v>371</v>
      </c>
      <c r="I116" s="65">
        <v>1</v>
      </c>
      <c r="J116" s="65">
        <v>1</v>
      </c>
      <c r="K116" s="66" t="s">
        <v>366</v>
      </c>
      <c r="L116" s="66" t="s">
        <v>664</v>
      </c>
      <c r="M116" s="66" t="s">
        <v>660</v>
      </c>
      <c r="N116" s="66" t="s">
        <v>682</v>
      </c>
      <c r="O116" s="69"/>
      <c r="P116" s="69"/>
      <c r="Q116" s="69"/>
      <c r="R116" s="67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9"/>
      <c r="AE116" s="86"/>
    </row>
    <row r="117" spans="1:31" hidden="1" x14ac:dyDescent="0.35">
      <c r="A117" s="85">
        <v>115</v>
      </c>
      <c r="B117" s="65">
        <v>7002</v>
      </c>
      <c r="C117" s="65">
        <v>3</v>
      </c>
      <c r="D117" s="66" t="s">
        <v>109</v>
      </c>
      <c r="E117" s="66" t="s">
        <v>110</v>
      </c>
      <c r="F117" s="66"/>
      <c r="G117" s="66" t="s">
        <v>665</v>
      </c>
      <c r="H117" s="66" t="s">
        <v>456</v>
      </c>
      <c r="I117" s="65">
        <v>1</v>
      </c>
      <c r="J117" s="65">
        <v>1</v>
      </c>
      <c r="K117" s="66" t="s">
        <v>366</v>
      </c>
      <c r="L117" s="66" t="s">
        <v>664</v>
      </c>
      <c r="M117" s="66" t="s">
        <v>660</v>
      </c>
      <c r="N117" s="66" t="s">
        <v>682</v>
      </c>
      <c r="O117" s="69"/>
      <c r="P117" s="69"/>
      <c r="Q117" s="69"/>
      <c r="R117" s="67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9"/>
      <c r="AE117" s="86"/>
    </row>
    <row r="118" spans="1:31" hidden="1" x14ac:dyDescent="0.35">
      <c r="A118" s="85">
        <v>116</v>
      </c>
      <c r="B118" s="65">
        <v>7003</v>
      </c>
      <c r="C118" s="65">
        <v>3</v>
      </c>
      <c r="D118" s="66" t="s">
        <v>109</v>
      </c>
      <c r="E118" s="66" t="s">
        <v>111</v>
      </c>
      <c r="F118" s="66"/>
      <c r="G118" s="66" t="s">
        <v>665</v>
      </c>
      <c r="H118" s="66" t="s">
        <v>457</v>
      </c>
      <c r="I118" s="65">
        <v>1</v>
      </c>
      <c r="J118" s="65">
        <v>1</v>
      </c>
      <c r="K118" s="66" t="s">
        <v>366</v>
      </c>
      <c r="L118" s="66" t="s">
        <v>664</v>
      </c>
      <c r="M118" s="66" t="s">
        <v>660</v>
      </c>
      <c r="N118" s="66" t="s">
        <v>682</v>
      </c>
      <c r="O118" s="69"/>
      <c r="P118" s="69"/>
      <c r="Q118" s="69"/>
      <c r="R118" s="67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9"/>
      <c r="AE118" s="86"/>
    </row>
    <row r="119" spans="1:31" hidden="1" x14ac:dyDescent="0.35">
      <c r="A119" s="85">
        <v>117</v>
      </c>
      <c r="B119" s="65">
        <v>7004</v>
      </c>
      <c r="C119" s="65">
        <v>3</v>
      </c>
      <c r="D119" s="66" t="s">
        <v>109</v>
      </c>
      <c r="E119" s="66" t="s">
        <v>112</v>
      </c>
      <c r="F119" s="66"/>
      <c r="G119" s="66" t="s">
        <v>668</v>
      </c>
      <c r="H119" s="66" t="s">
        <v>458</v>
      </c>
      <c r="I119" s="65">
        <v>1</v>
      </c>
      <c r="J119" s="65">
        <v>1</v>
      </c>
      <c r="K119" s="66" t="s">
        <v>366</v>
      </c>
      <c r="L119" s="66" t="s">
        <v>664</v>
      </c>
      <c r="M119" s="66" t="s">
        <v>660</v>
      </c>
      <c r="N119" s="66" t="s">
        <v>682</v>
      </c>
      <c r="O119" s="69"/>
      <c r="P119" s="69"/>
      <c r="Q119" s="69"/>
      <c r="R119" s="67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9"/>
      <c r="AE119" s="86"/>
    </row>
    <row r="120" spans="1:31" hidden="1" x14ac:dyDescent="0.35">
      <c r="A120" s="85">
        <v>118</v>
      </c>
      <c r="B120" s="65">
        <v>7005</v>
      </c>
      <c r="C120" s="65">
        <v>3</v>
      </c>
      <c r="D120" s="66" t="s">
        <v>109</v>
      </c>
      <c r="E120" s="66" t="s">
        <v>113</v>
      </c>
      <c r="F120" s="66"/>
      <c r="G120" s="66" t="s">
        <v>668</v>
      </c>
      <c r="H120" s="66" t="s">
        <v>459</v>
      </c>
      <c r="I120" s="65">
        <v>1</v>
      </c>
      <c r="J120" s="65">
        <v>1</v>
      </c>
      <c r="K120" s="66" t="s">
        <v>366</v>
      </c>
      <c r="L120" s="66" t="s">
        <v>664</v>
      </c>
      <c r="M120" s="66" t="s">
        <v>660</v>
      </c>
      <c r="N120" s="66" t="s">
        <v>682</v>
      </c>
      <c r="O120" s="69"/>
      <c r="P120" s="69"/>
      <c r="Q120" s="69"/>
      <c r="R120" s="67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9"/>
      <c r="AE120" s="86"/>
    </row>
    <row r="121" spans="1:31" hidden="1" x14ac:dyDescent="0.35">
      <c r="A121" s="85">
        <v>119</v>
      </c>
      <c r="B121" s="65">
        <v>7006</v>
      </c>
      <c r="C121" s="65">
        <v>3</v>
      </c>
      <c r="D121" s="66" t="s">
        <v>109</v>
      </c>
      <c r="E121" s="66" t="s">
        <v>114</v>
      </c>
      <c r="F121" s="66"/>
      <c r="G121" s="66" t="s">
        <v>665</v>
      </c>
      <c r="H121" s="66" t="s">
        <v>460</v>
      </c>
      <c r="I121" s="65">
        <v>1</v>
      </c>
      <c r="J121" s="65">
        <v>1</v>
      </c>
      <c r="K121" s="66" t="s">
        <v>366</v>
      </c>
      <c r="L121" s="66" t="s">
        <v>664</v>
      </c>
      <c r="M121" s="66" t="s">
        <v>660</v>
      </c>
      <c r="N121" s="66" t="s">
        <v>682</v>
      </c>
      <c r="O121" s="69"/>
      <c r="P121" s="69"/>
      <c r="Q121" s="69"/>
      <c r="R121" s="67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9"/>
      <c r="AE121" s="86"/>
    </row>
    <row r="122" spans="1:31" hidden="1" x14ac:dyDescent="0.35">
      <c r="A122" s="85">
        <v>120</v>
      </c>
      <c r="B122" s="65">
        <v>7007</v>
      </c>
      <c r="C122" s="65">
        <v>3</v>
      </c>
      <c r="D122" s="66" t="s">
        <v>109</v>
      </c>
      <c r="E122" s="66" t="s">
        <v>115</v>
      </c>
      <c r="F122" s="66"/>
      <c r="G122" s="66" t="s">
        <v>665</v>
      </c>
      <c r="H122" s="66" t="s">
        <v>461</v>
      </c>
      <c r="I122" s="65">
        <v>1</v>
      </c>
      <c r="J122" s="65">
        <v>1</v>
      </c>
      <c r="K122" s="66" t="s">
        <v>366</v>
      </c>
      <c r="L122" s="66" t="s">
        <v>664</v>
      </c>
      <c r="M122" s="66" t="s">
        <v>660</v>
      </c>
      <c r="N122" s="66" t="s">
        <v>682</v>
      </c>
      <c r="O122" s="69"/>
      <c r="P122" s="69"/>
      <c r="Q122" s="69"/>
      <c r="R122" s="67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9"/>
      <c r="AE122" s="86"/>
    </row>
    <row r="123" spans="1:31" hidden="1" x14ac:dyDescent="0.35">
      <c r="A123" s="85">
        <v>121</v>
      </c>
      <c r="B123" s="65">
        <v>7008</v>
      </c>
      <c r="C123" s="65">
        <v>3</v>
      </c>
      <c r="D123" s="66" t="s">
        <v>109</v>
      </c>
      <c r="E123" s="66" t="s">
        <v>50</v>
      </c>
      <c r="F123" s="66"/>
      <c r="G123" s="66" t="s">
        <v>665</v>
      </c>
      <c r="H123" s="66" t="s">
        <v>396</v>
      </c>
      <c r="I123" s="65">
        <v>1</v>
      </c>
      <c r="J123" s="65">
        <v>1</v>
      </c>
      <c r="K123" s="66" t="s">
        <v>366</v>
      </c>
      <c r="L123" s="66" t="s">
        <v>664</v>
      </c>
      <c r="M123" s="66" t="s">
        <v>660</v>
      </c>
      <c r="N123" s="66" t="s">
        <v>682</v>
      </c>
      <c r="O123" s="69"/>
      <c r="P123" s="69"/>
      <c r="Q123" s="69"/>
      <c r="R123" s="67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9"/>
      <c r="AE123" s="86"/>
    </row>
    <row r="124" spans="1:31" hidden="1" x14ac:dyDescent="0.35">
      <c r="A124" s="85">
        <v>122</v>
      </c>
      <c r="B124" s="65">
        <v>7009</v>
      </c>
      <c r="C124" s="65">
        <v>3</v>
      </c>
      <c r="D124" s="66" t="s">
        <v>109</v>
      </c>
      <c r="E124" s="66" t="s">
        <v>116</v>
      </c>
      <c r="F124" s="66"/>
      <c r="G124" s="66" t="s">
        <v>665</v>
      </c>
      <c r="H124" s="66" t="s">
        <v>462</v>
      </c>
      <c r="I124" s="65">
        <v>1</v>
      </c>
      <c r="J124" s="65">
        <v>1</v>
      </c>
      <c r="K124" s="66" t="s">
        <v>366</v>
      </c>
      <c r="L124" s="66" t="s">
        <v>664</v>
      </c>
      <c r="M124" s="66" t="s">
        <v>660</v>
      </c>
      <c r="N124" s="66" t="s">
        <v>682</v>
      </c>
      <c r="O124" s="69"/>
      <c r="P124" s="69"/>
      <c r="Q124" s="69"/>
      <c r="R124" s="67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9"/>
      <c r="AE124" s="86"/>
    </row>
    <row r="125" spans="1:31" hidden="1" x14ac:dyDescent="0.35">
      <c r="A125" s="85">
        <v>123</v>
      </c>
      <c r="B125" s="65">
        <v>7010</v>
      </c>
      <c r="C125" s="65">
        <v>3</v>
      </c>
      <c r="D125" s="66" t="s">
        <v>109</v>
      </c>
      <c r="E125" s="66" t="s">
        <v>107</v>
      </c>
      <c r="F125" s="66"/>
      <c r="G125" s="66" t="s">
        <v>665</v>
      </c>
      <c r="H125" s="66" t="s">
        <v>453</v>
      </c>
      <c r="I125" s="65">
        <v>1</v>
      </c>
      <c r="J125" s="65">
        <v>1</v>
      </c>
      <c r="K125" s="66" t="s">
        <v>366</v>
      </c>
      <c r="L125" s="66" t="s">
        <v>664</v>
      </c>
      <c r="M125" s="66" t="s">
        <v>660</v>
      </c>
      <c r="N125" s="66" t="s">
        <v>682</v>
      </c>
      <c r="O125" s="69"/>
      <c r="P125" s="69"/>
      <c r="Q125" s="69"/>
      <c r="R125" s="67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9"/>
      <c r="AE125" s="86"/>
    </row>
    <row r="126" spans="1:31" hidden="1" x14ac:dyDescent="0.35">
      <c r="A126" s="85">
        <v>124</v>
      </c>
      <c r="B126" s="65">
        <v>7011</v>
      </c>
      <c r="C126" s="65">
        <v>3</v>
      </c>
      <c r="D126" s="66" t="s">
        <v>109</v>
      </c>
      <c r="E126" s="66" t="s">
        <v>117</v>
      </c>
      <c r="F126" s="66"/>
      <c r="G126" s="66" t="s">
        <v>665</v>
      </c>
      <c r="H126" s="66" t="s">
        <v>463</v>
      </c>
      <c r="I126" s="65">
        <v>1</v>
      </c>
      <c r="J126" s="65">
        <v>1</v>
      </c>
      <c r="K126" s="66" t="s">
        <v>366</v>
      </c>
      <c r="L126" s="66" t="s">
        <v>664</v>
      </c>
      <c r="M126" s="66" t="s">
        <v>660</v>
      </c>
      <c r="N126" s="66" t="s">
        <v>682</v>
      </c>
      <c r="O126" s="69"/>
      <c r="P126" s="69"/>
      <c r="Q126" s="69"/>
      <c r="R126" s="67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9"/>
      <c r="AE126" s="86"/>
    </row>
    <row r="127" spans="1:31" hidden="1" x14ac:dyDescent="0.35">
      <c r="A127" s="85">
        <v>125</v>
      </c>
      <c r="B127" s="65">
        <v>7012</v>
      </c>
      <c r="C127" s="65">
        <v>3</v>
      </c>
      <c r="D127" s="66" t="s">
        <v>109</v>
      </c>
      <c r="E127" s="66" t="s">
        <v>118</v>
      </c>
      <c r="F127" s="66"/>
      <c r="G127" s="66" t="s">
        <v>668</v>
      </c>
      <c r="H127" s="66" t="s">
        <v>464</v>
      </c>
      <c r="I127" s="65">
        <v>1</v>
      </c>
      <c r="J127" s="65">
        <v>1</v>
      </c>
      <c r="K127" s="66" t="s">
        <v>366</v>
      </c>
      <c r="L127" s="66" t="s">
        <v>664</v>
      </c>
      <c r="M127" s="66" t="s">
        <v>660</v>
      </c>
      <c r="N127" s="66" t="s">
        <v>682</v>
      </c>
      <c r="O127" s="69"/>
      <c r="P127" s="69"/>
      <c r="Q127" s="69"/>
      <c r="R127" s="67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9"/>
      <c r="AE127" s="86"/>
    </row>
    <row r="128" spans="1:31" hidden="1" x14ac:dyDescent="0.35">
      <c r="A128" s="85">
        <v>126</v>
      </c>
      <c r="B128" s="65">
        <v>7013</v>
      </c>
      <c r="C128" s="65">
        <v>3</v>
      </c>
      <c r="D128" s="66" t="s">
        <v>109</v>
      </c>
      <c r="E128" s="66" t="s">
        <v>25</v>
      </c>
      <c r="F128" s="66"/>
      <c r="G128" s="66" t="s">
        <v>667</v>
      </c>
      <c r="H128" s="66" t="s">
        <v>369</v>
      </c>
      <c r="I128" s="65">
        <v>1</v>
      </c>
      <c r="J128" s="65">
        <v>1</v>
      </c>
      <c r="K128" s="66" t="s">
        <v>366</v>
      </c>
      <c r="L128" s="66" t="s">
        <v>664</v>
      </c>
      <c r="M128" s="66" t="s">
        <v>660</v>
      </c>
      <c r="N128" s="66" t="s">
        <v>682</v>
      </c>
      <c r="O128" s="69"/>
      <c r="P128" s="69"/>
      <c r="Q128" s="69"/>
      <c r="R128" s="67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9"/>
      <c r="AE128" s="86"/>
    </row>
    <row r="129" spans="1:31" hidden="1" x14ac:dyDescent="0.35">
      <c r="A129" s="85">
        <v>127</v>
      </c>
      <c r="B129" s="65">
        <v>7014</v>
      </c>
      <c r="C129" s="65">
        <v>3</v>
      </c>
      <c r="D129" s="66" t="s">
        <v>109</v>
      </c>
      <c r="E129" s="66" t="s">
        <v>119</v>
      </c>
      <c r="F129" s="66"/>
      <c r="G129" s="66" t="s">
        <v>674</v>
      </c>
      <c r="H129" s="66" t="s">
        <v>465</v>
      </c>
      <c r="I129" s="65">
        <v>1</v>
      </c>
      <c r="J129" s="65">
        <v>1</v>
      </c>
      <c r="K129" s="66" t="s">
        <v>366</v>
      </c>
      <c r="L129" s="66" t="s">
        <v>664</v>
      </c>
      <c r="M129" s="66" t="s">
        <v>660</v>
      </c>
      <c r="N129" s="66" t="s">
        <v>682</v>
      </c>
      <c r="O129" s="69"/>
      <c r="P129" s="69"/>
      <c r="Q129" s="69"/>
      <c r="R129" s="67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9"/>
      <c r="AE129" s="86"/>
    </row>
    <row r="130" spans="1:31" hidden="1" x14ac:dyDescent="0.35">
      <c r="A130" s="85">
        <v>128</v>
      </c>
      <c r="B130" s="65">
        <v>7002</v>
      </c>
      <c r="C130" s="65">
        <v>2</v>
      </c>
      <c r="D130" s="66" t="s">
        <v>103</v>
      </c>
      <c r="E130" s="66" t="s">
        <v>28</v>
      </c>
      <c r="F130" s="66"/>
      <c r="G130" s="66" t="s">
        <v>670</v>
      </c>
      <c r="H130" s="66" t="s">
        <v>372</v>
      </c>
      <c r="I130" s="65">
        <v>1</v>
      </c>
      <c r="J130" s="65">
        <v>1</v>
      </c>
      <c r="K130" s="66" t="s">
        <v>366</v>
      </c>
      <c r="L130" s="66" t="s">
        <v>664</v>
      </c>
      <c r="M130" s="66" t="s">
        <v>660</v>
      </c>
      <c r="N130" s="66" t="s">
        <v>682</v>
      </c>
      <c r="O130" s="69"/>
      <c r="P130" s="69"/>
      <c r="Q130" s="69"/>
      <c r="R130" s="67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9"/>
      <c r="AE130" s="86"/>
    </row>
    <row r="131" spans="1:31" hidden="1" x14ac:dyDescent="0.35">
      <c r="A131" s="85">
        <v>129</v>
      </c>
      <c r="B131" s="65">
        <v>7003</v>
      </c>
      <c r="C131" s="65">
        <v>2</v>
      </c>
      <c r="D131" s="66" t="s">
        <v>103</v>
      </c>
      <c r="E131" s="66" t="s">
        <v>27</v>
      </c>
      <c r="F131" s="66"/>
      <c r="G131" s="66" t="s">
        <v>669</v>
      </c>
      <c r="H131" s="66" t="s">
        <v>371</v>
      </c>
      <c r="I131" s="65">
        <v>1</v>
      </c>
      <c r="J131" s="65">
        <v>1</v>
      </c>
      <c r="K131" s="66" t="s">
        <v>366</v>
      </c>
      <c r="L131" s="66" t="s">
        <v>664</v>
      </c>
      <c r="M131" s="66" t="s">
        <v>660</v>
      </c>
      <c r="N131" s="66" t="s">
        <v>682</v>
      </c>
      <c r="O131" s="69"/>
      <c r="P131" s="69"/>
      <c r="Q131" s="69"/>
      <c r="R131" s="67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9"/>
      <c r="AE131" s="86"/>
    </row>
    <row r="132" spans="1:31" x14ac:dyDescent="0.35">
      <c r="A132" s="83">
        <v>130</v>
      </c>
      <c r="B132" s="60">
        <v>57</v>
      </c>
      <c r="C132" s="60">
        <v>1</v>
      </c>
      <c r="D132" s="61" t="s">
        <v>22</v>
      </c>
      <c r="E132" s="61" t="s">
        <v>120</v>
      </c>
      <c r="F132" s="61" t="s">
        <v>680</v>
      </c>
      <c r="G132" s="61" t="s">
        <v>665</v>
      </c>
      <c r="H132" s="61" t="s">
        <v>466</v>
      </c>
      <c r="I132" s="60">
        <v>1</v>
      </c>
      <c r="J132" s="60">
        <v>1</v>
      </c>
      <c r="K132" s="61" t="s">
        <v>366</v>
      </c>
      <c r="L132" s="61" t="s">
        <v>663</v>
      </c>
      <c r="M132" s="61" t="s">
        <v>660</v>
      </c>
      <c r="N132" s="61" t="s">
        <v>681</v>
      </c>
      <c r="O132" s="64" t="s">
        <v>720</v>
      </c>
      <c r="P132" s="64"/>
      <c r="Q132" s="64"/>
      <c r="R132" s="62"/>
      <c r="S132" s="63">
        <v>10.519891372101599</v>
      </c>
      <c r="T132" s="63">
        <f>J132*S132</f>
        <v>10.519891372101599</v>
      </c>
      <c r="U132" s="63">
        <v>10.344559849233239</v>
      </c>
      <c r="V132" s="63">
        <f>J132*U132</f>
        <v>10.344559849233239</v>
      </c>
      <c r="W132" s="63">
        <v>10.081562564930699</v>
      </c>
      <c r="X132" s="63">
        <f>J132*W132</f>
        <v>10.081562564930699</v>
      </c>
      <c r="Y132" s="63">
        <v>9.6432337577598002</v>
      </c>
      <c r="Z132" s="63">
        <f>J132*Y132</f>
        <v>9.6432337577598002</v>
      </c>
      <c r="AA132" s="63">
        <f>VLOOKUP(E:E,'[3]costed bom'!$E$2:$AA$921,23,0)</f>
        <v>92.26</v>
      </c>
      <c r="AB132" s="63">
        <f>J132*AA132</f>
        <v>92.26</v>
      </c>
      <c r="AC132" s="63">
        <f>Z132-AB132</f>
        <v>-82.616766242240203</v>
      </c>
      <c r="AD132" s="64">
        <v>238</v>
      </c>
      <c r="AE132" s="84" t="s">
        <v>364</v>
      </c>
    </row>
    <row r="133" spans="1:31" hidden="1" x14ac:dyDescent="0.35">
      <c r="A133" s="85">
        <v>131</v>
      </c>
      <c r="B133" s="65">
        <v>0</v>
      </c>
      <c r="C133" s="65">
        <v>2</v>
      </c>
      <c r="D133" s="66" t="s">
        <v>120</v>
      </c>
      <c r="E133" s="66" t="s">
        <v>121</v>
      </c>
      <c r="F133" s="66"/>
      <c r="G133" s="66" t="s">
        <v>665</v>
      </c>
      <c r="H133" s="66" t="s">
        <v>467</v>
      </c>
      <c r="I133" s="65">
        <v>1</v>
      </c>
      <c r="J133" s="65">
        <v>1</v>
      </c>
      <c r="K133" s="66" t="s">
        <v>366</v>
      </c>
      <c r="L133" s="66" t="s">
        <v>663</v>
      </c>
      <c r="M133" s="66" t="s">
        <v>660</v>
      </c>
      <c r="N133" s="66" t="s">
        <v>682</v>
      </c>
      <c r="O133" s="69"/>
      <c r="P133" s="69"/>
      <c r="Q133" s="69"/>
      <c r="R133" s="67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9"/>
      <c r="AE133" s="86"/>
    </row>
    <row r="134" spans="1:31" hidden="1" x14ac:dyDescent="0.35">
      <c r="A134" s="85">
        <v>132</v>
      </c>
      <c r="B134" s="65">
        <v>1</v>
      </c>
      <c r="C134" s="65">
        <v>2</v>
      </c>
      <c r="D134" s="66" t="s">
        <v>120</v>
      </c>
      <c r="E134" s="66" t="s">
        <v>122</v>
      </c>
      <c r="F134" s="66"/>
      <c r="G134" s="66" t="s">
        <v>666</v>
      </c>
      <c r="H134" s="66" t="s">
        <v>468</v>
      </c>
      <c r="I134" s="65">
        <v>1</v>
      </c>
      <c r="J134" s="65">
        <v>1</v>
      </c>
      <c r="K134" s="66" t="s">
        <v>366</v>
      </c>
      <c r="L134" s="66" t="s">
        <v>664</v>
      </c>
      <c r="M134" s="66" t="s">
        <v>660</v>
      </c>
      <c r="N134" s="66" t="s">
        <v>681</v>
      </c>
      <c r="O134" s="69"/>
      <c r="P134" s="69"/>
      <c r="Q134" s="69"/>
      <c r="R134" s="67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9"/>
      <c r="AE134" s="86"/>
    </row>
    <row r="135" spans="1:31" hidden="1" x14ac:dyDescent="0.35">
      <c r="A135" s="85">
        <v>133</v>
      </c>
      <c r="B135" s="65">
        <v>2</v>
      </c>
      <c r="C135" s="65">
        <v>2</v>
      </c>
      <c r="D135" s="66" t="s">
        <v>120</v>
      </c>
      <c r="E135" s="66" t="s">
        <v>123</v>
      </c>
      <c r="F135" s="66"/>
      <c r="G135" s="66" t="s">
        <v>667</v>
      </c>
      <c r="H135" s="66" t="s">
        <v>469</v>
      </c>
      <c r="I135" s="65">
        <v>1</v>
      </c>
      <c r="J135" s="65">
        <v>1</v>
      </c>
      <c r="K135" s="66" t="s">
        <v>366</v>
      </c>
      <c r="L135" s="66" t="s">
        <v>664</v>
      </c>
      <c r="M135" s="66" t="s">
        <v>660</v>
      </c>
      <c r="N135" s="66" t="s">
        <v>681</v>
      </c>
      <c r="O135" s="69"/>
      <c r="P135" s="69"/>
      <c r="Q135" s="69"/>
      <c r="R135" s="67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9"/>
      <c r="AE135" s="86"/>
    </row>
    <row r="136" spans="1:31" hidden="1" x14ac:dyDescent="0.35">
      <c r="A136" s="85">
        <v>134</v>
      </c>
      <c r="B136" s="65">
        <v>4</v>
      </c>
      <c r="C136" s="65">
        <v>2</v>
      </c>
      <c r="D136" s="66" t="s">
        <v>120</v>
      </c>
      <c r="E136" s="66" t="s">
        <v>124</v>
      </c>
      <c r="F136" s="66"/>
      <c r="G136" s="66" t="s">
        <v>665</v>
      </c>
      <c r="H136" s="66" t="s">
        <v>470</v>
      </c>
      <c r="I136" s="65">
        <v>25</v>
      </c>
      <c r="J136" s="65">
        <v>25</v>
      </c>
      <c r="K136" s="66" t="s">
        <v>366</v>
      </c>
      <c r="L136" s="66" t="s">
        <v>664</v>
      </c>
      <c r="M136" s="66" t="s">
        <v>660</v>
      </c>
      <c r="N136" s="66" t="s">
        <v>681</v>
      </c>
      <c r="O136" s="69"/>
      <c r="P136" s="69"/>
      <c r="Q136" s="69"/>
      <c r="R136" s="67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9"/>
      <c r="AE136" s="86"/>
    </row>
    <row r="137" spans="1:31" hidden="1" x14ac:dyDescent="0.35">
      <c r="A137" s="85">
        <v>135</v>
      </c>
      <c r="B137" s="65">
        <v>5</v>
      </c>
      <c r="C137" s="65">
        <v>2</v>
      </c>
      <c r="D137" s="66" t="s">
        <v>120</v>
      </c>
      <c r="E137" s="66" t="s">
        <v>125</v>
      </c>
      <c r="F137" s="66"/>
      <c r="G137" s="66" t="s">
        <v>668</v>
      </c>
      <c r="H137" s="66" t="s">
        <v>471</v>
      </c>
      <c r="I137" s="65">
        <v>25</v>
      </c>
      <c r="J137" s="65">
        <v>25</v>
      </c>
      <c r="K137" s="66" t="s">
        <v>366</v>
      </c>
      <c r="L137" s="66" t="s">
        <v>664</v>
      </c>
      <c r="M137" s="66" t="s">
        <v>660</v>
      </c>
      <c r="N137" s="66" t="s">
        <v>681</v>
      </c>
      <c r="O137" s="69"/>
      <c r="P137" s="69"/>
      <c r="Q137" s="69"/>
      <c r="R137" s="67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9"/>
      <c r="AE137" s="86"/>
    </row>
    <row r="138" spans="1:31" hidden="1" x14ac:dyDescent="0.35">
      <c r="A138" s="85">
        <v>136</v>
      </c>
      <c r="B138" s="65">
        <v>6</v>
      </c>
      <c r="C138" s="65">
        <v>2</v>
      </c>
      <c r="D138" s="66" t="s">
        <v>120</v>
      </c>
      <c r="E138" s="66" t="s">
        <v>126</v>
      </c>
      <c r="F138" s="66"/>
      <c r="G138" s="66" t="s">
        <v>665</v>
      </c>
      <c r="H138" s="66" t="s">
        <v>472</v>
      </c>
      <c r="I138" s="65">
        <v>5</v>
      </c>
      <c r="J138" s="65">
        <v>5</v>
      </c>
      <c r="K138" s="66" t="s">
        <v>393</v>
      </c>
      <c r="L138" s="66" t="s">
        <v>664</v>
      </c>
      <c r="M138" s="66" t="s">
        <v>660</v>
      </c>
      <c r="N138" s="66" t="s">
        <v>681</v>
      </c>
      <c r="O138" s="69"/>
      <c r="P138" s="69"/>
      <c r="Q138" s="69"/>
      <c r="R138" s="67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9"/>
      <c r="AE138" s="86"/>
    </row>
    <row r="139" spans="1:31" hidden="1" x14ac:dyDescent="0.35">
      <c r="A139" s="85">
        <v>137</v>
      </c>
      <c r="B139" s="65">
        <v>7</v>
      </c>
      <c r="C139" s="65">
        <v>2</v>
      </c>
      <c r="D139" s="66" t="s">
        <v>120</v>
      </c>
      <c r="E139" s="66" t="s">
        <v>127</v>
      </c>
      <c r="F139" s="66"/>
      <c r="G139" s="66" t="s">
        <v>665</v>
      </c>
      <c r="H139" s="66" t="s">
        <v>473</v>
      </c>
      <c r="I139" s="65">
        <v>1</v>
      </c>
      <c r="J139" s="65">
        <v>1</v>
      </c>
      <c r="K139" s="66" t="s">
        <v>393</v>
      </c>
      <c r="L139" s="66" t="s">
        <v>664</v>
      </c>
      <c r="M139" s="66" t="s">
        <v>660</v>
      </c>
      <c r="N139" s="66" t="s">
        <v>681</v>
      </c>
      <c r="O139" s="69"/>
      <c r="P139" s="69"/>
      <c r="Q139" s="69"/>
      <c r="R139" s="67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9"/>
      <c r="AE139" s="86"/>
    </row>
    <row r="140" spans="1:31" hidden="1" x14ac:dyDescent="0.35">
      <c r="A140" s="85">
        <v>138</v>
      </c>
      <c r="B140" s="65">
        <v>8</v>
      </c>
      <c r="C140" s="65">
        <v>2</v>
      </c>
      <c r="D140" s="66" t="s">
        <v>120</v>
      </c>
      <c r="E140" s="66" t="s">
        <v>128</v>
      </c>
      <c r="F140" s="66"/>
      <c r="G140" s="66" t="s">
        <v>665</v>
      </c>
      <c r="H140" s="66" t="s">
        <v>474</v>
      </c>
      <c r="I140" s="65">
        <v>0.5</v>
      </c>
      <c r="J140" s="65">
        <v>0.5</v>
      </c>
      <c r="K140" s="66" t="s">
        <v>393</v>
      </c>
      <c r="L140" s="66" t="s">
        <v>664</v>
      </c>
      <c r="M140" s="66" t="s">
        <v>660</v>
      </c>
      <c r="N140" s="66" t="s">
        <v>681</v>
      </c>
      <c r="O140" s="69"/>
      <c r="P140" s="69"/>
      <c r="Q140" s="69"/>
      <c r="R140" s="67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9"/>
      <c r="AE140" s="86"/>
    </row>
    <row r="141" spans="1:31" hidden="1" x14ac:dyDescent="0.35">
      <c r="A141" s="85">
        <v>139</v>
      </c>
      <c r="B141" s="65">
        <v>9</v>
      </c>
      <c r="C141" s="65">
        <v>2</v>
      </c>
      <c r="D141" s="66" t="s">
        <v>120</v>
      </c>
      <c r="E141" s="66" t="s">
        <v>116</v>
      </c>
      <c r="F141" s="66"/>
      <c r="G141" s="66" t="s">
        <v>665</v>
      </c>
      <c r="H141" s="66" t="s">
        <v>462</v>
      </c>
      <c r="I141" s="65">
        <v>2</v>
      </c>
      <c r="J141" s="65">
        <v>2</v>
      </c>
      <c r="K141" s="66" t="s">
        <v>366</v>
      </c>
      <c r="L141" s="66" t="s">
        <v>664</v>
      </c>
      <c r="M141" s="66" t="s">
        <v>660</v>
      </c>
      <c r="N141" s="66" t="s">
        <v>681</v>
      </c>
      <c r="O141" s="69"/>
      <c r="P141" s="69"/>
      <c r="Q141" s="69"/>
      <c r="R141" s="67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9"/>
      <c r="AE141" s="86"/>
    </row>
    <row r="142" spans="1:31" hidden="1" x14ac:dyDescent="0.35">
      <c r="A142" s="85">
        <v>140</v>
      </c>
      <c r="B142" s="65">
        <v>10</v>
      </c>
      <c r="C142" s="65">
        <v>2</v>
      </c>
      <c r="D142" s="66" t="s">
        <v>120</v>
      </c>
      <c r="E142" s="66" t="s">
        <v>129</v>
      </c>
      <c r="F142" s="66"/>
      <c r="G142" s="66" t="s">
        <v>668</v>
      </c>
      <c r="H142" s="66" t="s">
        <v>475</v>
      </c>
      <c r="I142" s="65">
        <v>1</v>
      </c>
      <c r="J142" s="65">
        <v>1</v>
      </c>
      <c r="K142" s="66" t="s">
        <v>366</v>
      </c>
      <c r="L142" s="66" t="s">
        <v>664</v>
      </c>
      <c r="M142" s="66" t="s">
        <v>660</v>
      </c>
      <c r="N142" s="66" t="s">
        <v>681</v>
      </c>
      <c r="O142" s="69"/>
      <c r="P142" s="69"/>
      <c r="Q142" s="69"/>
      <c r="R142" s="67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9"/>
      <c r="AE142" s="86"/>
    </row>
    <row r="143" spans="1:31" hidden="1" x14ac:dyDescent="0.35">
      <c r="A143" s="85">
        <v>141</v>
      </c>
      <c r="B143" s="65">
        <v>11</v>
      </c>
      <c r="C143" s="65">
        <v>2</v>
      </c>
      <c r="D143" s="66" t="s">
        <v>120</v>
      </c>
      <c r="E143" s="66" t="s">
        <v>130</v>
      </c>
      <c r="F143" s="66"/>
      <c r="G143" s="66" t="s">
        <v>668</v>
      </c>
      <c r="H143" s="66" t="s">
        <v>476</v>
      </c>
      <c r="I143" s="65">
        <v>4</v>
      </c>
      <c r="J143" s="65">
        <v>4</v>
      </c>
      <c r="K143" s="66" t="s">
        <v>366</v>
      </c>
      <c r="L143" s="66" t="s">
        <v>664</v>
      </c>
      <c r="M143" s="66" t="s">
        <v>660</v>
      </c>
      <c r="N143" s="66" t="s">
        <v>681</v>
      </c>
      <c r="O143" s="69"/>
      <c r="P143" s="69"/>
      <c r="Q143" s="69"/>
      <c r="R143" s="67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9"/>
      <c r="AE143" s="86"/>
    </row>
    <row r="144" spans="1:31" hidden="1" x14ac:dyDescent="0.35">
      <c r="A144" s="85">
        <v>142</v>
      </c>
      <c r="B144" s="65">
        <v>12</v>
      </c>
      <c r="C144" s="65">
        <v>2</v>
      </c>
      <c r="D144" s="66" t="s">
        <v>120</v>
      </c>
      <c r="E144" s="66" t="s">
        <v>131</v>
      </c>
      <c r="F144" s="66"/>
      <c r="G144" s="66" t="s">
        <v>666</v>
      </c>
      <c r="H144" s="66" t="s">
        <v>477</v>
      </c>
      <c r="I144" s="65">
        <v>1</v>
      </c>
      <c r="J144" s="65">
        <v>1</v>
      </c>
      <c r="K144" s="66" t="s">
        <v>366</v>
      </c>
      <c r="L144" s="66" t="s">
        <v>664</v>
      </c>
      <c r="M144" s="66" t="s">
        <v>660</v>
      </c>
      <c r="N144" s="66" t="s">
        <v>681</v>
      </c>
      <c r="O144" s="69"/>
      <c r="P144" s="69"/>
      <c r="Q144" s="69"/>
      <c r="R144" s="67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9"/>
      <c r="AE144" s="86"/>
    </row>
    <row r="145" spans="1:31" x14ac:dyDescent="0.35">
      <c r="A145" s="83">
        <v>143</v>
      </c>
      <c r="B145" s="60">
        <v>59</v>
      </c>
      <c r="C145" s="60">
        <v>1</v>
      </c>
      <c r="D145" s="61" t="s">
        <v>22</v>
      </c>
      <c r="E145" s="61" t="s">
        <v>132</v>
      </c>
      <c r="F145" s="61" t="s">
        <v>680</v>
      </c>
      <c r="G145" s="61" t="s">
        <v>665</v>
      </c>
      <c r="H145" s="61" t="s">
        <v>478</v>
      </c>
      <c r="I145" s="60">
        <v>1</v>
      </c>
      <c r="J145" s="60">
        <v>1</v>
      </c>
      <c r="K145" s="61" t="s">
        <v>366</v>
      </c>
      <c r="L145" s="61" t="s">
        <v>664</v>
      </c>
      <c r="M145" s="61" t="s">
        <v>660</v>
      </c>
      <c r="N145" s="61" t="s">
        <v>681</v>
      </c>
      <c r="O145" s="64" t="s">
        <v>720</v>
      </c>
      <c r="P145" s="64" t="s">
        <v>320</v>
      </c>
      <c r="Q145" s="64" t="s">
        <v>320</v>
      </c>
      <c r="R145" s="62"/>
      <c r="S145" s="63">
        <v>92.471999999999994</v>
      </c>
      <c r="T145" s="63">
        <f>J145*S145</f>
        <v>92.471999999999994</v>
      </c>
      <c r="U145" s="63">
        <v>90.930800000000005</v>
      </c>
      <c r="V145" s="63">
        <f>J145*U145</f>
        <v>90.930800000000005</v>
      </c>
      <c r="W145" s="63">
        <v>88.619</v>
      </c>
      <c r="X145" s="63">
        <f>J145*W145</f>
        <v>88.619</v>
      </c>
      <c r="Y145" s="63">
        <v>84.766000000000005</v>
      </c>
      <c r="Z145" s="63">
        <f>J145*Y145</f>
        <v>84.766000000000005</v>
      </c>
      <c r="AA145" s="63">
        <f>VLOOKUP(E:E,'[3]costed bom'!$E$2:$AA$921,23,0)</f>
        <v>60.3</v>
      </c>
      <c r="AB145" s="63">
        <f>J145*AA145</f>
        <v>60.3</v>
      </c>
      <c r="AC145" s="63">
        <f>Z145-AB145</f>
        <v>24.466000000000008</v>
      </c>
      <c r="AD145" s="64">
        <v>154</v>
      </c>
      <c r="AE145" s="84" t="s">
        <v>364</v>
      </c>
    </row>
    <row r="146" spans="1:31" hidden="1" x14ac:dyDescent="0.35">
      <c r="A146" s="85">
        <v>144</v>
      </c>
      <c r="B146" s="65">
        <v>0</v>
      </c>
      <c r="C146" s="65">
        <v>2</v>
      </c>
      <c r="D146" s="66" t="s">
        <v>132</v>
      </c>
      <c r="E146" s="66" t="s">
        <v>133</v>
      </c>
      <c r="F146" s="66"/>
      <c r="G146" s="66" t="s">
        <v>665</v>
      </c>
      <c r="H146" s="66" t="s">
        <v>479</v>
      </c>
      <c r="I146" s="65">
        <v>1</v>
      </c>
      <c r="J146" s="65">
        <v>1</v>
      </c>
      <c r="K146" s="66" t="s">
        <v>366</v>
      </c>
      <c r="L146" s="66" t="s">
        <v>664</v>
      </c>
      <c r="M146" s="66" t="s">
        <v>660</v>
      </c>
      <c r="N146" s="66" t="s">
        <v>682</v>
      </c>
      <c r="O146" s="69"/>
      <c r="P146" s="69"/>
      <c r="Q146" s="69"/>
      <c r="R146" s="67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9"/>
      <c r="AE146" s="86"/>
    </row>
    <row r="147" spans="1:31" hidden="1" x14ac:dyDescent="0.35">
      <c r="A147" s="85">
        <v>145</v>
      </c>
      <c r="B147" s="65">
        <v>1</v>
      </c>
      <c r="C147" s="65">
        <v>2</v>
      </c>
      <c r="D147" s="66" t="s">
        <v>132</v>
      </c>
      <c r="E147" s="66" t="s">
        <v>134</v>
      </c>
      <c r="F147" s="66"/>
      <c r="G147" s="66" t="s">
        <v>666</v>
      </c>
      <c r="H147" s="66" t="s">
        <v>477</v>
      </c>
      <c r="I147" s="65">
        <v>1</v>
      </c>
      <c r="J147" s="65">
        <v>1</v>
      </c>
      <c r="K147" s="66" t="s">
        <v>366</v>
      </c>
      <c r="L147" s="66" t="s">
        <v>664</v>
      </c>
      <c r="M147" s="66" t="s">
        <v>660</v>
      </c>
      <c r="N147" s="66" t="s">
        <v>681</v>
      </c>
      <c r="O147" s="69"/>
      <c r="P147" s="69"/>
      <c r="Q147" s="69"/>
      <c r="R147" s="67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9"/>
      <c r="AE147" s="86"/>
    </row>
    <row r="148" spans="1:31" hidden="1" x14ac:dyDescent="0.35">
      <c r="A148" s="85">
        <v>146</v>
      </c>
      <c r="B148" s="65">
        <v>2</v>
      </c>
      <c r="C148" s="65">
        <v>2</v>
      </c>
      <c r="D148" s="66" t="s">
        <v>132</v>
      </c>
      <c r="E148" s="66" t="s">
        <v>130</v>
      </c>
      <c r="F148" s="66"/>
      <c r="G148" s="66" t="s">
        <v>668</v>
      </c>
      <c r="H148" s="66" t="s">
        <v>476</v>
      </c>
      <c r="I148" s="65">
        <v>2</v>
      </c>
      <c r="J148" s="65">
        <v>2</v>
      </c>
      <c r="K148" s="66" t="s">
        <v>366</v>
      </c>
      <c r="L148" s="66" t="s">
        <v>664</v>
      </c>
      <c r="M148" s="66" t="s">
        <v>660</v>
      </c>
      <c r="N148" s="66" t="s">
        <v>681</v>
      </c>
      <c r="O148" s="69"/>
      <c r="P148" s="69"/>
      <c r="Q148" s="69"/>
      <c r="R148" s="67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9"/>
      <c r="AE148" s="86"/>
    </row>
    <row r="149" spans="1:31" hidden="1" x14ac:dyDescent="0.35">
      <c r="A149" s="85">
        <v>147</v>
      </c>
      <c r="B149" s="65">
        <v>3</v>
      </c>
      <c r="C149" s="65">
        <v>2</v>
      </c>
      <c r="D149" s="66" t="s">
        <v>132</v>
      </c>
      <c r="E149" s="66" t="s">
        <v>124</v>
      </c>
      <c r="F149" s="66"/>
      <c r="G149" s="66" t="s">
        <v>665</v>
      </c>
      <c r="H149" s="66" t="s">
        <v>470</v>
      </c>
      <c r="I149" s="65">
        <v>24</v>
      </c>
      <c r="J149" s="65">
        <v>24</v>
      </c>
      <c r="K149" s="66" t="s">
        <v>366</v>
      </c>
      <c r="L149" s="66" t="s">
        <v>664</v>
      </c>
      <c r="M149" s="66" t="s">
        <v>660</v>
      </c>
      <c r="N149" s="66" t="s">
        <v>681</v>
      </c>
      <c r="O149" s="69"/>
      <c r="P149" s="69"/>
      <c r="Q149" s="69"/>
      <c r="R149" s="67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9"/>
      <c r="AE149" s="86"/>
    </row>
    <row r="150" spans="1:31" hidden="1" x14ac:dyDescent="0.35">
      <c r="A150" s="85">
        <v>148</v>
      </c>
      <c r="B150" s="65">
        <v>4</v>
      </c>
      <c r="C150" s="65">
        <v>2</v>
      </c>
      <c r="D150" s="66" t="s">
        <v>132</v>
      </c>
      <c r="E150" s="66" t="s">
        <v>127</v>
      </c>
      <c r="F150" s="66"/>
      <c r="G150" s="66" t="s">
        <v>665</v>
      </c>
      <c r="H150" s="66" t="s">
        <v>473</v>
      </c>
      <c r="I150" s="65">
        <v>1</v>
      </c>
      <c r="J150" s="65">
        <v>1</v>
      </c>
      <c r="K150" s="66" t="s">
        <v>393</v>
      </c>
      <c r="L150" s="66" t="s">
        <v>664</v>
      </c>
      <c r="M150" s="66" t="s">
        <v>660</v>
      </c>
      <c r="N150" s="66" t="s">
        <v>681</v>
      </c>
      <c r="O150" s="69"/>
      <c r="P150" s="69"/>
      <c r="Q150" s="69"/>
      <c r="R150" s="67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9"/>
      <c r="AE150" s="86"/>
    </row>
    <row r="151" spans="1:31" hidden="1" x14ac:dyDescent="0.35">
      <c r="A151" s="85">
        <v>149</v>
      </c>
      <c r="B151" s="65">
        <v>5</v>
      </c>
      <c r="C151" s="65">
        <v>2</v>
      </c>
      <c r="D151" s="66" t="s">
        <v>132</v>
      </c>
      <c r="E151" s="66" t="s">
        <v>49</v>
      </c>
      <c r="F151" s="66"/>
      <c r="G151" s="66" t="s">
        <v>665</v>
      </c>
      <c r="H151" s="66" t="s">
        <v>395</v>
      </c>
      <c r="I151" s="65">
        <v>1</v>
      </c>
      <c r="J151" s="65">
        <v>1</v>
      </c>
      <c r="K151" s="66" t="s">
        <v>393</v>
      </c>
      <c r="L151" s="66" t="s">
        <v>664</v>
      </c>
      <c r="M151" s="66" t="s">
        <v>660</v>
      </c>
      <c r="N151" s="66" t="s">
        <v>681</v>
      </c>
      <c r="O151" s="69"/>
      <c r="P151" s="69"/>
      <c r="Q151" s="69"/>
      <c r="R151" s="67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9"/>
      <c r="AE151" s="86"/>
    </row>
    <row r="152" spans="1:31" hidden="1" x14ac:dyDescent="0.35">
      <c r="A152" s="85">
        <v>150</v>
      </c>
      <c r="B152" s="65">
        <v>6</v>
      </c>
      <c r="C152" s="65">
        <v>2</v>
      </c>
      <c r="D152" s="66" t="s">
        <v>132</v>
      </c>
      <c r="E152" s="66" t="s">
        <v>116</v>
      </c>
      <c r="F152" s="66"/>
      <c r="G152" s="66" t="s">
        <v>665</v>
      </c>
      <c r="H152" s="66" t="s">
        <v>462</v>
      </c>
      <c r="I152" s="65">
        <v>2</v>
      </c>
      <c r="J152" s="65">
        <v>2</v>
      </c>
      <c r="K152" s="66" t="s">
        <v>366</v>
      </c>
      <c r="L152" s="66" t="s">
        <v>664</v>
      </c>
      <c r="M152" s="66" t="s">
        <v>660</v>
      </c>
      <c r="N152" s="66" t="s">
        <v>681</v>
      </c>
      <c r="O152" s="69"/>
      <c r="P152" s="69"/>
      <c r="Q152" s="69"/>
      <c r="R152" s="67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9"/>
      <c r="AE152" s="86"/>
    </row>
    <row r="153" spans="1:31" hidden="1" x14ac:dyDescent="0.35">
      <c r="A153" s="85">
        <v>151</v>
      </c>
      <c r="B153" s="65">
        <v>7</v>
      </c>
      <c r="C153" s="65">
        <v>2</v>
      </c>
      <c r="D153" s="66" t="s">
        <v>132</v>
      </c>
      <c r="E153" s="66" t="s">
        <v>123</v>
      </c>
      <c r="F153" s="66"/>
      <c r="G153" s="66" t="s">
        <v>667</v>
      </c>
      <c r="H153" s="66" t="s">
        <v>469</v>
      </c>
      <c r="I153" s="65">
        <v>1</v>
      </c>
      <c r="J153" s="65">
        <v>1</v>
      </c>
      <c r="K153" s="66" t="s">
        <v>366</v>
      </c>
      <c r="L153" s="66" t="s">
        <v>664</v>
      </c>
      <c r="M153" s="66" t="s">
        <v>660</v>
      </c>
      <c r="N153" s="66" t="s">
        <v>681</v>
      </c>
      <c r="O153" s="69"/>
      <c r="P153" s="69"/>
      <c r="Q153" s="69"/>
      <c r="R153" s="67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9"/>
      <c r="AE153" s="86"/>
    </row>
    <row r="154" spans="1:31" hidden="1" x14ac:dyDescent="0.35">
      <c r="A154" s="85">
        <v>152</v>
      </c>
      <c r="B154" s="65">
        <v>9</v>
      </c>
      <c r="C154" s="65">
        <v>2</v>
      </c>
      <c r="D154" s="66" t="s">
        <v>132</v>
      </c>
      <c r="E154" s="66" t="s">
        <v>125</v>
      </c>
      <c r="F154" s="66"/>
      <c r="G154" s="66" t="s">
        <v>668</v>
      </c>
      <c r="H154" s="66" t="s">
        <v>471</v>
      </c>
      <c r="I154" s="65">
        <v>24</v>
      </c>
      <c r="J154" s="65">
        <v>24</v>
      </c>
      <c r="K154" s="66" t="s">
        <v>366</v>
      </c>
      <c r="L154" s="66" t="s">
        <v>664</v>
      </c>
      <c r="M154" s="66" t="s">
        <v>660</v>
      </c>
      <c r="N154" s="66" t="s">
        <v>681</v>
      </c>
      <c r="O154" s="69"/>
      <c r="P154" s="69"/>
      <c r="Q154" s="69"/>
      <c r="R154" s="67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9"/>
      <c r="AE154" s="86"/>
    </row>
    <row r="155" spans="1:31" hidden="1" x14ac:dyDescent="0.35">
      <c r="A155" s="85">
        <v>153</v>
      </c>
      <c r="B155" s="65">
        <v>10</v>
      </c>
      <c r="C155" s="65">
        <v>2</v>
      </c>
      <c r="D155" s="66" t="s">
        <v>132</v>
      </c>
      <c r="E155" s="66" t="s">
        <v>135</v>
      </c>
      <c r="F155" s="66"/>
      <c r="G155" s="66" t="s">
        <v>667</v>
      </c>
      <c r="H155" s="66" t="s">
        <v>480</v>
      </c>
      <c r="I155" s="65">
        <v>5.5</v>
      </c>
      <c r="J155" s="65">
        <v>5.5</v>
      </c>
      <c r="K155" s="66" t="s">
        <v>393</v>
      </c>
      <c r="L155" s="66" t="s">
        <v>664</v>
      </c>
      <c r="M155" s="66" t="s">
        <v>660</v>
      </c>
      <c r="N155" s="66" t="s">
        <v>681</v>
      </c>
      <c r="O155" s="69"/>
      <c r="P155" s="69"/>
      <c r="Q155" s="69"/>
      <c r="R155" s="67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9"/>
      <c r="AE155" s="86"/>
    </row>
    <row r="156" spans="1:31" hidden="1" x14ac:dyDescent="0.35">
      <c r="A156" s="85">
        <v>154</v>
      </c>
      <c r="B156" s="65">
        <v>11</v>
      </c>
      <c r="C156" s="65">
        <v>2</v>
      </c>
      <c r="D156" s="66" t="s">
        <v>132</v>
      </c>
      <c r="E156" s="66" t="s">
        <v>122</v>
      </c>
      <c r="F156" s="66"/>
      <c r="G156" s="66" t="s">
        <v>666</v>
      </c>
      <c r="H156" s="66" t="s">
        <v>468</v>
      </c>
      <c r="I156" s="65">
        <v>1</v>
      </c>
      <c r="J156" s="65">
        <v>1</v>
      </c>
      <c r="K156" s="66" t="s">
        <v>366</v>
      </c>
      <c r="L156" s="66" t="s">
        <v>664</v>
      </c>
      <c r="M156" s="66" t="s">
        <v>660</v>
      </c>
      <c r="N156" s="66" t="s">
        <v>681</v>
      </c>
      <c r="O156" s="69"/>
      <c r="P156" s="69"/>
      <c r="Q156" s="69"/>
      <c r="R156" s="67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9"/>
      <c r="AE156" s="86"/>
    </row>
    <row r="157" spans="1:31" hidden="1" x14ac:dyDescent="0.35">
      <c r="A157" s="85">
        <v>155</v>
      </c>
      <c r="B157" s="65">
        <v>12</v>
      </c>
      <c r="C157" s="65">
        <v>2</v>
      </c>
      <c r="D157" s="66" t="s">
        <v>132</v>
      </c>
      <c r="E157" s="66" t="s">
        <v>136</v>
      </c>
      <c r="F157" s="66"/>
      <c r="G157" s="66" t="s">
        <v>667</v>
      </c>
      <c r="H157" s="66" t="s">
        <v>481</v>
      </c>
      <c r="I157" s="65">
        <v>1</v>
      </c>
      <c r="J157" s="65">
        <v>1</v>
      </c>
      <c r="K157" s="66" t="s">
        <v>366</v>
      </c>
      <c r="L157" s="66" t="s">
        <v>664</v>
      </c>
      <c r="M157" s="66" t="s">
        <v>660</v>
      </c>
      <c r="N157" s="66" t="s">
        <v>681</v>
      </c>
      <c r="O157" s="69"/>
      <c r="P157" s="69"/>
      <c r="Q157" s="69"/>
      <c r="R157" s="67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9"/>
      <c r="AE157" s="86"/>
    </row>
    <row r="158" spans="1:31" x14ac:dyDescent="0.35">
      <c r="A158" s="83">
        <v>156</v>
      </c>
      <c r="B158" s="60">
        <v>60</v>
      </c>
      <c r="C158" s="60">
        <v>1</v>
      </c>
      <c r="D158" s="61" t="s">
        <v>22</v>
      </c>
      <c r="E158" s="61" t="s">
        <v>137</v>
      </c>
      <c r="F158" s="61" t="s">
        <v>680</v>
      </c>
      <c r="G158" s="61" t="s">
        <v>665</v>
      </c>
      <c r="H158" s="61" t="s">
        <v>482</v>
      </c>
      <c r="I158" s="60">
        <v>1</v>
      </c>
      <c r="J158" s="60">
        <v>1</v>
      </c>
      <c r="K158" s="61" t="s">
        <v>366</v>
      </c>
      <c r="L158" s="61" t="s">
        <v>663</v>
      </c>
      <c r="M158" s="61" t="s">
        <v>660</v>
      </c>
      <c r="N158" s="61" t="s">
        <v>681</v>
      </c>
      <c r="O158" s="64" t="s">
        <v>720</v>
      </c>
      <c r="P158" s="64"/>
      <c r="Q158" s="64"/>
      <c r="R158" s="62"/>
      <c r="S158" s="63">
        <v>13.636575255839999</v>
      </c>
      <c r="T158" s="63">
        <f>J158*S158</f>
        <v>13.636575255839999</v>
      </c>
      <c r="U158" s="63">
        <v>13.409299001575999</v>
      </c>
      <c r="V158" s="63">
        <f>J158*U158</f>
        <v>13.409299001575999</v>
      </c>
      <c r="W158" s="63">
        <v>13.068384620179998</v>
      </c>
      <c r="X158" s="63">
        <f>J158*W158</f>
        <v>13.068384620179998</v>
      </c>
      <c r="Y158" s="63">
        <v>12.500193984520001</v>
      </c>
      <c r="Z158" s="63">
        <f>J158*Y158</f>
        <v>12.500193984520001</v>
      </c>
      <c r="AA158" s="63">
        <f>VLOOKUP(E:E,'[3]costed bom'!$E$2:$AA$921,23,0)</f>
        <v>80.180000000000007</v>
      </c>
      <c r="AB158" s="63">
        <f>J158*AA158</f>
        <v>80.180000000000007</v>
      </c>
      <c r="AC158" s="63">
        <f>Z158-AB158</f>
        <v>-67.679806015480011</v>
      </c>
      <c r="AD158" s="64">
        <v>238</v>
      </c>
      <c r="AE158" s="84" t="s">
        <v>364</v>
      </c>
    </row>
    <row r="159" spans="1:31" hidden="1" x14ac:dyDescent="0.35">
      <c r="A159" s="85">
        <v>157</v>
      </c>
      <c r="B159" s="65">
        <v>0</v>
      </c>
      <c r="C159" s="65">
        <v>2</v>
      </c>
      <c r="D159" s="66" t="s">
        <v>137</v>
      </c>
      <c r="E159" s="66" t="s">
        <v>138</v>
      </c>
      <c r="F159" s="66"/>
      <c r="G159" s="66" t="s">
        <v>665</v>
      </c>
      <c r="H159" s="66" t="s">
        <v>483</v>
      </c>
      <c r="I159" s="65">
        <v>1</v>
      </c>
      <c r="J159" s="65">
        <v>1</v>
      </c>
      <c r="K159" s="66" t="s">
        <v>366</v>
      </c>
      <c r="L159" s="66" t="s">
        <v>663</v>
      </c>
      <c r="M159" s="66" t="s">
        <v>660</v>
      </c>
      <c r="N159" s="66" t="s">
        <v>682</v>
      </c>
      <c r="O159" s="69"/>
      <c r="P159" s="69"/>
      <c r="Q159" s="69"/>
      <c r="R159" s="67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9"/>
      <c r="AE159" s="86"/>
    </row>
    <row r="160" spans="1:31" hidden="1" x14ac:dyDescent="0.35">
      <c r="A160" s="85">
        <v>158</v>
      </c>
      <c r="B160" s="65">
        <v>1</v>
      </c>
      <c r="C160" s="65">
        <v>2</v>
      </c>
      <c r="D160" s="66" t="s">
        <v>137</v>
      </c>
      <c r="E160" s="66" t="s">
        <v>139</v>
      </c>
      <c r="F160" s="66"/>
      <c r="G160" s="66" t="s">
        <v>667</v>
      </c>
      <c r="H160" s="66" t="s">
        <v>484</v>
      </c>
      <c r="I160" s="65">
        <v>1</v>
      </c>
      <c r="J160" s="65">
        <v>1</v>
      </c>
      <c r="K160" s="66" t="s">
        <v>366</v>
      </c>
      <c r="L160" s="66" t="s">
        <v>664</v>
      </c>
      <c r="M160" s="66" t="s">
        <v>660</v>
      </c>
      <c r="N160" s="66" t="s">
        <v>681</v>
      </c>
      <c r="O160" s="69"/>
      <c r="P160" s="69"/>
      <c r="Q160" s="69"/>
      <c r="R160" s="67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9"/>
      <c r="AE160" s="86"/>
    </row>
    <row r="161" spans="1:31" hidden="1" x14ac:dyDescent="0.35">
      <c r="A161" s="85">
        <v>159</v>
      </c>
      <c r="B161" s="65">
        <v>2</v>
      </c>
      <c r="C161" s="65">
        <v>2</v>
      </c>
      <c r="D161" s="66" t="s">
        <v>137</v>
      </c>
      <c r="E161" s="66" t="s">
        <v>140</v>
      </c>
      <c r="F161" s="66"/>
      <c r="G161" s="66" t="s">
        <v>668</v>
      </c>
      <c r="H161" s="66" t="s">
        <v>485</v>
      </c>
      <c r="I161" s="65">
        <v>1</v>
      </c>
      <c r="J161" s="65">
        <v>1</v>
      </c>
      <c r="K161" s="66" t="s">
        <v>366</v>
      </c>
      <c r="L161" s="66" t="s">
        <v>664</v>
      </c>
      <c r="M161" s="66" t="s">
        <v>660</v>
      </c>
      <c r="N161" s="66" t="s">
        <v>681</v>
      </c>
      <c r="O161" s="69"/>
      <c r="P161" s="69"/>
      <c r="Q161" s="69"/>
      <c r="R161" s="67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9"/>
      <c r="AE161" s="86"/>
    </row>
    <row r="162" spans="1:31" hidden="1" x14ac:dyDescent="0.35">
      <c r="A162" s="85">
        <v>160</v>
      </c>
      <c r="B162" s="65">
        <v>4</v>
      </c>
      <c r="C162" s="65">
        <v>2</v>
      </c>
      <c r="D162" s="66" t="s">
        <v>137</v>
      </c>
      <c r="E162" s="66" t="s">
        <v>124</v>
      </c>
      <c r="F162" s="66"/>
      <c r="G162" s="66" t="s">
        <v>665</v>
      </c>
      <c r="H162" s="66" t="s">
        <v>470</v>
      </c>
      <c r="I162" s="65">
        <v>36</v>
      </c>
      <c r="J162" s="65">
        <v>36</v>
      </c>
      <c r="K162" s="66" t="s">
        <v>366</v>
      </c>
      <c r="L162" s="66" t="s">
        <v>664</v>
      </c>
      <c r="M162" s="66" t="s">
        <v>660</v>
      </c>
      <c r="N162" s="66" t="s">
        <v>681</v>
      </c>
      <c r="O162" s="69"/>
      <c r="P162" s="69"/>
      <c r="Q162" s="69"/>
      <c r="R162" s="67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9"/>
      <c r="AE162" s="86"/>
    </row>
    <row r="163" spans="1:31" hidden="1" x14ac:dyDescent="0.35">
      <c r="A163" s="85">
        <v>161</v>
      </c>
      <c r="B163" s="65">
        <v>5</v>
      </c>
      <c r="C163" s="65">
        <v>2</v>
      </c>
      <c r="D163" s="66" t="s">
        <v>137</v>
      </c>
      <c r="E163" s="66" t="s">
        <v>125</v>
      </c>
      <c r="F163" s="66"/>
      <c r="G163" s="66" t="s">
        <v>668</v>
      </c>
      <c r="H163" s="66" t="s">
        <v>471</v>
      </c>
      <c r="I163" s="65">
        <v>36</v>
      </c>
      <c r="J163" s="65">
        <v>36</v>
      </c>
      <c r="K163" s="66" t="s">
        <v>366</v>
      </c>
      <c r="L163" s="66" t="s">
        <v>664</v>
      </c>
      <c r="M163" s="66" t="s">
        <v>660</v>
      </c>
      <c r="N163" s="66" t="s">
        <v>681</v>
      </c>
      <c r="O163" s="69"/>
      <c r="P163" s="69"/>
      <c r="Q163" s="69"/>
      <c r="R163" s="67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9"/>
      <c r="AE163" s="86"/>
    </row>
    <row r="164" spans="1:31" hidden="1" x14ac:dyDescent="0.35">
      <c r="A164" s="85">
        <v>162</v>
      </c>
      <c r="B164" s="65">
        <v>6</v>
      </c>
      <c r="C164" s="65">
        <v>2</v>
      </c>
      <c r="D164" s="66" t="s">
        <v>137</v>
      </c>
      <c r="E164" s="66" t="s">
        <v>141</v>
      </c>
      <c r="F164" s="66"/>
      <c r="G164" s="66" t="s">
        <v>665</v>
      </c>
      <c r="H164" s="66" t="s">
        <v>486</v>
      </c>
      <c r="I164" s="65">
        <v>5</v>
      </c>
      <c r="J164" s="65">
        <v>5</v>
      </c>
      <c r="K164" s="66" t="s">
        <v>393</v>
      </c>
      <c r="L164" s="66" t="s">
        <v>664</v>
      </c>
      <c r="M164" s="66" t="s">
        <v>660</v>
      </c>
      <c r="N164" s="66" t="s">
        <v>681</v>
      </c>
      <c r="O164" s="69"/>
      <c r="P164" s="69"/>
      <c r="Q164" s="69"/>
      <c r="R164" s="67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9"/>
      <c r="AE164" s="86"/>
    </row>
    <row r="165" spans="1:31" hidden="1" x14ac:dyDescent="0.35">
      <c r="A165" s="85">
        <v>163</v>
      </c>
      <c r="B165" s="65">
        <v>7</v>
      </c>
      <c r="C165" s="65">
        <v>2</v>
      </c>
      <c r="D165" s="66" t="s">
        <v>137</v>
      </c>
      <c r="E165" s="66" t="s">
        <v>127</v>
      </c>
      <c r="F165" s="66"/>
      <c r="G165" s="66" t="s">
        <v>665</v>
      </c>
      <c r="H165" s="66" t="s">
        <v>473</v>
      </c>
      <c r="I165" s="65">
        <v>1</v>
      </c>
      <c r="J165" s="65">
        <v>1</v>
      </c>
      <c r="K165" s="66" t="s">
        <v>393</v>
      </c>
      <c r="L165" s="66" t="s">
        <v>664</v>
      </c>
      <c r="M165" s="66" t="s">
        <v>660</v>
      </c>
      <c r="N165" s="66" t="s">
        <v>681</v>
      </c>
      <c r="O165" s="69"/>
      <c r="P165" s="69"/>
      <c r="Q165" s="69"/>
      <c r="R165" s="67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9"/>
      <c r="AE165" s="86"/>
    </row>
    <row r="166" spans="1:31" hidden="1" x14ac:dyDescent="0.35">
      <c r="A166" s="85">
        <v>164</v>
      </c>
      <c r="B166" s="65">
        <v>8</v>
      </c>
      <c r="C166" s="65">
        <v>2</v>
      </c>
      <c r="D166" s="66" t="s">
        <v>137</v>
      </c>
      <c r="E166" s="66" t="s">
        <v>128</v>
      </c>
      <c r="F166" s="66"/>
      <c r="G166" s="66" t="s">
        <v>665</v>
      </c>
      <c r="H166" s="66" t="s">
        <v>474</v>
      </c>
      <c r="I166" s="65">
        <v>0.5</v>
      </c>
      <c r="J166" s="65">
        <v>0.5</v>
      </c>
      <c r="K166" s="66" t="s">
        <v>393</v>
      </c>
      <c r="L166" s="66" t="s">
        <v>664</v>
      </c>
      <c r="M166" s="66" t="s">
        <v>660</v>
      </c>
      <c r="N166" s="66" t="s">
        <v>681</v>
      </c>
      <c r="O166" s="69"/>
      <c r="P166" s="69"/>
      <c r="Q166" s="69"/>
      <c r="R166" s="67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9"/>
      <c r="AE166" s="86"/>
    </row>
    <row r="167" spans="1:31" hidden="1" x14ac:dyDescent="0.35">
      <c r="A167" s="85">
        <v>165</v>
      </c>
      <c r="B167" s="65">
        <v>9</v>
      </c>
      <c r="C167" s="65">
        <v>2</v>
      </c>
      <c r="D167" s="66" t="s">
        <v>137</v>
      </c>
      <c r="E167" s="66" t="s">
        <v>116</v>
      </c>
      <c r="F167" s="66"/>
      <c r="G167" s="66" t="s">
        <v>665</v>
      </c>
      <c r="H167" s="66" t="s">
        <v>462</v>
      </c>
      <c r="I167" s="65">
        <v>2</v>
      </c>
      <c r="J167" s="65">
        <v>2</v>
      </c>
      <c r="K167" s="66" t="s">
        <v>366</v>
      </c>
      <c r="L167" s="66" t="s">
        <v>664</v>
      </c>
      <c r="M167" s="66" t="s">
        <v>660</v>
      </c>
      <c r="N167" s="66" t="s">
        <v>681</v>
      </c>
      <c r="O167" s="69"/>
      <c r="P167" s="69"/>
      <c r="Q167" s="69"/>
      <c r="R167" s="67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9"/>
      <c r="AE167" s="86"/>
    </row>
    <row r="168" spans="1:31" hidden="1" x14ac:dyDescent="0.35">
      <c r="A168" s="85">
        <v>166</v>
      </c>
      <c r="B168" s="65">
        <v>10</v>
      </c>
      <c r="C168" s="65">
        <v>2</v>
      </c>
      <c r="D168" s="66" t="s">
        <v>137</v>
      </c>
      <c r="E168" s="66" t="s">
        <v>142</v>
      </c>
      <c r="F168" s="66"/>
      <c r="G168" s="66" t="s">
        <v>668</v>
      </c>
      <c r="H168" s="66" t="s">
        <v>487</v>
      </c>
      <c r="I168" s="65">
        <v>1</v>
      </c>
      <c r="J168" s="65">
        <v>1</v>
      </c>
      <c r="K168" s="66" t="s">
        <v>366</v>
      </c>
      <c r="L168" s="66" t="s">
        <v>664</v>
      </c>
      <c r="M168" s="66" t="s">
        <v>660</v>
      </c>
      <c r="N168" s="66" t="s">
        <v>681</v>
      </c>
      <c r="O168" s="69"/>
      <c r="P168" s="69"/>
      <c r="Q168" s="69"/>
      <c r="R168" s="67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9"/>
      <c r="AE168" s="86"/>
    </row>
    <row r="169" spans="1:31" hidden="1" x14ac:dyDescent="0.35">
      <c r="A169" s="85">
        <v>167</v>
      </c>
      <c r="B169" s="65">
        <v>11</v>
      </c>
      <c r="C169" s="65">
        <v>2</v>
      </c>
      <c r="D169" s="66" t="s">
        <v>137</v>
      </c>
      <c r="E169" s="66" t="s">
        <v>130</v>
      </c>
      <c r="F169" s="66"/>
      <c r="G169" s="66" t="s">
        <v>668</v>
      </c>
      <c r="H169" s="66" t="s">
        <v>476</v>
      </c>
      <c r="I169" s="65">
        <v>4</v>
      </c>
      <c r="J169" s="65">
        <v>4</v>
      </c>
      <c r="K169" s="66" t="s">
        <v>366</v>
      </c>
      <c r="L169" s="66" t="s">
        <v>664</v>
      </c>
      <c r="M169" s="66" t="s">
        <v>660</v>
      </c>
      <c r="N169" s="66" t="s">
        <v>681</v>
      </c>
      <c r="O169" s="69"/>
      <c r="P169" s="69"/>
      <c r="Q169" s="69"/>
      <c r="R169" s="67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9"/>
      <c r="AE169" s="86"/>
    </row>
    <row r="170" spans="1:31" hidden="1" x14ac:dyDescent="0.35">
      <c r="A170" s="85">
        <v>168</v>
      </c>
      <c r="B170" s="65">
        <v>12</v>
      </c>
      <c r="C170" s="65">
        <v>2</v>
      </c>
      <c r="D170" s="66" t="s">
        <v>137</v>
      </c>
      <c r="E170" s="66" t="s">
        <v>143</v>
      </c>
      <c r="F170" s="66"/>
      <c r="G170" s="66" t="s">
        <v>666</v>
      </c>
      <c r="H170" s="66" t="s">
        <v>477</v>
      </c>
      <c r="I170" s="65">
        <v>1</v>
      </c>
      <c r="J170" s="65">
        <v>1</v>
      </c>
      <c r="K170" s="66" t="s">
        <v>366</v>
      </c>
      <c r="L170" s="66" t="s">
        <v>664</v>
      </c>
      <c r="M170" s="66" t="s">
        <v>660</v>
      </c>
      <c r="N170" s="66" t="s">
        <v>681</v>
      </c>
      <c r="O170" s="69"/>
      <c r="P170" s="69"/>
      <c r="Q170" s="69"/>
      <c r="R170" s="67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9"/>
      <c r="AE170" s="86"/>
    </row>
    <row r="171" spans="1:31" x14ac:dyDescent="0.35">
      <c r="A171" s="83">
        <v>169</v>
      </c>
      <c r="B171" s="60">
        <v>61</v>
      </c>
      <c r="C171" s="60">
        <v>1</v>
      </c>
      <c r="D171" s="61" t="s">
        <v>22</v>
      </c>
      <c r="E171" s="61" t="s">
        <v>144</v>
      </c>
      <c r="F171" s="61" t="s">
        <v>680</v>
      </c>
      <c r="G171" s="61" t="s">
        <v>665</v>
      </c>
      <c r="H171" s="61" t="s">
        <v>488</v>
      </c>
      <c r="I171" s="60">
        <v>1</v>
      </c>
      <c r="J171" s="60">
        <v>1</v>
      </c>
      <c r="K171" s="61" t="s">
        <v>366</v>
      </c>
      <c r="L171" s="61" t="s">
        <v>663</v>
      </c>
      <c r="M171" s="61" t="s">
        <v>660</v>
      </c>
      <c r="N171" s="61" t="s">
        <v>681</v>
      </c>
      <c r="O171" s="64" t="s">
        <v>720</v>
      </c>
      <c r="P171" s="64"/>
      <c r="Q171" s="64"/>
      <c r="R171" s="62"/>
      <c r="S171" s="63">
        <v>326.05199999999996</v>
      </c>
      <c r="T171" s="63">
        <f>J171*S171</f>
        <v>326.05199999999996</v>
      </c>
      <c r="U171" s="63">
        <v>320.61779999999993</v>
      </c>
      <c r="V171" s="63">
        <f>J171*U171</f>
        <v>320.61779999999993</v>
      </c>
      <c r="W171" s="63">
        <v>312.46649999999994</v>
      </c>
      <c r="X171" s="63">
        <f>J171*W171</f>
        <v>312.46649999999994</v>
      </c>
      <c r="Y171" s="63">
        <v>298.88100000000003</v>
      </c>
      <c r="Z171" s="63">
        <f>J171*Y171</f>
        <v>298.88100000000003</v>
      </c>
      <c r="AA171" s="63">
        <f>VLOOKUP(E:E,'[3]costed bom'!$E$2:$AA$921,23,0)</f>
        <v>181.54</v>
      </c>
      <c r="AB171" s="63">
        <f>J171*AA171</f>
        <v>181.54</v>
      </c>
      <c r="AC171" s="63">
        <f>Z171-AB171</f>
        <v>117.34100000000004</v>
      </c>
      <c r="AD171" s="64">
        <v>126</v>
      </c>
      <c r="AE171" s="84" t="s">
        <v>364</v>
      </c>
    </row>
    <row r="172" spans="1:31" hidden="1" x14ac:dyDescent="0.35">
      <c r="A172" s="85">
        <v>170</v>
      </c>
      <c r="B172" s="65">
        <v>0</v>
      </c>
      <c r="C172" s="65">
        <v>2</v>
      </c>
      <c r="D172" s="66" t="s">
        <v>144</v>
      </c>
      <c r="E172" s="66" t="s">
        <v>145</v>
      </c>
      <c r="F172" s="66"/>
      <c r="G172" s="66" t="s">
        <v>665</v>
      </c>
      <c r="H172" s="66" t="s">
        <v>489</v>
      </c>
      <c r="I172" s="65">
        <v>1</v>
      </c>
      <c r="J172" s="65">
        <v>1</v>
      </c>
      <c r="K172" s="66" t="s">
        <v>366</v>
      </c>
      <c r="L172" s="66" t="s">
        <v>663</v>
      </c>
      <c r="M172" s="66" t="s">
        <v>660</v>
      </c>
      <c r="N172" s="66" t="s">
        <v>682</v>
      </c>
      <c r="O172" s="69"/>
      <c r="P172" s="69"/>
      <c r="Q172" s="69"/>
      <c r="R172" s="67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9"/>
      <c r="AE172" s="86"/>
    </row>
    <row r="173" spans="1:31" hidden="1" x14ac:dyDescent="0.35">
      <c r="A173" s="85">
        <v>171</v>
      </c>
      <c r="B173" s="65">
        <v>1</v>
      </c>
      <c r="C173" s="65">
        <v>2</v>
      </c>
      <c r="D173" s="66" t="s">
        <v>144</v>
      </c>
      <c r="E173" s="66" t="s">
        <v>139</v>
      </c>
      <c r="F173" s="66"/>
      <c r="G173" s="66" t="s">
        <v>667</v>
      </c>
      <c r="H173" s="66" t="s">
        <v>484</v>
      </c>
      <c r="I173" s="65">
        <v>1</v>
      </c>
      <c r="J173" s="65">
        <v>1</v>
      </c>
      <c r="K173" s="66" t="s">
        <v>366</v>
      </c>
      <c r="L173" s="66" t="s">
        <v>664</v>
      </c>
      <c r="M173" s="66" t="s">
        <v>660</v>
      </c>
      <c r="N173" s="66" t="s">
        <v>681</v>
      </c>
      <c r="O173" s="69"/>
      <c r="P173" s="69"/>
      <c r="Q173" s="69"/>
      <c r="R173" s="67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9"/>
      <c r="AE173" s="86"/>
    </row>
    <row r="174" spans="1:31" hidden="1" x14ac:dyDescent="0.35">
      <c r="A174" s="85">
        <v>172</v>
      </c>
      <c r="B174" s="65">
        <v>2</v>
      </c>
      <c r="C174" s="65">
        <v>2</v>
      </c>
      <c r="D174" s="66" t="s">
        <v>144</v>
      </c>
      <c r="E174" s="66" t="s">
        <v>140</v>
      </c>
      <c r="F174" s="66"/>
      <c r="G174" s="66" t="s">
        <v>668</v>
      </c>
      <c r="H174" s="66" t="s">
        <v>485</v>
      </c>
      <c r="I174" s="65">
        <v>1</v>
      </c>
      <c r="J174" s="65">
        <v>1</v>
      </c>
      <c r="K174" s="66" t="s">
        <v>366</v>
      </c>
      <c r="L174" s="66" t="s">
        <v>664</v>
      </c>
      <c r="M174" s="66" t="s">
        <v>660</v>
      </c>
      <c r="N174" s="66" t="s">
        <v>681</v>
      </c>
      <c r="O174" s="69"/>
      <c r="P174" s="69"/>
      <c r="Q174" s="69"/>
      <c r="R174" s="67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9"/>
      <c r="AE174" s="86"/>
    </row>
    <row r="175" spans="1:31" hidden="1" x14ac:dyDescent="0.35">
      <c r="A175" s="85">
        <v>173</v>
      </c>
      <c r="B175" s="65">
        <v>3</v>
      </c>
      <c r="C175" s="65">
        <v>2</v>
      </c>
      <c r="D175" s="66" t="s">
        <v>144</v>
      </c>
      <c r="E175" s="66" t="s">
        <v>143</v>
      </c>
      <c r="F175" s="66"/>
      <c r="G175" s="66" t="s">
        <v>666</v>
      </c>
      <c r="H175" s="66" t="s">
        <v>477</v>
      </c>
      <c r="I175" s="65">
        <v>1</v>
      </c>
      <c r="J175" s="65">
        <v>1</v>
      </c>
      <c r="K175" s="66" t="s">
        <v>366</v>
      </c>
      <c r="L175" s="66" t="s">
        <v>664</v>
      </c>
      <c r="M175" s="66" t="s">
        <v>660</v>
      </c>
      <c r="N175" s="66" t="s">
        <v>681</v>
      </c>
      <c r="O175" s="69"/>
      <c r="P175" s="69"/>
      <c r="Q175" s="69"/>
      <c r="R175" s="67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9"/>
      <c r="AE175" s="86"/>
    </row>
    <row r="176" spans="1:31" hidden="1" x14ac:dyDescent="0.35">
      <c r="A176" s="85">
        <v>174</v>
      </c>
      <c r="B176" s="65">
        <v>5</v>
      </c>
      <c r="C176" s="65">
        <v>2</v>
      </c>
      <c r="D176" s="66" t="s">
        <v>144</v>
      </c>
      <c r="E176" s="66" t="s">
        <v>130</v>
      </c>
      <c r="F176" s="66"/>
      <c r="G176" s="66" t="s">
        <v>668</v>
      </c>
      <c r="H176" s="66" t="s">
        <v>476</v>
      </c>
      <c r="I176" s="65">
        <v>2</v>
      </c>
      <c r="J176" s="65">
        <v>2</v>
      </c>
      <c r="K176" s="66" t="s">
        <v>366</v>
      </c>
      <c r="L176" s="66" t="s">
        <v>664</v>
      </c>
      <c r="M176" s="66" t="s">
        <v>660</v>
      </c>
      <c r="N176" s="66" t="s">
        <v>681</v>
      </c>
      <c r="O176" s="69"/>
      <c r="P176" s="69"/>
      <c r="Q176" s="69"/>
      <c r="R176" s="67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9"/>
      <c r="AE176" s="86"/>
    </row>
    <row r="177" spans="1:31" hidden="1" x14ac:dyDescent="0.35">
      <c r="A177" s="85">
        <v>175</v>
      </c>
      <c r="B177" s="65">
        <v>6</v>
      </c>
      <c r="C177" s="65">
        <v>2</v>
      </c>
      <c r="D177" s="66" t="s">
        <v>144</v>
      </c>
      <c r="E177" s="66" t="s">
        <v>124</v>
      </c>
      <c r="F177" s="66"/>
      <c r="G177" s="66" t="s">
        <v>665</v>
      </c>
      <c r="H177" s="66" t="s">
        <v>470</v>
      </c>
      <c r="I177" s="65">
        <v>37</v>
      </c>
      <c r="J177" s="65">
        <v>37</v>
      </c>
      <c r="K177" s="66" t="s">
        <v>366</v>
      </c>
      <c r="L177" s="66" t="s">
        <v>664</v>
      </c>
      <c r="M177" s="66" t="s">
        <v>660</v>
      </c>
      <c r="N177" s="66" t="s">
        <v>681</v>
      </c>
      <c r="O177" s="69"/>
      <c r="P177" s="69"/>
      <c r="Q177" s="69"/>
      <c r="R177" s="67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9"/>
      <c r="AE177" s="86"/>
    </row>
    <row r="178" spans="1:31" hidden="1" x14ac:dyDescent="0.35">
      <c r="A178" s="85">
        <v>176</v>
      </c>
      <c r="B178" s="65">
        <v>7</v>
      </c>
      <c r="C178" s="65">
        <v>2</v>
      </c>
      <c r="D178" s="66" t="s">
        <v>144</v>
      </c>
      <c r="E178" s="66" t="s">
        <v>127</v>
      </c>
      <c r="F178" s="66"/>
      <c r="G178" s="66" t="s">
        <v>665</v>
      </c>
      <c r="H178" s="66" t="s">
        <v>473</v>
      </c>
      <c r="I178" s="65">
        <v>1</v>
      </c>
      <c r="J178" s="65">
        <v>1</v>
      </c>
      <c r="K178" s="66" t="s">
        <v>393</v>
      </c>
      <c r="L178" s="66" t="s">
        <v>664</v>
      </c>
      <c r="M178" s="66" t="s">
        <v>660</v>
      </c>
      <c r="N178" s="66" t="s">
        <v>681</v>
      </c>
      <c r="O178" s="69"/>
      <c r="P178" s="69"/>
      <c r="Q178" s="69"/>
      <c r="R178" s="67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9"/>
      <c r="AE178" s="86"/>
    </row>
    <row r="179" spans="1:31" hidden="1" x14ac:dyDescent="0.35">
      <c r="A179" s="85">
        <v>177</v>
      </c>
      <c r="B179" s="65">
        <v>8</v>
      </c>
      <c r="C179" s="65">
        <v>2</v>
      </c>
      <c r="D179" s="66" t="s">
        <v>144</v>
      </c>
      <c r="E179" s="66" t="s">
        <v>128</v>
      </c>
      <c r="F179" s="66"/>
      <c r="G179" s="66" t="s">
        <v>665</v>
      </c>
      <c r="H179" s="66" t="s">
        <v>474</v>
      </c>
      <c r="I179" s="65">
        <v>1</v>
      </c>
      <c r="J179" s="65">
        <v>1</v>
      </c>
      <c r="K179" s="66" t="s">
        <v>393</v>
      </c>
      <c r="L179" s="66" t="s">
        <v>664</v>
      </c>
      <c r="M179" s="66" t="s">
        <v>660</v>
      </c>
      <c r="N179" s="66" t="s">
        <v>681</v>
      </c>
      <c r="O179" s="69"/>
      <c r="P179" s="69"/>
      <c r="Q179" s="69"/>
      <c r="R179" s="67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9"/>
      <c r="AE179" s="86"/>
    </row>
    <row r="180" spans="1:31" hidden="1" x14ac:dyDescent="0.35">
      <c r="A180" s="85">
        <v>178</v>
      </c>
      <c r="B180" s="65">
        <v>10</v>
      </c>
      <c r="C180" s="65">
        <v>2</v>
      </c>
      <c r="D180" s="66" t="s">
        <v>144</v>
      </c>
      <c r="E180" s="66" t="s">
        <v>125</v>
      </c>
      <c r="F180" s="66"/>
      <c r="G180" s="66" t="s">
        <v>668</v>
      </c>
      <c r="H180" s="66" t="s">
        <v>471</v>
      </c>
      <c r="I180" s="65">
        <v>37</v>
      </c>
      <c r="J180" s="65">
        <v>37</v>
      </c>
      <c r="K180" s="66" t="s">
        <v>366</v>
      </c>
      <c r="L180" s="66" t="s">
        <v>664</v>
      </c>
      <c r="M180" s="66" t="s">
        <v>660</v>
      </c>
      <c r="N180" s="66" t="s">
        <v>681</v>
      </c>
      <c r="O180" s="69"/>
      <c r="P180" s="69"/>
      <c r="Q180" s="69"/>
      <c r="R180" s="67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9"/>
      <c r="AE180" s="86"/>
    </row>
    <row r="181" spans="1:31" hidden="1" x14ac:dyDescent="0.35">
      <c r="A181" s="85">
        <v>179</v>
      </c>
      <c r="B181" s="65">
        <v>11</v>
      </c>
      <c r="C181" s="65">
        <v>2</v>
      </c>
      <c r="D181" s="66" t="s">
        <v>144</v>
      </c>
      <c r="E181" s="66" t="s">
        <v>146</v>
      </c>
      <c r="F181" s="66"/>
      <c r="G181" s="66" t="s">
        <v>668</v>
      </c>
      <c r="H181" s="66" t="s">
        <v>490</v>
      </c>
      <c r="I181" s="65">
        <v>9</v>
      </c>
      <c r="J181" s="65">
        <v>9</v>
      </c>
      <c r="K181" s="66" t="s">
        <v>366</v>
      </c>
      <c r="L181" s="66" t="s">
        <v>664</v>
      </c>
      <c r="M181" s="66" t="s">
        <v>660</v>
      </c>
      <c r="N181" s="66" t="s">
        <v>681</v>
      </c>
      <c r="O181" s="69"/>
      <c r="P181" s="69"/>
      <c r="Q181" s="69"/>
      <c r="R181" s="67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9"/>
      <c r="AE181" s="86"/>
    </row>
    <row r="182" spans="1:31" hidden="1" x14ac:dyDescent="0.35">
      <c r="A182" s="85">
        <v>180</v>
      </c>
      <c r="B182" s="65">
        <v>12</v>
      </c>
      <c r="C182" s="65">
        <v>2</v>
      </c>
      <c r="D182" s="66" t="s">
        <v>144</v>
      </c>
      <c r="E182" s="66" t="s">
        <v>147</v>
      </c>
      <c r="F182" s="66"/>
      <c r="G182" s="66" t="s">
        <v>665</v>
      </c>
      <c r="H182" s="66" t="s">
        <v>491</v>
      </c>
      <c r="I182" s="65">
        <v>1</v>
      </c>
      <c r="J182" s="65">
        <v>1</v>
      </c>
      <c r="K182" s="66" t="s">
        <v>366</v>
      </c>
      <c r="L182" s="66" t="s">
        <v>664</v>
      </c>
      <c r="M182" s="66" t="s">
        <v>660</v>
      </c>
      <c r="N182" s="66" t="s">
        <v>681</v>
      </c>
      <c r="O182" s="69"/>
      <c r="P182" s="69"/>
      <c r="Q182" s="69"/>
      <c r="R182" s="67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9"/>
      <c r="AE182" s="86"/>
    </row>
    <row r="183" spans="1:31" hidden="1" x14ac:dyDescent="0.35">
      <c r="A183" s="85">
        <v>181</v>
      </c>
      <c r="B183" s="65">
        <v>16</v>
      </c>
      <c r="C183" s="65">
        <v>2</v>
      </c>
      <c r="D183" s="66" t="s">
        <v>144</v>
      </c>
      <c r="E183" s="66" t="s">
        <v>116</v>
      </c>
      <c r="F183" s="66"/>
      <c r="G183" s="66" t="s">
        <v>665</v>
      </c>
      <c r="H183" s="66" t="s">
        <v>462</v>
      </c>
      <c r="I183" s="65">
        <v>2</v>
      </c>
      <c r="J183" s="65">
        <v>2</v>
      </c>
      <c r="K183" s="66" t="s">
        <v>366</v>
      </c>
      <c r="L183" s="66" t="s">
        <v>664</v>
      </c>
      <c r="M183" s="66" t="s">
        <v>660</v>
      </c>
      <c r="N183" s="66" t="s">
        <v>681</v>
      </c>
      <c r="O183" s="69"/>
      <c r="P183" s="69"/>
      <c r="Q183" s="69"/>
      <c r="R183" s="67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9"/>
      <c r="AE183" s="86"/>
    </row>
    <row r="184" spans="1:31" x14ac:dyDescent="0.35">
      <c r="A184" s="83">
        <v>182</v>
      </c>
      <c r="B184" s="60">
        <v>62</v>
      </c>
      <c r="C184" s="60">
        <v>1</v>
      </c>
      <c r="D184" s="61" t="s">
        <v>22</v>
      </c>
      <c r="E184" s="61" t="s">
        <v>148</v>
      </c>
      <c r="F184" s="61" t="s">
        <v>680</v>
      </c>
      <c r="G184" s="61" t="s">
        <v>668</v>
      </c>
      <c r="H184" s="61" t="s">
        <v>492</v>
      </c>
      <c r="I184" s="60">
        <v>1</v>
      </c>
      <c r="J184" s="60">
        <v>1</v>
      </c>
      <c r="K184" s="61" t="s">
        <v>366</v>
      </c>
      <c r="L184" s="61" t="s">
        <v>663</v>
      </c>
      <c r="M184" s="61" t="s">
        <v>660</v>
      </c>
      <c r="N184" s="61" t="s">
        <v>681</v>
      </c>
      <c r="O184" s="64" t="s">
        <v>720</v>
      </c>
      <c r="P184" s="64"/>
      <c r="Q184" s="64"/>
      <c r="R184" s="62"/>
      <c r="S184" s="63">
        <v>14.52</v>
      </c>
      <c r="T184" s="63">
        <f>J184*S184</f>
        <v>14.52</v>
      </c>
      <c r="U184" s="63">
        <v>14.277999999999999</v>
      </c>
      <c r="V184" s="63">
        <f>J184*U184</f>
        <v>14.277999999999999</v>
      </c>
      <c r="W184" s="63">
        <v>13.914999999999999</v>
      </c>
      <c r="X184" s="63">
        <f>J184*W184</f>
        <v>13.914999999999999</v>
      </c>
      <c r="Y184" s="63">
        <v>13.31</v>
      </c>
      <c r="Z184" s="63">
        <f>J184*Y184</f>
        <v>13.31</v>
      </c>
      <c r="AA184" s="63">
        <f>VLOOKUP(E:E,'[3]costed bom'!$E$2:$AA$921,23,0)</f>
        <v>24.91</v>
      </c>
      <c r="AB184" s="63">
        <f>J184*AA184</f>
        <v>24.91</v>
      </c>
      <c r="AC184" s="63">
        <f>Z184-AB184</f>
        <v>-11.6</v>
      </c>
      <c r="AD184" s="64">
        <v>105</v>
      </c>
      <c r="AE184" s="84" t="s">
        <v>364</v>
      </c>
    </row>
    <row r="185" spans="1:31" hidden="1" x14ac:dyDescent="0.35">
      <c r="A185" s="85">
        <v>183</v>
      </c>
      <c r="B185" s="65">
        <v>1</v>
      </c>
      <c r="C185" s="65">
        <v>2</v>
      </c>
      <c r="D185" s="66" t="s">
        <v>148</v>
      </c>
      <c r="E185" s="66" t="s">
        <v>104</v>
      </c>
      <c r="F185" s="66"/>
      <c r="G185" s="66" t="s">
        <v>668</v>
      </c>
      <c r="H185" s="66" t="s">
        <v>450</v>
      </c>
      <c r="I185" s="65">
        <v>1</v>
      </c>
      <c r="J185" s="65">
        <v>1</v>
      </c>
      <c r="K185" s="66" t="s">
        <v>393</v>
      </c>
      <c r="L185" s="66" t="s">
        <v>664</v>
      </c>
      <c r="M185" s="66" t="s">
        <v>660</v>
      </c>
      <c r="N185" s="66" t="s">
        <v>681</v>
      </c>
      <c r="O185" s="69"/>
      <c r="P185" s="69"/>
      <c r="Q185" s="69"/>
      <c r="R185" s="67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9"/>
      <c r="AE185" s="86"/>
    </row>
    <row r="186" spans="1:31" hidden="1" x14ac:dyDescent="0.35">
      <c r="A186" s="85">
        <v>184</v>
      </c>
      <c r="B186" s="65">
        <v>11</v>
      </c>
      <c r="C186" s="65">
        <v>2</v>
      </c>
      <c r="D186" s="66" t="s">
        <v>148</v>
      </c>
      <c r="E186" s="66" t="s">
        <v>105</v>
      </c>
      <c r="F186" s="66"/>
      <c r="G186" s="66" t="s">
        <v>665</v>
      </c>
      <c r="H186" s="66" t="s">
        <v>451</v>
      </c>
      <c r="I186" s="65">
        <v>2</v>
      </c>
      <c r="J186" s="65">
        <v>2</v>
      </c>
      <c r="K186" s="66" t="s">
        <v>366</v>
      </c>
      <c r="L186" s="66" t="s">
        <v>664</v>
      </c>
      <c r="M186" s="66" t="s">
        <v>660</v>
      </c>
      <c r="N186" s="66" t="s">
        <v>681</v>
      </c>
      <c r="O186" s="69"/>
      <c r="P186" s="69"/>
      <c r="Q186" s="69"/>
      <c r="R186" s="67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9"/>
      <c r="AE186" s="86"/>
    </row>
    <row r="187" spans="1:31" hidden="1" x14ac:dyDescent="0.35">
      <c r="A187" s="85">
        <v>185</v>
      </c>
      <c r="B187" s="65">
        <v>12</v>
      </c>
      <c r="C187" s="65">
        <v>2</v>
      </c>
      <c r="D187" s="66" t="s">
        <v>148</v>
      </c>
      <c r="E187" s="66" t="s">
        <v>106</v>
      </c>
      <c r="F187" s="66"/>
      <c r="G187" s="66" t="s">
        <v>667</v>
      </c>
      <c r="H187" s="66" t="s">
        <v>452</v>
      </c>
      <c r="I187" s="65">
        <v>1</v>
      </c>
      <c r="J187" s="65">
        <v>1</v>
      </c>
      <c r="K187" s="66" t="s">
        <v>393</v>
      </c>
      <c r="L187" s="66" t="s">
        <v>664</v>
      </c>
      <c r="M187" s="66" t="s">
        <v>660</v>
      </c>
      <c r="N187" s="66" t="s">
        <v>664</v>
      </c>
      <c r="O187" s="69"/>
      <c r="P187" s="69"/>
      <c r="Q187" s="69"/>
      <c r="R187" s="67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9"/>
      <c r="AE187" s="86"/>
    </row>
    <row r="188" spans="1:31" hidden="1" x14ac:dyDescent="0.35">
      <c r="A188" s="85">
        <v>186</v>
      </c>
      <c r="B188" s="65">
        <v>21</v>
      </c>
      <c r="C188" s="65">
        <v>2</v>
      </c>
      <c r="D188" s="66" t="s">
        <v>148</v>
      </c>
      <c r="E188" s="66" t="s">
        <v>107</v>
      </c>
      <c r="F188" s="66"/>
      <c r="G188" s="66" t="s">
        <v>665</v>
      </c>
      <c r="H188" s="66" t="s">
        <v>453</v>
      </c>
      <c r="I188" s="65">
        <v>2</v>
      </c>
      <c r="J188" s="65">
        <v>2</v>
      </c>
      <c r="K188" s="66" t="s">
        <v>366</v>
      </c>
      <c r="L188" s="66" t="s">
        <v>664</v>
      </c>
      <c r="M188" s="66" t="s">
        <v>660</v>
      </c>
      <c r="N188" s="66" t="s">
        <v>681</v>
      </c>
      <c r="O188" s="69"/>
      <c r="P188" s="69"/>
      <c r="Q188" s="69"/>
      <c r="R188" s="67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9"/>
      <c r="AE188" s="86"/>
    </row>
    <row r="189" spans="1:31" hidden="1" x14ac:dyDescent="0.35">
      <c r="A189" s="85">
        <v>187</v>
      </c>
      <c r="B189" s="65">
        <v>7000</v>
      </c>
      <c r="C189" s="65">
        <v>2</v>
      </c>
      <c r="D189" s="66" t="s">
        <v>148</v>
      </c>
      <c r="E189" s="66" t="s">
        <v>108</v>
      </c>
      <c r="F189" s="66"/>
      <c r="G189" s="66" t="s">
        <v>668</v>
      </c>
      <c r="H189" s="66" t="s">
        <v>454</v>
      </c>
      <c r="I189" s="65">
        <v>1</v>
      </c>
      <c r="J189" s="65">
        <v>1</v>
      </c>
      <c r="K189" s="66" t="s">
        <v>366</v>
      </c>
      <c r="L189" s="66" t="s">
        <v>663</v>
      </c>
      <c r="M189" s="66" t="s">
        <v>660</v>
      </c>
      <c r="N189" s="66" t="s">
        <v>682</v>
      </c>
      <c r="O189" s="69"/>
      <c r="P189" s="69"/>
      <c r="Q189" s="69"/>
      <c r="R189" s="67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9"/>
      <c r="AE189" s="86"/>
    </row>
    <row r="190" spans="1:31" hidden="1" x14ac:dyDescent="0.35">
      <c r="A190" s="85">
        <v>188</v>
      </c>
      <c r="B190" s="65">
        <v>7001</v>
      </c>
      <c r="C190" s="65">
        <v>2</v>
      </c>
      <c r="D190" s="66" t="s">
        <v>148</v>
      </c>
      <c r="E190" s="66" t="s">
        <v>109</v>
      </c>
      <c r="F190" s="66"/>
      <c r="G190" s="66" t="s">
        <v>673</v>
      </c>
      <c r="H190" s="66" t="s">
        <v>455</v>
      </c>
      <c r="I190" s="65">
        <v>1</v>
      </c>
      <c r="J190" s="65">
        <v>1</v>
      </c>
      <c r="K190" s="66" t="s">
        <v>366</v>
      </c>
      <c r="L190" s="66" t="s">
        <v>664</v>
      </c>
      <c r="M190" s="66" t="s">
        <v>660</v>
      </c>
      <c r="N190" s="66" t="s">
        <v>682</v>
      </c>
      <c r="O190" s="69"/>
      <c r="P190" s="69"/>
      <c r="Q190" s="69"/>
      <c r="R190" s="67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9"/>
      <c r="AE190" s="86"/>
    </row>
    <row r="191" spans="1:31" hidden="1" x14ac:dyDescent="0.35">
      <c r="A191" s="85">
        <v>189</v>
      </c>
      <c r="B191" s="65">
        <v>7000</v>
      </c>
      <c r="C191" s="65">
        <v>3</v>
      </c>
      <c r="D191" s="66" t="s">
        <v>109</v>
      </c>
      <c r="E191" s="66" t="s">
        <v>27</v>
      </c>
      <c r="F191" s="66"/>
      <c r="G191" s="66" t="s">
        <v>669</v>
      </c>
      <c r="H191" s="66" t="s">
        <v>371</v>
      </c>
      <c r="I191" s="65">
        <v>1</v>
      </c>
      <c r="J191" s="65">
        <v>1</v>
      </c>
      <c r="K191" s="66" t="s">
        <v>366</v>
      </c>
      <c r="L191" s="66" t="s">
        <v>664</v>
      </c>
      <c r="M191" s="66" t="s">
        <v>660</v>
      </c>
      <c r="N191" s="66" t="s">
        <v>682</v>
      </c>
      <c r="O191" s="69"/>
      <c r="P191" s="69"/>
      <c r="Q191" s="69"/>
      <c r="R191" s="67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9"/>
      <c r="AE191" s="86"/>
    </row>
    <row r="192" spans="1:31" hidden="1" x14ac:dyDescent="0.35">
      <c r="A192" s="85">
        <v>190</v>
      </c>
      <c r="B192" s="65">
        <v>7002</v>
      </c>
      <c r="C192" s="65">
        <v>3</v>
      </c>
      <c r="D192" s="66" t="s">
        <v>109</v>
      </c>
      <c r="E192" s="66" t="s">
        <v>110</v>
      </c>
      <c r="F192" s="66"/>
      <c r="G192" s="66" t="s">
        <v>665</v>
      </c>
      <c r="H192" s="66" t="s">
        <v>456</v>
      </c>
      <c r="I192" s="65">
        <v>1</v>
      </c>
      <c r="J192" s="65">
        <v>1</v>
      </c>
      <c r="K192" s="66" t="s">
        <v>366</v>
      </c>
      <c r="L192" s="66" t="s">
        <v>664</v>
      </c>
      <c r="M192" s="66" t="s">
        <v>660</v>
      </c>
      <c r="N192" s="66" t="s">
        <v>682</v>
      </c>
      <c r="O192" s="69"/>
      <c r="P192" s="69"/>
      <c r="Q192" s="69"/>
      <c r="R192" s="67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9"/>
      <c r="AE192" s="86"/>
    </row>
    <row r="193" spans="1:31" hidden="1" x14ac:dyDescent="0.35">
      <c r="A193" s="85">
        <v>191</v>
      </c>
      <c r="B193" s="65">
        <v>7003</v>
      </c>
      <c r="C193" s="65">
        <v>3</v>
      </c>
      <c r="D193" s="66" t="s">
        <v>109</v>
      </c>
      <c r="E193" s="66" t="s">
        <v>111</v>
      </c>
      <c r="F193" s="66"/>
      <c r="G193" s="66" t="s">
        <v>665</v>
      </c>
      <c r="H193" s="66" t="s">
        <v>457</v>
      </c>
      <c r="I193" s="65">
        <v>1</v>
      </c>
      <c r="J193" s="65">
        <v>1</v>
      </c>
      <c r="K193" s="66" t="s">
        <v>366</v>
      </c>
      <c r="L193" s="66" t="s">
        <v>664</v>
      </c>
      <c r="M193" s="66" t="s">
        <v>660</v>
      </c>
      <c r="N193" s="66" t="s">
        <v>682</v>
      </c>
      <c r="O193" s="69"/>
      <c r="P193" s="69"/>
      <c r="Q193" s="69"/>
      <c r="R193" s="67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9"/>
      <c r="AE193" s="86"/>
    </row>
    <row r="194" spans="1:31" hidden="1" x14ac:dyDescent="0.35">
      <c r="A194" s="85">
        <v>192</v>
      </c>
      <c r="B194" s="65">
        <v>7004</v>
      </c>
      <c r="C194" s="65">
        <v>3</v>
      </c>
      <c r="D194" s="66" t="s">
        <v>109</v>
      </c>
      <c r="E194" s="66" t="s">
        <v>112</v>
      </c>
      <c r="F194" s="66"/>
      <c r="G194" s="66" t="s">
        <v>668</v>
      </c>
      <c r="H194" s="66" t="s">
        <v>458</v>
      </c>
      <c r="I194" s="65">
        <v>1</v>
      </c>
      <c r="J194" s="65">
        <v>1</v>
      </c>
      <c r="K194" s="66" t="s">
        <v>366</v>
      </c>
      <c r="L194" s="66" t="s">
        <v>664</v>
      </c>
      <c r="M194" s="66" t="s">
        <v>660</v>
      </c>
      <c r="N194" s="66" t="s">
        <v>682</v>
      </c>
      <c r="O194" s="69"/>
      <c r="P194" s="69"/>
      <c r="Q194" s="69"/>
      <c r="R194" s="67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9"/>
      <c r="AE194" s="86"/>
    </row>
    <row r="195" spans="1:31" hidden="1" x14ac:dyDescent="0.35">
      <c r="A195" s="85">
        <v>193</v>
      </c>
      <c r="B195" s="65">
        <v>7005</v>
      </c>
      <c r="C195" s="65">
        <v>3</v>
      </c>
      <c r="D195" s="66" t="s">
        <v>109</v>
      </c>
      <c r="E195" s="66" t="s">
        <v>113</v>
      </c>
      <c r="F195" s="66"/>
      <c r="G195" s="66" t="s">
        <v>668</v>
      </c>
      <c r="H195" s="66" t="s">
        <v>459</v>
      </c>
      <c r="I195" s="65">
        <v>1</v>
      </c>
      <c r="J195" s="65">
        <v>1</v>
      </c>
      <c r="K195" s="66" t="s">
        <v>366</v>
      </c>
      <c r="L195" s="66" t="s">
        <v>664</v>
      </c>
      <c r="M195" s="66" t="s">
        <v>660</v>
      </c>
      <c r="N195" s="66" t="s">
        <v>682</v>
      </c>
      <c r="O195" s="69"/>
      <c r="P195" s="69"/>
      <c r="Q195" s="69"/>
      <c r="R195" s="67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9"/>
      <c r="AE195" s="86"/>
    </row>
    <row r="196" spans="1:31" hidden="1" x14ac:dyDescent="0.35">
      <c r="A196" s="85">
        <v>194</v>
      </c>
      <c r="B196" s="65">
        <v>7006</v>
      </c>
      <c r="C196" s="65">
        <v>3</v>
      </c>
      <c r="D196" s="66" t="s">
        <v>109</v>
      </c>
      <c r="E196" s="66" t="s">
        <v>114</v>
      </c>
      <c r="F196" s="66"/>
      <c r="G196" s="66" t="s">
        <v>665</v>
      </c>
      <c r="H196" s="66" t="s">
        <v>460</v>
      </c>
      <c r="I196" s="65">
        <v>1</v>
      </c>
      <c r="J196" s="65">
        <v>1</v>
      </c>
      <c r="K196" s="66" t="s">
        <v>366</v>
      </c>
      <c r="L196" s="66" t="s">
        <v>664</v>
      </c>
      <c r="M196" s="66" t="s">
        <v>660</v>
      </c>
      <c r="N196" s="66" t="s">
        <v>682</v>
      </c>
      <c r="O196" s="69"/>
      <c r="P196" s="69"/>
      <c r="Q196" s="69"/>
      <c r="R196" s="67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9"/>
      <c r="AE196" s="86"/>
    </row>
    <row r="197" spans="1:31" hidden="1" x14ac:dyDescent="0.35">
      <c r="A197" s="85">
        <v>195</v>
      </c>
      <c r="B197" s="65">
        <v>7007</v>
      </c>
      <c r="C197" s="65">
        <v>3</v>
      </c>
      <c r="D197" s="66" t="s">
        <v>109</v>
      </c>
      <c r="E197" s="66" t="s">
        <v>115</v>
      </c>
      <c r="F197" s="66"/>
      <c r="G197" s="66" t="s">
        <v>665</v>
      </c>
      <c r="H197" s="66" t="s">
        <v>461</v>
      </c>
      <c r="I197" s="65">
        <v>1</v>
      </c>
      <c r="J197" s="65">
        <v>1</v>
      </c>
      <c r="K197" s="66" t="s">
        <v>366</v>
      </c>
      <c r="L197" s="66" t="s">
        <v>664</v>
      </c>
      <c r="M197" s="66" t="s">
        <v>660</v>
      </c>
      <c r="N197" s="66" t="s">
        <v>682</v>
      </c>
      <c r="O197" s="69"/>
      <c r="P197" s="69"/>
      <c r="Q197" s="69"/>
      <c r="R197" s="67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9"/>
      <c r="AE197" s="86"/>
    </row>
    <row r="198" spans="1:31" hidden="1" x14ac:dyDescent="0.35">
      <c r="A198" s="85">
        <v>196</v>
      </c>
      <c r="B198" s="65">
        <v>7008</v>
      </c>
      <c r="C198" s="65">
        <v>3</v>
      </c>
      <c r="D198" s="66" t="s">
        <v>109</v>
      </c>
      <c r="E198" s="66" t="s">
        <v>50</v>
      </c>
      <c r="F198" s="66"/>
      <c r="G198" s="66" t="s">
        <v>665</v>
      </c>
      <c r="H198" s="66" t="s">
        <v>396</v>
      </c>
      <c r="I198" s="65">
        <v>1</v>
      </c>
      <c r="J198" s="65">
        <v>1</v>
      </c>
      <c r="K198" s="66" t="s">
        <v>366</v>
      </c>
      <c r="L198" s="66" t="s">
        <v>664</v>
      </c>
      <c r="M198" s="66" t="s">
        <v>660</v>
      </c>
      <c r="N198" s="66" t="s">
        <v>682</v>
      </c>
      <c r="O198" s="69"/>
      <c r="P198" s="69"/>
      <c r="Q198" s="69"/>
      <c r="R198" s="67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9"/>
      <c r="AE198" s="86"/>
    </row>
    <row r="199" spans="1:31" hidden="1" x14ac:dyDescent="0.35">
      <c r="A199" s="85">
        <v>197</v>
      </c>
      <c r="B199" s="65">
        <v>7009</v>
      </c>
      <c r="C199" s="65">
        <v>3</v>
      </c>
      <c r="D199" s="66" t="s">
        <v>109</v>
      </c>
      <c r="E199" s="66" t="s">
        <v>116</v>
      </c>
      <c r="F199" s="66"/>
      <c r="G199" s="66" t="s">
        <v>665</v>
      </c>
      <c r="H199" s="66" t="s">
        <v>462</v>
      </c>
      <c r="I199" s="65">
        <v>1</v>
      </c>
      <c r="J199" s="65">
        <v>1</v>
      </c>
      <c r="K199" s="66" t="s">
        <v>366</v>
      </c>
      <c r="L199" s="66" t="s">
        <v>664</v>
      </c>
      <c r="M199" s="66" t="s">
        <v>660</v>
      </c>
      <c r="N199" s="66" t="s">
        <v>682</v>
      </c>
      <c r="O199" s="69"/>
      <c r="P199" s="69"/>
      <c r="Q199" s="69"/>
      <c r="R199" s="67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9"/>
      <c r="AE199" s="86"/>
    </row>
    <row r="200" spans="1:31" hidden="1" x14ac:dyDescent="0.35">
      <c r="A200" s="85">
        <v>198</v>
      </c>
      <c r="B200" s="65">
        <v>7010</v>
      </c>
      <c r="C200" s="65">
        <v>3</v>
      </c>
      <c r="D200" s="66" t="s">
        <v>109</v>
      </c>
      <c r="E200" s="66" t="s">
        <v>107</v>
      </c>
      <c r="F200" s="66"/>
      <c r="G200" s="66" t="s">
        <v>665</v>
      </c>
      <c r="H200" s="66" t="s">
        <v>453</v>
      </c>
      <c r="I200" s="65">
        <v>1</v>
      </c>
      <c r="J200" s="65">
        <v>1</v>
      </c>
      <c r="K200" s="66" t="s">
        <v>366</v>
      </c>
      <c r="L200" s="66" t="s">
        <v>664</v>
      </c>
      <c r="M200" s="66" t="s">
        <v>660</v>
      </c>
      <c r="N200" s="66" t="s">
        <v>682</v>
      </c>
      <c r="O200" s="69"/>
      <c r="P200" s="69"/>
      <c r="Q200" s="69"/>
      <c r="R200" s="67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9"/>
      <c r="AE200" s="86"/>
    </row>
    <row r="201" spans="1:31" hidden="1" x14ac:dyDescent="0.35">
      <c r="A201" s="85">
        <v>199</v>
      </c>
      <c r="B201" s="65">
        <v>7011</v>
      </c>
      <c r="C201" s="65">
        <v>3</v>
      </c>
      <c r="D201" s="66" t="s">
        <v>109</v>
      </c>
      <c r="E201" s="66" t="s">
        <v>117</v>
      </c>
      <c r="F201" s="66"/>
      <c r="G201" s="66" t="s">
        <v>665</v>
      </c>
      <c r="H201" s="66" t="s">
        <v>463</v>
      </c>
      <c r="I201" s="65">
        <v>1</v>
      </c>
      <c r="J201" s="65">
        <v>1</v>
      </c>
      <c r="K201" s="66" t="s">
        <v>366</v>
      </c>
      <c r="L201" s="66" t="s">
        <v>664</v>
      </c>
      <c r="M201" s="66" t="s">
        <v>660</v>
      </c>
      <c r="N201" s="66" t="s">
        <v>682</v>
      </c>
      <c r="O201" s="69"/>
      <c r="P201" s="69"/>
      <c r="Q201" s="69"/>
      <c r="R201" s="67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9"/>
      <c r="AE201" s="86"/>
    </row>
    <row r="202" spans="1:31" hidden="1" x14ac:dyDescent="0.35">
      <c r="A202" s="85">
        <v>200</v>
      </c>
      <c r="B202" s="65">
        <v>7012</v>
      </c>
      <c r="C202" s="65">
        <v>3</v>
      </c>
      <c r="D202" s="66" t="s">
        <v>109</v>
      </c>
      <c r="E202" s="66" t="s">
        <v>118</v>
      </c>
      <c r="F202" s="66"/>
      <c r="G202" s="66" t="s">
        <v>668</v>
      </c>
      <c r="H202" s="66" t="s">
        <v>464</v>
      </c>
      <c r="I202" s="65">
        <v>1</v>
      </c>
      <c r="J202" s="65">
        <v>1</v>
      </c>
      <c r="K202" s="66" t="s">
        <v>366</v>
      </c>
      <c r="L202" s="66" t="s">
        <v>664</v>
      </c>
      <c r="M202" s="66" t="s">
        <v>660</v>
      </c>
      <c r="N202" s="66" t="s">
        <v>682</v>
      </c>
      <c r="O202" s="69"/>
      <c r="P202" s="69"/>
      <c r="Q202" s="69"/>
      <c r="R202" s="67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9"/>
      <c r="AE202" s="86"/>
    </row>
    <row r="203" spans="1:31" hidden="1" x14ac:dyDescent="0.35">
      <c r="A203" s="85">
        <v>201</v>
      </c>
      <c r="B203" s="65">
        <v>7013</v>
      </c>
      <c r="C203" s="65">
        <v>3</v>
      </c>
      <c r="D203" s="66" t="s">
        <v>109</v>
      </c>
      <c r="E203" s="66" t="s">
        <v>25</v>
      </c>
      <c r="F203" s="66"/>
      <c r="G203" s="66" t="s">
        <v>667</v>
      </c>
      <c r="H203" s="66" t="s">
        <v>369</v>
      </c>
      <c r="I203" s="65">
        <v>1</v>
      </c>
      <c r="J203" s="65">
        <v>1</v>
      </c>
      <c r="K203" s="66" t="s">
        <v>366</v>
      </c>
      <c r="L203" s="66" t="s">
        <v>664</v>
      </c>
      <c r="M203" s="66" t="s">
        <v>660</v>
      </c>
      <c r="N203" s="66" t="s">
        <v>682</v>
      </c>
      <c r="O203" s="69"/>
      <c r="P203" s="69"/>
      <c r="Q203" s="69"/>
      <c r="R203" s="67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9"/>
      <c r="AE203" s="86"/>
    </row>
    <row r="204" spans="1:31" hidden="1" x14ac:dyDescent="0.35">
      <c r="A204" s="85">
        <v>202</v>
      </c>
      <c r="B204" s="65">
        <v>7014</v>
      </c>
      <c r="C204" s="65">
        <v>3</v>
      </c>
      <c r="D204" s="66" t="s">
        <v>109</v>
      </c>
      <c r="E204" s="66" t="s">
        <v>119</v>
      </c>
      <c r="F204" s="66"/>
      <c r="G204" s="66" t="s">
        <v>674</v>
      </c>
      <c r="H204" s="66" t="s">
        <v>465</v>
      </c>
      <c r="I204" s="65">
        <v>1</v>
      </c>
      <c r="J204" s="65">
        <v>1</v>
      </c>
      <c r="K204" s="66" t="s">
        <v>366</v>
      </c>
      <c r="L204" s="66" t="s">
        <v>664</v>
      </c>
      <c r="M204" s="66" t="s">
        <v>660</v>
      </c>
      <c r="N204" s="66" t="s">
        <v>682</v>
      </c>
      <c r="O204" s="69"/>
      <c r="P204" s="69"/>
      <c r="Q204" s="69"/>
      <c r="R204" s="67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9"/>
      <c r="AE204" s="86"/>
    </row>
    <row r="205" spans="1:31" hidden="1" x14ac:dyDescent="0.35">
      <c r="A205" s="85">
        <v>203</v>
      </c>
      <c r="B205" s="65">
        <v>7002</v>
      </c>
      <c r="C205" s="65">
        <v>2</v>
      </c>
      <c r="D205" s="66" t="s">
        <v>148</v>
      </c>
      <c r="E205" s="66" t="s">
        <v>28</v>
      </c>
      <c r="F205" s="66"/>
      <c r="G205" s="66" t="s">
        <v>670</v>
      </c>
      <c r="H205" s="66" t="s">
        <v>372</v>
      </c>
      <c r="I205" s="65">
        <v>1</v>
      </c>
      <c r="J205" s="65">
        <v>1</v>
      </c>
      <c r="K205" s="66" t="s">
        <v>366</v>
      </c>
      <c r="L205" s="66" t="s">
        <v>664</v>
      </c>
      <c r="M205" s="66" t="s">
        <v>660</v>
      </c>
      <c r="N205" s="66" t="s">
        <v>682</v>
      </c>
      <c r="O205" s="69"/>
      <c r="P205" s="69"/>
      <c r="Q205" s="69"/>
      <c r="R205" s="67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9"/>
      <c r="AE205" s="86"/>
    </row>
    <row r="206" spans="1:31" hidden="1" x14ac:dyDescent="0.35">
      <c r="A206" s="85">
        <v>204</v>
      </c>
      <c r="B206" s="65">
        <v>7003</v>
      </c>
      <c r="C206" s="65">
        <v>2</v>
      </c>
      <c r="D206" s="66" t="s">
        <v>148</v>
      </c>
      <c r="E206" s="66" t="s">
        <v>27</v>
      </c>
      <c r="F206" s="66"/>
      <c r="G206" s="66" t="s">
        <v>669</v>
      </c>
      <c r="H206" s="66" t="s">
        <v>371</v>
      </c>
      <c r="I206" s="65">
        <v>1</v>
      </c>
      <c r="J206" s="65">
        <v>1</v>
      </c>
      <c r="K206" s="66" t="s">
        <v>366</v>
      </c>
      <c r="L206" s="66" t="s">
        <v>664</v>
      </c>
      <c r="M206" s="66" t="s">
        <v>660</v>
      </c>
      <c r="N206" s="66" t="s">
        <v>682</v>
      </c>
      <c r="O206" s="69"/>
      <c r="P206" s="69"/>
      <c r="Q206" s="69"/>
      <c r="R206" s="67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9"/>
      <c r="AE206" s="86"/>
    </row>
    <row r="207" spans="1:31" x14ac:dyDescent="0.35">
      <c r="A207" s="83">
        <v>205</v>
      </c>
      <c r="B207" s="60">
        <v>63</v>
      </c>
      <c r="C207" s="60">
        <v>1</v>
      </c>
      <c r="D207" s="61" t="s">
        <v>22</v>
      </c>
      <c r="E207" s="61" t="s">
        <v>149</v>
      </c>
      <c r="F207" s="61" t="s">
        <v>680</v>
      </c>
      <c r="G207" s="61" t="s">
        <v>668</v>
      </c>
      <c r="H207" s="61" t="s">
        <v>493</v>
      </c>
      <c r="I207" s="60">
        <v>1</v>
      </c>
      <c r="J207" s="60">
        <v>1</v>
      </c>
      <c r="K207" s="61" t="s">
        <v>366</v>
      </c>
      <c r="L207" s="61" t="s">
        <v>663</v>
      </c>
      <c r="M207" s="61" t="s">
        <v>660</v>
      </c>
      <c r="N207" s="61" t="s">
        <v>681</v>
      </c>
      <c r="O207" s="64" t="s">
        <v>720</v>
      </c>
      <c r="P207" s="64"/>
      <c r="Q207" s="64"/>
      <c r="R207" s="62"/>
      <c r="S207" s="63">
        <v>14.52</v>
      </c>
      <c r="T207" s="63">
        <f>J207*S207</f>
        <v>14.52</v>
      </c>
      <c r="U207" s="63">
        <v>14.277999999999999</v>
      </c>
      <c r="V207" s="63">
        <f>J207*U207</f>
        <v>14.277999999999999</v>
      </c>
      <c r="W207" s="63">
        <v>13.914999999999999</v>
      </c>
      <c r="X207" s="63">
        <f>J207*W207</f>
        <v>13.914999999999999</v>
      </c>
      <c r="Y207" s="63">
        <v>13.31</v>
      </c>
      <c r="Z207" s="63">
        <f>J207*Y207</f>
        <v>13.31</v>
      </c>
      <c r="AA207" s="63">
        <f>VLOOKUP(E:E,'[3]costed bom'!$E$2:$AA$921,23,0)</f>
        <v>24.91</v>
      </c>
      <c r="AB207" s="63">
        <f>J207*AA207</f>
        <v>24.91</v>
      </c>
      <c r="AC207" s="63">
        <f>Z207-AB207</f>
        <v>-11.6</v>
      </c>
      <c r="AD207" s="64">
        <v>105</v>
      </c>
      <c r="AE207" s="84" t="s">
        <v>364</v>
      </c>
    </row>
    <row r="208" spans="1:31" hidden="1" x14ac:dyDescent="0.35">
      <c r="A208" s="85">
        <v>206</v>
      </c>
      <c r="B208" s="65">
        <v>1</v>
      </c>
      <c r="C208" s="65">
        <v>2</v>
      </c>
      <c r="D208" s="66" t="s">
        <v>149</v>
      </c>
      <c r="E208" s="66" t="s">
        <v>104</v>
      </c>
      <c r="F208" s="66"/>
      <c r="G208" s="66" t="s">
        <v>668</v>
      </c>
      <c r="H208" s="66" t="s">
        <v>450</v>
      </c>
      <c r="I208" s="65">
        <v>1</v>
      </c>
      <c r="J208" s="65">
        <v>1</v>
      </c>
      <c r="K208" s="66" t="s">
        <v>393</v>
      </c>
      <c r="L208" s="66" t="s">
        <v>664</v>
      </c>
      <c r="M208" s="66" t="s">
        <v>660</v>
      </c>
      <c r="N208" s="66" t="s">
        <v>681</v>
      </c>
      <c r="O208" s="69"/>
      <c r="P208" s="69"/>
      <c r="Q208" s="69"/>
      <c r="R208" s="67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9"/>
      <c r="AE208" s="86"/>
    </row>
    <row r="209" spans="1:31" hidden="1" x14ac:dyDescent="0.35">
      <c r="A209" s="85">
        <v>207</v>
      </c>
      <c r="B209" s="65">
        <v>11</v>
      </c>
      <c r="C209" s="65">
        <v>2</v>
      </c>
      <c r="D209" s="66" t="s">
        <v>149</v>
      </c>
      <c r="E209" s="66" t="s">
        <v>105</v>
      </c>
      <c r="F209" s="66"/>
      <c r="G209" s="66" t="s">
        <v>665</v>
      </c>
      <c r="H209" s="66" t="s">
        <v>451</v>
      </c>
      <c r="I209" s="65">
        <v>2</v>
      </c>
      <c r="J209" s="65">
        <v>2</v>
      </c>
      <c r="K209" s="66" t="s">
        <v>366</v>
      </c>
      <c r="L209" s="66" t="s">
        <v>664</v>
      </c>
      <c r="M209" s="66" t="s">
        <v>660</v>
      </c>
      <c r="N209" s="66" t="s">
        <v>681</v>
      </c>
      <c r="O209" s="69"/>
      <c r="P209" s="69"/>
      <c r="Q209" s="69"/>
      <c r="R209" s="67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9"/>
      <c r="AE209" s="86"/>
    </row>
    <row r="210" spans="1:31" hidden="1" x14ac:dyDescent="0.35">
      <c r="A210" s="85">
        <v>208</v>
      </c>
      <c r="B210" s="65">
        <v>12</v>
      </c>
      <c r="C210" s="65">
        <v>2</v>
      </c>
      <c r="D210" s="66" t="s">
        <v>149</v>
      </c>
      <c r="E210" s="66" t="s">
        <v>106</v>
      </c>
      <c r="F210" s="66"/>
      <c r="G210" s="66" t="s">
        <v>667</v>
      </c>
      <c r="H210" s="66" t="s">
        <v>452</v>
      </c>
      <c r="I210" s="65">
        <v>1</v>
      </c>
      <c r="J210" s="65">
        <v>1</v>
      </c>
      <c r="K210" s="66" t="s">
        <v>393</v>
      </c>
      <c r="L210" s="66" t="s">
        <v>664</v>
      </c>
      <c r="M210" s="66" t="s">
        <v>660</v>
      </c>
      <c r="N210" s="66" t="s">
        <v>664</v>
      </c>
      <c r="O210" s="69"/>
      <c r="P210" s="69"/>
      <c r="Q210" s="69"/>
      <c r="R210" s="67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9"/>
      <c r="AE210" s="86"/>
    </row>
    <row r="211" spans="1:31" hidden="1" x14ac:dyDescent="0.35">
      <c r="A211" s="85">
        <v>209</v>
      </c>
      <c r="B211" s="65">
        <v>21</v>
      </c>
      <c r="C211" s="65">
        <v>2</v>
      </c>
      <c r="D211" s="66" t="s">
        <v>149</v>
      </c>
      <c r="E211" s="66" t="s">
        <v>107</v>
      </c>
      <c r="F211" s="66"/>
      <c r="G211" s="66" t="s">
        <v>665</v>
      </c>
      <c r="H211" s="66" t="s">
        <v>453</v>
      </c>
      <c r="I211" s="65">
        <v>2</v>
      </c>
      <c r="J211" s="65">
        <v>2</v>
      </c>
      <c r="K211" s="66" t="s">
        <v>366</v>
      </c>
      <c r="L211" s="66" t="s">
        <v>664</v>
      </c>
      <c r="M211" s="66" t="s">
        <v>660</v>
      </c>
      <c r="N211" s="66" t="s">
        <v>681</v>
      </c>
      <c r="O211" s="69"/>
      <c r="P211" s="69"/>
      <c r="Q211" s="69"/>
      <c r="R211" s="67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9"/>
      <c r="AE211" s="86"/>
    </row>
    <row r="212" spans="1:31" hidden="1" x14ac:dyDescent="0.35">
      <c r="A212" s="85">
        <v>210</v>
      </c>
      <c r="B212" s="65">
        <v>7000</v>
      </c>
      <c r="C212" s="65">
        <v>2</v>
      </c>
      <c r="D212" s="66" t="s">
        <v>149</v>
      </c>
      <c r="E212" s="66" t="s">
        <v>108</v>
      </c>
      <c r="F212" s="66"/>
      <c r="G212" s="66" t="s">
        <v>668</v>
      </c>
      <c r="H212" s="66" t="s">
        <v>454</v>
      </c>
      <c r="I212" s="65">
        <v>1</v>
      </c>
      <c r="J212" s="65">
        <v>1</v>
      </c>
      <c r="K212" s="66" t="s">
        <v>366</v>
      </c>
      <c r="L212" s="66" t="s">
        <v>663</v>
      </c>
      <c r="M212" s="66" t="s">
        <v>660</v>
      </c>
      <c r="N212" s="66" t="s">
        <v>682</v>
      </c>
      <c r="O212" s="69"/>
      <c r="P212" s="69"/>
      <c r="Q212" s="69"/>
      <c r="R212" s="67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9"/>
      <c r="AE212" s="86"/>
    </row>
    <row r="213" spans="1:31" hidden="1" x14ac:dyDescent="0.35">
      <c r="A213" s="85">
        <v>211</v>
      </c>
      <c r="B213" s="65">
        <v>7001</v>
      </c>
      <c r="C213" s="65">
        <v>2</v>
      </c>
      <c r="D213" s="66" t="s">
        <v>149</v>
      </c>
      <c r="E213" s="66" t="s">
        <v>109</v>
      </c>
      <c r="F213" s="66"/>
      <c r="G213" s="66" t="s">
        <v>673</v>
      </c>
      <c r="H213" s="66" t="s">
        <v>455</v>
      </c>
      <c r="I213" s="65">
        <v>1</v>
      </c>
      <c r="J213" s="65">
        <v>1</v>
      </c>
      <c r="K213" s="66" t="s">
        <v>366</v>
      </c>
      <c r="L213" s="66" t="s">
        <v>664</v>
      </c>
      <c r="M213" s="66" t="s">
        <v>660</v>
      </c>
      <c r="N213" s="66" t="s">
        <v>682</v>
      </c>
      <c r="O213" s="69"/>
      <c r="P213" s="69"/>
      <c r="Q213" s="69"/>
      <c r="R213" s="67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9"/>
      <c r="AE213" s="86"/>
    </row>
    <row r="214" spans="1:31" hidden="1" x14ac:dyDescent="0.35">
      <c r="A214" s="85">
        <v>212</v>
      </c>
      <c r="B214" s="65">
        <v>7000</v>
      </c>
      <c r="C214" s="65">
        <v>3</v>
      </c>
      <c r="D214" s="66" t="s">
        <v>109</v>
      </c>
      <c r="E214" s="66" t="s">
        <v>27</v>
      </c>
      <c r="F214" s="66"/>
      <c r="G214" s="66" t="s">
        <v>669</v>
      </c>
      <c r="H214" s="66" t="s">
        <v>371</v>
      </c>
      <c r="I214" s="65">
        <v>1</v>
      </c>
      <c r="J214" s="65">
        <v>1</v>
      </c>
      <c r="K214" s="66" t="s">
        <v>366</v>
      </c>
      <c r="L214" s="66" t="s">
        <v>664</v>
      </c>
      <c r="M214" s="66" t="s">
        <v>660</v>
      </c>
      <c r="N214" s="66" t="s">
        <v>682</v>
      </c>
      <c r="O214" s="69"/>
      <c r="P214" s="69"/>
      <c r="Q214" s="69"/>
      <c r="R214" s="67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9"/>
      <c r="AE214" s="86"/>
    </row>
    <row r="215" spans="1:31" hidden="1" x14ac:dyDescent="0.35">
      <c r="A215" s="85">
        <v>213</v>
      </c>
      <c r="B215" s="65">
        <v>7002</v>
      </c>
      <c r="C215" s="65">
        <v>3</v>
      </c>
      <c r="D215" s="66" t="s">
        <v>109</v>
      </c>
      <c r="E215" s="66" t="s">
        <v>110</v>
      </c>
      <c r="F215" s="66"/>
      <c r="G215" s="66" t="s">
        <v>665</v>
      </c>
      <c r="H215" s="66" t="s">
        <v>456</v>
      </c>
      <c r="I215" s="65">
        <v>1</v>
      </c>
      <c r="J215" s="65">
        <v>1</v>
      </c>
      <c r="K215" s="66" t="s">
        <v>366</v>
      </c>
      <c r="L215" s="66" t="s">
        <v>664</v>
      </c>
      <c r="M215" s="66" t="s">
        <v>660</v>
      </c>
      <c r="N215" s="66" t="s">
        <v>682</v>
      </c>
      <c r="O215" s="69"/>
      <c r="P215" s="69"/>
      <c r="Q215" s="69"/>
      <c r="R215" s="67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9"/>
      <c r="AE215" s="86"/>
    </row>
    <row r="216" spans="1:31" hidden="1" x14ac:dyDescent="0.35">
      <c r="A216" s="85">
        <v>214</v>
      </c>
      <c r="B216" s="65">
        <v>7003</v>
      </c>
      <c r="C216" s="65">
        <v>3</v>
      </c>
      <c r="D216" s="66" t="s">
        <v>109</v>
      </c>
      <c r="E216" s="66" t="s">
        <v>111</v>
      </c>
      <c r="F216" s="66"/>
      <c r="G216" s="66" t="s">
        <v>665</v>
      </c>
      <c r="H216" s="66" t="s">
        <v>457</v>
      </c>
      <c r="I216" s="65">
        <v>1</v>
      </c>
      <c r="J216" s="65">
        <v>1</v>
      </c>
      <c r="K216" s="66" t="s">
        <v>366</v>
      </c>
      <c r="L216" s="66" t="s">
        <v>664</v>
      </c>
      <c r="M216" s="66" t="s">
        <v>660</v>
      </c>
      <c r="N216" s="66" t="s">
        <v>682</v>
      </c>
      <c r="O216" s="69"/>
      <c r="P216" s="69"/>
      <c r="Q216" s="69"/>
      <c r="R216" s="67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9"/>
      <c r="AE216" s="86"/>
    </row>
    <row r="217" spans="1:31" hidden="1" x14ac:dyDescent="0.35">
      <c r="A217" s="85">
        <v>215</v>
      </c>
      <c r="B217" s="65">
        <v>7004</v>
      </c>
      <c r="C217" s="65">
        <v>3</v>
      </c>
      <c r="D217" s="66" t="s">
        <v>109</v>
      </c>
      <c r="E217" s="66" t="s">
        <v>112</v>
      </c>
      <c r="F217" s="66"/>
      <c r="G217" s="66" t="s">
        <v>668</v>
      </c>
      <c r="H217" s="66" t="s">
        <v>458</v>
      </c>
      <c r="I217" s="65">
        <v>1</v>
      </c>
      <c r="J217" s="65">
        <v>1</v>
      </c>
      <c r="K217" s="66" t="s">
        <v>366</v>
      </c>
      <c r="L217" s="66" t="s">
        <v>664</v>
      </c>
      <c r="M217" s="66" t="s">
        <v>660</v>
      </c>
      <c r="N217" s="66" t="s">
        <v>682</v>
      </c>
      <c r="O217" s="69"/>
      <c r="P217" s="69"/>
      <c r="Q217" s="69"/>
      <c r="R217" s="67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9"/>
      <c r="AE217" s="86"/>
    </row>
    <row r="218" spans="1:31" hidden="1" x14ac:dyDescent="0.35">
      <c r="A218" s="85">
        <v>216</v>
      </c>
      <c r="B218" s="65">
        <v>7005</v>
      </c>
      <c r="C218" s="65">
        <v>3</v>
      </c>
      <c r="D218" s="66" t="s">
        <v>109</v>
      </c>
      <c r="E218" s="66" t="s">
        <v>113</v>
      </c>
      <c r="F218" s="66"/>
      <c r="G218" s="66" t="s">
        <v>668</v>
      </c>
      <c r="H218" s="66" t="s">
        <v>459</v>
      </c>
      <c r="I218" s="65">
        <v>1</v>
      </c>
      <c r="J218" s="65">
        <v>1</v>
      </c>
      <c r="K218" s="66" t="s">
        <v>366</v>
      </c>
      <c r="L218" s="66" t="s">
        <v>664</v>
      </c>
      <c r="M218" s="66" t="s">
        <v>660</v>
      </c>
      <c r="N218" s="66" t="s">
        <v>682</v>
      </c>
      <c r="O218" s="69"/>
      <c r="P218" s="69"/>
      <c r="Q218" s="69"/>
      <c r="R218" s="67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9"/>
      <c r="AE218" s="86"/>
    </row>
    <row r="219" spans="1:31" hidden="1" x14ac:dyDescent="0.35">
      <c r="A219" s="85">
        <v>217</v>
      </c>
      <c r="B219" s="65">
        <v>7006</v>
      </c>
      <c r="C219" s="65">
        <v>3</v>
      </c>
      <c r="D219" s="66" t="s">
        <v>109</v>
      </c>
      <c r="E219" s="66" t="s">
        <v>114</v>
      </c>
      <c r="F219" s="66"/>
      <c r="G219" s="66" t="s">
        <v>665</v>
      </c>
      <c r="H219" s="66" t="s">
        <v>460</v>
      </c>
      <c r="I219" s="65">
        <v>1</v>
      </c>
      <c r="J219" s="65">
        <v>1</v>
      </c>
      <c r="K219" s="66" t="s">
        <v>366</v>
      </c>
      <c r="L219" s="66" t="s">
        <v>664</v>
      </c>
      <c r="M219" s="66" t="s">
        <v>660</v>
      </c>
      <c r="N219" s="66" t="s">
        <v>682</v>
      </c>
      <c r="O219" s="69"/>
      <c r="P219" s="69"/>
      <c r="Q219" s="69"/>
      <c r="R219" s="67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9"/>
      <c r="AE219" s="86"/>
    </row>
    <row r="220" spans="1:31" hidden="1" x14ac:dyDescent="0.35">
      <c r="A220" s="85">
        <v>218</v>
      </c>
      <c r="B220" s="65">
        <v>7007</v>
      </c>
      <c r="C220" s="65">
        <v>3</v>
      </c>
      <c r="D220" s="66" t="s">
        <v>109</v>
      </c>
      <c r="E220" s="66" t="s">
        <v>115</v>
      </c>
      <c r="F220" s="66"/>
      <c r="G220" s="66" t="s">
        <v>665</v>
      </c>
      <c r="H220" s="66" t="s">
        <v>461</v>
      </c>
      <c r="I220" s="65">
        <v>1</v>
      </c>
      <c r="J220" s="65">
        <v>1</v>
      </c>
      <c r="K220" s="66" t="s">
        <v>366</v>
      </c>
      <c r="L220" s="66" t="s">
        <v>664</v>
      </c>
      <c r="M220" s="66" t="s">
        <v>660</v>
      </c>
      <c r="N220" s="66" t="s">
        <v>682</v>
      </c>
      <c r="O220" s="69"/>
      <c r="P220" s="69"/>
      <c r="Q220" s="69"/>
      <c r="R220" s="67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9"/>
      <c r="AE220" s="86"/>
    </row>
    <row r="221" spans="1:31" hidden="1" x14ac:dyDescent="0.35">
      <c r="A221" s="85">
        <v>219</v>
      </c>
      <c r="B221" s="65">
        <v>7008</v>
      </c>
      <c r="C221" s="65">
        <v>3</v>
      </c>
      <c r="D221" s="66" t="s">
        <v>109</v>
      </c>
      <c r="E221" s="66" t="s">
        <v>50</v>
      </c>
      <c r="F221" s="66"/>
      <c r="G221" s="66" t="s">
        <v>665</v>
      </c>
      <c r="H221" s="66" t="s">
        <v>396</v>
      </c>
      <c r="I221" s="65">
        <v>1</v>
      </c>
      <c r="J221" s="65">
        <v>1</v>
      </c>
      <c r="K221" s="66" t="s">
        <v>366</v>
      </c>
      <c r="L221" s="66" t="s">
        <v>664</v>
      </c>
      <c r="M221" s="66" t="s">
        <v>660</v>
      </c>
      <c r="N221" s="66" t="s">
        <v>682</v>
      </c>
      <c r="O221" s="69"/>
      <c r="P221" s="69"/>
      <c r="Q221" s="69"/>
      <c r="R221" s="67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9"/>
      <c r="AE221" s="86"/>
    </row>
    <row r="222" spans="1:31" hidden="1" x14ac:dyDescent="0.35">
      <c r="A222" s="85">
        <v>220</v>
      </c>
      <c r="B222" s="65">
        <v>7009</v>
      </c>
      <c r="C222" s="65">
        <v>3</v>
      </c>
      <c r="D222" s="66" t="s">
        <v>109</v>
      </c>
      <c r="E222" s="66" t="s">
        <v>116</v>
      </c>
      <c r="F222" s="66"/>
      <c r="G222" s="66" t="s">
        <v>665</v>
      </c>
      <c r="H222" s="66" t="s">
        <v>462</v>
      </c>
      <c r="I222" s="65">
        <v>1</v>
      </c>
      <c r="J222" s="65">
        <v>1</v>
      </c>
      <c r="K222" s="66" t="s">
        <v>366</v>
      </c>
      <c r="L222" s="66" t="s">
        <v>664</v>
      </c>
      <c r="M222" s="66" t="s">
        <v>660</v>
      </c>
      <c r="N222" s="66" t="s">
        <v>682</v>
      </c>
      <c r="O222" s="69"/>
      <c r="P222" s="69"/>
      <c r="Q222" s="69"/>
      <c r="R222" s="67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9"/>
      <c r="AE222" s="86"/>
    </row>
    <row r="223" spans="1:31" hidden="1" x14ac:dyDescent="0.35">
      <c r="A223" s="85">
        <v>221</v>
      </c>
      <c r="B223" s="65">
        <v>7010</v>
      </c>
      <c r="C223" s="65">
        <v>3</v>
      </c>
      <c r="D223" s="66" t="s">
        <v>109</v>
      </c>
      <c r="E223" s="66" t="s">
        <v>107</v>
      </c>
      <c r="F223" s="66"/>
      <c r="G223" s="66" t="s">
        <v>665</v>
      </c>
      <c r="H223" s="66" t="s">
        <v>453</v>
      </c>
      <c r="I223" s="65">
        <v>1</v>
      </c>
      <c r="J223" s="65">
        <v>1</v>
      </c>
      <c r="K223" s="66" t="s">
        <v>366</v>
      </c>
      <c r="L223" s="66" t="s">
        <v>664</v>
      </c>
      <c r="M223" s="66" t="s">
        <v>660</v>
      </c>
      <c r="N223" s="66" t="s">
        <v>682</v>
      </c>
      <c r="O223" s="69"/>
      <c r="P223" s="69"/>
      <c r="Q223" s="69"/>
      <c r="R223" s="67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9"/>
      <c r="AE223" s="86"/>
    </row>
    <row r="224" spans="1:31" hidden="1" x14ac:dyDescent="0.35">
      <c r="A224" s="85">
        <v>222</v>
      </c>
      <c r="B224" s="65">
        <v>7011</v>
      </c>
      <c r="C224" s="65">
        <v>3</v>
      </c>
      <c r="D224" s="66" t="s">
        <v>109</v>
      </c>
      <c r="E224" s="66" t="s">
        <v>117</v>
      </c>
      <c r="F224" s="66"/>
      <c r="G224" s="66" t="s">
        <v>665</v>
      </c>
      <c r="H224" s="66" t="s">
        <v>463</v>
      </c>
      <c r="I224" s="65">
        <v>1</v>
      </c>
      <c r="J224" s="65">
        <v>1</v>
      </c>
      <c r="K224" s="66" t="s">
        <v>366</v>
      </c>
      <c r="L224" s="66" t="s">
        <v>664</v>
      </c>
      <c r="M224" s="66" t="s">
        <v>660</v>
      </c>
      <c r="N224" s="66" t="s">
        <v>682</v>
      </c>
      <c r="O224" s="69"/>
      <c r="P224" s="69"/>
      <c r="Q224" s="69"/>
      <c r="R224" s="67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9"/>
      <c r="AE224" s="86"/>
    </row>
    <row r="225" spans="1:31" hidden="1" x14ac:dyDescent="0.35">
      <c r="A225" s="85">
        <v>223</v>
      </c>
      <c r="B225" s="65">
        <v>7012</v>
      </c>
      <c r="C225" s="65">
        <v>3</v>
      </c>
      <c r="D225" s="66" t="s">
        <v>109</v>
      </c>
      <c r="E225" s="66" t="s">
        <v>118</v>
      </c>
      <c r="F225" s="66"/>
      <c r="G225" s="66" t="s">
        <v>668</v>
      </c>
      <c r="H225" s="66" t="s">
        <v>464</v>
      </c>
      <c r="I225" s="65">
        <v>1</v>
      </c>
      <c r="J225" s="65">
        <v>1</v>
      </c>
      <c r="K225" s="66" t="s">
        <v>366</v>
      </c>
      <c r="L225" s="66" t="s">
        <v>664</v>
      </c>
      <c r="M225" s="66" t="s">
        <v>660</v>
      </c>
      <c r="N225" s="66" t="s">
        <v>682</v>
      </c>
      <c r="O225" s="69"/>
      <c r="P225" s="69"/>
      <c r="Q225" s="69"/>
      <c r="R225" s="67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9"/>
      <c r="AE225" s="86"/>
    </row>
    <row r="226" spans="1:31" hidden="1" x14ac:dyDescent="0.35">
      <c r="A226" s="85">
        <v>224</v>
      </c>
      <c r="B226" s="65">
        <v>7013</v>
      </c>
      <c r="C226" s="65">
        <v>3</v>
      </c>
      <c r="D226" s="66" t="s">
        <v>109</v>
      </c>
      <c r="E226" s="66" t="s">
        <v>25</v>
      </c>
      <c r="F226" s="66"/>
      <c r="G226" s="66" t="s">
        <v>667</v>
      </c>
      <c r="H226" s="66" t="s">
        <v>369</v>
      </c>
      <c r="I226" s="65">
        <v>1</v>
      </c>
      <c r="J226" s="65">
        <v>1</v>
      </c>
      <c r="K226" s="66" t="s">
        <v>366</v>
      </c>
      <c r="L226" s="66" t="s">
        <v>664</v>
      </c>
      <c r="M226" s="66" t="s">
        <v>660</v>
      </c>
      <c r="N226" s="66" t="s">
        <v>682</v>
      </c>
      <c r="O226" s="69"/>
      <c r="P226" s="69"/>
      <c r="Q226" s="69"/>
      <c r="R226" s="67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9"/>
      <c r="AE226" s="86"/>
    </row>
    <row r="227" spans="1:31" hidden="1" x14ac:dyDescent="0.35">
      <c r="A227" s="85">
        <v>225</v>
      </c>
      <c r="B227" s="65">
        <v>7014</v>
      </c>
      <c r="C227" s="65">
        <v>3</v>
      </c>
      <c r="D227" s="66" t="s">
        <v>109</v>
      </c>
      <c r="E227" s="66" t="s">
        <v>119</v>
      </c>
      <c r="F227" s="66"/>
      <c r="G227" s="66" t="s">
        <v>674</v>
      </c>
      <c r="H227" s="66" t="s">
        <v>465</v>
      </c>
      <c r="I227" s="65">
        <v>1</v>
      </c>
      <c r="J227" s="65">
        <v>1</v>
      </c>
      <c r="K227" s="66" t="s">
        <v>366</v>
      </c>
      <c r="L227" s="66" t="s">
        <v>664</v>
      </c>
      <c r="M227" s="66" t="s">
        <v>660</v>
      </c>
      <c r="N227" s="66" t="s">
        <v>682</v>
      </c>
      <c r="O227" s="69"/>
      <c r="P227" s="69"/>
      <c r="Q227" s="69"/>
      <c r="R227" s="67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9"/>
      <c r="AE227" s="86"/>
    </row>
    <row r="228" spans="1:31" hidden="1" x14ac:dyDescent="0.35">
      <c r="A228" s="85">
        <v>226</v>
      </c>
      <c r="B228" s="65">
        <v>7002</v>
      </c>
      <c r="C228" s="65">
        <v>2</v>
      </c>
      <c r="D228" s="66" t="s">
        <v>149</v>
      </c>
      <c r="E228" s="66" t="s">
        <v>28</v>
      </c>
      <c r="F228" s="66"/>
      <c r="G228" s="66" t="s">
        <v>670</v>
      </c>
      <c r="H228" s="66" t="s">
        <v>372</v>
      </c>
      <c r="I228" s="65">
        <v>1</v>
      </c>
      <c r="J228" s="65">
        <v>1</v>
      </c>
      <c r="K228" s="66" t="s">
        <v>366</v>
      </c>
      <c r="L228" s="66" t="s">
        <v>664</v>
      </c>
      <c r="M228" s="66" t="s">
        <v>660</v>
      </c>
      <c r="N228" s="66" t="s">
        <v>682</v>
      </c>
      <c r="O228" s="69"/>
      <c r="P228" s="69"/>
      <c r="Q228" s="69"/>
      <c r="R228" s="67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9"/>
      <c r="AE228" s="86"/>
    </row>
    <row r="229" spans="1:31" hidden="1" x14ac:dyDescent="0.35">
      <c r="A229" s="85">
        <v>227</v>
      </c>
      <c r="B229" s="65">
        <v>7003</v>
      </c>
      <c r="C229" s="65">
        <v>2</v>
      </c>
      <c r="D229" s="66" t="s">
        <v>149</v>
      </c>
      <c r="E229" s="66" t="s">
        <v>27</v>
      </c>
      <c r="F229" s="66"/>
      <c r="G229" s="66" t="s">
        <v>669</v>
      </c>
      <c r="H229" s="66" t="s">
        <v>371</v>
      </c>
      <c r="I229" s="65">
        <v>1</v>
      </c>
      <c r="J229" s="65">
        <v>1</v>
      </c>
      <c r="K229" s="66" t="s">
        <v>366</v>
      </c>
      <c r="L229" s="66" t="s">
        <v>664</v>
      </c>
      <c r="M229" s="66" t="s">
        <v>660</v>
      </c>
      <c r="N229" s="66" t="s">
        <v>682</v>
      </c>
      <c r="O229" s="69"/>
      <c r="P229" s="69"/>
      <c r="Q229" s="69"/>
      <c r="R229" s="67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9"/>
      <c r="AE229" s="86"/>
    </row>
    <row r="230" spans="1:31" x14ac:dyDescent="0.35">
      <c r="A230" s="83">
        <v>228</v>
      </c>
      <c r="B230" s="60">
        <v>64</v>
      </c>
      <c r="C230" s="60">
        <v>1</v>
      </c>
      <c r="D230" s="61" t="s">
        <v>22</v>
      </c>
      <c r="E230" s="61" t="s">
        <v>150</v>
      </c>
      <c r="F230" s="61" t="s">
        <v>680</v>
      </c>
      <c r="G230" s="61" t="s">
        <v>665</v>
      </c>
      <c r="H230" s="61" t="s">
        <v>494</v>
      </c>
      <c r="I230" s="60">
        <v>1</v>
      </c>
      <c r="J230" s="60">
        <v>1</v>
      </c>
      <c r="K230" s="61" t="s">
        <v>366</v>
      </c>
      <c r="L230" s="61" t="s">
        <v>663</v>
      </c>
      <c r="M230" s="61" t="s">
        <v>660</v>
      </c>
      <c r="N230" s="61" t="s">
        <v>681</v>
      </c>
      <c r="O230" s="64" t="s">
        <v>720</v>
      </c>
      <c r="P230" s="64"/>
      <c r="Q230" s="64"/>
      <c r="R230" s="62"/>
      <c r="S230" s="63">
        <v>40.608000000000004</v>
      </c>
      <c r="T230" s="63">
        <f>J230*S230</f>
        <v>40.608000000000004</v>
      </c>
      <c r="U230" s="63">
        <v>39.931200000000004</v>
      </c>
      <c r="V230" s="63">
        <f>J230*U230</f>
        <v>39.931200000000004</v>
      </c>
      <c r="W230" s="63">
        <v>38.916000000000004</v>
      </c>
      <c r="X230" s="63">
        <f>J230*W230</f>
        <v>38.916000000000004</v>
      </c>
      <c r="Y230" s="63">
        <v>37.224000000000004</v>
      </c>
      <c r="Z230" s="63">
        <f>J230*Y230</f>
        <v>37.224000000000004</v>
      </c>
      <c r="AA230" s="63">
        <f>VLOOKUP(E:E,'[3]costed bom'!$E$2:$AA$921,23,0)</f>
        <v>55</v>
      </c>
      <c r="AB230" s="63">
        <f>J230*AA230</f>
        <v>55</v>
      </c>
      <c r="AC230" s="63">
        <f>Z230-AB230</f>
        <v>-17.775999999999996</v>
      </c>
      <c r="AD230" s="64">
        <v>126</v>
      </c>
      <c r="AE230" s="84" t="s">
        <v>364</v>
      </c>
    </row>
    <row r="231" spans="1:31" hidden="1" x14ac:dyDescent="0.35">
      <c r="A231" s="85">
        <v>229</v>
      </c>
      <c r="B231" s="65">
        <v>0</v>
      </c>
      <c r="C231" s="65">
        <v>2</v>
      </c>
      <c r="D231" s="66" t="s">
        <v>150</v>
      </c>
      <c r="E231" s="66" t="s">
        <v>151</v>
      </c>
      <c r="F231" s="66"/>
      <c r="G231" s="66" t="s">
        <v>665</v>
      </c>
      <c r="H231" s="66" t="s">
        <v>495</v>
      </c>
      <c r="I231" s="65">
        <v>1</v>
      </c>
      <c r="J231" s="65">
        <v>1</v>
      </c>
      <c r="K231" s="66" t="s">
        <v>366</v>
      </c>
      <c r="L231" s="66" t="s">
        <v>663</v>
      </c>
      <c r="M231" s="66" t="s">
        <v>660</v>
      </c>
      <c r="N231" s="66" t="s">
        <v>682</v>
      </c>
      <c r="O231" s="69"/>
      <c r="P231" s="69"/>
      <c r="Q231" s="69"/>
      <c r="R231" s="67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9"/>
      <c r="AE231" s="86"/>
    </row>
    <row r="232" spans="1:31" hidden="1" x14ac:dyDescent="0.35">
      <c r="A232" s="85">
        <v>230</v>
      </c>
      <c r="B232" s="65">
        <v>1</v>
      </c>
      <c r="C232" s="65">
        <v>2</v>
      </c>
      <c r="D232" s="66" t="s">
        <v>150</v>
      </c>
      <c r="E232" s="66" t="s">
        <v>152</v>
      </c>
      <c r="F232" s="66"/>
      <c r="G232" s="66" t="s">
        <v>668</v>
      </c>
      <c r="H232" s="66" t="s">
        <v>496</v>
      </c>
      <c r="I232" s="65">
        <v>2</v>
      </c>
      <c r="J232" s="65">
        <v>2</v>
      </c>
      <c r="K232" s="66" t="s">
        <v>366</v>
      </c>
      <c r="L232" s="66" t="s">
        <v>664</v>
      </c>
      <c r="M232" s="66" t="s">
        <v>660</v>
      </c>
      <c r="N232" s="66" t="s">
        <v>681</v>
      </c>
      <c r="O232" s="69"/>
      <c r="P232" s="69"/>
      <c r="Q232" s="69"/>
      <c r="R232" s="67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9"/>
      <c r="AE232" s="86"/>
    </row>
    <row r="233" spans="1:31" hidden="1" x14ac:dyDescent="0.35">
      <c r="A233" s="85">
        <v>231</v>
      </c>
      <c r="B233" s="65">
        <v>2</v>
      </c>
      <c r="C233" s="65">
        <v>2</v>
      </c>
      <c r="D233" s="66" t="s">
        <v>150</v>
      </c>
      <c r="E233" s="66" t="s">
        <v>153</v>
      </c>
      <c r="F233" s="66"/>
      <c r="G233" s="66" t="s">
        <v>667</v>
      </c>
      <c r="H233" s="66" t="s">
        <v>497</v>
      </c>
      <c r="I233" s="65">
        <v>1</v>
      </c>
      <c r="J233" s="65">
        <v>1</v>
      </c>
      <c r="K233" s="66" t="s">
        <v>366</v>
      </c>
      <c r="L233" s="66" t="s">
        <v>664</v>
      </c>
      <c r="M233" s="66" t="s">
        <v>660</v>
      </c>
      <c r="N233" s="66" t="s">
        <v>681</v>
      </c>
      <c r="O233" s="69"/>
      <c r="P233" s="69"/>
      <c r="Q233" s="69"/>
      <c r="R233" s="67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9"/>
      <c r="AE233" s="86"/>
    </row>
    <row r="234" spans="1:31" hidden="1" x14ac:dyDescent="0.35">
      <c r="A234" s="85">
        <v>232</v>
      </c>
      <c r="B234" s="65">
        <v>3</v>
      </c>
      <c r="C234" s="65">
        <v>2</v>
      </c>
      <c r="D234" s="66" t="s">
        <v>150</v>
      </c>
      <c r="E234" s="66" t="s">
        <v>124</v>
      </c>
      <c r="F234" s="66"/>
      <c r="G234" s="66" t="s">
        <v>665</v>
      </c>
      <c r="H234" s="66" t="s">
        <v>470</v>
      </c>
      <c r="I234" s="65">
        <v>13</v>
      </c>
      <c r="J234" s="65">
        <v>13</v>
      </c>
      <c r="K234" s="66" t="s">
        <v>366</v>
      </c>
      <c r="L234" s="66" t="s">
        <v>664</v>
      </c>
      <c r="M234" s="66" t="s">
        <v>660</v>
      </c>
      <c r="N234" s="66" t="s">
        <v>681</v>
      </c>
      <c r="O234" s="69"/>
      <c r="P234" s="69"/>
      <c r="Q234" s="69"/>
      <c r="R234" s="67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9"/>
      <c r="AE234" s="86"/>
    </row>
    <row r="235" spans="1:31" hidden="1" x14ac:dyDescent="0.35">
      <c r="A235" s="85">
        <v>233</v>
      </c>
      <c r="B235" s="65">
        <v>4</v>
      </c>
      <c r="C235" s="65">
        <v>2</v>
      </c>
      <c r="D235" s="66" t="s">
        <v>150</v>
      </c>
      <c r="E235" s="66" t="s">
        <v>154</v>
      </c>
      <c r="F235" s="66"/>
      <c r="G235" s="66" t="s">
        <v>665</v>
      </c>
      <c r="H235" s="66" t="s">
        <v>498</v>
      </c>
      <c r="I235" s="65">
        <v>5.5</v>
      </c>
      <c r="J235" s="65">
        <v>5.5</v>
      </c>
      <c r="K235" s="66" t="s">
        <v>393</v>
      </c>
      <c r="L235" s="66" t="s">
        <v>664</v>
      </c>
      <c r="M235" s="66" t="s">
        <v>660</v>
      </c>
      <c r="N235" s="66" t="s">
        <v>681</v>
      </c>
      <c r="O235" s="69"/>
      <c r="P235" s="69"/>
      <c r="Q235" s="69"/>
      <c r="R235" s="67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9"/>
      <c r="AE235" s="86"/>
    </row>
    <row r="236" spans="1:31" hidden="1" x14ac:dyDescent="0.35">
      <c r="A236" s="85">
        <v>234</v>
      </c>
      <c r="B236" s="65">
        <v>5</v>
      </c>
      <c r="C236" s="65">
        <v>2</v>
      </c>
      <c r="D236" s="66" t="s">
        <v>150</v>
      </c>
      <c r="E236" s="66" t="s">
        <v>127</v>
      </c>
      <c r="F236" s="66"/>
      <c r="G236" s="66" t="s">
        <v>665</v>
      </c>
      <c r="H236" s="66" t="s">
        <v>473</v>
      </c>
      <c r="I236" s="65">
        <v>1</v>
      </c>
      <c r="J236" s="65">
        <v>1</v>
      </c>
      <c r="K236" s="66" t="s">
        <v>393</v>
      </c>
      <c r="L236" s="66" t="s">
        <v>664</v>
      </c>
      <c r="M236" s="66" t="s">
        <v>660</v>
      </c>
      <c r="N236" s="66" t="s">
        <v>681</v>
      </c>
      <c r="O236" s="69"/>
      <c r="P236" s="69"/>
      <c r="Q236" s="69"/>
      <c r="R236" s="67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9"/>
      <c r="AE236" s="86"/>
    </row>
    <row r="237" spans="1:31" hidden="1" x14ac:dyDescent="0.35">
      <c r="A237" s="85">
        <v>235</v>
      </c>
      <c r="B237" s="65">
        <v>6</v>
      </c>
      <c r="C237" s="65">
        <v>2</v>
      </c>
      <c r="D237" s="66" t="s">
        <v>150</v>
      </c>
      <c r="E237" s="66" t="s">
        <v>155</v>
      </c>
      <c r="F237" s="66"/>
      <c r="G237" s="66" t="s">
        <v>665</v>
      </c>
      <c r="H237" s="66" t="s">
        <v>499</v>
      </c>
      <c r="I237" s="65">
        <v>0.5</v>
      </c>
      <c r="J237" s="65">
        <v>0.5</v>
      </c>
      <c r="K237" s="66" t="s">
        <v>393</v>
      </c>
      <c r="L237" s="66" t="s">
        <v>664</v>
      </c>
      <c r="M237" s="66" t="s">
        <v>660</v>
      </c>
      <c r="N237" s="66" t="s">
        <v>681</v>
      </c>
      <c r="O237" s="69"/>
      <c r="P237" s="69"/>
      <c r="Q237" s="69"/>
      <c r="R237" s="67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9"/>
      <c r="AE237" s="86"/>
    </row>
    <row r="238" spans="1:31" hidden="1" x14ac:dyDescent="0.35">
      <c r="A238" s="85">
        <v>236</v>
      </c>
      <c r="B238" s="65">
        <v>7</v>
      </c>
      <c r="C238" s="65">
        <v>2</v>
      </c>
      <c r="D238" s="66" t="s">
        <v>150</v>
      </c>
      <c r="E238" s="66" t="s">
        <v>50</v>
      </c>
      <c r="F238" s="66"/>
      <c r="G238" s="66" t="s">
        <v>665</v>
      </c>
      <c r="H238" s="66" t="s">
        <v>396</v>
      </c>
      <c r="I238" s="65">
        <v>2</v>
      </c>
      <c r="J238" s="65">
        <v>2</v>
      </c>
      <c r="K238" s="66" t="s">
        <v>366</v>
      </c>
      <c r="L238" s="66" t="s">
        <v>664</v>
      </c>
      <c r="M238" s="66" t="s">
        <v>660</v>
      </c>
      <c r="N238" s="66" t="s">
        <v>681</v>
      </c>
      <c r="O238" s="69"/>
      <c r="P238" s="69"/>
      <c r="Q238" s="69"/>
      <c r="R238" s="67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9"/>
      <c r="AE238" s="86"/>
    </row>
    <row r="239" spans="1:31" hidden="1" x14ac:dyDescent="0.35">
      <c r="A239" s="85">
        <v>237</v>
      </c>
      <c r="B239" s="65">
        <v>8</v>
      </c>
      <c r="C239" s="65">
        <v>2</v>
      </c>
      <c r="D239" s="66" t="s">
        <v>150</v>
      </c>
      <c r="E239" s="66" t="s">
        <v>156</v>
      </c>
      <c r="F239" s="66"/>
      <c r="G239" s="66" t="s">
        <v>666</v>
      </c>
      <c r="H239" s="66" t="s">
        <v>477</v>
      </c>
      <c r="I239" s="65">
        <v>1</v>
      </c>
      <c r="J239" s="65">
        <v>1</v>
      </c>
      <c r="K239" s="66" t="s">
        <v>366</v>
      </c>
      <c r="L239" s="66" t="s">
        <v>664</v>
      </c>
      <c r="M239" s="66" t="s">
        <v>660</v>
      </c>
      <c r="N239" s="66" t="s">
        <v>681</v>
      </c>
      <c r="O239" s="69"/>
      <c r="P239" s="69"/>
      <c r="Q239" s="69"/>
      <c r="R239" s="67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9"/>
      <c r="AE239" s="86"/>
    </row>
    <row r="240" spans="1:31" hidden="1" x14ac:dyDescent="0.35">
      <c r="A240" s="85">
        <v>238</v>
      </c>
      <c r="B240" s="65">
        <v>9</v>
      </c>
      <c r="C240" s="65">
        <v>2</v>
      </c>
      <c r="D240" s="66" t="s">
        <v>150</v>
      </c>
      <c r="E240" s="66" t="s">
        <v>130</v>
      </c>
      <c r="F240" s="66"/>
      <c r="G240" s="66" t="s">
        <v>668</v>
      </c>
      <c r="H240" s="66" t="s">
        <v>476</v>
      </c>
      <c r="I240" s="65">
        <v>2</v>
      </c>
      <c r="J240" s="65">
        <v>2</v>
      </c>
      <c r="K240" s="66" t="s">
        <v>366</v>
      </c>
      <c r="L240" s="66" t="s">
        <v>664</v>
      </c>
      <c r="M240" s="66" t="s">
        <v>660</v>
      </c>
      <c r="N240" s="66" t="s">
        <v>681</v>
      </c>
      <c r="O240" s="69"/>
      <c r="P240" s="69"/>
      <c r="Q240" s="69"/>
      <c r="R240" s="67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9"/>
      <c r="AE240" s="86"/>
    </row>
    <row r="241" spans="1:31" x14ac:dyDescent="0.35">
      <c r="A241" s="83">
        <v>239</v>
      </c>
      <c r="B241" s="60">
        <v>65</v>
      </c>
      <c r="C241" s="60">
        <v>1</v>
      </c>
      <c r="D241" s="61" t="s">
        <v>22</v>
      </c>
      <c r="E241" s="61" t="s">
        <v>157</v>
      </c>
      <c r="F241" s="61" t="s">
        <v>680</v>
      </c>
      <c r="G241" s="61" t="s">
        <v>665</v>
      </c>
      <c r="H241" s="61" t="s">
        <v>500</v>
      </c>
      <c r="I241" s="60">
        <v>1</v>
      </c>
      <c r="J241" s="60">
        <v>1</v>
      </c>
      <c r="K241" s="61" t="s">
        <v>366</v>
      </c>
      <c r="L241" s="61" t="s">
        <v>663</v>
      </c>
      <c r="M241" s="61" t="s">
        <v>660</v>
      </c>
      <c r="N241" s="61" t="s">
        <v>681</v>
      </c>
      <c r="O241" s="64" t="s">
        <v>720</v>
      </c>
      <c r="P241" s="64"/>
      <c r="Q241" s="64"/>
      <c r="R241" s="62"/>
      <c r="S241" s="63">
        <v>24.023999999999997</v>
      </c>
      <c r="T241" s="63">
        <f>J241*S241</f>
        <v>24.023999999999997</v>
      </c>
      <c r="U241" s="63">
        <v>23.6236</v>
      </c>
      <c r="V241" s="63">
        <f>J241*U241</f>
        <v>23.6236</v>
      </c>
      <c r="W241" s="63">
        <v>23.022999999999996</v>
      </c>
      <c r="X241" s="63">
        <f>J241*W241</f>
        <v>23.022999999999996</v>
      </c>
      <c r="Y241" s="63">
        <v>22.022000000000002</v>
      </c>
      <c r="Z241" s="63">
        <f>J241*Y241</f>
        <v>22.022000000000002</v>
      </c>
      <c r="AA241" s="63">
        <f>VLOOKUP(E:E,'[3]costed bom'!$E$2:$AA$921,23,0)</f>
        <v>35</v>
      </c>
      <c r="AB241" s="63">
        <f>J241*AA241</f>
        <v>35</v>
      </c>
      <c r="AC241" s="63">
        <f>Z241-AB241</f>
        <v>-12.977999999999998</v>
      </c>
      <c r="AD241" s="64">
        <v>126</v>
      </c>
      <c r="AE241" s="84" t="s">
        <v>364</v>
      </c>
    </row>
    <row r="242" spans="1:31" hidden="1" x14ac:dyDescent="0.35">
      <c r="A242" s="85">
        <v>240</v>
      </c>
      <c r="B242" s="65">
        <v>0</v>
      </c>
      <c r="C242" s="65">
        <v>2</v>
      </c>
      <c r="D242" s="66" t="s">
        <v>157</v>
      </c>
      <c r="E242" s="66" t="s">
        <v>158</v>
      </c>
      <c r="F242" s="66"/>
      <c r="G242" s="66" t="s">
        <v>668</v>
      </c>
      <c r="H242" s="66" t="s">
        <v>501</v>
      </c>
      <c r="I242" s="65">
        <v>1</v>
      </c>
      <c r="J242" s="65">
        <v>1</v>
      </c>
      <c r="K242" s="66" t="s">
        <v>366</v>
      </c>
      <c r="L242" s="66" t="s">
        <v>663</v>
      </c>
      <c r="M242" s="66" t="s">
        <v>660</v>
      </c>
      <c r="N242" s="66" t="s">
        <v>682</v>
      </c>
      <c r="O242" s="69"/>
      <c r="P242" s="69"/>
      <c r="Q242" s="69"/>
      <c r="R242" s="67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9"/>
      <c r="AE242" s="86"/>
    </row>
    <row r="243" spans="1:31" hidden="1" x14ac:dyDescent="0.35">
      <c r="A243" s="85">
        <v>241</v>
      </c>
      <c r="B243" s="65">
        <v>1</v>
      </c>
      <c r="C243" s="65">
        <v>2</v>
      </c>
      <c r="D243" s="66" t="s">
        <v>157</v>
      </c>
      <c r="E243" s="66" t="s">
        <v>152</v>
      </c>
      <c r="F243" s="66"/>
      <c r="G243" s="66" t="s">
        <v>668</v>
      </c>
      <c r="H243" s="66" t="s">
        <v>496</v>
      </c>
      <c r="I243" s="65">
        <v>1</v>
      </c>
      <c r="J243" s="65">
        <v>1</v>
      </c>
      <c r="K243" s="66" t="s">
        <v>366</v>
      </c>
      <c r="L243" s="66" t="s">
        <v>664</v>
      </c>
      <c r="M243" s="66" t="s">
        <v>660</v>
      </c>
      <c r="N243" s="66" t="s">
        <v>681</v>
      </c>
      <c r="O243" s="69"/>
      <c r="P243" s="69"/>
      <c r="Q243" s="69"/>
      <c r="R243" s="67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9"/>
      <c r="AE243" s="86"/>
    </row>
    <row r="244" spans="1:31" hidden="1" x14ac:dyDescent="0.35">
      <c r="A244" s="85">
        <v>242</v>
      </c>
      <c r="B244" s="65">
        <v>3</v>
      </c>
      <c r="C244" s="65">
        <v>2</v>
      </c>
      <c r="D244" s="66" t="s">
        <v>157</v>
      </c>
      <c r="E244" s="66" t="s">
        <v>124</v>
      </c>
      <c r="F244" s="66"/>
      <c r="G244" s="66" t="s">
        <v>665</v>
      </c>
      <c r="H244" s="66" t="s">
        <v>470</v>
      </c>
      <c r="I244" s="65">
        <v>2</v>
      </c>
      <c r="J244" s="65">
        <v>2</v>
      </c>
      <c r="K244" s="66" t="s">
        <v>366</v>
      </c>
      <c r="L244" s="66" t="s">
        <v>664</v>
      </c>
      <c r="M244" s="66" t="s">
        <v>660</v>
      </c>
      <c r="N244" s="66" t="s">
        <v>681</v>
      </c>
      <c r="O244" s="69"/>
      <c r="P244" s="69"/>
      <c r="Q244" s="69"/>
      <c r="R244" s="67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9"/>
      <c r="AE244" s="86"/>
    </row>
    <row r="245" spans="1:31" hidden="1" x14ac:dyDescent="0.35">
      <c r="A245" s="85">
        <v>243</v>
      </c>
      <c r="B245" s="65">
        <v>4</v>
      </c>
      <c r="C245" s="65">
        <v>2</v>
      </c>
      <c r="D245" s="66" t="s">
        <v>157</v>
      </c>
      <c r="E245" s="66" t="s">
        <v>159</v>
      </c>
      <c r="F245" s="66"/>
      <c r="G245" s="66" t="s">
        <v>665</v>
      </c>
      <c r="H245" s="66" t="s">
        <v>502</v>
      </c>
      <c r="I245" s="65">
        <v>2</v>
      </c>
      <c r="J245" s="65">
        <v>2</v>
      </c>
      <c r="K245" s="66" t="s">
        <v>366</v>
      </c>
      <c r="L245" s="66" t="s">
        <v>664</v>
      </c>
      <c r="M245" s="66" t="s">
        <v>660</v>
      </c>
      <c r="N245" s="66" t="s">
        <v>681</v>
      </c>
      <c r="O245" s="69"/>
      <c r="P245" s="69"/>
      <c r="Q245" s="69"/>
      <c r="R245" s="67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9"/>
      <c r="AE245" s="86"/>
    </row>
    <row r="246" spans="1:31" hidden="1" x14ac:dyDescent="0.35">
      <c r="A246" s="85">
        <v>244</v>
      </c>
      <c r="B246" s="65">
        <v>5</v>
      </c>
      <c r="C246" s="65">
        <v>2</v>
      </c>
      <c r="D246" s="66" t="s">
        <v>157</v>
      </c>
      <c r="E246" s="66" t="s">
        <v>160</v>
      </c>
      <c r="F246" s="66"/>
      <c r="G246" s="66" t="s">
        <v>665</v>
      </c>
      <c r="H246" s="66" t="s">
        <v>503</v>
      </c>
      <c r="I246" s="65">
        <v>4.7</v>
      </c>
      <c r="J246" s="65">
        <v>4.7</v>
      </c>
      <c r="K246" s="66" t="s">
        <v>393</v>
      </c>
      <c r="L246" s="66" t="s">
        <v>664</v>
      </c>
      <c r="M246" s="66" t="s">
        <v>660</v>
      </c>
      <c r="N246" s="66" t="s">
        <v>681</v>
      </c>
      <c r="O246" s="69"/>
      <c r="P246" s="69"/>
      <c r="Q246" s="69"/>
      <c r="R246" s="67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9"/>
      <c r="AE246" s="86"/>
    </row>
    <row r="247" spans="1:31" hidden="1" x14ac:dyDescent="0.35">
      <c r="A247" s="85">
        <v>245</v>
      </c>
      <c r="B247" s="65">
        <v>6</v>
      </c>
      <c r="C247" s="65">
        <v>2</v>
      </c>
      <c r="D247" s="66" t="s">
        <v>157</v>
      </c>
      <c r="E247" s="66" t="s">
        <v>127</v>
      </c>
      <c r="F247" s="66"/>
      <c r="G247" s="66" t="s">
        <v>665</v>
      </c>
      <c r="H247" s="66" t="s">
        <v>473</v>
      </c>
      <c r="I247" s="65">
        <v>1</v>
      </c>
      <c r="J247" s="65">
        <v>1</v>
      </c>
      <c r="K247" s="66" t="s">
        <v>393</v>
      </c>
      <c r="L247" s="66" t="s">
        <v>664</v>
      </c>
      <c r="M247" s="66" t="s">
        <v>660</v>
      </c>
      <c r="N247" s="66" t="s">
        <v>681</v>
      </c>
      <c r="O247" s="69"/>
      <c r="P247" s="69"/>
      <c r="Q247" s="69"/>
      <c r="R247" s="67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9"/>
      <c r="AE247" s="86"/>
    </row>
    <row r="248" spans="1:31" hidden="1" x14ac:dyDescent="0.35">
      <c r="A248" s="85">
        <v>246</v>
      </c>
      <c r="B248" s="65">
        <v>7</v>
      </c>
      <c r="C248" s="65">
        <v>2</v>
      </c>
      <c r="D248" s="66" t="s">
        <v>157</v>
      </c>
      <c r="E248" s="66" t="s">
        <v>161</v>
      </c>
      <c r="F248" s="66"/>
      <c r="G248" s="66" t="s">
        <v>668</v>
      </c>
      <c r="H248" s="66" t="s">
        <v>504</v>
      </c>
      <c r="I248" s="65">
        <v>1</v>
      </c>
      <c r="J248" s="65">
        <v>1</v>
      </c>
      <c r="K248" s="66" t="s">
        <v>393</v>
      </c>
      <c r="L248" s="66" t="s">
        <v>664</v>
      </c>
      <c r="M248" s="66" t="s">
        <v>660</v>
      </c>
      <c r="N248" s="66" t="s">
        <v>681</v>
      </c>
      <c r="O248" s="69"/>
      <c r="P248" s="69"/>
      <c r="Q248" s="69"/>
      <c r="R248" s="67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9"/>
      <c r="AE248" s="86"/>
    </row>
    <row r="249" spans="1:31" hidden="1" x14ac:dyDescent="0.35">
      <c r="A249" s="85">
        <v>247</v>
      </c>
      <c r="B249" s="65">
        <v>8</v>
      </c>
      <c r="C249" s="65">
        <v>2</v>
      </c>
      <c r="D249" s="66" t="s">
        <v>157</v>
      </c>
      <c r="E249" s="66" t="s">
        <v>50</v>
      </c>
      <c r="F249" s="66"/>
      <c r="G249" s="66" t="s">
        <v>665</v>
      </c>
      <c r="H249" s="66" t="s">
        <v>396</v>
      </c>
      <c r="I249" s="65">
        <v>2</v>
      </c>
      <c r="J249" s="65">
        <v>2</v>
      </c>
      <c r="K249" s="66" t="s">
        <v>366</v>
      </c>
      <c r="L249" s="66" t="s">
        <v>664</v>
      </c>
      <c r="M249" s="66" t="s">
        <v>660</v>
      </c>
      <c r="N249" s="66" t="s">
        <v>681</v>
      </c>
      <c r="O249" s="69"/>
      <c r="P249" s="69"/>
      <c r="Q249" s="69"/>
      <c r="R249" s="67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9"/>
      <c r="AE249" s="86"/>
    </row>
    <row r="250" spans="1:31" hidden="1" x14ac:dyDescent="0.35">
      <c r="A250" s="85">
        <v>248</v>
      </c>
      <c r="B250" s="65">
        <v>9</v>
      </c>
      <c r="C250" s="65">
        <v>2</v>
      </c>
      <c r="D250" s="66" t="s">
        <v>157</v>
      </c>
      <c r="E250" s="66" t="s">
        <v>130</v>
      </c>
      <c r="F250" s="66"/>
      <c r="G250" s="66" t="s">
        <v>668</v>
      </c>
      <c r="H250" s="66" t="s">
        <v>476</v>
      </c>
      <c r="I250" s="65">
        <v>2</v>
      </c>
      <c r="J250" s="65">
        <v>2</v>
      </c>
      <c r="K250" s="66" t="s">
        <v>366</v>
      </c>
      <c r="L250" s="66" t="s">
        <v>664</v>
      </c>
      <c r="M250" s="66" t="s">
        <v>660</v>
      </c>
      <c r="N250" s="66" t="s">
        <v>681</v>
      </c>
      <c r="O250" s="69"/>
      <c r="P250" s="69"/>
      <c r="Q250" s="69"/>
      <c r="R250" s="67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9"/>
      <c r="AE250" s="86"/>
    </row>
    <row r="251" spans="1:31" hidden="1" x14ac:dyDescent="0.35">
      <c r="A251" s="85">
        <v>249</v>
      </c>
      <c r="B251" s="65">
        <v>10</v>
      </c>
      <c r="C251" s="65">
        <v>2</v>
      </c>
      <c r="D251" s="66" t="s">
        <v>157</v>
      </c>
      <c r="E251" s="66" t="s">
        <v>156</v>
      </c>
      <c r="F251" s="66"/>
      <c r="G251" s="66" t="s">
        <v>666</v>
      </c>
      <c r="H251" s="66" t="s">
        <v>477</v>
      </c>
      <c r="I251" s="65">
        <v>1</v>
      </c>
      <c r="J251" s="65">
        <v>1</v>
      </c>
      <c r="K251" s="66" t="s">
        <v>366</v>
      </c>
      <c r="L251" s="66" t="s">
        <v>664</v>
      </c>
      <c r="M251" s="66" t="s">
        <v>660</v>
      </c>
      <c r="N251" s="66" t="s">
        <v>681</v>
      </c>
      <c r="O251" s="69"/>
      <c r="P251" s="69"/>
      <c r="Q251" s="69"/>
      <c r="R251" s="67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9"/>
      <c r="AE251" s="86"/>
    </row>
    <row r="252" spans="1:31" hidden="1" x14ac:dyDescent="0.35">
      <c r="A252" s="85">
        <v>250</v>
      </c>
      <c r="B252" s="65">
        <v>11</v>
      </c>
      <c r="C252" s="65">
        <v>2</v>
      </c>
      <c r="D252" s="66" t="s">
        <v>157</v>
      </c>
      <c r="E252" s="66" t="s">
        <v>113</v>
      </c>
      <c r="F252" s="66"/>
      <c r="G252" s="66" t="s">
        <v>668</v>
      </c>
      <c r="H252" s="66" t="s">
        <v>459</v>
      </c>
      <c r="I252" s="65">
        <v>2</v>
      </c>
      <c r="J252" s="65">
        <v>2</v>
      </c>
      <c r="K252" s="66" t="s">
        <v>366</v>
      </c>
      <c r="L252" s="66" t="s">
        <v>664</v>
      </c>
      <c r="M252" s="66" t="s">
        <v>660</v>
      </c>
      <c r="N252" s="66" t="s">
        <v>681</v>
      </c>
      <c r="O252" s="69"/>
      <c r="P252" s="69"/>
      <c r="Q252" s="69"/>
      <c r="R252" s="67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9"/>
      <c r="AE252" s="86"/>
    </row>
    <row r="253" spans="1:31" x14ac:dyDescent="0.35">
      <c r="A253" s="83">
        <v>251</v>
      </c>
      <c r="B253" s="60">
        <v>66</v>
      </c>
      <c r="C253" s="60">
        <v>1</v>
      </c>
      <c r="D253" s="61" t="s">
        <v>22</v>
      </c>
      <c r="E253" s="61" t="s">
        <v>162</v>
      </c>
      <c r="F253" s="61" t="s">
        <v>680</v>
      </c>
      <c r="G253" s="61" t="s">
        <v>665</v>
      </c>
      <c r="H253" s="61" t="s">
        <v>505</v>
      </c>
      <c r="I253" s="60">
        <v>1</v>
      </c>
      <c r="J253" s="60">
        <v>1</v>
      </c>
      <c r="K253" s="61" t="s">
        <v>366</v>
      </c>
      <c r="L253" s="61" t="s">
        <v>663</v>
      </c>
      <c r="M253" s="61" t="s">
        <v>660</v>
      </c>
      <c r="N253" s="61" t="s">
        <v>681</v>
      </c>
      <c r="O253" s="64" t="s">
        <v>720</v>
      </c>
      <c r="P253" s="64"/>
      <c r="Q253" s="64"/>
      <c r="R253" s="62"/>
      <c r="S253" s="63">
        <v>14.209830545459999</v>
      </c>
      <c r="T253" s="63">
        <f>J253*S253</f>
        <v>14.209830545459999</v>
      </c>
      <c r="U253" s="63">
        <v>13.973000036368999</v>
      </c>
      <c r="V253" s="63">
        <f>J253*U253</f>
        <v>13.973000036368999</v>
      </c>
      <c r="W253" s="63">
        <v>13.617754272732499</v>
      </c>
      <c r="X253" s="63">
        <f>J253*W253</f>
        <v>13.617754272732499</v>
      </c>
      <c r="Y253" s="63">
        <v>13.025678000005001</v>
      </c>
      <c r="Z253" s="63">
        <f>J253*Y253</f>
        <v>13.025678000005001</v>
      </c>
      <c r="AA253" s="63">
        <f>VLOOKUP(E:E,'[3]costed bom'!$E$2:$AA$921,23,0)</f>
        <v>24.5</v>
      </c>
      <c r="AB253" s="63">
        <f>J253*AA253</f>
        <v>24.5</v>
      </c>
      <c r="AC253" s="63">
        <f>Z253-AB253</f>
        <v>-11.474321999994999</v>
      </c>
      <c r="AD253" s="64">
        <v>224</v>
      </c>
      <c r="AE253" s="84" t="s">
        <v>364</v>
      </c>
    </row>
    <row r="254" spans="1:31" hidden="1" x14ac:dyDescent="0.35">
      <c r="A254" s="85">
        <v>252</v>
      </c>
      <c r="B254" s="65">
        <v>0</v>
      </c>
      <c r="C254" s="65">
        <v>2</v>
      </c>
      <c r="D254" s="66" t="s">
        <v>162</v>
      </c>
      <c r="E254" s="66" t="s">
        <v>163</v>
      </c>
      <c r="F254" s="66"/>
      <c r="G254" s="66" t="s">
        <v>665</v>
      </c>
      <c r="H254" s="66" t="s">
        <v>506</v>
      </c>
      <c r="I254" s="65">
        <v>1</v>
      </c>
      <c r="J254" s="65">
        <v>1</v>
      </c>
      <c r="K254" s="66" t="s">
        <v>366</v>
      </c>
      <c r="L254" s="66" t="s">
        <v>663</v>
      </c>
      <c r="M254" s="66" t="s">
        <v>660</v>
      </c>
      <c r="N254" s="66" t="s">
        <v>682</v>
      </c>
      <c r="O254" s="69"/>
      <c r="P254" s="69"/>
      <c r="Q254" s="69"/>
      <c r="R254" s="67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9"/>
      <c r="AE254" s="86"/>
    </row>
    <row r="255" spans="1:31" hidden="1" x14ac:dyDescent="0.35">
      <c r="A255" s="85">
        <v>253</v>
      </c>
      <c r="B255" s="65">
        <v>1</v>
      </c>
      <c r="C255" s="65">
        <v>2</v>
      </c>
      <c r="D255" s="66" t="s">
        <v>162</v>
      </c>
      <c r="E255" s="66" t="s">
        <v>164</v>
      </c>
      <c r="F255" s="66"/>
      <c r="G255" s="66" t="s">
        <v>668</v>
      </c>
      <c r="H255" s="66" t="s">
        <v>507</v>
      </c>
      <c r="I255" s="65">
        <v>13</v>
      </c>
      <c r="J255" s="65">
        <v>13</v>
      </c>
      <c r="K255" s="66" t="s">
        <v>393</v>
      </c>
      <c r="L255" s="66" t="s">
        <v>664</v>
      </c>
      <c r="M255" s="66" t="s">
        <v>660</v>
      </c>
      <c r="N255" s="66" t="s">
        <v>681</v>
      </c>
      <c r="O255" s="69"/>
      <c r="P255" s="69"/>
      <c r="Q255" s="69"/>
      <c r="R255" s="67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9"/>
      <c r="AE255" s="86"/>
    </row>
    <row r="256" spans="1:31" hidden="1" x14ac:dyDescent="0.35">
      <c r="A256" s="85">
        <v>254</v>
      </c>
      <c r="B256" s="65">
        <v>2</v>
      </c>
      <c r="C256" s="65">
        <v>2</v>
      </c>
      <c r="D256" s="66" t="s">
        <v>162</v>
      </c>
      <c r="E256" s="66" t="s">
        <v>165</v>
      </c>
      <c r="F256" s="66"/>
      <c r="G256" s="66" t="s">
        <v>665</v>
      </c>
      <c r="H256" s="66" t="s">
        <v>508</v>
      </c>
      <c r="I256" s="65">
        <v>1</v>
      </c>
      <c r="J256" s="65">
        <v>1</v>
      </c>
      <c r="K256" s="66" t="s">
        <v>366</v>
      </c>
      <c r="L256" s="66" t="s">
        <v>664</v>
      </c>
      <c r="M256" s="66" t="s">
        <v>660</v>
      </c>
      <c r="N256" s="66" t="s">
        <v>681</v>
      </c>
      <c r="O256" s="69"/>
      <c r="P256" s="69"/>
      <c r="Q256" s="69"/>
      <c r="R256" s="67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9"/>
      <c r="AE256" s="86"/>
    </row>
    <row r="257" spans="1:31" hidden="1" x14ac:dyDescent="0.35">
      <c r="A257" s="85">
        <v>255</v>
      </c>
      <c r="B257" s="65">
        <v>3</v>
      </c>
      <c r="C257" s="65">
        <v>2</v>
      </c>
      <c r="D257" s="66" t="s">
        <v>162</v>
      </c>
      <c r="E257" s="66" t="s">
        <v>166</v>
      </c>
      <c r="F257" s="66"/>
      <c r="G257" s="66" t="s">
        <v>665</v>
      </c>
      <c r="H257" s="66" t="s">
        <v>509</v>
      </c>
      <c r="I257" s="65">
        <v>1</v>
      </c>
      <c r="J257" s="65">
        <v>1</v>
      </c>
      <c r="K257" s="66" t="s">
        <v>366</v>
      </c>
      <c r="L257" s="66" t="s">
        <v>664</v>
      </c>
      <c r="M257" s="66" t="s">
        <v>660</v>
      </c>
      <c r="N257" s="66" t="s">
        <v>681</v>
      </c>
      <c r="O257" s="69"/>
      <c r="P257" s="69"/>
      <c r="Q257" s="69"/>
      <c r="R257" s="67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9"/>
      <c r="AE257" s="86"/>
    </row>
    <row r="258" spans="1:31" hidden="1" x14ac:dyDescent="0.35">
      <c r="A258" s="85">
        <v>256</v>
      </c>
      <c r="B258" s="65">
        <v>4</v>
      </c>
      <c r="C258" s="65">
        <v>2</v>
      </c>
      <c r="D258" s="66" t="s">
        <v>162</v>
      </c>
      <c r="E258" s="66" t="s">
        <v>167</v>
      </c>
      <c r="F258" s="66"/>
      <c r="G258" s="66" t="s">
        <v>668</v>
      </c>
      <c r="H258" s="66" t="s">
        <v>510</v>
      </c>
      <c r="I258" s="65">
        <v>2</v>
      </c>
      <c r="J258" s="65">
        <v>2</v>
      </c>
      <c r="K258" s="66" t="s">
        <v>366</v>
      </c>
      <c r="L258" s="66" t="s">
        <v>664</v>
      </c>
      <c r="M258" s="66" t="s">
        <v>660</v>
      </c>
      <c r="N258" s="66" t="s">
        <v>681</v>
      </c>
      <c r="O258" s="69"/>
      <c r="P258" s="69"/>
      <c r="Q258" s="69"/>
      <c r="R258" s="67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9"/>
      <c r="AE258" s="86"/>
    </row>
    <row r="259" spans="1:31" hidden="1" x14ac:dyDescent="0.35">
      <c r="A259" s="85">
        <v>257</v>
      </c>
      <c r="B259" s="65">
        <v>5</v>
      </c>
      <c r="C259" s="65">
        <v>2</v>
      </c>
      <c r="D259" s="66" t="s">
        <v>162</v>
      </c>
      <c r="E259" s="66" t="s">
        <v>168</v>
      </c>
      <c r="F259" s="66"/>
      <c r="G259" s="66" t="s">
        <v>667</v>
      </c>
      <c r="H259" s="66" t="s">
        <v>511</v>
      </c>
      <c r="I259" s="65">
        <v>2</v>
      </c>
      <c r="J259" s="65">
        <v>2</v>
      </c>
      <c r="K259" s="66" t="s">
        <v>366</v>
      </c>
      <c r="L259" s="66" t="s">
        <v>664</v>
      </c>
      <c r="M259" s="66" t="s">
        <v>660</v>
      </c>
      <c r="N259" s="66" t="s">
        <v>681</v>
      </c>
      <c r="O259" s="69"/>
      <c r="P259" s="69"/>
      <c r="Q259" s="69"/>
      <c r="R259" s="67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9"/>
      <c r="AE259" s="86"/>
    </row>
    <row r="260" spans="1:31" hidden="1" x14ac:dyDescent="0.35">
      <c r="A260" s="85">
        <v>258</v>
      </c>
      <c r="B260" s="65">
        <v>6</v>
      </c>
      <c r="C260" s="65">
        <v>2</v>
      </c>
      <c r="D260" s="66" t="s">
        <v>162</v>
      </c>
      <c r="E260" s="66" t="s">
        <v>161</v>
      </c>
      <c r="F260" s="66"/>
      <c r="G260" s="66" t="s">
        <v>668</v>
      </c>
      <c r="H260" s="66" t="s">
        <v>504</v>
      </c>
      <c r="I260" s="65">
        <v>0.5</v>
      </c>
      <c r="J260" s="65">
        <v>0.5</v>
      </c>
      <c r="K260" s="66" t="s">
        <v>393</v>
      </c>
      <c r="L260" s="66" t="s">
        <v>664</v>
      </c>
      <c r="M260" s="66" t="s">
        <v>660</v>
      </c>
      <c r="N260" s="66" t="s">
        <v>681</v>
      </c>
      <c r="O260" s="69"/>
      <c r="P260" s="69"/>
      <c r="Q260" s="69"/>
      <c r="R260" s="67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9"/>
      <c r="AE260" s="86"/>
    </row>
    <row r="261" spans="1:31" hidden="1" x14ac:dyDescent="0.35">
      <c r="A261" s="85">
        <v>259</v>
      </c>
      <c r="B261" s="65">
        <v>10</v>
      </c>
      <c r="C261" s="65">
        <v>2</v>
      </c>
      <c r="D261" s="66" t="s">
        <v>162</v>
      </c>
      <c r="E261" s="66" t="s">
        <v>50</v>
      </c>
      <c r="F261" s="66"/>
      <c r="G261" s="66" t="s">
        <v>665</v>
      </c>
      <c r="H261" s="66" t="s">
        <v>396</v>
      </c>
      <c r="I261" s="65">
        <v>2</v>
      </c>
      <c r="J261" s="65">
        <v>2</v>
      </c>
      <c r="K261" s="66" t="s">
        <v>366</v>
      </c>
      <c r="L261" s="66" t="s">
        <v>664</v>
      </c>
      <c r="M261" s="66" t="s">
        <v>660</v>
      </c>
      <c r="N261" s="66" t="s">
        <v>681</v>
      </c>
      <c r="O261" s="69"/>
      <c r="P261" s="69"/>
      <c r="Q261" s="69"/>
      <c r="R261" s="67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9"/>
      <c r="AE261" s="86"/>
    </row>
    <row r="262" spans="1:31" x14ac:dyDescent="0.35">
      <c r="A262" s="83">
        <v>260</v>
      </c>
      <c r="B262" s="60">
        <v>67</v>
      </c>
      <c r="C262" s="60">
        <v>1</v>
      </c>
      <c r="D262" s="61" t="s">
        <v>22</v>
      </c>
      <c r="E262" s="61" t="s">
        <v>169</v>
      </c>
      <c r="F262" s="61" t="s">
        <v>680</v>
      </c>
      <c r="G262" s="61" t="s">
        <v>665</v>
      </c>
      <c r="H262" s="61" t="s">
        <v>512</v>
      </c>
      <c r="I262" s="60">
        <v>1</v>
      </c>
      <c r="J262" s="60">
        <v>1</v>
      </c>
      <c r="K262" s="61" t="s">
        <v>366</v>
      </c>
      <c r="L262" s="61" t="s">
        <v>663</v>
      </c>
      <c r="M262" s="61" t="s">
        <v>660</v>
      </c>
      <c r="N262" s="61" t="s">
        <v>681</v>
      </c>
      <c r="O262" s="64" t="s">
        <v>720</v>
      </c>
      <c r="P262" s="64"/>
      <c r="Q262" s="64"/>
      <c r="R262" s="62"/>
      <c r="S262" s="63">
        <v>40.895999999999994</v>
      </c>
      <c r="T262" s="63">
        <f>J262*S262</f>
        <v>40.895999999999994</v>
      </c>
      <c r="U262" s="63">
        <v>40.214399999999998</v>
      </c>
      <c r="V262" s="63">
        <f>J262*U262</f>
        <v>40.214399999999998</v>
      </c>
      <c r="W262" s="63">
        <v>39.191999999999993</v>
      </c>
      <c r="X262" s="63">
        <f>J262*W262</f>
        <v>39.191999999999993</v>
      </c>
      <c r="Y262" s="63">
        <v>37.488</v>
      </c>
      <c r="Z262" s="63">
        <f>J262*Y262</f>
        <v>37.488</v>
      </c>
      <c r="AA262" s="63">
        <f>VLOOKUP(E:E,'[3]costed bom'!$E$2:$AA$921,23,0)</f>
        <v>69.040000000000006</v>
      </c>
      <c r="AB262" s="63">
        <f>J262*AA262</f>
        <v>69.040000000000006</v>
      </c>
      <c r="AC262" s="63">
        <f>Z262-AB262</f>
        <v>-31.552000000000007</v>
      </c>
      <c r="AD262" s="64">
        <v>147</v>
      </c>
      <c r="AE262" s="84" t="s">
        <v>364</v>
      </c>
    </row>
    <row r="263" spans="1:31" hidden="1" x14ac:dyDescent="0.35">
      <c r="A263" s="85">
        <v>261</v>
      </c>
      <c r="B263" s="65">
        <v>0</v>
      </c>
      <c r="C263" s="65">
        <v>2</v>
      </c>
      <c r="D263" s="66" t="s">
        <v>169</v>
      </c>
      <c r="E263" s="66" t="s">
        <v>170</v>
      </c>
      <c r="F263" s="66"/>
      <c r="G263" s="66" t="s">
        <v>665</v>
      </c>
      <c r="H263" s="66" t="s">
        <v>513</v>
      </c>
      <c r="I263" s="65">
        <v>1</v>
      </c>
      <c r="J263" s="65">
        <v>1</v>
      </c>
      <c r="K263" s="66" t="s">
        <v>366</v>
      </c>
      <c r="L263" s="66" t="s">
        <v>663</v>
      </c>
      <c r="M263" s="66" t="s">
        <v>660</v>
      </c>
      <c r="N263" s="66" t="s">
        <v>682</v>
      </c>
      <c r="O263" s="69"/>
      <c r="P263" s="69"/>
      <c r="Q263" s="69"/>
      <c r="R263" s="67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9"/>
      <c r="AE263" s="86"/>
    </row>
    <row r="264" spans="1:31" hidden="1" x14ac:dyDescent="0.35">
      <c r="A264" s="85">
        <v>262</v>
      </c>
      <c r="B264" s="65">
        <v>1</v>
      </c>
      <c r="C264" s="65">
        <v>2</v>
      </c>
      <c r="D264" s="66" t="s">
        <v>169</v>
      </c>
      <c r="E264" s="66" t="s">
        <v>152</v>
      </c>
      <c r="F264" s="66"/>
      <c r="G264" s="66" t="s">
        <v>668</v>
      </c>
      <c r="H264" s="66" t="s">
        <v>496</v>
      </c>
      <c r="I264" s="65">
        <v>1</v>
      </c>
      <c r="J264" s="65">
        <v>1</v>
      </c>
      <c r="K264" s="66" t="s">
        <v>366</v>
      </c>
      <c r="L264" s="66" t="s">
        <v>664</v>
      </c>
      <c r="M264" s="66" t="s">
        <v>660</v>
      </c>
      <c r="N264" s="66" t="s">
        <v>681</v>
      </c>
      <c r="O264" s="69"/>
      <c r="P264" s="69"/>
      <c r="Q264" s="69"/>
      <c r="R264" s="67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9"/>
      <c r="AE264" s="86"/>
    </row>
    <row r="265" spans="1:31" hidden="1" x14ac:dyDescent="0.35">
      <c r="A265" s="85">
        <v>263</v>
      </c>
      <c r="B265" s="65">
        <v>2</v>
      </c>
      <c r="C265" s="65">
        <v>2</v>
      </c>
      <c r="D265" s="66" t="s">
        <v>169</v>
      </c>
      <c r="E265" s="66" t="s">
        <v>156</v>
      </c>
      <c r="F265" s="66"/>
      <c r="G265" s="66" t="s">
        <v>666</v>
      </c>
      <c r="H265" s="66" t="s">
        <v>477</v>
      </c>
      <c r="I265" s="65">
        <v>1</v>
      </c>
      <c r="J265" s="65">
        <v>1</v>
      </c>
      <c r="K265" s="66" t="s">
        <v>366</v>
      </c>
      <c r="L265" s="66" t="s">
        <v>664</v>
      </c>
      <c r="M265" s="66" t="s">
        <v>660</v>
      </c>
      <c r="N265" s="66" t="s">
        <v>681</v>
      </c>
      <c r="O265" s="69"/>
      <c r="P265" s="69"/>
      <c r="Q265" s="69"/>
      <c r="R265" s="67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9"/>
      <c r="AE265" s="86"/>
    </row>
    <row r="266" spans="1:31" hidden="1" x14ac:dyDescent="0.35">
      <c r="A266" s="85">
        <v>264</v>
      </c>
      <c r="B266" s="65">
        <v>3</v>
      </c>
      <c r="C266" s="65">
        <v>2</v>
      </c>
      <c r="D266" s="66" t="s">
        <v>169</v>
      </c>
      <c r="E266" s="66" t="s">
        <v>124</v>
      </c>
      <c r="F266" s="66"/>
      <c r="G266" s="66" t="s">
        <v>665</v>
      </c>
      <c r="H266" s="66" t="s">
        <v>470</v>
      </c>
      <c r="I266" s="65">
        <v>10</v>
      </c>
      <c r="J266" s="65">
        <v>10</v>
      </c>
      <c r="K266" s="66" t="s">
        <v>366</v>
      </c>
      <c r="L266" s="66" t="s">
        <v>664</v>
      </c>
      <c r="M266" s="66" t="s">
        <v>660</v>
      </c>
      <c r="N266" s="66" t="s">
        <v>681</v>
      </c>
      <c r="O266" s="69"/>
      <c r="P266" s="69"/>
      <c r="Q266" s="69"/>
      <c r="R266" s="67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9"/>
      <c r="AE266" s="86"/>
    </row>
    <row r="267" spans="1:31" hidden="1" x14ac:dyDescent="0.35">
      <c r="A267" s="85">
        <v>265</v>
      </c>
      <c r="B267" s="65">
        <v>4</v>
      </c>
      <c r="C267" s="65">
        <v>2</v>
      </c>
      <c r="D267" s="66" t="s">
        <v>169</v>
      </c>
      <c r="E267" s="66" t="s">
        <v>122</v>
      </c>
      <c r="F267" s="66"/>
      <c r="G267" s="66" t="s">
        <v>666</v>
      </c>
      <c r="H267" s="66" t="s">
        <v>468</v>
      </c>
      <c r="I267" s="65">
        <v>1</v>
      </c>
      <c r="J267" s="65">
        <v>1</v>
      </c>
      <c r="K267" s="66" t="s">
        <v>366</v>
      </c>
      <c r="L267" s="66" t="s">
        <v>664</v>
      </c>
      <c r="M267" s="66" t="s">
        <v>660</v>
      </c>
      <c r="N267" s="66" t="s">
        <v>681</v>
      </c>
      <c r="O267" s="69"/>
      <c r="P267" s="69"/>
      <c r="Q267" s="69"/>
      <c r="R267" s="67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9"/>
      <c r="AE267" s="86"/>
    </row>
    <row r="268" spans="1:31" hidden="1" x14ac:dyDescent="0.35">
      <c r="A268" s="85">
        <v>266</v>
      </c>
      <c r="B268" s="65">
        <v>5</v>
      </c>
      <c r="C268" s="65">
        <v>2</v>
      </c>
      <c r="D268" s="66" t="s">
        <v>169</v>
      </c>
      <c r="E268" s="66" t="s">
        <v>171</v>
      </c>
      <c r="F268" s="66"/>
      <c r="G268" s="66" t="s">
        <v>668</v>
      </c>
      <c r="H268" s="66" t="s">
        <v>514</v>
      </c>
      <c r="I268" s="65">
        <v>1</v>
      </c>
      <c r="J268" s="65">
        <v>1</v>
      </c>
      <c r="K268" s="66" t="s">
        <v>366</v>
      </c>
      <c r="L268" s="66" t="s">
        <v>664</v>
      </c>
      <c r="M268" s="66" t="s">
        <v>660</v>
      </c>
      <c r="N268" s="66" t="s">
        <v>681</v>
      </c>
      <c r="O268" s="69"/>
      <c r="P268" s="69"/>
      <c r="Q268" s="69"/>
      <c r="R268" s="67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9"/>
      <c r="AE268" s="86"/>
    </row>
    <row r="269" spans="1:31" hidden="1" x14ac:dyDescent="0.35">
      <c r="A269" s="85">
        <v>267</v>
      </c>
      <c r="B269" s="65">
        <v>6</v>
      </c>
      <c r="C269" s="65">
        <v>2</v>
      </c>
      <c r="D269" s="66" t="s">
        <v>169</v>
      </c>
      <c r="E269" s="66" t="s">
        <v>172</v>
      </c>
      <c r="F269" s="66"/>
      <c r="G269" s="66" t="s">
        <v>667</v>
      </c>
      <c r="H269" s="66" t="s">
        <v>515</v>
      </c>
      <c r="I269" s="65">
        <v>6</v>
      </c>
      <c r="J269" s="65">
        <v>6</v>
      </c>
      <c r="K269" s="66" t="s">
        <v>393</v>
      </c>
      <c r="L269" s="66" t="s">
        <v>664</v>
      </c>
      <c r="M269" s="66" t="s">
        <v>660</v>
      </c>
      <c r="N269" s="66" t="s">
        <v>681</v>
      </c>
      <c r="O269" s="69"/>
      <c r="P269" s="69"/>
      <c r="Q269" s="69"/>
      <c r="R269" s="67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9"/>
      <c r="AE269" s="86"/>
    </row>
    <row r="270" spans="1:31" hidden="1" x14ac:dyDescent="0.35">
      <c r="A270" s="85">
        <v>268</v>
      </c>
      <c r="B270" s="65">
        <v>7</v>
      </c>
      <c r="C270" s="65">
        <v>2</v>
      </c>
      <c r="D270" s="66" t="s">
        <v>169</v>
      </c>
      <c r="E270" s="66" t="s">
        <v>173</v>
      </c>
      <c r="F270" s="66"/>
      <c r="G270" s="66" t="s">
        <v>668</v>
      </c>
      <c r="H270" s="66" t="s">
        <v>516</v>
      </c>
      <c r="I270" s="65">
        <v>0.5</v>
      </c>
      <c r="J270" s="65">
        <v>0.5</v>
      </c>
      <c r="K270" s="66" t="s">
        <v>393</v>
      </c>
      <c r="L270" s="66" t="s">
        <v>664</v>
      </c>
      <c r="M270" s="66" t="s">
        <v>660</v>
      </c>
      <c r="N270" s="66" t="s">
        <v>681</v>
      </c>
      <c r="O270" s="69"/>
      <c r="P270" s="69"/>
      <c r="Q270" s="69"/>
      <c r="R270" s="67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9"/>
      <c r="AE270" s="86"/>
    </row>
    <row r="271" spans="1:31" hidden="1" x14ac:dyDescent="0.35">
      <c r="A271" s="85">
        <v>269</v>
      </c>
      <c r="B271" s="65">
        <v>8</v>
      </c>
      <c r="C271" s="65">
        <v>2</v>
      </c>
      <c r="D271" s="66" t="s">
        <v>169</v>
      </c>
      <c r="E271" s="66" t="s">
        <v>127</v>
      </c>
      <c r="F271" s="66"/>
      <c r="G271" s="66" t="s">
        <v>665</v>
      </c>
      <c r="H271" s="66" t="s">
        <v>473</v>
      </c>
      <c r="I271" s="65">
        <v>1</v>
      </c>
      <c r="J271" s="65">
        <v>1</v>
      </c>
      <c r="K271" s="66" t="s">
        <v>393</v>
      </c>
      <c r="L271" s="66" t="s">
        <v>664</v>
      </c>
      <c r="M271" s="66" t="s">
        <v>660</v>
      </c>
      <c r="N271" s="66" t="s">
        <v>681</v>
      </c>
      <c r="O271" s="69"/>
      <c r="P271" s="69"/>
      <c r="Q271" s="69"/>
      <c r="R271" s="67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9"/>
      <c r="AE271" s="86"/>
    </row>
    <row r="272" spans="1:31" hidden="1" x14ac:dyDescent="0.35">
      <c r="A272" s="85">
        <v>270</v>
      </c>
      <c r="B272" s="65">
        <v>9</v>
      </c>
      <c r="C272" s="65">
        <v>2</v>
      </c>
      <c r="D272" s="66" t="s">
        <v>169</v>
      </c>
      <c r="E272" s="66" t="s">
        <v>155</v>
      </c>
      <c r="F272" s="66"/>
      <c r="G272" s="66" t="s">
        <v>665</v>
      </c>
      <c r="H272" s="66" t="s">
        <v>499</v>
      </c>
      <c r="I272" s="65">
        <v>0.5</v>
      </c>
      <c r="J272" s="65">
        <v>0.5</v>
      </c>
      <c r="K272" s="66" t="s">
        <v>393</v>
      </c>
      <c r="L272" s="66" t="s">
        <v>664</v>
      </c>
      <c r="M272" s="66" t="s">
        <v>660</v>
      </c>
      <c r="N272" s="66" t="s">
        <v>681</v>
      </c>
      <c r="O272" s="69"/>
      <c r="P272" s="69"/>
      <c r="Q272" s="69"/>
      <c r="R272" s="67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9"/>
      <c r="AE272" s="86"/>
    </row>
    <row r="273" spans="1:31" hidden="1" x14ac:dyDescent="0.35">
      <c r="A273" s="85">
        <v>271</v>
      </c>
      <c r="B273" s="65">
        <v>10</v>
      </c>
      <c r="C273" s="65">
        <v>2</v>
      </c>
      <c r="D273" s="66" t="s">
        <v>169</v>
      </c>
      <c r="E273" s="66" t="s">
        <v>50</v>
      </c>
      <c r="F273" s="66"/>
      <c r="G273" s="66" t="s">
        <v>665</v>
      </c>
      <c r="H273" s="66" t="s">
        <v>396</v>
      </c>
      <c r="I273" s="65">
        <v>2</v>
      </c>
      <c r="J273" s="65">
        <v>2</v>
      </c>
      <c r="K273" s="66" t="s">
        <v>366</v>
      </c>
      <c r="L273" s="66" t="s">
        <v>664</v>
      </c>
      <c r="M273" s="66" t="s">
        <v>660</v>
      </c>
      <c r="N273" s="66" t="s">
        <v>681</v>
      </c>
      <c r="O273" s="69"/>
      <c r="P273" s="69"/>
      <c r="Q273" s="69"/>
      <c r="R273" s="67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9"/>
      <c r="AE273" s="86"/>
    </row>
    <row r="274" spans="1:31" hidden="1" x14ac:dyDescent="0.35">
      <c r="A274" s="85">
        <v>272</v>
      </c>
      <c r="B274" s="65">
        <v>11</v>
      </c>
      <c r="C274" s="65">
        <v>2</v>
      </c>
      <c r="D274" s="66" t="s">
        <v>169</v>
      </c>
      <c r="E274" s="66" t="s">
        <v>130</v>
      </c>
      <c r="F274" s="66"/>
      <c r="G274" s="66" t="s">
        <v>668</v>
      </c>
      <c r="H274" s="66" t="s">
        <v>476</v>
      </c>
      <c r="I274" s="65">
        <v>2</v>
      </c>
      <c r="J274" s="65">
        <v>2</v>
      </c>
      <c r="K274" s="66" t="s">
        <v>366</v>
      </c>
      <c r="L274" s="66" t="s">
        <v>664</v>
      </c>
      <c r="M274" s="66" t="s">
        <v>660</v>
      </c>
      <c r="N274" s="66" t="s">
        <v>681</v>
      </c>
      <c r="O274" s="69"/>
      <c r="P274" s="69"/>
      <c r="Q274" s="69"/>
      <c r="R274" s="67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9"/>
      <c r="AE274" s="86"/>
    </row>
    <row r="275" spans="1:31" x14ac:dyDescent="0.35">
      <c r="A275" s="83">
        <v>273</v>
      </c>
      <c r="B275" s="60">
        <v>68</v>
      </c>
      <c r="C275" s="60">
        <v>1</v>
      </c>
      <c r="D275" s="61" t="s">
        <v>22</v>
      </c>
      <c r="E275" s="61" t="s">
        <v>174</v>
      </c>
      <c r="F275" s="61" t="s">
        <v>680</v>
      </c>
      <c r="G275" s="61" t="s">
        <v>668</v>
      </c>
      <c r="H275" s="61" t="s">
        <v>517</v>
      </c>
      <c r="I275" s="60">
        <v>1</v>
      </c>
      <c r="J275" s="60">
        <v>1</v>
      </c>
      <c r="K275" s="61" t="s">
        <v>366</v>
      </c>
      <c r="L275" s="61" t="s">
        <v>663</v>
      </c>
      <c r="M275" s="61" t="s">
        <v>660</v>
      </c>
      <c r="N275" s="61" t="s">
        <v>681</v>
      </c>
      <c r="O275" s="64" t="s">
        <v>720</v>
      </c>
      <c r="P275" s="64"/>
      <c r="Q275" s="64"/>
      <c r="R275" s="62"/>
      <c r="S275" s="63">
        <v>17.003999999999998</v>
      </c>
      <c r="T275" s="63">
        <f>J275*S275</f>
        <v>17.003999999999998</v>
      </c>
      <c r="U275" s="63">
        <v>16.720599999999997</v>
      </c>
      <c r="V275" s="63">
        <f>J275*U275</f>
        <v>16.720599999999997</v>
      </c>
      <c r="W275" s="63">
        <v>16.295499999999997</v>
      </c>
      <c r="X275" s="63">
        <f>J275*W275</f>
        <v>16.295499999999997</v>
      </c>
      <c r="Y275" s="63">
        <v>15.587000000000002</v>
      </c>
      <c r="Z275" s="63">
        <f>J275*Y275</f>
        <v>15.587000000000002</v>
      </c>
      <c r="AA275" s="63">
        <f>VLOOKUP(E:E,'[3]costed bom'!$E$2:$AA$921,23,0)</f>
        <v>27.07</v>
      </c>
      <c r="AB275" s="63">
        <f>J275*AA275</f>
        <v>27.07</v>
      </c>
      <c r="AC275" s="63">
        <f>Z275-AB275</f>
        <v>-11.482999999999999</v>
      </c>
      <c r="AD275" s="64">
        <v>105</v>
      </c>
      <c r="AE275" s="84" t="s">
        <v>364</v>
      </c>
    </row>
    <row r="276" spans="1:31" hidden="1" x14ac:dyDescent="0.35">
      <c r="A276" s="85">
        <v>274</v>
      </c>
      <c r="B276" s="65">
        <v>1</v>
      </c>
      <c r="C276" s="65">
        <v>2</v>
      </c>
      <c r="D276" s="66" t="s">
        <v>174</v>
      </c>
      <c r="E276" s="66" t="s">
        <v>104</v>
      </c>
      <c r="F276" s="66"/>
      <c r="G276" s="66" t="s">
        <v>668</v>
      </c>
      <c r="H276" s="66" t="s">
        <v>450</v>
      </c>
      <c r="I276" s="65">
        <v>2.5</v>
      </c>
      <c r="J276" s="65">
        <v>2.5</v>
      </c>
      <c r="K276" s="66" t="s">
        <v>393</v>
      </c>
      <c r="L276" s="66" t="s">
        <v>664</v>
      </c>
      <c r="M276" s="66" t="s">
        <v>660</v>
      </c>
      <c r="N276" s="66" t="s">
        <v>681</v>
      </c>
      <c r="O276" s="69"/>
      <c r="P276" s="69"/>
      <c r="Q276" s="69"/>
      <c r="R276" s="67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9"/>
      <c r="AE276" s="86"/>
    </row>
    <row r="277" spans="1:31" hidden="1" x14ac:dyDescent="0.35">
      <c r="A277" s="85">
        <v>275</v>
      </c>
      <c r="B277" s="65">
        <v>11</v>
      </c>
      <c r="C277" s="65">
        <v>2</v>
      </c>
      <c r="D277" s="66" t="s">
        <v>174</v>
      </c>
      <c r="E277" s="66" t="s">
        <v>105</v>
      </c>
      <c r="F277" s="66"/>
      <c r="G277" s="66" t="s">
        <v>665</v>
      </c>
      <c r="H277" s="66" t="s">
        <v>451</v>
      </c>
      <c r="I277" s="65">
        <v>2</v>
      </c>
      <c r="J277" s="65">
        <v>2</v>
      </c>
      <c r="K277" s="66" t="s">
        <v>366</v>
      </c>
      <c r="L277" s="66" t="s">
        <v>664</v>
      </c>
      <c r="M277" s="66" t="s">
        <v>660</v>
      </c>
      <c r="N277" s="66" t="s">
        <v>681</v>
      </c>
      <c r="O277" s="69"/>
      <c r="P277" s="69"/>
      <c r="Q277" s="69"/>
      <c r="R277" s="67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9"/>
      <c r="AE277" s="86"/>
    </row>
    <row r="278" spans="1:31" hidden="1" x14ac:dyDescent="0.35">
      <c r="A278" s="85">
        <v>276</v>
      </c>
      <c r="B278" s="65">
        <v>12</v>
      </c>
      <c r="C278" s="65">
        <v>2</v>
      </c>
      <c r="D278" s="66" t="s">
        <v>174</v>
      </c>
      <c r="E278" s="66" t="s">
        <v>106</v>
      </c>
      <c r="F278" s="66"/>
      <c r="G278" s="66" t="s">
        <v>667</v>
      </c>
      <c r="H278" s="66" t="s">
        <v>452</v>
      </c>
      <c r="I278" s="65">
        <v>1</v>
      </c>
      <c r="J278" s="65">
        <v>1</v>
      </c>
      <c r="K278" s="66" t="s">
        <v>393</v>
      </c>
      <c r="L278" s="66" t="s">
        <v>664</v>
      </c>
      <c r="M278" s="66" t="s">
        <v>660</v>
      </c>
      <c r="N278" s="66" t="s">
        <v>664</v>
      </c>
      <c r="O278" s="69"/>
      <c r="P278" s="69"/>
      <c r="Q278" s="69"/>
      <c r="R278" s="67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9"/>
      <c r="AE278" s="86"/>
    </row>
    <row r="279" spans="1:31" hidden="1" x14ac:dyDescent="0.35">
      <c r="A279" s="85">
        <v>277</v>
      </c>
      <c r="B279" s="65">
        <v>21</v>
      </c>
      <c r="C279" s="65">
        <v>2</v>
      </c>
      <c r="D279" s="66" t="s">
        <v>174</v>
      </c>
      <c r="E279" s="66" t="s">
        <v>107</v>
      </c>
      <c r="F279" s="66"/>
      <c r="G279" s="66" t="s">
        <v>665</v>
      </c>
      <c r="H279" s="66" t="s">
        <v>453</v>
      </c>
      <c r="I279" s="65">
        <v>2</v>
      </c>
      <c r="J279" s="65">
        <v>2</v>
      </c>
      <c r="K279" s="66" t="s">
        <v>366</v>
      </c>
      <c r="L279" s="66" t="s">
        <v>664</v>
      </c>
      <c r="M279" s="66" t="s">
        <v>660</v>
      </c>
      <c r="N279" s="66" t="s">
        <v>681</v>
      </c>
      <c r="O279" s="69"/>
      <c r="P279" s="69"/>
      <c r="Q279" s="69"/>
      <c r="R279" s="67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9"/>
      <c r="AE279" s="86"/>
    </row>
    <row r="280" spans="1:31" hidden="1" x14ac:dyDescent="0.35">
      <c r="A280" s="85">
        <v>278</v>
      </c>
      <c r="B280" s="65">
        <v>7000</v>
      </c>
      <c r="C280" s="65">
        <v>2</v>
      </c>
      <c r="D280" s="66" t="s">
        <v>174</v>
      </c>
      <c r="E280" s="66" t="s">
        <v>108</v>
      </c>
      <c r="F280" s="66"/>
      <c r="G280" s="66" t="s">
        <v>668</v>
      </c>
      <c r="H280" s="66" t="s">
        <v>454</v>
      </c>
      <c r="I280" s="65">
        <v>1</v>
      </c>
      <c r="J280" s="65">
        <v>1</v>
      </c>
      <c r="K280" s="66" t="s">
        <v>366</v>
      </c>
      <c r="L280" s="66" t="s">
        <v>663</v>
      </c>
      <c r="M280" s="66" t="s">
        <v>660</v>
      </c>
      <c r="N280" s="66" t="s">
        <v>682</v>
      </c>
      <c r="O280" s="69"/>
      <c r="P280" s="69"/>
      <c r="Q280" s="69"/>
      <c r="R280" s="67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9"/>
      <c r="AE280" s="86"/>
    </row>
    <row r="281" spans="1:31" hidden="1" x14ac:dyDescent="0.35">
      <c r="A281" s="85">
        <v>279</v>
      </c>
      <c r="B281" s="65">
        <v>7001</v>
      </c>
      <c r="C281" s="65">
        <v>2</v>
      </c>
      <c r="D281" s="66" t="s">
        <v>174</v>
      </c>
      <c r="E281" s="66" t="s">
        <v>109</v>
      </c>
      <c r="F281" s="66"/>
      <c r="G281" s="66" t="s">
        <v>673</v>
      </c>
      <c r="H281" s="66" t="s">
        <v>455</v>
      </c>
      <c r="I281" s="65">
        <v>1</v>
      </c>
      <c r="J281" s="65">
        <v>1</v>
      </c>
      <c r="K281" s="66" t="s">
        <v>366</v>
      </c>
      <c r="L281" s="66" t="s">
        <v>664</v>
      </c>
      <c r="M281" s="66" t="s">
        <v>660</v>
      </c>
      <c r="N281" s="66" t="s">
        <v>682</v>
      </c>
      <c r="O281" s="69"/>
      <c r="P281" s="69"/>
      <c r="Q281" s="69"/>
      <c r="R281" s="67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9"/>
      <c r="AE281" s="86"/>
    </row>
    <row r="282" spans="1:31" hidden="1" x14ac:dyDescent="0.35">
      <c r="A282" s="85">
        <v>280</v>
      </c>
      <c r="B282" s="65">
        <v>7000</v>
      </c>
      <c r="C282" s="65">
        <v>3</v>
      </c>
      <c r="D282" s="66" t="s">
        <v>109</v>
      </c>
      <c r="E282" s="66" t="s">
        <v>27</v>
      </c>
      <c r="F282" s="66"/>
      <c r="G282" s="66" t="s">
        <v>669</v>
      </c>
      <c r="H282" s="66" t="s">
        <v>371</v>
      </c>
      <c r="I282" s="65">
        <v>1</v>
      </c>
      <c r="J282" s="65">
        <v>1</v>
      </c>
      <c r="K282" s="66" t="s">
        <v>366</v>
      </c>
      <c r="L282" s="66" t="s">
        <v>664</v>
      </c>
      <c r="M282" s="66" t="s">
        <v>660</v>
      </c>
      <c r="N282" s="66" t="s">
        <v>682</v>
      </c>
      <c r="O282" s="69"/>
      <c r="P282" s="69"/>
      <c r="Q282" s="69"/>
      <c r="R282" s="67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9"/>
      <c r="AE282" s="86"/>
    </row>
    <row r="283" spans="1:31" hidden="1" x14ac:dyDescent="0.35">
      <c r="A283" s="85">
        <v>281</v>
      </c>
      <c r="B283" s="65">
        <v>7002</v>
      </c>
      <c r="C283" s="65">
        <v>3</v>
      </c>
      <c r="D283" s="66" t="s">
        <v>109</v>
      </c>
      <c r="E283" s="66" t="s">
        <v>110</v>
      </c>
      <c r="F283" s="66"/>
      <c r="G283" s="66" t="s">
        <v>665</v>
      </c>
      <c r="H283" s="66" t="s">
        <v>456</v>
      </c>
      <c r="I283" s="65">
        <v>1</v>
      </c>
      <c r="J283" s="65">
        <v>1</v>
      </c>
      <c r="K283" s="66" t="s">
        <v>366</v>
      </c>
      <c r="L283" s="66" t="s">
        <v>664</v>
      </c>
      <c r="M283" s="66" t="s">
        <v>660</v>
      </c>
      <c r="N283" s="66" t="s">
        <v>682</v>
      </c>
      <c r="O283" s="69"/>
      <c r="P283" s="69"/>
      <c r="Q283" s="69"/>
      <c r="R283" s="67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9"/>
      <c r="AE283" s="86"/>
    </row>
    <row r="284" spans="1:31" hidden="1" x14ac:dyDescent="0.35">
      <c r="A284" s="85">
        <v>282</v>
      </c>
      <c r="B284" s="65">
        <v>7003</v>
      </c>
      <c r="C284" s="65">
        <v>3</v>
      </c>
      <c r="D284" s="66" t="s">
        <v>109</v>
      </c>
      <c r="E284" s="66" t="s">
        <v>111</v>
      </c>
      <c r="F284" s="66"/>
      <c r="G284" s="66" t="s">
        <v>665</v>
      </c>
      <c r="H284" s="66" t="s">
        <v>457</v>
      </c>
      <c r="I284" s="65">
        <v>1</v>
      </c>
      <c r="J284" s="65">
        <v>1</v>
      </c>
      <c r="K284" s="66" t="s">
        <v>366</v>
      </c>
      <c r="L284" s="66" t="s">
        <v>664</v>
      </c>
      <c r="M284" s="66" t="s">
        <v>660</v>
      </c>
      <c r="N284" s="66" t="s">
        <v>682</v>
      </c>
      <c r="O284" s="69"/>
      <c r="P284" s="69"/>
      <c r="Q284" s="69"/>
      <c r="R284" s="67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9"/>
      <c r="AE284" s="86"/>
    </row>
    <row r="285" spans="1:31" hidden="1" x14ac:dyDescent="0.35">
      <c r="A285" s="85">
        <v>283</v>
      </c>
      <c r="B285" s="65">
        <v>7004</v>
      </c>
      <c r="C285" s="65">
        <v>3</v>
      </c>
      <c r="D285" s="66" t="s">
        <v>109</v>
      </c>
      <c r="E285" s="66" t="s">
        <v>112</v>
      </c>
      <c r="F285" s="66"/>
      <c r="G285" s="66" t="s">
        <v>668</v>
      </c>
      <c r="H285" s="66" t="s">
        <v>458</v>
      </c>
      <c r="I285" s="65">
        <v>1</v>
      </c>
      <c r="J285" s="65">
        <v>1</v>
      </c>
      <c r="K285" s="66" t="s">
        <v>366</v>
      </c>
      <c r="L285" s="66" t="s">
        <v>664</v>
      </c>
      <c r="M285" s="66" t="s">
        <v>660</v>
      </c>
      <c r="N285" s="66" t="s">
        <v>682</v>
      </c>
      <c r="O285" s="69"/>
      <c r="P285" s="69"/>
      <c r="Q285" s="69"/>
      <c r="R285" s="67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9"/>
      <c r="AE285" s="86"/>
    </row>
    <row r="286" spans="1:31" hidden="1" x14ac:dyDescent="0.35">
      <c r="A286" s="85">
        <v>284</v>
      </c>
      <c r="B286" s="65">
        <v>7005</v>
      </c>
      <c r="C286" s="65">
        <v>3</v>
      </c>
      <c r="D286" s="66" t="s">
        <v>109</v>
      </c>
      <c r="E286" s="66" t="s">
        <v>113</v>
      </c>
      <c r="F286" s="66"/>
      <c r="G286" s="66" t="s">
        <v>668</v>
      </c>
      <c r="H286" s="66" t="s">
        <v>459</v>
      </c>
      <c r="I286" s="65">
        <v>1</v>
      </c>
      <c r="J286" s="65">
        <v>1</v>
      </c>
      <c r="K286" s="66" t="s">
        <v>366</v>
      </c>
      <c r="L286" s="66" t="s">
        <v>664</v>
      </c>
      <c r="M286" s="66" t="s">
        <v>660</v>
      </c>
      <c r="N286" s="66" t="s">
        <v>682</v>
      </c>
      <c r="O286" s="69"/>
      <c r="P286" s="69"/>
      <c r="Q286" s="69"/>
      <c r="R286" s="67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9"/>
      <c r="AE286" s="86"/>
    </row>
    <row r="287" spans="1:31" hidden="1" x14ac:dyDescent="0.35">
      <c r="A287" s="85">
        <v>285</v>
      </c>
      <c r="B287" s="65">
        <v>7006</v>
      </c>
      <c r="C287" s="65">
        <v>3</v>
      </c>
      <c r="D287" s="66" t="s">
        <v>109</v>
      </c>
      <c r="E287" s="66" t="s">
        <v>114</v>
      </c>
      <c r="F287" s="66"/>
      <c r="G287" s="66" t="s">
        <v>665</v>
      </c>
      <c r="H287" s="66" t="s">
        <v>460</v>
      </c>
      <c r="I287" s="65">
        <v>1</v>
      </c>
      <c r="J287" s="65">
        <v>1</v>
      </c>
      <c r="K287" s="66" t="s">
        <v>366</v>
      </c>
      <c r="L287" s="66" t="s">
        <v>664</v>
      </c>
      <c r="M287" s="66" t="s">
        <v>660</v>
      </c>
      <c r="N287" s="66" t="s">
        <v>682</v>
      </c>
      <c r="O287" s="69"/>
      <c r="P287" s="69"/>
      <c r="Q287" s="69"/>
      <c r="R287" s="67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9"/>
      <c r="AE287" s="86"/>
    </row>
    <row r="288" spans="1:31" hidden="1" x14ac:dyDescent="0.35">
      <c r="A288" s="85">
        <v>286</v>
      </c>
      <c r="B288" s="65">
        <v>7007</v>
      </c>
      <c r="C288" s="65">
        <v>3</v>
      </c>
      <c r="D288" s="66" t="s">
        <v>109</v>
      </c>
      <c r="E288" s="66" t="s">
        <v>115</v>
      </c>
      <c r="F288" s="66"/>
      <c r="G288" s="66" t="s">
        <v>665</v>
      </c>
      <c r="H288" s="66" t="s">
        <v>461</v>
      </c>
      <c r="I288" s="65">
        <v>1</v>
      </c>
      <c r="J288" s="65">
        <v>1</v>
      </c>
      <c r="K288" s="66" t="s">
        <v>366</v>
      </c>
      <c r="L288" s="66" t="s">
        <v>664</v>
      </c>
      <c r="M288" s="66" t="s">
        <v>660</v>
      </c>
      <c r="N288" s="66" t="s">
        <v>682</v>
      </c>
      <c r="O288" s="69"/>
      <c r="P288" s="69"/>
      <c r="Q288" s="69"/>
      <c r="R288" s="67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9"/>
      <c r="AE288" s="86"/>
    </row>
    <row r="289" spans="1:31" hidden="1" x14ac:dyDescent="0.35">
      <c r="A289" s="85">
        <v>287</v>
      </c>
      <c r="B289" s="65">
        <v>7008</v>
      </c>
      <c r="C289" s="65">
        <v>3</v>
      </c>
      <c r="D289" s="66" t="s">
        <v>109</v>
      </c>
      <c r="E289" s="66" t="s">
        <v>50</v>
      </c>
      <c r="F289" s="66"/>
      <c r="G289" s="66" t="s">
        <v>665</v>
      </c>
      <c r="H289" s="66" t="s">
        <v>396</v>
      </c>
      <c r="I289" s="65">
        <v>1</v>
      </c>
      <c r="J289" s="65">
        <v>1</v>
      </c>
      <c r="K289" s="66" t="s">
        <v>366</v>
      </c>
      <c r="L289" s="66" t="s">
        <v>664</v>
      </c>
      <c r="M289" s="66" t="s">
        <v>660</v>
      </c>
      <c r="N289" s="66" t="s">
        <v>682</v>
      </c>
      <c r="O289" s="69"/>
      <c r="P289" s="69"/>
      <c r="Q289" s="69"/>
      <c r="R289" s="67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9"/>
      <c r="AE289" s="86"/>
    </row>
    <row r="290" spans="1:31" hidden="1" x14ac:dyDescent="0.35">
      <c r="A290" s="85">
        <v>288</v>
      </c>
      <c r="B290" s="65">
        <v>7009</v>
      </c>
      <c r="C290" s="65">
        <v>3</v>
      </c>
      <c r="D290" s="66" t="s">
        <v>109</v>
      </c>
      <c r="E290" s="66" t="s">
        <v>116</v>
      </c>
      <c r="F290" s="66"/>
      <c r="G290" s="66" t="s">
        <v>665</v>
      </c>
      <c r="H290" s="66" t="s">
        <v>462</v>
      </c>
      <c r="I290" s="65">
        <v>1</v>
      </c>
      <c r="J290" s="65">
        <v>1</v>
      </c>
      <c r="K290" s="66" t="s">
        <v>366</v>
      </c>
      <c r="L290" s="66" t="s">
        <v>664</v>
      </c>
      <c r="M290" s="66" t="s">
        <v>660</v>
      </c>
      <c r="N290" s="66" t="s">
        <v>682</v>
      </c>
      <c r="O290" s="69"/>
      <c r="P290" s="69"/>
      <c r="Q290" s="69"/>
      <c r="R290" s="67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9"/>
      <c r="AE290" s="86"/>
    </row>
    <row r="291" spans="1:31" hidden="1" x14ac:dyDescent="0.35">
      <c r="A291" s="85">
        <v>289</v>
      </c>
      <c r="B291" s="65">
        <v>7010</v>
      </c>
      <c r="C291" s="65">
        <v>3</v>
      </c>
      <c r="D291" s="66" t="s">
        <v>109</v>
      </c>
      <c r="E291" s="66" t="s">
        <v>107</v>
      </c>
      <c r="F291" s="66"/>
      <c r="G291" s="66" t="s">
        <v>665</v>
      </c>
      <c r="H291" s="66" t="s">
        <v>453</v>
      </c>
      <c r="I291" s="65">
        <v>1</v>
      </c>
      <c r="J291" s="65">
        <v>1</v>
      </c>
      <c r="K291" s="66" t="s">
        <v>366</v>
      </c>
      <c r="L291" s="66" t="s">
        <v>664</v>
      </c>
      <c r="M291" s="66" t="s">
        <v>660</v>
      </c>
      <c r="N291" s="66" t="s">
        <v>682</v>
      </c>
      <c r="O291" s="69"/>
      <c r="P291" s="69"/>
      <c r="Q291" s="69"/>
      <c r="R291" s="67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9"/>
      <c r="AE291" s="86"/>
    </row>
    <row r="292" spans="1:31" hidden="1" x14ac:dyDescent="0.35">
      <c r="A292" s="85">
        <v>290</v>
      </c>
      <c r="B292" s="65">
        <v>7011</v>
      </c>
      <c r="C292" s="65">
        <v>3</v>
      </c>
      <c r="D292" s="66" t="s">
        <v>109</v>
      </c>
      <c r="E292" s="66" t="s">
        <v>117</v>
      </c>
      <c r="F292" s="66"/>
      <c r="G292" s="66" t="s">
        <v>665</v>
      </c>
      <c r="H292" s="66" t="s">
        <v>463</v>
      </c>
      <c r="I292" s="65">
        <v>1</v>
      </c>
      <c r="J292" s="65">
        <v>1</v>
      </c>
      <c r="K292" s="66" t="s">
        <v>366</v>
      </c>
      <c r="L292" s="66" t="s">
        <v>664</v>
      </c>
      <c r="M292" s="66" t="s">
        <v>660</v>
      </c>
      <c r="N292" s="66" t="s">
        <v>682</v>
      </c>
      <c r="O292" s="69"/>
      <c r="P292" s="69"/>
      <c r="Q292" s="69"/>
      <c r="R292" s="67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9"/>
      <c r="AE292" s="86"/>
    </row>
    <row r="293" spans="1:31" hidden="1" x14ac:dyDescent="0.35">
      <c r="A293" s="85">
        <v>291</v>
      </c>
      <c r="B293" s="65">
        <v>7012</v>
      </c>
      <c r="C293" s="65">
        <v>3</v>
      </c>
      <c r="D293" s="66" t="s">
        <v>109</v>
      </c>
      <c r="E293" s="66" t="s">
        <v>118</v>
      </c>
      <c r="F293" s="66"/>
      <c r="G293" s="66" t="s">
        <v>668</v>
      </c>
      <c r="H293" s="66" t="s">
        <v>464</v>
      </c>
      <c r="I293" s="65">
        <v>1</v>
      </c>
      <c r="J293" s="65">
        <v>1</v>
      </c>
      <c r="K293" s="66" t="s">
        <v>366</v>
      </c>
      <c r="L293" s="66" t="s">
        <v>664</v>
      </c>
      <c r="M293" s="66" t="s">
        <v>660</v>
      </c>
      <c r="N293" s="66" t="s">
        <v>682</v>
      </c>
      <c r="O293" s="69"/>
      <c r="P293" s="69"/>
      <c r="Q293" s="69"/>
      <c r="R293" s="67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9"/>
      <c r="AE293" s="86"/>
    </row>
    <row r="294" spans="1:31" hidden="1" x14ac:dyDescent="0.35">
      <c r="A294" s="85">
        <v>292</v>
      </c>
      <c r="B294" s="65">
        <v>7013</v>
      </c>
      <c r="C294" s="65">
        <v>3</v>
      </c>
      <c r="D294" s="66" t="s">
        <v>109</v>
      </c>
      <c r="E294" s="66" t="s">
        <v>25</v>
      </c>
      <c r="F294" s="66"/>
      <c r="G294" s="66" t="s">
        <v>667</v>
      </c>
      <c r="H294" s="66" t="s">
        <v>369</v>
      </c>
      <c r="I294" s="65">
        <v>1</v>
      </c>
      <c r="J294" s="65">
        <v>1</v>
      </c>
      <c r="K294" s="66" t="s">
        <v>366</v>
      </c>
      <c r="L294" s="66" t="s">
        <v>664</v>
      </c>
      <c r="M294" s="66" t="s">
        <v>660</v>
      </c>
      <c r="N294" s="66" t="s">
        <v>682</v>
      </c>
      <c r="O294" s="69"/>
      <c r="P294" s="69"/>
      <c r="Q294" s="69"/>
      <c r="R294" s="67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9"/>
      <c r="AE294" s="86"/>
    </row>
    <row r="295" spans="1:31" hidden="1" x14ac:dyDescent="0.35">
      <c r="A295" s="85">
        <v>293</v>
      </c>
      <c r="B295" s="65">
        <v>7014</v>
      </c>
      <c r="C295" s="65">
        <v>3</v>
      </c>
      <c r="D295" s="66" t="s">
        <v>109</v>
      </c>
      <c r="E295" s="66" t="s">
        <v>119</v>
      </c>
      <c r="F295" s="66"/>
      <c r="G295" s="66" t="s">
        <v>674</v>
      </c>
      <c r="H295" s="66" t="s">
        <v>465</v>
      </c>
      <c r="I295" s="65">
        <v>1</v>
      </c>
      <c r="J295" s="65">
        <v>1</v>
      </c>
      <c r="K295" s="66" t="s">
        <v>366</v>
      </c>
      <c r="L295" s="66" t="s">
        <v>664</v>
      </c>
      <c r="M295" s="66" t="s">
        <v>660</v>
      </c>
      <c r="N295" s="66" t="s">
        <v>682</v>
      </c>
      <c r="O295" s="69"/>
      <c r="P295" s="69"/>
      <c r="Q295" s="69"/>
      <c r="R295" s="67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9"/>
      <c r="AE295" s="86"/>
    </row>
    <row r="296" spans="1:31" hidden="1" x14ac:dyDescent="0.35">
      <c r="A296" s="85">
        <v>294</v>
      </c>
      <c r="B296" s="65">
        <v>7002</v>
      </c>
      <c r="C296" s="65">
        <v>2</v>
      </c>
      <c r="D296" s="66" t="s">
        <v>174</v>
      </c>
      <c r="E296" s="66" t="s">
        <v>28</v>
      </c>
      <c r="F296" s="66"/>
      <c r="G296" s="66" t="s">
        <v>670</v>
      </c>
      <c r="H296" s="66" t="s">
        <v>372</v>
      </c>
      <c r="I296" s="65">
        <v>1</v>
      </c>
      <c r="J296" s="65">
        <v>1</v>
      </c>
      <c r="K296" s="66" t="s">
        <v>366</v>
      </c>
      <c r="L296" s="66" t="s">
        <v>664</v>
      </c>
      <c r="M296" s="66" t="s">
        <v>660</v>
      </c>
      <c r="N296" s="66" t="s">
        <v>682</v>
      </c>
      <c r="O296" s="69"/>
      <c r="P296" s="69"/>
      <c r="Q296" s="69"/>
      <c r="R296" s="67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9"/>
      <c r="AE296" s="86"/>
    </row>
    <row r="297" spans="1:31" hidden="1" x14ac:dyDescent="0.35">
      <c r="A297" s="85">
        <v>295</v>
      </c>
      <c r="B297" s="65">
        <v>7003</v>
      </c>
      <c r="C297" s="65">
        <v>2</v>
      </c>
      <c r="D297" s="66" t="s">
        <v>174</v>
      </c>
      <c r="E297" s="66" t="s">
        <v>27</v>
      </c>
      <c r="F297" s="66"/>
      <c r="G297" s="66" t="s">
        <v>669</v>
      </c>
      <c r="H297" s="66" t="s">
        <v>371</v>
      </c>
      <c r="I297" s="65">
        <v>1</v>
      </c>
      <c r="J297" s="65">
        <v>1</v>
      </c>
      <c r="K297" s="66" t="s">
        <v>366</v>
      </c>
      <c r="L297" s="66" t="s">
        <v>664</v>
      </c>
      <c r="M297" s="66" t="s">
        <v>660</v>
      </c>
      <c r="N297" s="66" t="s">
        <v>682</v>
      </c>
      <c r="O297" s="69"/>
      <c r="P297" s="69"/>
      <c r="Q297" s="69"/>
      <c r="R297" s="67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9"/>
      <c r="AE297" s="86"/>
    </row>
    <row r="298" spans="1:31" x14ac:dyDescent="0.35">
      <c r="A298" s="83">
        <v>296</v>
      </c>
      <c r="B298" s="60">
        <v>69</v>
      </c>
      <c r="C298" s="60">
        <v>1</v>
      </c>
      <c r="D298" s="61" t="s">
        <v>22</v>
      </c>
      <c r="E298" s="61" t="s">
        <v>175</v>
      </c>
      <c r="F298" s="61" t="s">
        <v>680</v>
      </c>
      <c r="G298" s="61" t="s">
        <v>665</v>
      </c>
      <c r="H298" s="61" t="s">
        <v>518</v>
      </c>
      <c r="I298" s="60">
        <v>1</v>
      </c>
      <c r="J298" s="60">
        <v>1</v>
      </c>
      <c r="K298" s="61" t="s">
        <v>366</v>
      </c>
      <c r="L298" s="61" t="s">
        <v>663</v>
      </c>
      <c r="M298" s="61" t="s">
        <v>660</v>
      </c>
      <c r="N298" s="61" t="s">
        <v>681</v>
      </c>
      <c r="O298" s="64" t="s">
        <v>720</v>
      </c>
      <c r="P298" s="64"/>
      <c r="Q298" s="64"/>
      <c r="R298" s="62"/>
      <c r="S298" s="63">
        <v>96.408000000000001</v>
      </c>
      <c r="T298" s="63">
        <f>J298*S298</f>
        <v>96.408000000000001</v>
      </c>
      <c r="U298" s="63">
        <v>94.801199999999994</v>
      </c>
      <c r="V298" s="63">
        <f>J298*U298</f>
        <v>94.801199999999994</v>
      </c>
      <c r="W298" s="63">
        <v>92.390999999999991</v>
      </c>
      <c r="X298" s="63">
        <f>J298*W298</f>
        <v>92.390999999999991</v>
      </c>
      <c r="Y298" s="63">
        <v>88.374000000000009</v>
      </c>
      <c r="Z298" s="63">
        <f>J298*Y298</f>
        <v>88.374000000000009</v>
      </c>
      <c r="AA298" s="63">
        <f>VLOOKUP(E:E,'[3]costed bom'!$E$2:$AA$921,23,0)</f>
        <v>55.9</v>
      </c>
      <c r="AB298" s="63">
        <f>J298*AA298</f>
        <v>55.9</v>
      </c>
      <c r="AC298" s="63">
        <f>Z298-AB298</f>
        <v>32.474000000000011</v>
      </c>
      <c r="AD298" s="64">
        <v>175</v>
      </c>
      <c r="AE298" s="84" t="s">
        <v>364</v>
      </c>
    </row>
    <row r="299" spans="1:31" hidden="1" x14ac:dyDescent="0.35">
      <c r="A299" s="85">
        <v>297</v>
      </c>
      <c r="B299" s="65">
        <v>0</v>
      </c>
      <c r="C299" s="65">
        <v>2</v>
      </c>
      <c r="D299" s="66" t="s">
        <v>175</v>
      </c>
      <c r="E299" s="66" t="s">
        <v>176</v>
      </c>
      <c r="F299" s="66"/>
      <c r="G299" s="66" t="s">
        <v>665</v>
      </c>
      <c r="H299" s="66" t="s">
        <v>519</v>
      </c>
      <c r="I299" s="65">
        <v>1</v>
      </c>
      <c r="J299" s="65">
        <v>1</v>
      </c>
      <c r="K299" s="66" t="s">
        <v>366</v>
      </c>
      <c r="L299" s="66" t="s">
        <v>663</v>
      </c>
      <c r="M299" s="66" t="s">
        <v>660</v>
      </c>
      <c r="N299" s="66" t="s">
        <v>682</v>
      </c>
      <c r="O299" s="69"/>
      <c r="P299" s="69"/>
      <c r="Q299" s="69"/>
      <c r="R299" s="67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9"/>
      <c r="AE299" s="86"/>
    </row>
    <row r="300" spans="1:31" hidden="1" x14ac:dyDescent="0.35">
      <c r="A300" s="85">
        <v>298</v>
      </c>
      <c r="B300" s="65">
        <v>1</v>
      </c>
      <c r="C300" s="65">
        <v>2</v>
      </c>
      <c r="D300" s="66" t="s">
        <v>175</v>
      </c>
      <c r="E300" s="66" t="s">
        <v>130</v>
      </c>
      <c r="F300" s="66"/>
      <c r="G300" s="66" t="s">
        <v>668</v>
      </c>
      <c r="H300" s="66" t="s">
        <v>476</v>
      </c>
      <c r="I300" s="65">
        <v>2</v>
      </c>
      <c r="J300" s="65">
        <v>2</v>
      </c>
      <c r="K300" s="66" t="s">
        <v>366</v>
      </c>
      <c r="L300" s="66" t="s">
        <v>664</v>
      </c>
      <c r="M300" s="66" t="s">
        <v>660</v>
      </c>
      <c r="N300" s="66" t="s">
        <v>681</v>
      </c>
      <c r="O300" s="69"/>
      <c r="P300" s="69"/>
      <c r="Q300" s="69"/>
      <c r="R300" s="67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9"/>
      <c r="AE300" s="86"/>
    </row>
    <row r="301" spans="1:31" hidden="1" x14ac:dyDescent="0.35">
      <c r="A301" s="85">
        <v>299</v>
      </c>
      <c r="B301" s="65">
        <v>2</v>
      </c>
      <c r="C301" s="65">
        <v>2</v>
      </c>
      <c r="D301" s="66" t="s">
        <v>175</v>
      </c>
      <c r="E301" s="66" t="s">
        <v>124</v>
      </c>
      <c r="F301" s="66"/>
      <c r="G301" s="66" t="s">
        <v>665</v>
      </c>
      <c r="H301" s="66" t="s">
        <v>470</v>
      </c>
      <c r="I301" s="65">
        <v>24</v>
      </c>
      <c r="J301" s="65">
        <v>24</v>
      </c>
      <c r="K301" s="66" t="s">
        <v>366</v>
      </c>
      <c r="L301" s="66" t="s">
        <v>664</v>
      </c>
      <c r="M301" s="66" t="s">
        <v>660</v>
      </c>
      <c r="N301" s="66" t="s">
        <v>681</v>
      </c>
      <c r="O301" s="69"/>
      <c r="P301" s="69"/>
      <c r="Q301" s="69"/>
      <c r="R301" s="67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9"/>
      <c r="AE301" s="86"/>
    </row>
    <row r="302" spans="1:31" hidden="1" x14ac:dyDescent="0.35">
      <c r="A302" s="85">
        <v>300</v>
      </c>
      <c r="B302" s="65">
        <v>3</v>
      </c>
      <c r="C302" s="65">
        <v>2</v>
      </c>
      <c r="D302" s="66" t="s">
        <v>175</v>
      </c>
      <c r="E302" s="66" t="s">
        <v>127</v>
      </c>
      <c r="F302" s="66"/>
      <c r="G302" s="66" t="s">
        <v>665</v>
      </c>
      <c r="H302" s="66" t="s">
        <v>473</v>
      </c>
      <c r="I302" s="65">
        <v>1</v>
      </c>
      <c r="J302" s="65">
        <v>1</v>
      </c>
      <c r="K302" s="66" t="s">
        <v>393</v>
      </c>
      <c r="L302" s="66" t="s">
        <v>664</v>
      </c>
      <c r="M302" s="66" t="s">
        <v>660</v>
      </c>
      <c r="N302" s="66" t="s">
        <v>681</v>
      </c>
      <c r="O302" s="69"/>
      <c r="P302" s="69"/>
      <c r="Q302" s="69"/>
      <c r="R302" s="67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9"/>
      <c r="AE302" s="86"/>
    </row>
    <row r="303" spans="1:31" hidden="1" x14ac:dyDescent="0.35">
      <c r="A303" s="85">
        <v>301</v>
      </c>
      <c r="B303" s="65">
        <v>4</v>
      </c>
      <c r="C303" s="65">
        <v>2</v>
      </c>
      <c r="D303" s="66" t="s">
        <v>175</v>
      </c>
      <c r="E303" s="66" t="s">
        <v>49</v>
      </c>
      <c r="F303" s="66"/>
      <c r="G303" s="66" t="s">
        <v>665</v>
      </c>
      <c r="H303" s="66" t="s">
        <v>395</v>
      </c>
      <c r="I303" s="65">
        <v>1</v>
      </c>
      <c r="J303" s="65">
        <v>1</v>
      </c>
      <c r="K303" s="66" t="s">
        <v>393</v>
      </c>
      <c r="L303" s="66" t="s">
        <v>664</v>
      </c>
      <c r="M303" s="66" t="s">
        <v>660</v>
      </c>
      <c r="N303" s="66" t="s">
        <v>681</v>
      </c>
      <c r="O303" s="69"/>
      <c r="P303" s="69"/>
      <c r="Q303" s="69"/>
      <c r="R303" s="67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9"/>
      <c r="AE303" s="86"/>
    </row>
    <row r="304" spans="1:31" hidden="1" x14ac:dyDescent="0.35">
      <c r="A304" s="85">
        <v>302</v>
      </c>
      <c r="B304" s="65">
        <v>5</v>
      </c>
      <c r="C304" s="65">
        <v>2</v>
      </c>
      <c r="D304" s="66" t="s">
        <v>175</v>
      </c>
      <c r="E304" s="66" t="s">
        <v>116</v>
      </c>
      <c r="F304" s="66"/>
      <c r="G304" s="66" t="s">
        <v>665</v>
      </c>
      <c r="H304" s="66" t="s">
        <v>462</v>
      </c>
      <c r="I304" s="65">
        <v>2</v>
      </c>
      <c r="J304" s="65">
        <v>2</v>
      </c>
      <c r="K304" s="66" t="s">
        <v>366</v>
      </c>
      <c r="L304" s="66" t="s">
        <v>664</v>
      </c>
      <c r="M304" s="66" t="s">
        <v>660</v>
      </c>
      <c r="N304" s="66" t="s">
        <v>681</v>
      </c>
      <c r="O304" s="69"/>
      <c r="P304" s="69"/>
      <c r="Q304" s="69"/>
      <c r="R304" s="67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9"/>
      <c r="AE304" s="86"/>
    </row>
    <row r="305" spans="1:31" hidden="1" x14ac:dyDescent="0.35">
      <c r="A305" s="85">
        <v>303</v>
      </c>
      <c r="B305" s="65">
        <v>6</v>
      </c>
      <c r="C305" s="65">
        <v>2</v>
      </c>
      <c r="D305" s="66" t="s">
        <v>175</v>
      </c>
      <c r="E305" s="66" t="s">
        <v>123</v>
      </c>
      <c r="F305" s="66"/>
      <c r="G305" s="66" t="s">
        <v>667</v>
      </c>
      <c r="H305" s="66" t="s">
        <v>469</v>
      </c>
      <c r="I305" s="65">
        <v>1</v>
      </c>
      <c r="J305" s="65">
        <v>1</v>
      </c>
      <c r="K305" s="66" t="s">
        <v>366</v>
      </c>
      <c r="L305" s="66" t="s">
        <v>664</v>
      </c>
      <c r="M305" s="66" t="s">
        <v>660</v>
      </c>
      <c r="N305" s="66" t="s">
        <v>681</v>
      </c>
      <c r="O305" s="69"/>
      <c r="P305" s="69"/>
      <c r="Q305" s="69"/>
      <c r="R305" s="67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9"/>
      <c r="AE305" s="86"/>
    </row>
    <row r="306" spans="1:31" hidden="1" x14ac:dyDescent="0.35">
      <c r="A306" s="85">
        <v>304</v>
      </c>
      <c r="B306" s="65">
        <v>7</v>
      </c>
      <c r="C306" s="65">
        <v>2</v>
      </c>
      <c r="D306" s="66" t="s">
        <v>175</v>
      </c>
      <c r="E306" s="66" t="s">
        <v>125</v>
      </c>
      <c r="F306" s="66"/>
      <c r="G306" s="66" t="s">
        <v>668</v>
      </c>
      <c r="H306" s="66" t="s">
        <v>471</v>
      </c>
      <c r="I306" s="65">
        <v>24</v>
      </c>
      <c r="J306" s="65">
        <v>24</v>
      </c>
      <c r="K306" s="66" t="s">
        <v>366</v>
      </c>
      <c r="L306" s="66" t="s">
        <v>664</v>
      </c>
      <c r="M306" s="66" t="s">
        <v>660</v>
      </c>
      <c r="N306" s="66" t="s">
        <v>681</v>
      </c>
      <c r="O306" s="69"/>
      <c r="P306" s="69"/>
      <c r="Q306" s="69"/>
      <c r="R306" s="67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9"/>
      <c r="AE306" s="86"/>
    </row>
    <row r="307" spans="1:31" hidden="1" x14ac:dyDescent="0.35">
      <c r="A307" s="85">
        <v>305</v>
      </c>
      <c r="B307" s="65">
        <v>8</v>
      </c>
      <c r="C307" s="65">
        <v>2</v>
      </c>
      <c r="D307" s="66" t="s">
        <v>175</v>
      </c>
      <c r="E307" s="66" t="s">
        <v>177</v>
      </c>
      <c r="F307" s="66"/>
      <c r="G307" s="66" t="s">
        <v>665</v>
      </c>
      <c r="H307" s="66" t="s">
        <v>520</v>
      </c>
      <c r="I307" s="65">
        <v>3.5</v>
      </c>
      <c r="J307" s="65">
        <v>3.5</v>
      </c>
      <c r="K307" s="66" t="s">
        <v>393</v>
      </c>
      <c r="L307" s="66" t="s">
        <v>664</v>
      </c>
      <c r="M307" s="66" t="s">
        <v>660</v>
      </c>
      <c r="N307" s="66" t="s">
        <v>681</v>
      </c>
      <c r="O307" s="69"/>
      <c r="P307" s="69"/>
      <c r="Q307" s="69"/>
      <c r="R307" s="67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9"/>
      <c r="AE307" s="86"/>
    </row>
    <row r="308" spans="1:31" hidden="1" x14ac:dyDescent="0.35">
      <c r="A308" s="85">
        <v>306</v>
      </c>
      <c r="B308" s="65">
        <v>9</v>
      </c>
      <c r="C308" s="65">
        <v>2</v>
      </c>
      <c r="D308" s="66" t="s">
        <v>175</v>
      </c>
      <c r="E308" s="66" t="s">
        <v>122</v>
      </c>
      <c r="F308" s="66"/>
      <c r="G308" s="66" t="s">
        <v>666</v>
      </c>
      <c r="H308" s="66" t="s">
        <v>468</v>
      </c>
      <c r="I308" s="65">
        <v>1</v>
      </c>
      <c r="J308" s="65">
        <v>1</v>
      </c>
      <c r="K308" s="66" t="s">
        <v>366</v>
      </c>
      <c r="L308" s="66" t="s">
        <v>664</v>
      </c>
      <c r="M308" s="66" t="s">
        <v>660</v>
      </c>
      <c r="N308" s="66" t="s">
        <v>681</v>
      </c>
      <c r="O308" s="69"/>
      <c r="P308" s="69"/>
      <c r="Q308" s="69"/>
      <c r="R308" s="67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9"/>
      <c r="AE308" s="86"/>
    </row>
    <row r="309" spans="1:31" hidden="1" x14ac:dyDescent="0.35">
      <c r="A309" s="85">
        <v>307</v>
      </c>
      <c r="B309" s="65">
        <v>10</v>
      </c>
      <c r="C309" s="65">
        <v>2</v>
      </c>
      <c r="D309" s="66" t="s">
        <v>175</v>
      </c>
      <c r="E309" s="66" t="s">
        <v>136</v>
      </c>
      <c r="F309" s="66"/>
      <c r="G309" s="66" t="s">
        <v>667</v>
      </c>
      <c r="H309" s="66" t="s">
        <v>481</v>
      </c>
      <c r="I309" s="65">
        <v>1</v>
      </c>
      <c r="J309" s="65">
        <v>1</v>
      </c>
      <c r="K309" s="66" t="s">
        <v>366</v>
      </c>
      <c r="L309" s="66" t="s">
        <v>664</v>
      </c>
      <c r="M309" s="66" t="s">
        <v>660</v>
      </c>
      <c r="N309" s="66" t="s">
        <v>681</v>
      </c>
      <c r="O309" s="69"/>
      <c r="P309" s="69"/>
      <c r="Q309" s="69"/>
      <c r="R309" s="67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9"/>
      <c r="AE309" s="86"/>
    </row>
    <row r="310" spans="1:31" hidden="1" x14ac:dyDescent="0.35">
      <c r="A310" s="85">
        <v>308</v>
      </c>
      <c r="B310" s="65">
        <v>11</v>
      </c>
      <c r="C310" s="65">
        <v>2</v>
      </c>
      <c r="D310" s="66" t="s">
        <v>175</v>
      </c>
      <c r="E310" s="66" t="s">
        <v>134</v>
      </c>
      <c r="F310" s="66"/>
      <c r="G310" s="66" t="s">
        <v>666</v>
      </c>
      <c r="H310" s="66" t="s">
        <v>477</v>
      </c>
      <c r="I310" s="65">
        <v>1</v>
      </c>
      <c r="J310" s="65">
        <v>1</v>
      </c>
      <c r="K310" s="66" t="s">
        <v>366</v>
      </c>
      <c r="L310" s="66" t="s">
        <v>664</v>
      </c>
      <c r="M310" s="66" t="s">
        <v>660</v>
      </c>
      <c r="N310" s="66" t="s">
        <v>681</v>
      </c>
      <c r="O310" s="69"/>
      <c r="P310" s="69"/>
      <c r="Q310" s="69"/>
      <c r="R310" s="67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9"/>
      <c r="AE310" s="86"/>
    </row>
    <row r="311" spans="1:31" x14ac:dyDescent="0.35">
      <c r="A311" s="83">
        <v>309</v>
      </c>
      <c r="B311" s="60">
        <v>70</v>
      </c>
      <c r="C311" s="60">
        <v>1</v>
      </c>
      <c r="D311" s="61" t="s">
        <v>22</v>
      </c>
      <c r="E311" s="61" t="s">
        <v>178</v>
      </c>
      <c r="F311" s="61" t="s">
        <v>680</v>
      </c>
      <c r="G311" s="61" t="s">
        <v>665</v>
      </c>
      <c r="H311" s="61" t="s">
        <v>521</v>
      </c>
      <c r="I311" s="60">
        <v>1</v>
      </c>
      <c r="J311" s="60">
        <v>1</v>
      </c>
      <c r="K311" s="61" t="s">
        <v>366</v>
      </c>
      <c r="L311" s="61" t="s">
        <v>663</v>
      </c>
      <c r="M311" s="61" t="s">
        <v>660</v>
      </c>
      <c r="N311" s="61" t="s">
        <v>681</v>
      </c>
      <c r="O311" s="64" t="s">
        <v>720</v>
      </c>
      <c r="P311" s="64"/>
      <c r="Q311" s="64"/>
      <c r="R311" s="62"/>
      <c r="S311" s="63">
        <v>59.102375629581388</v>
      </c>
      <c r="T311" s="63">
        <f>J311*S311</f>
        <v>59.102375629581388</v>
      </c>
      <c r="U311" s="63">
        <v>58.117336035755031</v>
      </c>
      <c r="V311" s="63">
        <f>J311*U311</f>
        <v>58.117336035755031</v>
      </c>
      <c r="W311" s="63">
        <v>56.639776645015495</v>
      </c>
      <c r="X311" s="63">
        <f>J311*W311</f>
        <v>56.639776645015495</v>
      </c>
      <c r="Y311" s="63">
        <v>54.177177660449615</v>
      </c>
      <c r="Z311" s="63">
        <f>J311*Y311</f>
        <v>54.177177660449615</v>
      </c>
      <c r="AA311" s="63">
        <f>VLOOKUP(E:E,'[3]costed bom'!$E$2:$AA$921,23,0)</f>
        <v>70</v>
      </c>
      <c r="AB311" s="63">
        <f>J311*AA311</f>
        <v>70</v>
      </c>
      <c r="AC311" s="63">
        <f>Z311-AB311</f>
        <v>-15.822822339550385</v>
      </c>
      <c r="AD311" s="64">
        <v>308</v>
      </c>
      <c r="AE311" s="84" t="s">
        <v>364</v>
      </c>
    </row>
    <row r="312" spans="1:31" hidden="1" x14ac:dyDescent="0.35">
      <c r="A312" s="85">
        <v>310</v>
      </c>
      <c r="B312" s="65">
        <v>0</v>
      </c>
      <c r="C312" s="65">
        <v>2</v>
      </c>
      <c r="D312" s="66" t="s">
        <v>178</v>
      </c>
      <c r="E312" s="66" t="s">
        <v>179</v>
      </c>
      <c r="F312" s="66"/>
      <c r="G312" s="66" t="s">
        <v>665</v>
      </c>
      <c r="H312" s="66" t="s">
        <v>522</v>
      </c>
      <c r="I312" s="65">
        <v>1</v>
      </c>
      <c r="J312" s="65">
        <v>1</v>
      </c>
      <c r="K312" s="66" t="s">
        <v>366</v>
      </c>
      <c r="L312" s="66" t="s">
        <v>663</v>
      </c>
      <c r="M312" s="66" t="s">
        <v>660</v>
      </c>
      <c r="N312" s="66" t="s">
        <v>682</v>
      </c>
      <c r="O312" s="69"/>
      <c r="P312" s="69"/>
      <c r="Q312" s="69"/>
      <c r="R312" s="67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9"/>
      <c r="AE312" s="86"/>
    </row>
    <row r="313" spans="1:31" hidden="1" x14ac:dyDescent="0.35">
      <c r="A313" s="85">
        <v>311</v>
      </c>
      <c r="B313" s="65">
        <v>1</v>
      </c>
      <c r="C313" s="65">
        <v>2</v>
      </c>
      <c r="D313" s="66" t="s">
        <v>178</v>
      </c>
      <c r="E313" s="66" t="s">
        <v>122</v>
      </c>
      <c r="F313" s="66"/>
      <c r="G313" s="66" t="s">
        <v>666</v>
      </c>
      <c r="H313" s="66" t="s">
        <v>468</v>
      </c>
      <c r="I313" s="65">
        <v>2</v>
      </c>
      <c r="J313" s="65">
        <v>2</v>
      </c>
      <c r="K313" s="66" t="s">
        <v>366</v>
      </c>
      <c r="L313" s="66" t="s">
        <v>664</v>
      </c>
      <c r="M313" s="66" t="s">
        <v>660</v>
      </c>
      <c r="N313" s="66" t="s">
        <v>681</v>
      </c>
      <c r="O313" s="69"/>
      <c r="P313" s="69"/>
      <c r="Q313" s="69"/>
      <c r="R313" s="67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9"/>
      <c r="AE313" s="86"/>
    </row>
    <row r="314" spans="1:31" hidden="1" x14ac:dyDescent="0.35">
      <c r="A314" s="85">
        <v>312</v>
      </c>
      <c r="B314" s="65">
        <v>4</v>
      </c>
      <c r="C314" s="65">
        <v>2</v>
      </c>
      <c r="D314" s="66" t="s">
        <v>178</v>
      </c>
      <c r="E314" s="66" t="s">
        <v>136</v>
      </c>
      <c r="F314" s="66"/>
      <c r="G314" s="66" t="s">
        <v>667</v>
      </c>
      <c r="H314" s="66" t="s">
        <v>481</v>
      </c>
      <c r="I314" s="65">
        <v>1</v>
      </c>
      <c r="J314" s="65">
        <v>1</v>
      </c>
      <c r="K314" s="66" t="s">
        <v>366</v>
      </c>
      <c r="L314" s="66" t="s">
        <v>664</v>
      </c>
      <c r="M314" s="66" t="s">
        <v>660</v>
      </c>
      <c r="N314" s="66" t="s">
        <v>681</v>
      </c>
      <c r="O314" s="69"/>
      <c r="P314" s="69"/>
      <c r="Q314" s="69"/>
      <c r="R314" s="67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9"/>
      <c r="AE314" s="86"/>
    </row>
    <row r="315" spans="1:31" hidden="1" x14ac:dyDescent="0.35">
      <c r="A315" s="85">
        <v>313</v>
      </c>
      <c r="B315" s="65">
        <v>5</v>
      </c>
      <c r="C315" s="65">
        <v>2</v>
      </c>
      <c r="D315" s="66" t="s">
        <v>178</v>
      </c>
      <c r="E315" s="66" t="s">
        <v>124</v>
      </c>
      <c r="F315" s="66"/>
      <c r="G315" s="66" t="s">
        <v>665</v>
      </c>
      <c r="H315" s="66" t="s">
        <v>470</v>
      </c>
      <c r="I315" s="65">
        <v>22</v>
      </c>
      <c r="J315" s="65">
        <v>22</v>
      </c>
      <c r="K315" s="66" t="s">
        <v>366</v>
      </c>
      <c r="L315" s="66" t="s">
        <v>664</v>
      </c>
      <c r="M315" s="66" t="s">
        <v>660</v>
      </c>
      <c r="N315" s="66" t="s">
        <v>681</v>
      </c>
      <c r="O315" s="69"/>
      <c r="P315" s="69"/>
      <c r="Q315" s="69"/>
      <c r="R315" s="67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9"/>
      <c r="AE315" s="86"/>
    </row>
    <row r="316" spans="1:31" hidden="1" x14ac:dyDescent="0.35">
      <c r="A316" s="85">
        <v>314</v>
      </c>
      <c r="B316" s="65">
        <v>7</v>
      </c>
      <c r="C316" s="65">
        <v>2</v>
      </c>
      <c r="D316" s="66" t="s">
        <v>178</v>
      </c>
      <c r="E316" s="66" t="s">
        <v>180</v>
      </c>
      <c r="F316" s="66"/>
      <c r="G316" s="66" t="s">
        <v>665</v>
      </c>
      <c r="H316" s="66" t="s">
        <v>523</v>
      </c>
      <c r="I316" s="65">
        <v>4.5</v>
      </c>
      <c r="J316" s="65">
        <v>4.5</v>
      </c>
      <c r="K316" s="66" t="s">
        <v>393</v>
      </c>
      <c r="L316" s="66" t="s">
        <v>664</v>
      </c>
      <c r="M316" s="66" t="s">
        <v>660</v>
      </c>
      <c r="N316" s="66" t="s">
        <v>681</v>
      </c>
      <c r="O316" s="69"/>
      <c r="P316" s="69"/>
      <c r="Q316" s="69"/>
      <c r="R316" s="67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9"/>
      <c r="AE316" s="86"/>
    </row>
    <row r="317" spans="1:31" hidden="1" x14ac:dyDescent="0.35">
      <c r="A317" s="85">
        <v>315</v>
      </c>
      <c r="B317" s="65">
        <v>9</v>
      </c>
      <c r="C317" s="65">
        <v>2</v>
      </c>
      <c r="D317" s="66" t="s">
        <v>178</v>
      </c>
      <c r="E317" s="66" t="s">
        <v>127</v>
      </c>
      <c r="F317" s="66"/>
      <c r="G317" s="66" t="s">
        <v>665</v>
      </c>
      <c r="H317" s="66" t="s">
        <v>473</v>
      </c>
      <c r="I317" s="65">
        <v>1</v>
      </c>
      <c r="J317" s="65">
        <v>1</v>
      </c>
      <c r="K317" s="66" t="s">
        <v>393</v>
      </c>
      <c r="L317" s="66" t="s">
        <v>664</v>
      </c>
      <c r="M317" s="66" t="s">
        <v>660</v>
      </c>
      <c r="N317" s="66" t="s">
        <v>681</v>
      </c>
      <c r="O317" s="69"/>
      <c r="P317" s="69"/>
      <c r="Q317" s="69"/>
      <c r="R317" s="67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9"/>
      <c r="AE317" s="86"/>
    </row>
    <row r="318" spans="1:31" hidden="1" x14ac:dyDescent="0.35">
      <c r="A318" s="85">
        <v>316</v>
      </c>
      <c r="B318" s="65">
        <v>10</v>
      </c>
      <c r="C318" s="65">
        <v>2</v>
      </c>
      <c r="D318" s="66" t="s">
        <v>178</v>
      </c>
      <c r="E318" s="66" t="s">
        <v>49</v>
      </c>
      <c r="F318" s="66"/>
      <c r="G318" s="66" t="s">
        <v>665</v>
      </c>
      <c r="H318" s="66" t="s">
        <v>395</v>
      </c>
      <c r="I318" s="65">
        <v>1</v>
      </c>
      <c r="J318" s="65">
        <v>1</v>
      </c>
      <c r="K318" s="66" t="s">
        <v>393</v>
      </c>
      <c r="L318" s="66" t="s">
        <v>664</v>
      </c>
      <c r="M318" s="66" t="s">
        <v>660</v>
      </c>
      <c r="N318" s="66" t="s">
        <v>681</v>
      </c>
      <c r="O318" s="69"/>
      <c r="P318" s="69"/>
      <c r="Q318" s="69"/>
      <c r="R318" s="67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9"/>
      <c r="AE318" s="86"/>
    </row>
    <row r="319" spans="1:31" hidden="1" x14ac:dyDescent="0.35">
      <c r="A319" s="85">
        <v>317</v>
      </c>
      <c r="B319" s="65">
        <v>12</v>
      </c>
      <c r="C319" s="65">
        <v>2</v>
      </c>
      <c r="D319" s="66" t="s">
        <v>178</v>
      </c>
      <c r="E319" s="66" t="s">
        <v>50</v>
      </c>
      <c r="F319" s="66"/>
      <c r="G319" s="66" t="s">
        <v>665</v>
      </c>
      <c r="H319" s="66" t="s">
        <v>396</v>
      </c>
      <c r="I319" s="65">
        <v>2</v>
      </c>
      <c r="J319" s="65">
        <v>2</v>
      </c>
      <c r="K319" s="66" t="s">
        <v>366</v>
      </c>
      <c r="L319" s="66" t="s">
        <v>664</v>
      </c>
      <c r="M319" s="66" t="s">
        <v>660</v>
      </c>
      <c r="N319" s="66" t="s">
        <v>681</v>
      </c>
      <c r="O319" s="69"/>
      <c r="P319" s="69"/>
      <c r="Q319" s="69"/>
      <c r="R319" s="67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9"/>
      <c r="AE319" s="86"/>
    </row>
    <row r="320" spans="1:31" hidden="1" x14ac:dyDescent="0.35">
      <c r="A320" s="85">
        <v>318</v>
      </c>
      <c r="B320" s="65">
        <v>13</v>
      </c>
      <c r="C320" s="65">
        <v>2</v>
      </c>
      <c r="D320" s="66" t="s">
        <v>178</v>
      </c>
      <c r="E320" s="66" t="s">
        <v>131</v>
      </c>
      <c r="F320" s="66"/>
      <c r="G320" s="66" t="s">
        <v>666</v>
      </c>
      <c r="H320" s="66" t="s">
        <v>477</v>
      </c>
      <c r="I320" s="65">
        <v>1</v>
      </c>
      <c r="J320" s="65">
        <v>1</v>
      </c>
      <c r="K320" s="66" t="s">
        <v>366</v>
      </c>
      <c r="L320" s="66" t="s">
        <v>664</v>
      </c>
      <c r="M320" s="66" t="s">
        <v>660</v>
      </c>
      <c r="N320" s="66" t="s">
        <v>681</v>
      </c>
      <c r="O320" s="69"/>
      <c r="P320" s="69"/>
      <c r="Q320" s="69"/>
      <c r="R320" s="67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9"/>
      <c r="AE320" s="86"/>
    </row>
    <row r="321" spans="1:31" hidden="1" x14ac:dyDescent="0.35">
      <c r="A321" s="85">
        <v>319</v>
      </c>
      <c r="B321" s="65">
        <v>14</v>
      </c>
      <c r="C321" s="65">
        <v>2</v>
      </c>
      <c r="D321" s="66" t="s">
        <v>178</v>
      </c>
      <c r="E321" s="66" t="s">
        <v>130</v>
      </c>
      <c r="F321" s="66"/>
      <c r="G321" s="66" t="s">
        <v>668</v>
      </c>
      <c r="H321" s="66" t="s">
        <v>476</v>
      </c>
      <c r="I321" s="65">
        <v>2</v>
      </c>
      <c r="J321" s="65">
        <v>2</v>
      </c>
      <c r="K321" s="66" t="s">
        <v>366</v>
      </c>
      <c r="L321" s="66" t="s">
        <v>664</v>
      </c>
      <c r="M321" s="66" t="s">
        <v>660</v>
      </c>
      <c r="N321" s="66" t="s">
        <v>681</v>
      </c>
      <c r="O321" s="69"/>
      <c r="P321" s="69"/>
      <c r="Q321" s="69"/>
      <c r="R321" s="67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9"/>
      <c r="AE321" s="86"/>
    </row>
    <row r="322" spans="1:31" hidden="1" x14ac:dyDescent="0.35">
      <c r="A322" s="85">
        <v>320</v>
      </c>
      <c r="B322" s="65">
        <v>15</v>
      </c>
      <c r="C322" s="65">
        <v>2</v>
      </c>
      <c r="D322" s="66" t="s">
        <v>178</v>
      </c>
      <c r="E322" s="66" t="s">
        <v>181</v>
      </c>
      <c r="F322" s="66"/>
      <c r="G322" s="66" t="s">
        <v>668</v>
      </c>
      <c r="H322" s="66" t="s">
        <v>524</v>
      </c>
      <c r="I322" s="65">
        <v>1</v>
      </c>
      <c r="J322" s="65">
        <v>1</v>
      </c>
      <c r="K322" s="66" t="s">
        <v>393</v>
      </c>
      <c r="L322" s="66" t="s">
        <v>664</v>
      </c>
      <c r="M322" s="66" t="s">
        <v>660</v>
      </c>
      <c r="N322" s="66" t="s">
        <v>681</v>
      </c>
      <c r="O322" s="69"/>
      <c r="P322" s="69"/>
      <c r="Q322" s="69"/>
      <c r="R322" s="67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9"/>
      <c r="AE322" s="86"/>
    </row>
    <row r="323" spans="1:31" x14ac:dyDescent="0.35">
      <c r="A323" s="83">
        <v>321</v>
      </c>
      <c r="B323" s="60">
        <v>72</v>
      </c>
      <c r="C323" s="60">
        <v>1</v>
      </c>
      <c r="D323" s="61" t="s">
        <v>22</v>
      </c>
      <c r="E323" s="61" t="s">
        <v>182</v>
      </c>
      <c r="F323" s="61" t="s">
        <v>680</v>
      </c>
      <c r="G323" s="61" t="s">
        <v>665</v>
      </c>
      <c r="H323" s="61" t="s">
        <v>525</v>
      </c>
      <c r="I323" s="60">
        <v>1</v>
      </c>
      <c r="J323" s="60">
        <v>1</v>
      </c>
      <c r="K323" s="61" t="s">
        <v>366</v>
      </c>
      <c r="L323" s="61" t="s">
        <v>663</v>
      </c>
      <c r="M323" s="61" t="s">
        <v>660</v>
      </c>
      <c r="N323" s="61" t="s">
        <v>681</v>
      </c>
      <c r="O323" s="64" t="s">
        <v>720</v>
      </c>
      <c r="P323" s="64"/>
      <c r="Q323" s="64"/>
      <c r="R323" s="62"/>
      <c r="S323" s="63">
        <v>3.8039999999999998</v>
      </c>
      <c r="T323" s="63">
        <f>J323*S323</f>
        <v>3.8039999999999998</v>
      </c>
      <c r="U323" s="63">
        <v>3.7405999999999997</v>
      </c>
      <c r="V323" s="63">
        <f>J323*U323</f>
        <v>3.7405999999999997</v>
      </c>
      <c r="W323" s="63">
        <v>3.6454999999999997</v>
      </c>
      <c r="X323" s="63">
        <f>J323*W323</f>
        <v>3.6454999999999997</v>
      </c>
      <c r="Y323" s="63">
        <v>3.4870000000000001</v>
      </c>
      <c r="Z323" s="63">
        <f>J323*Y323</f>
        <v>3.4870000000000001</v>
      </c>
      <c r="AA323" s="63">
        <f>VLOOKUP(E:E,'[3]costed bom'!$E$2:$AA$921,23,0)</f>
        <v>50</v>
      </c>
      <c r="AB323" s="63">
        <f>J323*AA323</f>
        <v>50</v>
      </c>
      <c r="AC323" s="63">
        <f>Z323-AB323</f>
        <v>-46.512999999999998</v>
      </c>
      <c r="AD323" s="64">
        <v>126</v>
      </c>
      <c r="AE323" s="84" t="s">
        <v>364</v>
      </c>
    </row>
    <row r="324" spans="1:31" hidden="1" x14ac:dyDescent="0.35">
      <c r="A324" s="85">
        <v>322</v>
      </c>
      <c r="B324" s="65">
        <v>0</v>
      </c>
      <c r="C324" s="65">
        <v>2</v>
      </c>
      <c r="D324" s="66" t="s">
        <v>182</v>
      </c>
      <c r="E324" s="66" t="s">
        <v>183</v>
      </c>
      <c r="F324" s="66"/>
      <c r="G324" s="66" t="s">
        <v>665</v>
      </c>
      <c r="H324" s="66" t="s">
        <v>526</v>
      </c>
      <c r="I324" s="65">
        <v>1</v>
      </c>
      <c r="J324" s="65">
        <v>1</v>
      </c>
      <c r="K324" s="66" t="s">
        <v>366</v>
      </c>
      <c r="L324" s="66" t="s">
        <v>663</v>
      </c>
      <c r="M324" s="66" t="s">
        <v>660</v>
      </c>
      <c r="N324" s="66" t="s">
        <v>682</v>
      </c>
      <c r="O324" s="69"/>
      <c r="P324" s="69"/>
      <c r="Q324" s="69"/>
      <c r="R324" s="67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9"/>
      <c r="AE324" s="86"/>
    </row>
    <row r="325" spans="1:31" hidden="1" x14ac:dyDescent="0.35">
      <c r="A325" s="85">
        <v>323</v>
      </c>
      <c r="B325" s="65">
        <v>1</v>
      </c>
      <c r="C325" s="65">
        <v>2</v>
      </c>
      <c r="D325" s="66" t="s">
        <v>182</v>
      </c>
      <c r="E325" s="66" t="s">
        <v>184</v>
      </c>
      <c r="F325" s="66"/>
      <c r="G325" s="66" t="s">
        <v>668</v>
      </c>
      <c r="H325" s="66" t="s">
        <v>527</v>
      </c>
      <c r="I325" s="65">
        <v>2</v>
      </c>
      <c r="J325" s="65">
        <v>2</v>
      </c>
      <c r="K325" s="66" t="s">
        <v>366</v>
      </c>
      <c r="L325" s="66" t="s">
        <v>664</v>
      </c>
      <c r="M325" s="66" t="s">
        <v>660</v>
      </c>
      <c r="N325" s="66" t="s">
        <v>681</v>
      </c>
      <c r="O325" s="69"/>
      <c r="P325" s="69"/>
      <c r="Q325" s="69"/>
      <c r="R325" s="67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9"/>
      <c r="AE325" s="86"/>
    </row>
    <row r="326" spans="1:31" hidden="1" x14ac:dyDescent="0.35">
      <c r="A326" s="85">
        <v>324</v>
      </c>
      <c r="B326" s="65">
        <v>2</v>
      </c>
      <c r="C326" s="65">
        <v>2</v>
      </c>
      <c r="D326" s="66" t="s">
        <v>182</v>
      </c>
      <c r="E326" s="66" t="s">
        <v>156</v>
      </c>
      <c r="F326" s="66"/>
      <c r="G326" s="66" t="s">
        <v>666</v>
      </c>
      <c r="H326" s="66" t="s">
        <v>477</v>
      </c>
      <c r="I326" s="65">
        <v>1</v>
      </c>
      <c r="J326" s="65">
        <v>1</v>
      </c>
      <c r="K326" s="66" t="s">
        <v>366</v>
      </c>
      <c r="L326" s="66" t="s">
        <v>664</v>
      </c>
      <c r="M326" s="66" t="s">
        <v>660</v>
      </c>
      <c r="N326" s="66" t="s">
        <v>681</v>
      </c>
      <c r="O326" s="69"/>
      <c r="P326" s="69"/>
      <c r="Q326" s="69"/>
      <c r="R326" s="67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9"/>
      <c r="AE326" s="86"/>
    </row>
    <row r="327" spans="1:31" hidden="1" x14ac:dyDescent="0.35">
      <c r="A327" s="85">
        <v>325</v>
      </c>
      <c r="B327" s="65">
        <v>3</v>
      </c>
      <c r="C327" s="65">
        <v>2</v>
      </c>
      <c r="D327" s="66" t="s">
        <v>182</v>
      </c>
      <c r="E327" s="66" t="s">
        <v>185</v>
      </c>
      <c r="F327" s="66"/>
      <c r="G327" s="66" t="s">
        <v>668</v>
      </c>
      <c r="H327" s="66" t="s">
        <v>528</v>
      </c>
      <c r="I327" s="65">
        <v>1</v>
      </c>
      <c r="J327" s="65">
        <v>1</v>
      </c>
      <c r="K327" s="66" t="s">
        <v>366</v>
      </c>
      <c r="L327" s="66" t="s">
        <v>664</v>
      </c>
      <c r="M327" s="66" t="s">
        <v>660</v>
      </c>
      <c r="N327" s="66" t="s">
        <v>681</v>
      </c>
      <c r="O327" s="69"/>
      <c r="P327" s="69"/>
      <c r="Q327" s="69"/>
      <c r="R327" s="67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9"/>
      <c r="AE327" s="86"/>
    </row>
    <row r="328" spans="1:31" hidden="1" x14ac:dyDescent="0.35">
      <c r="A328" s="85">
        <v>326</v>
      </c>
      <c r="B328" s="65">
        <v>4</v>
      </c>
      <c r="C328" s="65">
        <v>2</v>
      </c>
      <c r="D328" s="66" t="s">
        <v>182</v>
      </c>
      <c r="E328" s="66" t="s">
        <v>125</v>
      </c>
      <c r="F328" s="66"/>
      <c r="G328" s="66" t="s">
        <v>668</v>
      </c>
      <c r="H328" s="66" t="s">
        <v>471</v>
      </c>
      <c r="I328" s="65">
        <v>6</v>
      </c>
      <c r="J328" s="65">
        <v>6</v>
      </c>
      <c r="K328" s="66" t="s">
        <v>366</v>
      </c>
      <c r="L328" s="66" t="s">
        <v>664</v>
      </c>
      <c r="M328" s="66" t="s">
        <v>660</v>
      </c>
      <c r="N328" s="66" t="s">
        <v>681</v>
      </c>
      <c r="O328" s="69"/>
      <c r="P328" s="69"/>
      <c r="Q328" s="69"/>
      <c r="R328" s="67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9"/>
      <c r="AE328" s="86"/>
    </row>
    <row r="329" spans="1:31" hidden="1" x14ac:dyDescent="0.35">
      <c r="A329" s="85">
        <v>327</v>
      </c>
      <c r="B329" s="65">
        <v>5</v>
      </c>
      <c r="C329" s="65">
        <v>2</v>
      </c>
      <c r="D329" s="66" t="s">
        <v>182</v>
      </c>
      <c r="E329" s="66" t="s">
        <v>186</v>
      </c>
      <c r="F329" s="66"/>
      <c r="G329" s="66" t="s">
        <v>668</v>
      </c>
      <c r="H329" s="66" t="s">
        <v>529</v>
      </c>
      <c r="I329" s="65">
        <v>1.5</v>
      </c>
      <c r="J329" s="65">
        <v>1.5</v>
      </c>
      <c r="K329" s="66" t="s">
        <v>393</v>
      </c>
      <c r="L329" s="66" t="s">
        <v>664</v>
      </c>
      <c r="M329" s="66" t="s">
        <v>660</v>
      </c>
      <c r="N329" s="66" t="s">
        <v>681</v>
      </c>
      <c r="O329" s="69"/>
      <c r="P329" s="69"/>
      <c r="Q329" s="69"/>
      <c r="R329" s="67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9"/>
      <c r="AE329" s="86"/>
    </row>
    <row r="330" spans="1:31" hidden="1" x14ac:dyDescent="0.35">
      <c r="A330" s="85">
        <v>328</v>
      </c>
      <c r="B330" s="65">
        <v>6</v>
      </c>
      <c r="C330" s="65">
        <v>2</v>
      </c>
      <c r="D330" s="66" t="s">
        <v>182</v>
      </c>
      <c r="E330" s="66" t="s">
        <v>130</v>
      </c>
      <c r="F330" s="66"/>
      <c r="G330" s="66" t="s">
        <v>668</v>
      </c>
      <c r="H330" s="66" t="s">
        <v>476</v>
      </c>
      <c r="I330" s="65">
        <v>2</v>
      </c>
      <c r="J330" s="65">
        <v>2</v>
      </c>
      <c r="K330" s="66" t="s">
        <v>366</v>
      </c>
      <c r="L330" s="66" t="s">
        <v>664</v>
      </c>
      <c r="M330" s="66" t="s">
        <v>660</v>
      </c>
      <c r="N330" s="66" t="s">
        <v>681</v>
      </c>
      <c r="O330" s="69"/>
      <c r="P330" s="69"/>
      <c r="Q330" s="69"/>
      <c r="R330" s="67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9"/>
      <c r="AE330" s="86"/>
    </row>
    <row r="331" spans="1:31" hidden="1" x14ac:dyDescent="0.35">
      <c r="A331" s="85">
        <v>329</v>
      </c>
      <c r="B331" s="65">
        <v>7</v>
      </c>
      <c r="C331" s="65">
        <v>2</v>
      </c>
      <c r="D331" s="66" t="s">
        <v>182</v>
      </c>
      <c r="E331" s="66" t="s">
        <v>127</v>
      </c>
      <c r="F331" s="66"/>
      <c r="G331" s="66" t="s">
        <v>665</v>
      </c>
      <c r="H331" s="66" t="s">
        <v>473</v>
      </c>
      <c r="I331" s="65">
        <v>1</v>
      </c>
      <c r="J331" s="65">
        <v>1</v>
      </c>
      <c r="K331" s="66" t="s">
        <v>393</v>
      </c>
      <c r="L331" s="66" t="s">
        <v>664</v>
      </c>
      <c r="M331" s="66" t="s">
        <v>660</v>
      </c>
      <c r="N331" s="66" t="s">
        <v>681</v>
      </c>
      <c r="O331" s="69"/>
      <c r="P331" s="69"/>
      <c r="Q331" s="69"/>
      <c r="R331" s="67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9"/>
      <c r="AE331" s="86"/>
    </row>
    <row r="332" spans="1:31" hidden="1" x14ac:dyDescent="0.35">
      <c r="A332" s="85">
        <v>330</v>
      </c>
      <c r="B332" s="65">
        <v>8</v>
      </c>
      <c r="C332" s="65">
        <v>2</v>
      </c>
      <c r="D332" s="66" t="s">
        <v>182</v>
      </c>
      <c r="E332" s="66" t="s">
        <v>161</v>
      </c>
      <c r="F332" s="66"/>
      <c r="G332" s="66" t="s">
        <v>668</v>
      </c>
      <c r="H332" s="66" t="s">
        <v>504</v>
      </c>
      <c r="I332" s="65">
        <v>0.4</v>
      </c>
      <c r="J332" s="65">
        <v>0.4</v>
      </c>
      <c r="K332" s="66" t="s">
        <v>393</v>
      </c>
      <c r="L332" s="66" t="s">
        <v>664</v>
      </c>
      <c r="M332" s="66" t="s">
        <v>660</v>
      </c>
      <c r="N332" s="66" t="s">
        <v>681</v>
      </c>
      <c r="O332" s="69"/>
      <c r="P332" s="69"/>
      <c r="Q332" s="69"/>
      <c r="R332" s="67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9"/>
      <c r="AE332" s="86"/>
    </row>
    <row r="333" spans="1:31" hidden="1" x14ac:dyDescent="0.35">
      <c r="A333" s="85">
        <v>331</v>
      </c>
      <c r="B333" s="65">
        <v>9</v>
      </c>
      <c r="C333" s="65">
        <v>2</v>
      </c>
      <c r="D333" s="66" t="s">
        <v>182</v>
      </c>
      <c r="E333" s="66" t="s">
        <v>50</v>
      </c>
      <c r="F333" s="66"/>
      <c r="G333" s="66" t="s">
        <v>665</v>
      </c>
      <c r="H333" s="66" t="s">
        <v>396</v>
      </c>
      <c r="I333" s="65">
        <v>2</v>
      </c>
      <c r="J333" s="65">
        <v>2</v>
      </c>
      <c r="K333" s="66" t="s">
        <v>366</v>
      </c>
      <c r="L333" s="66" t="s">
        <v>664</v>
      </c>
      <c r="M333" s="66" t="s">
        <v>660</v>
      </c>
      <c r="N333" s="66" t="s">
        <v>681</v>
      </c>
      <c r="O333" s="69"/>
      <c r="P333" s="69"/>
      <c r="Q333" s="69"/>
      <c r="R333" s="67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9"/>
      <c r="AE333" s="86"/>
    </row>
    <row r="334" spans="1:31" x14ac:dyDescent="0.35">
      <c r="A334" s="83">
        <v>332</v>
      </c>
      <c r="B334" s="60">
        <v>73</v>
      </c>
      <c r="C334" s="60">
        <v>1</v>
      </c>
      <c r="D334" s="61" t="s">
        <v>22</v>
      </c>
      <c r="E334" s="61" t="s">
        <v>187</v>
      </c>
      <c r="F334" s="61" t="s">
        <v>680</v>
      </c>
      <c r="G334" s="61" t="s">
        <v>665</v>
      </c>
      <c r="H334" s="61" t="s">
        <v>530</v>
      </c>
      <c r="I334" s="60">
        <v>1</v>
      </c>
      <c r="J334" s="60">
        <v>1</v>
      </c>
      <c r="K334" s="61" t="s">
        <v>366</v>
      </c>
      <c r="L334" s="61" t="s">
        <v>664</v>
      </c>
      <c r="M334" s="61" t="s">
        <v>660</v>
      </c>
      <c r="N334" s="61" t="s">
        <v>681</v>
      </c>
      <c r="O334" s="64" t="s">
        <v>720</v>
      </c>
      <c r="P334" s="64" t="s">
        <v>320</v>
      </c>
      <c r="Q334" s="64" t="s">
        <v>320</v>
      </c>
      <c r="R334" s="62"/>
      <c r="S334" s="63">
        <v>33.863999999999997</v>
      </c>
      <c r="T334" s="63">
        <f>J334*S334</f>
        <v>33.863999999999997</v>
      </c>
      <c r="U334" s="63">
        <v>33.299599999999998</v>
      </c>
      <c r="V334" s="63">
        <f>J334*U334</f>
        <v>33.299599999999998</v>
      </c>
      <c r="W334" s="63">
        <v>32.452999999999996</v>
      </c>
      <c r="X334" s="63">
        <f>J334*W334</f>
        <v>32.452999999999996</v>
      </c>
      <c r="Y334" s="63">
        <v>31.042000000000002</v>
      </c>
      <c r="Z334" s="63">
        <f>J334*Y334</f>
        <v>31.042000000000002</v>
      </c>
      <c r="AA334" s="63">
        <f>VLOOKUP(E:E,'[3]costed bom'!$E$2:$AA$921,23,0)</f>
        <v>26.57</v>
      </c>
      <c r="AB334" s="63">
        <f>J334*AA334</f>
        <v>26.57</v>
      </c>
      <c r="AC334" s="63">
        <f>Z334-AB334</f>
        <v>4.4720000000000013</v>
      </c>
      <c r="AD334" s="64">
        <v>154</v>
      </c>
      <c r="AE334" s="84" t="s">
        <v>364</v>
      </c>
    </row>
    <row r="335" spans="1:31" hidden="1" x14ac:dyDescent="0.35">
      <c r="A335" s="85">
        <v>333</v>
      </c>
      <c r="B335" s="65">
        <v>0</v>
      </c>
      <c r="C335" s="65">
        <v>2</v>
      </c>
      <c r="D335" s="66" t="s">
        <v>187</v>
      </c>
      <c r="E335" s="66" t="s">
        <v>188</v>
      </c>
      <c r="F335" s="66"/>
      <c r="G335" s="66" t="s">
        <v>665</v>
      </c>
      <c r="H335" s="66" t="s">
        <v>531</v>
      </c>
      <c r="I335" s="65">
        <v>1</v>
      </c>
      <c r="J335" s="65">
        <v>1</v>
      </c>
      <c r="K335" s="66" t="s">
        <v>366</v>
      </c>
      <c r="L335" s="66" t="s">
        <v>664</v>
      </c>
      <c r="M335" s="66" t="s">
        <v>660</v>
      </c>
      <c r="N335" s="66" t="s">
        <v>682</v>
      </c>
      <c r="O335" s="69"/>
      <c r="P335" s="69"/>
      <c r="Q335" s="69"/>
      <c r="R335" s="67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9"/>
      <c r="AE335" s="86"/>
    </row>
    <row r="336" spans="1:31" hidden="1" x14ac:dyDescent="0.35">
      <c r="A336" s="85">
        <v>334</v>
      </c>
      <c r="B336" s="65">
        <v>1</v>
      </c>
      <c r="C336" s="65">
        <v>2</v>
      </c>
      <c r="D336" s="66" t="s">
        <v>187</v>
      </c>
      <c r="E336" s="66" t="s">
        <v>189</v>
      </c>
      <c r="F336" s="66"/>
      <c r="G336" s="66" t="s">
        <v>675</v>
      </c>
      <c r="H336" s="66" t="s">
        <v>532</v>
      </c>
      <c r="I336" s="65">
        <v>2</v>
      </c>
      <c r="J336" s="65">
        <v>2</v>
      </c>
      <c r="K336" s="66" t="s">
        <v>366</v>
      </c>
      <c r="L336" s="66" t="s">
        <v>664</v>
      </c>
      <c r="M336" s="66" t="s">
        <v>660</v>
      </c>
      <c r="N336" s="66" t="s">
        <v>681</v>
      </c>
      <c r="O336" s="69"/>
      <c r="P336" s="69"/>
      <c r="Q336" s="69"/>
      <c r="R336" s="67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9"/>
      <c r="AE336" s="86"/>
    </row>
    <row r="337" spans="1:31" hidden="1" x14ac:dyDescent="0.35">
      <c r="A337" s="85">
        <v>335</v>
      </c>
      <c r="B337" s="65">
        <v>2</v>
      </c>
      <c r="C337" s="65">
        <v>2</v>
      </c>
      <c r="D337" s="66" t="s">
        <v>187</v>
      </c>
      <c r="E337" s="66" t="s">
        <v>190</v>
      </c>
      <c r="F337" s="66"/>
      <c r="G337" s="66" t="s">
        <v>666</v>
      </c>
      <c r="H337" s="66" t="s">
        <v>477</v>
      </c>
      <c r="I337" s="65">
        <v>2</v>
      </c>
      <c r="J337" s="65">
        <v>2</v>
      </c>
      <c r="K337" s="66" t="s">
        <v>366</v>
      </c>
      <c r="L337" s="66" t="s">
        <v>664</v>
      </c>
      <c r="M337" s="66" t="s">
        <v>660</v>
      </c>
      <c r="N337" s="66" t="s">
        <v>681</v>
      </c>
      <c r="O337" s="69"/>
      <c r="P337" s="69"/>
      <c r="Q337" s="69"/>
      <c r="R337" s="67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9"/>
      <c r="AE337" s="86"/>
    </row>
    <row r="338" spans="1:31" hidden="1" x14ac:dyDescent="0.35">
      <c r="A338" s="85">
        <v>336</v>
      </c>
      <c r="B338" s="65">
        <v>3</v>
      </c>
      <c r="C338" s="65">
        <v>2</v>
      </c>
      <c r="D338" s="66" t="s">
        <v>187</v>
      </c>
      <c r="E338" s="66" t="s">
        <v>130</v>
      </c>
      <c r="F338" s="66"/>
      <c r="G338" s="66" t="s">
        <v>668</v>
      </c>
      <c r="H338" s="66" t="s">
        <v>476</v>
      </c>
      <c r="I338" s="65">
        <v>2</v>
      </c>
      <c r="J338" s="65">
        <v>2</v>
      </c>
      <c r="K338" s="66" t="s">
        <v>366</v>
      </c>
      <c r="L338" s="66" t="s">
        <v>664</v>
      </c>
      <c r="M338" s="66" t="s">
        <v>660</v>
      </c>
      <c r="N338" s="66" t="s">
        <v>681</v>
      </c>
      <c r="O338" s="69"/>
      <c r="P338" s="69"/>
      <c r="Q338" s="69"/>
      <c r="R338" s="67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9"/>
      <c r="AE338" s="86"/>
    </row>
    <row r="339" spans="1:31" hidden="1" x14ac:dyDescent="0.35">
      <c r="A339" s="85">
        <v>337</v>
      </c>
      <c r="B339" s="65">
        <v>4</v>
      </c>
      <c r="C339" s="65">
        <v>2</v>
      </c>
      <c r="D339" s="66" t="s">
        <v>187</v>
      </c>
      <c r="E339" s="66" t="s">
        <v>161</v>
      </c>
      <c r="F339" s="66"/>
      <c r="G339" s="66" t="s">
        <v>668</v>
      </c>
      <c r="H339" s="66" t="s">
        <v>504</v>
      </c>
      <c r="I339" s="65">
        <v>1</v>
      </c>
      <c r="J339" s="65">
        <v>1</v>
      </c>
      <c r="K339" s="66" t="s">
        <v>393</v>
      </c>
      <c r="L339" s="66" t="s">
        <v>664</v>
      </c>
      <c r="M339" s="66" t="s">
        <v>660</v>
      </c>
      <c r="N339" s="66" t="s">
        <v>681</v>
      </c>
      <c r="O339" s="69"/>
      <c r="P339" s="69"/>
      <c r="Q339" s="69"/>
      <c r="R339" s="67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9"/>
      <c r="AE339" s="86"/>
    </row>
    <row r="340" spans="1:31" hidden="1" x14ac:dyDescent="0.35">
      <c r="A340" s="85">
        <v>338</v>
      </c>
      <c r="B340" s="65">
        <v>5</v>
      </c>
      <c r="C340" s="65">
        <v>2</v>
      </c>
      <c r="D340" s="66" t="s">
        <v>187</v>
      </c>
      <c r="E340" s="66" t="s">
        <v>124</v>
      </c>
      <c r="F340" s="66"/>
      <c r="G340" s="66" t="s">
        <v>665</v>
      </c>
      <c r="H340" s="66" t="s">
        <v>470</v>
      </c>
      <c r="I340" s="65">
        <v>10</v>
      </c>
      <c r="J340" s="65">
        <v>10</v>
      </c>
      <c r="K340" s="66" t="s">
        <v>366</v>
      </c>
      <c r="L340" s="66" t="s">
        <v>664</v>
      </c>
      <c r="M340" s="66" t="s">
        <v>660</v>
      </c>
      <c r="N340" s="66" t="s">
        <v>681</v>
      </c>
      <c r="O340" s="69"/>
      <c r="P340" s="69"/>
      <c r="Q340" s="69"/>
      <c r="R340" s="67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9"/>
      <c r="AE340" s="86"/>
    </row>
    <row r="341" spans="1:31" hidden="1" x14ac:dyDescent="0.35">
      <c r="A341" s="85">
        <v>339</v>
      </c>
      <c r="B341" s="65">
        <v>6</v>
      </c>
      <c r="C341" s="65">
        <v>2</v>
      </c>
      <c r="D341" s="66" t="s">
        <v>187</v>
      </c>
      <c r="E341" s="66" t="s">
        <v>127</v>
      </c>
      <c r="F341" s="66"/>
      <c r="G341" s="66" t="s">
        <v>665</v>
      </c>
      <c r="H341" s="66" t="s">
        <v>473</v>
      </c>
      <c r="I341" s="65">
        <v>1</v>
      </c>
      <c r="J341" s="65">
        <v>1</v>
      </c>
      <c r="K341" s="66" t="s">
        <v>393</v>
      </c>
      <c r="L341" s="66" t="s">
        <v>664</v>
      </c>
      <c r="M341" s="66" t="s">
        <v>660</v>
      </c>
      <c r="N341" s="66" t="s">
        <v>681</v>
      </c>
      <c r="O341" s="69"/>
      <c r="P341" s="69"/>
      <c r="Q341" s="69"/>
      <c r="R341" s="67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9"/>
      <c r="AE341" s="86"/>
    </row>
    <row r="342" spans="1:31" hidden="1" x14ac:dyDescent="0.35">
      <c r="A342" s="85">
        <v>340</v>
      </c>
      <c r="B342" s="65">
        <v>7</v>
      </c>
      <c r="C342" s="65">
        <v>2</v>
      </c>
      <c r="D342" s="66" t="s">
        <v>187</v>
      </c>
      <c r="E342" s="66" t="s">
        <v>50</v>
      </c>
      <c r="F342" s="66"/>
      <c r="G342" s="66" t="s">
        <v>665</v>
      </c>
      <c r="H342" s="66" t="s">
        <v>396</v>
      </c>
      <c r="I342" s="65">
        <v>2</v>
      </c>
      <c r="J342" s="65">
        <v>2</v>
      </c>
      <c r="K342" s="66" t="s">
        <v>366</v>
      </c>
      <c r="L342" s="66" t="s">
        <v>664</v>
      </c>
      <c r="M342" s="66" t="s">
        <v>660</v>
      </c>
      <c r="N342" s="66" t="s">
        <v>681</v>
      </c>
      <c r="O342" s="69"/>
      <c r="P342" s="69"/>
      <c r="Q342" s="69"/>
      <c r="R342" s="67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9"/>
      <c r="AE342" s="86"/>
    </row>
    <row r="343" spans="1:31" hidden="1" x14ac:dyDescent="0.35">
      <c r="A343" s="85">
        <v>341</v>
      </c>
      <c r="B343" s="65">
        <v>8</v>
      </c>
      <c r="C343" s="65">
        <v>2</v>
      </c>
      <c r="D343" s="66" t="s">
        <v>187</v>
      </c>
      <c r="E343" s="66" t="s">
        <v>191</v>
      </c>
      <c r="F343" s="66"/>
      <c r="G343" s="66" t="s">
        <v>667</v>
      </c>
      <c r="H343" s="66" t="s">
        <v>533</v>
      </c>
      <c r="I343" s="65">
        <v>3.5</v>
      </c>
      <c r="J343" s="65">
        <v>3.5</v>
      </c>
      <c r="K343" s="66" t="s">
        <v>393</v>
      </c>
      <c r="L343" s="66" t="s">
        <v>664</v>
      </c>
      <c r="M343" s="66" t="s">
        <v>660</v>
      </c>
      <c r="N343" s="66" t="s">
        <v>681</v>
      </c>
      <c r="O343" s="69"/>
      <c r="P343" s="69"/>
      <c r="Q343" s="69"/>
      <c r="R343" s="67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9"/>
      <c r="AE343" s="86"/>
    </row>
    <row r="344" spans="1:31" hidden="1" x14ac:dyDescent="0.35">
      <c r="A344" s="85">
        <v>342</v>
      </c>
      <c r="B344" s="65">
        <v>10</v>
      </c>
      <c r="C344" s="65">
        <v>2</v>
      </c>
      <c r="D344" s="66" t="s">
        <v>187</v>
      </c>
      <c r="E344" s="66" t="s">
        <v>192</v>
      </c>
      <c r="F344" s="66"/>
      <c r="G344" s="66" t="s">
        <v>665</v>
      </c>
      <c r="H344" s="66" t="s">
        <v>534</v>
      </c>
      <c r="I344" s="65">
        <v>1</v>
      </c>
      <c r="J344" s="65">
        <v>1</v>
      </c>
      <c r="K344" s="66" t="s">
        <v>393</v>
      </c>
      <c r="L344" s="66" t="s">
        <v>664</v>
      </c>
      <c r="M344" s="66" t="s">
        <v>660</v>
      </c>
      <c r="N344" s="66" t="s">
        <v>681</v>
      </c>
      <c r="O344" s="69"/>
      <c r="P344" s="69"/>
      <c r="Q344" s="69"/>
      <c r="R344" s="67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9"/>
      <c r="AE344" s="86"/>
    </row>
    <row r="345" spans="1:31" x14ac:dyDescent="0.35">
      <c r="A345" s="83">
        <v>343</v>
      </c>
      <c r="B345" s="60">
        <v>74</v>
      </c>
      <c r="C345" s="60">
        <v>1</v>
      </c>
      <c r="D345" s="61" t="s">
        <v>22</v>
      </c>
      <c r="E345" s="61" t="s">
        <v>193</v>
      </c>
      <c r="F345" s="61" t="s">
        <v>680</v>
      </c>
      <c r="G345" s="61" t="s">
        <v>665</v>
      </c>
      <c r="H345" s="61" t="s">
        <v>535</v>
      </c>
      <c r="I345" s="60">
        <v>1</v>
      </c>
      <c r="J345" s="60">
        <v>1</v>
      </c>
      <c r="K345" s="61" t="s">
        <v>366</v>
      </c>
      <c r="L345" s="61" t="s">
        <v>663</v>
      </c>
      <c r="M345" s="61" t="s">
        <v>660</v>
      </c>
      <c r="N345" s="61" t="s">
        <v>681</v>
      </c>
      <c r="O345" s="64" t="s">
        <v>720</v>
      </c>
      <c r="P345" s="64"/>
      <c r="Q345" s="64"/>
      <c r="R345" s="62"/>
      <c r="S345" s="63">
        <v>41.771999999999998</v>
      </c>
      <c r="T345" s="63">
        <f>J345*S345</f>
        <v>41.771999999999998</v>
      </c>
      <c r="U345" s="63">
        <v>41.075800000000001</v>
      </c>
      <c r="V345" s="63">
        <f>J345*U345</f>
        <v>41.075800000000001</v>
      </c>
      <c r="W345" s="63">
        <v>40.031500000000001</v>
      </c>
      <c r="X345" s="63">
        <f>J345*W345</f>
        <v>40.031500000000001</v>
      </c>
      <c r="Y345" s="63">
        <v>38.291000000000004</v>
      </c>
      <c r="Z345" s="63">
        <f>J345*Y345</f>
        <v>38.291000000000004</v>
      </c>
      <c r="AA345" s="63">
        <f>VLOOKUP(E:E,'[3]costed bom'!$E$2:$AA$921,23,0)</f>
        <v>41.48</v>
      </c>
      <c r="AB345" s="63">
        <f>J345*AA345</f>
        <v>41.48</v>
      </c>
      <c r="AC345" s="63">
        <f>Z345-AB345</f>
        <v>-3.188999999999993</v>
      </c>
      <c r="AD345" s="64">
        <v>126</v>
      </c>
      <c r="AE345" s="84" t="s">
        <v>364</v>
      </c>
    </row>
    <row r="346" spans="1:31" hidden="1" x14ac:dyDescent="0.35">
      <c r="A346" s="85">
        <v>344</v>
      </c>
      <c r="B346" s="65">
        <v>0</v>
      </c>
      <c r="C346" s="65">
        <v>2</v>
      </c>
      <c r="D346" s="66" t="s">
        <v>193</v>
      </c>
      <c r="E346" s="66" t="s">
        <v>194</v>
      </c>
      <c r="F346" s="66"/>
      <c r="G346" s="66" t="s">
        <v>665</v>
      </c>
      <c r="H346" s="66" t="s">
        <v>536</v>
      </c>
      <c r="I346" s="65">
        <v>1</v>
      </c>
      <c r="J346" s="65">
        <v>1</v>
      </c>
      <c r="K346" s="66" t="s">
        <v>366</v>
      </c>
      <c r="L346" s="66" t="s">
        <v>663</v>
      </c>
      <c r="M346" s="66" t="s">
        <v>660</v>
      </c>
      <c r="N346" s="66" t="s">
        <v>682</v>
      </c>
      <c r="O346" s="69"/>
      <c r="P346" s="69"/>
      <c r="Q346" s="69"/>
      <c r="R346" s="67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9"/>
      <c r="AE346" s="86"/>
    </row>
    <row r="347" spans="1:31" hidden="1" x14ac:dyDescent="0.35">
      <c r="A347" s="85">
        <v>345</v>
      </c>
      <c r="B347" s="65">
        <v>1</v>
      </c>
      <c r="C347" s="65">
        <v>2</v>
      </c>
      <c r="D347" s="66" t="s">
        <v>193</v>
      </c>
      <c r="E347" s="66" t="s">
        <v>189</v>
      </c>
      <c r="F347" s="66"/>
      <c r="G347" s="66" t="s">
        <v>675</v>
      </c>
      <c r="H347" s="66" t="s">
        <v>532</v>
      </c>
      <c r="I347" s="65">
        <v>2</v>
      </c>
      <c r="J347" s="65">
        <v>2</v>
      </c>
      <c r="K347" s="66" t="s">
        <v>366</v>
      </c>
      <c r="L347" s="66" t="s">
        <v>664</v>
      </c>
      <c r="M347" s="66" t="s">
        <v>660</v>
      </c>
      <c r="N347" s="66" t="s">
        <v>681</v>
      </c>
      <c r="O347" s="69"/>
      <c r="P347" s="69"/>
      <c r="Q347" s="69"/>
      <c r="R347" s="67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9"/>
      <c r="AE347" s="86"/>
    </row>
    <row r="348" spans="1:31" hidden="1" x14ac:dyDescent="0.35">
      <c r="A348" s="85">
        <v>346</v>
      </c>
      <c r="B348" s="65">
        <v>2</v>
      </c>
      <c r="C348" s="65">
        <v>2</v>
      </c>
      <c r="D348" s="66" t="s">
        <v>193</v>
      </c>
      <c r="E348" s="66" t="s">
        <v>190</v>
      </c>
      <c r="F348" s="66"/>
      <c r="G348" s="66" t="s">
        <v>666</v>
      </c>
      <c r="H348" s="66" t="s">
        <v>477</v>
      </c>
      <c r="I348" s="65">
        <v>2</v>
      </c>
      <c r="J348" s="65">
        <v>2</v>
      </c>
      <c r="K348" s="66" t="s">
        <v>366</v>
      </c>
      <c r="L348" s="66" t="s">
        <v>664</v>
      </c>
      <c r="M348" s="66" t="s">
        <v>660</v>
      </c>
      <c r="N348" s="66" t="s">
        <v>681</v>
      </c>
      <c r="O348" s="69"/>
      <c r="P348" s="69"/>
      <c r="Q348" s="69"/>
      <c r="R348" s="67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9"/>
      <c r="AE348" s="86"/>
    </row>
    <row r="349" spans="1:31" hidden="1" x14ac:dyDescent="0.35">
      <c r="A349" s="85">
        <v>347</v>
      </c>
      <c r="B349" s="65">
        <v>3</v>
      </c>
      <c r="C349" s="65">
        <v>2</v>
      </c>
      <c r="D349" s="66" t="s">
        <v>193</v>
      </c>
      <c r="E349" s="66" t="s">
        <v>130</v>
      </c>
      <c r="F349" s="66"/>
      <c r="G349" s="66" t="s">
        <v>668</v>
      </c>
      <c r="H349" s="66" t="s">
        <v>476</v>
      </c>
      <c r="I349" s="65">
        <v>2</v>
      </c>
      <c r="J349" s="65">
        <v>2</v>
      </c>
      <c r="K349" s="66" t="s">
        <v>366</v>
      </c>
      <c r="L349" s="66" t="s">
        <v>664</v>
      </c>
      <c r="M349" s="66" t="s">
        <v>660</v>
      </c>
      <c r="N349" s="66" t="s">
        <v>681</v>
      </c>
      <c r="O349" s="69"/>
      <c r="P349" s="69"/>
      <c r="Q349" s="69"/>
      <c r="R349" s="67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9"/>
      <c r="AE349" s="86"/>
    </row>
    <row r="350" spans="1:31" hidden="1" x14ac:dyDescent="0.35">
      <c r="A350" s="85">
        <v>348</v>
      </c>
      <c r="B350" s="65">
        <v>4</v>
      </c>
      <c r="C350" s="65">
        <v>2</v>
      </c>
      <c r="D350" s="66" t="s">
        <v>193</v>
      </c>
      <c r="E350" s="66" t="s">
        <v>161</v>
      </c>
      <c r="F350" s="66"/>
      <c r="G350" s="66" t="s">
        <v>668</v>
      </c>
      <c r="H350" s="66" t="s">
        <v>504</v>
      </c>
      <c r="I350" s="65">
        <v>1</v>
      </c>
      <c r="J350" s="65">
        <v>1</v>
      </c>
      <c r="K350" s="66" t="s">
        <v>393</v>
      </c>
      <c r="L350" s="66" t="s">
        <v>664</v>
      </c>
      <c r="M350" s="66" t="s">
        <v>660</v>
      </c>
      <c r="N350" s="66" t="s">
        <v>681</v>
      </c>
      <c r="O350" s="69"/>
      <c r="P350" s="69"/>
      <c r="Q350" s="69"/>
      <c r="R350" s="67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9"/>
      <c r="AE350" s="86"/>
    </row>
    <row r="351" spans="1:31" hidden="1" x14ac:dyDescent="0.35">
      <c r="A351" s="85">
        <v>349</v>
      </c>
      <c r="B351" s="65">
        <v>5</v>
      </c>
      <c r="C351" s="65">
        <v>2</v>
      </c>
      <c r="D351" s="66" t="s">
        <v>193</v>
      </c>
      <c r="E351" s="66" t="s">
        <v>124</v>
      </c>
      <c r="F351" s="66"/>
      <c r="G351" s="66" t="s">
        <v>665</v>
      </c>
      <c r="H351" s="66" t="s">
        <v>470</v>
      </c>
      <c r="I351" s="65">
        <v>10</v>
      </c>
      <c r="J351" s="65">
        <v>10</v>
      </c>
      <c r="K351" s="66" t="s">
        <v>366</v>
      </c>
      <c r="L351" s="66" t="s">
        <v>664</v>
      </c>
      <c r="M351" s="66" t="s">
        <v>660</v>
      </c>
      <c r="N351" s="66" t="s">
        <v>681</v>
      </c>
      <c r="O351" s="69"/>
      <c r="P351" s="69"/>
      <c r="Q351" s="69"/>
      <c r="R351" s="67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9"/>
      <c r="AE351" s="86"/>
    </row>
    <row r="352" spans="1:31" hidden="1" x14ac:dyDescent="0.35">
      <c r="A352" s="85">
        <v>350</v>
      </c>
      <c r="B352" s="65">
        <v>6</v>
      </c>
      <c r="C352" s="65">
        <v>2</v>
      </c>
      <c r="D352" s="66" t="s">
        <v>193</v>
      </c>
      <c r="E352" s="66" t="s">
        <v>127</v>
      </c>
      <c r="F352" s="66"/>
      <c r="G352" s="66" t="s">
        <v>665</v>
      </c>
      <c r="H352" s="66" t="s">
        <v>473</v>
      </c>
      <c r="I352" s="65">
        <v>1</v>
      </c>
      <c r="J352" s="65">
        <v>1</v>
      </c>
      <c r="K352" s="66" t="s">
        <v>393</v>
      </c>
      <c r="L352" s="66" t="s">
        <v>664</v>
      </c>
      <c r="M352" s="66" t="s">
        <v>660</v>
      </c>
      <c r="N352" s="66" t="s">
        <v>681</v>
      </c>
      <c r="O352" s="69"/>
      <c r="P352" s="69"/>
      <c r="Q352" s="69"/>
      <c r="R352" s="67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9"/>
      <c r="AE352" s="86"/>
    </row>
    <row r="353" spans="1:31" hidden="1" x14ac:dyDescent="0.35">
      <c r="A353" s="85">
        <v>351</v>
      </c>
      <c r="B353" s="65">
        <v>7</v>
      </c>
      <c r="C353" s="65">
        <v>2</v>
      </c>
      <c r="D353" s="66" t="s">
        <v>193</v>
      </c>
      <c r="E353" s="66" t="s">
        <v>50</v>
      </c>
      <c r="F353" s="66"/>
      <c r="G353" s="66" t="s">
        <v>665</v>
      </c>
      <c r="H353" s="66" t="s">
        <v>396</v>
      </c>
      <c r="I353" s="65">
        <v>2</v>
      </c>
      <c r="J353" s="65">
        <v>2</v>
      </c>
      <c r="K353" s="66" t="s">
        <v>366</v>
      </c>
      <c r="L353" s="66" t="s">
        <v>664</v>
      </c>
      <c r="M353" s="66" t="s">
        <v>660</v>
      </c>
      <c r="N353" s="66" t="s">
        <v>681</v>
      </c>
      <c r="O353" s="69"/>
      <c r="P353" s="69"/>
      <c r="Q353" s="69"/>
      <c r="R353" s="67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9"/>
      <c r="AE353" s="86"/>
    </row>
    <row r="354" spans="1:31" hidden="1" x14ac:dyDescent="0.35">
      <c r="A354" s="85">
        <v>352</v>
      </c>
      <c r="B354" s="65">
        <v>8</v>
      </c>
      <c r="C354" s="65">
        <v>2</v>
      </c>
      <c r="D354" s="66" t="s">
        <v>193</v>
      </c>
      <c r="E354" s="66" t="s">
        <v>191</v>
      </c>
      <c r="F354" s="66"/>
      <c r="G354" s="66" t="s">
        <v>667</v>
      </c>
      <c r="H354" s="66" t="s">
        <v>533</v>
      </c>
      <c r="I354" s="65">
        <v>4.2</v>
      </c>
      <c r="J354" s="65">
        <v>4.2</v>
      </c>
      <c r="K354" s="66" t="s">
        <v>393</v>
      </c>
      <c r="L354" s="66" t="s">
        <v>664</v>
      </c>
      <c r="M354" s="66" t="s">
        <v>660</v>
      </c>
      <c r="N354" s="66" t="s">
        <v>681</v>
      </c>
      <c r="O354" s="69"/>
      <c r="P354" s="69"/>
      <c r="Q354" s="69"/>
      <c r="R354" s="67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9"/>
      <c r="AE354" s="86"/>
    </row>
    <row r="355" spans="1:31" hidden="1" x14ac:dyDescent="0.35">
      <c r="A355" s="85">
        <v>353</v>
      </c>
      <c r="B355" s="65">
        <v>10</v>
      </c>
      <c r="C355" s="65">
        <v>2</v>
      </c>
      <c r="D355" s="66" t="s">
        <v>193</v>
      </c>
      <c r="E355" s="66" t="s">
        <v>192</v>
      </c>
      <c r="F355" s="66"/>
      <c r="G355" s="66" t="s">
        <v>665</v>
      </c>
      <c r="H355" s="66" t="s">
        <v>534</v>
      </c>
      <c r="I355" s="65">
        <v>1</v>
      </c>
      <c r="J355" s="65">
        <v>1</v>
      </c>
      <c r="K355" s="66" t="s">
        <v>393</v>
      </c>
      <c r="L355" s="66" t="s">
        <v>664</v>
      </c>
      <c r="M355" s="66" t="s">
        <v>660</v>
      </c>
      <c r="N355" s="66" t="s">
        <v>681</v>
      </c>
      <c r="O355" s="69"/>
      <c r="P355" s="69"/>
      <c r="Q355" s="69"/>
      <c r="R355" s="67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9"/>
      <c r="AE355" s="86"/>
    </row>
    <row r="356" spans="1:31" x14ac:dyDescent="0.35">
      <c r="A356" s="83">
        <v>354</v>
      </c>
      <c r="B356" s="60">
        <v>75</v>
      </c>
      <c r="C356" s="60">
        <v>1</v>
      </c>
      <c r="D356" s="61" t="s">
        <v>22</v>
      </c>
      <c r="E356" s="61" t="s">
        <v>195</v>
      </c>
      <c r="F356" s="61" t="s">
        <v>680</v>
      </c>
      <c r="G356" s="61" t="s">
        <v>665</v>
      </c>
      <c r="H356" s="61" t="s">
        <v>537</v>
      </c>
      <c r="I356" s="60">
        <v>1</v>
      </c>
      <c r="J356" s="60">
        <v>1</v>
      </c>
      <c r="K356" s="61" t="s">
        <v>366</v>
      </c>
      <c r="L356" s="61" t="s">
        <v>663</v>
      </c>
      <c r="M356" s="61" t="s">
        <v>660</v>
      </c>
      <c r="N356" s="61" t="s">
        <v>681</v>
      </c>
      <c r="O356" s="64" t="s">
        <v>720</v>
      </c>
      <c r="P356" s="64"/>
      <c r="Q356" s="64"/>
      <c r="R356" s="62"/>
      <c r="S356" s="63">
        <v>68.031784642790399</v>
      </c>
      <c r="T356" s="63">
        <f>J356*S356</f>
        <v>68.031784642790399</v>
      </c>
      <c r="U356" s="63">
        <v>66.897921565410556</v>
      </c>
      <c r="V356" s="63">
        <f>J356*U356</f>
        <v>66.897921565410556</v>
      </c>
      <c r="W356" s="63">
        <v>65.197126949340799</v>
      </c>
      <c r="X356" s="63">
        <f>J356*W356</f>
        <v>65.197126949340799</v>
      </c>
      <c r="Y356" s="63">
        <v>62.362469255891206</v>
      </c>
      <c r="Z356" s="63">
        <f>J356*Y356</f>
        <v>62.362469255891206</v>
      </c>
      <c r="AA356" s="63">
        <f>VLOOKUP(E:E,'[3]costed bom'!$E$2:$AA$921,23,0)</f>
        <v>47.7</v>
      </c>
      <c r="AB356" s="63">
        <f>J356*AA356</f>
        <v>47.7</v>
      </c>
      <c r="AC356" s="63">
        <f>Z356-AB356</f>
        <v>14.662469255891203</v>
      </c>
      <c r="AD356" s="64">
        <v>252</v>
      </c>
      <c r="AE356" s="84" t="s">
        <v>364</v>
      </c>
    </row>
    <row r="357" spans="1:31" hidden="1" x14ac:dyDescent="0.35">
      <c r="A357" s="85">
        <v>355</v>
      </c>
      <c r="B357" s="65">
        <v>0</v>
      </c>
      <c r="C357" s="65">
        <v>2</v>
      </c>
      <c r="D357" s="66" t="s">
        <v>195</v>
      </c>
      <c r="E357" s="66" t="s">
        <v>196</v>
      </c>
      <c r="F357" s="66"/>
      <c r="G357" s="66" t="s">
        <v>665</v>
      </c>
      <c r="H357" s="66" t="s">
        <v>538</v>
      </c>
      <c r="I357" s="65">
        <v>1</v>
      </c>
      <c r="J357" s="65">
        <v>1</v>
      </c>
      <c r="K357" s="66" t="s">
        <v>366</v>
      </c>
      <c r="L357" s="66" t="s">
        <v>663</v>
      </c>
      <c r="M357" s="66" t="s">
        <v>660</v>
      </c>
      <c r="N357" s="66" t="s">
        <v>682</v>
      </c>
      <c r="O357" s="69"/>
      <c r="P357" s="69"/>
      <c r="Q357" s="69"/>
      <c r="R357" s="67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9"/>
      <c r="AE357" s="86"/>
    </row>
    <row r="358" spans="1:31" hidden="1" x14ac:dyDescent="0.35">
      <c r="A358" s="85">
        <v>356</v>
      </c>
      <c r="B358" s="65">
        <v>1</v>
      </c>
      <c r="C358" s="65">
        <v>2</v>
      </c>
      <c r="D358" s="66" t="s">
        <v>195</v>
      </c>
      <c r="E358" s="66" t="s">
        <v>130</v>
      </c>
      <c r="F358" s="66"/>
      <c r="G358" s="66" t="s">
        <v>668</v>
      </c>
      <c r="H358" s="66" t="s">
        <v>476</v>
      </c>
      <c r="I358" s="65">
        <v>2</v>
      </c>
      <c r="J358" s="65">
        <v>2</v>
      </c>
      <c r="K358" s="66" t="s">
        <v>366</v>
      </c>
      <c r="L358" s="66" t="s">
        <v>664</v>
      </c>
      <c r="M358" s="66" t="s">
        <v>660</v>
      </c>
      <c r="N358" s="66" t="s">
        <v>681</v>
      </c>
      <c r="O358" s="69"/>
      <c r="P358" s="69"/>
      <c r="Q358" s="69"/>
      <c r="R358" s="67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9"/>
      <c r="AE358" s="86"/>
    </row>
    <row r="359" spans="1:31" hidden="1" x14ac:dyDescent="0.35">
      <c r="A359" s="85">
        <v>357</v>
      </c>
      <c r="B359" s="65">
        <v>2</v>
      </c>
      <c r="C359" s="65">
        <v>2</v>
      </c>
      <c r="D359" s="66" t="s">
        <v>195</v>
      </c>
      <c r="E359" s="66" t="s">
        <v>190</v>
      </c>
      <c r="F359" s="66"/>
      <c r="G359" s="66" t="s">
        <v>666</v>
      </c>
      <c r="H359" s="66" t="s">
        <v>477</v>
      </c>
      <c r="I359" s="65">
        <v>1</v>
      </c>
      <c r="J359" s="65">
        <v>1</v>
      </c>
      <c r="K359" s="66" t="s">
        <v>366</v>
      </c>
      <c r="L359" s="66" t="s">
        <v>664</v>
      </c>
      <c r="M359" s="66" t="s">
        <v>660</v>
      </c>
      <c r="N359" s="66" t="s">
        <v>681</v>
      </c>
      <c r="O359" s="69"/>
      <c r="P359" s="69"/>
      <c r="Q359" s="69"/>
      <c r="R359" s="67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9"/>
      <c r="AE359" s="86"/>
    </row>
    <row r="360" spans="1:31" hidden="1" x14ac:dyDescent="0.35">
      <c r="A360" s="85">
        <v>358</v>
      </c>
      <c r="B360" s="65">
        <v>3</v>
      </c>
      <c r="C360" s="65">
        <v>2</v>
      </c>
      <c r="D360" s="66" t="s">
        <v>195</v>
      </c>
      <c r="E360" s="66" t="s">
        <v>122</v>
      </c>
      <c r="F360" s="66"/>
      <c r="G360" s="66" t="s">
        <v>666</v>
      </c>
      <c r="H360" s="66" t="s">
        <v>468</v>
      </c>
      <c r="I360" s="65">
        <v>1</v>
      </c>
      <c r="J360" s="65">
        <v>1</v>
      </c>
      <c r="K360" s="66" t="s">
        <v>366</v>
      </c>
      <c r="L360" s="66" t="s">
        <v>664</v>
      </c>
      <c r="M360" s="66" t="s">
        <v>660</v>
      </c>
      <c r="N360" s="66" t="s">
        <v>681</v>
      </c>
      <c r="O360" s="69"/>
      <c r="P360" s="69"/>
      <c r="Q360" s="69"/>
      <c r="R360" s="67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9"/>
      <c r="AE360" s="86"/>
    </row>
    <row r="361" spans="1:31" hidden="1" x14ac:dyDescent="0.35">
      <c r="A361" s="85">
        <v>359</v>
      </c>
      <c r="B361" s="65">
        <v>4</v>
      </c>
      <c r="C361" s="65">
        <v>2</v>
      </c>
      <c r="D361" s="66" t="s">
        <v>195</v>
      </c>
      <c r="E361" s="66" t="s">
        <v>124</v>
      </c>
      <c r="F361" s="66"/>
      <c r="G361" s="66" t="s">
        <v>665</v>
      </c>
      <c r="H361" s="66" t="s">
        <v>470</v>
      </c>
      <c r="I361" s="65">
        <v>18</v>
      </c>
      <c r="J361" s="65">
        <v>18</v>
      </c>
      <c r="K361" s="66" t="s">
        <v>366</v>
      </c>
      <c r="L361" s="66" t="s">
        <v>664</v>
      </c>
      <c r="M361" s="66" t="s">
        <v>660</v>
      </c>
      <c r="N361" s="66" t="s">
        <v>681</v>
      </c>
      <c r="O361" s="69"/>
      <c r="P361" s="69"/>
      <c r="Q361" s="69"/>
      <c r="R361" s="67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9"/>
      <c r="AE361" s="86"/>
    </row>
    <row r="362" spans="1:31" hidden="1" x14ac:dyDescent="0.35">
      <c r="A362" s="85">
        <v>360</v>
      </c>
      <c r="B362" s="65">
        <v>6</v>
      </c>
      <c r="C362" s="65">
        <v>2</v>
      </c>
      <c r="D362" s="66" t="s">
        <v>195</v>
      </c>
      <c r="E362" s="66" t="s">
        <v>49</v>
      </c>
      <c r="F362" s="66"/>
      <c r="G362" s="66" t="s">
        <v>665</v>
      </c>
      <c r="H362" s="66" t="s">
        <v>395</v>
      </c>
      <c r="I362" s="65">
        <v>1</v>
      </c>
      <c r="J362" s="65">
        <v>1</v>
      </c>
      <c r="K362" s="66" t="s">
        <v>393</v>
      </c>
      <c r="L362" s="66" t="s">
        <v>664</v>
      </c>
      <c r="M362" s="66" t="s">
        <v>660</v>
      </c>
      <c r="N362" s="66" t="s">
        <v>681</v>
      </c>
      <c r="O362" s="69"/>
      <c r="P362" s="69"/>
      <c r="Q362" s="69"/>
      <c r="R362" s="67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9"/>
      <c r="AE362" s="86"/>
    </row>
    <row r="363" spans="1:31" hidden="1" x14ac:dyDescent="0.35">
      <c r="A363" s="85">
        <v>361</v>
      </c>
      <c r="B363" s="65">
        <v>7</v>
      </c>
      <c r="C363" s="65">
        <v>2</v>
      </c>
      <c r="D363" s="66" t="s">
        <v>195</v>
      </c>
      <c r="E363" s="66" t="s">
        <v>50</v>
      </c>
      <c r="F363" s="66"/>
      <c r="G363" s="66" t="s">
        <v>665</v>
      </c>
      <c r="H363" s="66" t="s">
        <v>396</v>
      </c>
      <c r="I363" s="65">
        <v>2</v>
      </c>
      <c r="J363" s="65">
        <v>2</v>
      </c>
      <c r="K363" s="66" t="s">
        <v>366</v>
      </c>
      <c r="L363" s="66" t="s">
        <v>664</v>
      </c>
      <c r="M363" s="66" t="s">
        <v>660</v>
      </c>
      <c r="N363" s="66" t="s">
        <v>681</v>
      </c>
      <c r="O363" s="69"/>
      <c r="P363" s="69"/>
      <c r="Q363" s="69"/>
      <c r="R363" s="67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9"/>
      <c r="AE363" s="86"/>
    </row>
    <row r="364" spans="1:31" hidden="1" x14ac:dyDescent="0.35">
      <c r="A364" s="85">
        <v>362</v>
      </c>
      <c r="B364" s="65">
        <v>9</v>
      </c>
      <c r="C364" s="65">
        <v>2</v>
      </c>
      <c r="D364" s="66" t="s">
        <v>195</v>
      </c>
      <c r="E364" s="66" t="s">
        <v>127</v>
      </c>
      <c r="F364" s="66"/>
      <c r="G364" s="66" t="s">
        <v>665</v>
      </c>
      <c r="H364" s="66" t="s">
        <v>473</v>
      </c>
      <c r="I364" s="65">
        <v>1</v>
      </c>
      <c r="J364" s="65">
        <v>1</v>
      </c>
      <c r="K364" s="66" t="s">
        <v>393</v>
      </c>
      <c r="L364" s="66" t="s">
        <v>664</v>
      </c>
      <c r="M364" s="66" t="s">
        <v>660</v>
      </c>
      <c r="N364" s="66" t="s">
        <v>681</v>
      </c>
      <c r="O364" s="69"/>
      <c r="P364" s="69"/>
      <c r="Q364" s="69"/>
      <c r="R364" s="67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9"/>
      <c r="AE364" s="86"/>
    </row>
    <row r="365" spans="1:31" hidden="1" x14ac:dyDescent="0.35">
      <c r="A365" s="85">
        <v>363</v>
      </c>
      <c r="B365" s="65">
        <v>10</v>
      </c>
      <c r="C365" s="65">
        <v>2</v>
      </c>
      <c r="D365" s="66" t="s">
        <v>195</v>
      </c>
      <c r="E365" s="66" t="s">
        <v>134</v>
      </c>
      <c r="F365" s="66"/>
      <c r="G365" s="66" t="s">
        <v>666</v>
      </c>
      <c r="H365" s="66" t="s">
        <v>477</v>
      </c>
      <c r="I365" s="65">
        <v>1</v>
      </c>
      <c r="J365" s="65">
        <v>1</v>
      </c>
      <c r="K365" s="66" t="s">
        <v>366</v>
      </c>
      <c r="L365" s="66" t="s">
        <v>664</v>
      </c>
      <c r="M365" s="66" t="s">
        <v>660</v>
      </c>
      <c r="N365" s="66" t="s">
        <v>681</v>
      </c>
      <c r="O365" s="69"/>
      <c r="P365" s="69"/>
      <c r="Q365" s="69"/>
      <c r="R365" s="67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9"/>
      <c r="AE365" s="86"/>
    </row>
    <row r="366" spans="1:31" hidden="1" x14ac:dyDescent="0.35">
      <c r="A366" s="85">
        <v>364</v>
      </c>
      <c r="B366" s="65">
        <v>11</v>
      </c>
      <c r="C366" s="65">
        <v>2</v>
      </c>
      <c r="D366" s="66" t="s">
        <v>195</v>
      </c>
      <c r="E366" s="66" t="s">
        <v>197</v>
      </c>
      <c r="F366" s="66"/>
      <c r="G366" s="66" t="s">
        <v>665</v>
      </c>
      <c r="H366" s="66" t="s">
        <v>539</v>
      </c>
      <c r="I366" s="65">
        <v>2.5</v>
      </c>
      <c r="J366" s="65">
        <v>2.5</v>
      </c>
      <c r="K366" s="66" t="s">
        <v>393</v>
      </c>
      <c r="L366" s="66" t="s">
        <v>664</v>
      </c>
      <c r="M366" s="66" t="s">
        <v>660</v>
      </c>
      <c r="N366" s="66" t="s">
        <v>681</v>
      </c>
      <c r="O366" s="69"/>
      <c r="P366" s="69"/>
      <c r="Q366" s="69"/>
      <c r="R366" s="67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9"/>
      <c r="AE366" s="86"/>
    </row>
    <row r="367" spans="1:31" hidden="1" x14ac:dyDescent="0.35">
      <c r="A367" s="85">
        <v>365</v>
      </c>
      <c r="B367" s="65">
        <v>12</v>
      </c>
      <c r="C367" s="65">
        <v>2</v>
      </c>
      <c r="D367" s="66" t="s">
        <v>195</v>
      </c>
      <c r="E367" s="66" t="s">
        <v>198</v>
      </c>
      <c r="F367" s="66"/>
      <c r="G367" s="66" t="s">
        <v>665</v>
      </c>
      <c r="H367" s="66" t="s">
        <v>540</v>
      </c>
      <c r="I367" s="65">
        <v>8</v>
      </c>
      <c r="J367" s="65">
        <v>8</v>
      </c>
      <c r="K367" s="66" t="s">
        <v>366</v>
      </c>
      <c r="L367" s="66" t="s">
        <v>664</v>
      </c>
      <c r="M367" s="66" t="s">
        <v>660</v>
      </c>
      <c r="N367" s="66" t="s">
        <v>681</v>
      </c>
      <c r="O367" s="69"/>
      <c r="P367" s="69"/>
      <c r="Q367" s="69"/>
      <c r="R367" s="67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9"/>
      <c r="AE367" s="86"/>
    </row>
    <row r="368" spans="1:31" hidden="1" x14ac:dyDescent="0.35">
      <c r="A368" s="85">
        <v>366</v>
      </c>
      <c r="B368" s="65">
        <v>13</v>
      </c>
      <c r="C368" s="65">
        <v>2</v>
      </c>
      <c r="D368" s="66" t="s">
        <v>195</v>
      </c>
      <c r="E368" s="66" t="s">
        <v>189</v>
      </c>
      <c r="F368" s="66"/>
      <c r="G368" s="66" t="s">
        <v>675</v>
      </c>
      <c r="H368" s="66" t="s">
        <v>532</v>
      </c>
      <c r="I368" s="65">
        <v>1</v>
      </c>
      <c r="J368" s="65">
        <v>1</v>
      </c>
      <c r="K368" s="66" t="s">
        <v>366</v>
      </c>
      <c r="L368" s="66" t="s">
        <v>664</v>
      </c>
      <c r="M368" s="66" t="s">
        <v>660</v>
      </c>
      <c r="N368" s="66" t="s">
        <v>681</v>
      </c>
      <c r="O368" s="69"/>
      <c r="P368" s="69"/>
      <c r="Q368" s="69"/>
      <c r="R368" s="67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9"/>
      <c r="AE368" s="86"/>
    </row>
    <row r="369" spans="1:31" hidden="1" x14ac:dyDescent="0.35">
      <c r="A369" s="85">
        <v>367</v>
      </c>
      <c r="B369" s="65">
        <v>14</v>
      </c>
      <c r="C369" s="65">
        <v>2</v>
      </c>
      <c r="D369" s="66" t="s">
        <v>195</v>
      </c>
      <c r="E369" s="66" t="s">
        <v>47</v>
      </c>
      <c r="F369" s="66"/>
      <c r="G369" s="66" t="s">
        <v>665</v>
      </c>
      <c r="H369" s="66" t="s">
        <v>392</v>
      </c>
      <c r="I369" s="65">
        <v>0.5</v>
      </c>
      <c r="J369" s="65">
        <v>0.5</v>
      </c>
      <c r="K369" s="66" t="s">
        <v>393</v>
      </c>
      <c r="L369" s="66" t="s">
        <v>664</v>
      </c>
      <c r="M369" s="66" t="s">
        <v>660</v>
      </c>
      <c r="N369" s="66" t="s">
        <v>681</v>
      </c>
      <c r="O369" s="69"/>
      <c r="P369" s="69"/>
      <c r="Q369" s="69"/>
      <c r="R369" s="67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9"/>
      <c r="AE369" s="86"/>
    </row>
    <row r="370" spans="1:31" hidden="1" x14ac:dyDescent="0.35">
      <c r="A370" s="85">
        <v>368</v>
      </c>
      <c r="B370" s="65">
        <v>15</v>
      </c>
      <c r="C370" s="65">
        <v>2</v>
      </c>
      <c r="D370" s="66" t="s">
        <v>195</v>
      </c>
      <c r="E370" s="66" t="s">
        <v>192</v>
      </c>
      <c r="F370" s="66"/>
      <c r="G370" s="66" t="s">
        <v>665</v>
      </c>
      <c r="H370" s="66" t="s">
        <v>534</v>
      </c>
      <c r="I370" s="65">
        <v>1.5</v>
      </c>
      <c r="J370" s="65">
        <v>1.5</v>
      </c>
      <c r="K370" s="66" t="s">
        <v>393</v>
      </c>
      <c r="L370" s="66" t="s">
        <v>664</v>
      </c>
      <c r="M370" s="66" t="s">
        <v>660</v>
      </c>
      <c r="N370" s="66" t="s">
        <v>681</v>
      </c>
      <c r="O370" s="69"/>
      <c r="P370" s="69"/>
      <c r="Q370" s="69"/>
      <c r="R370" s="67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9"/>
      <c r="AE370" s="86"/>
    </row>
    <row r="371" spans="1:31" x14ac:dyDescent="0.35">
      <c r="A371" s="83">
        <v>369</v>
      </c>
      <c r="B371" s="60">
        <v>76</v>
      </c>
      <c r="C371" s="60">
        <v>1</v>
      </c>
      <c r="D371" s="61" t="s">
        <v>22</v>
      </c>
      <c r="E371" s="61" t="s">
        <v>199</v>
      </c>
      <c r="F371" s="61" t="s">
        <v>680</v>
      </c>
      <c r="G371" s="61" t="s">
        <v>665</v>
      </c>
      <c r="H371" s="61" t="s">
        <v>541</v>
      </c>
      <c r="I371" s="60">
        <v>1</v>
      </c>
      <c r="J371" s="60">
        <v>1</v>
      </c>
      <c r="K371" s="61" t="s">
        <v>366</v>
      </c>
      <c r="L371" s="61" t="s">
        <v>663</v>
      </c>
      <c r="M371" s="61" t="s">
        <v>660</v>
      </c>
      <c r="N371" s="61" t="s">
        <v>681</v>
      </c>
      <c r="O371" s="64" t="s">
        <v>720</v>
      </c>
      <c r="P371" s="64"/>
      <c r="Q371" s="64"/>
      <c r="R371" s="62"/>
      <c r="S371" s="63">
        <v>76.043999999999997</v>
      </c>
      <c r="T371" s="63">
        <f>J371*S371</f>
        <v>76.043999999999997</v>
      </c>
      <c r="U371" s="63">
        <v>74.776599999999988</v>
      </c>
      <c r="V371" s="63">
        <f>J371*U371</f>
        <v>74.776599999999988</v>
      </c>
      <c r="W371" s="63">
        <v>72.875499999999988</v>
      </c>
      <c r="X371" s="63">
        <f>J371*W371</f>
        <v>72.875499999999988</v>
      </c>
      <c r="Y371" s="63">
        <v>69.707000000000008</v>
      </c>
      <c r="Z371" s="63">
        <f>J371*Y371</f>
        <v>69.707000000000008</v>
      </c>
      <c r="AA371" s="63">
        <f>VLOOKUP(E:E,'[3]costed bom'!$E$2:$AA$921,23,0)</f>
        <v>55.73</v>
      </c>
      <c r="AB371" s="63">
        <f>J371*AA371</f>
        <v>55.73</v>
      </c>
      <c r="AC371" s="63">
        <f>Z371-AB371</f>
        <v>13.977000000000011</v>
      </c>
      <c r="AD371" s="64">
        <v>126</v>
      </c>
      <c r="AE371" s="84" t="s">
        <v>364</v>
      </c>
    </row>
    <row r="372" spans="1:31" hidden="1" x14ac:dyDescent="0.35">
      <c r="A372" s="85">
        <v>370</v>
      </c>
      <c r="B372" s="65">
        <v>0</v>
      </c>
      <c r="C372" s="65">
        <v>2</v>
      </c>
      <c r="D372" s="66" t="s">
        <v>199</v>
      </c>
      <c r="E372" s="66" t="s">
        <v>200</v>
      </c>
      <c r="F372" s="66"/>
      <c r="G372" s="66" t="s">
        <v>665</v>
      </c>
      <c r="H372" s="66" t="s">
        <v>542</v>
      </c>
      <c r="I372" s="65">
        <v>1</v>
      </c>
      <c r="J372" s="65">
        <v>1</v>
      </c>
      <c r="K372" s="66" t="s">
        <v>366</v>
      </c>
      <c r="L372" s="66" t="s">
        <v>663</v>
      </c>
      <c r="M372" s="66" t="s">
        <v>660</v>
      </c>
      <c r="N372" s="66" t="s">
        <v>682</v>
      </c>
      <c r="O372" s="69"/>
      <c r="P372" s="69"/>
      <c r="Q372" s="69"/>
      <c r="R372" s="67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9"/>
      <c r="AE372" s="86"/>
    </row>
    <row r="373" spans="1:31" hidden="1" x14ac:dyDescent="0.35">
      <c r="A373" s="85">
        <v>371</v>
      </c>
      <c r="B373" s="65">
        <v>1</v>
      </c>
      <c r="C373" s="65">
        <v>2</v>
      </c>
      <c r="D373" s="66" t="s">
        <v>199</v>
      </c>
      <c r="E373" s="66" t="s">
        <v>201</v>
      </c>
      <c r="F373" s="66"/>
      <c r="G373" s="66" t="s">
        <v>665</v>
      </c>
      <c r="H373" s="66" t="s">
        <v>543</v>
      </c>
      <c r="I373" s="65">
        <v>1</v>
      </c>
      <c r="J373" s="65">
        <v>1</v>
      </c>
      <c r="K373" s="66" t="s">
        <v>366</v>
      </c>
      <c r="L373" s="66" t="s">
        <v>664</v>
      </c>
      <c r="M373" s="66" t="s">
        <v>660</v>
      </c>
      <c r="N373" s="66" t="s">
        <v>681</v>
      </c>
      <c r="O373" s="69"/>
      <c r="P373" s="69"/>
      <c r="Q373" s="69"/>
      <c r="R373" s="67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9"/>
      <c r="AE373" s="86"/>
    </row>
    <row r="374" spans="1:31" hidden="1" x14ac:dyDescent="0.35">
      <c r="A374" s="85">
        <v>372</v>
      </c>
      <c r="B374" s="65">
        <v>2</v>
      </c>
      <c r="C374" s="65">
        <v>2</v>
      </c>
      <c r="D374" s="66" t="s">
        <v>199</v>
      </c>
      <c r="E374" s="66" t="s">
        <v>202</v>
      </c>
      <c r="F374" s="66"/>
      <c r="G374" s="66" t="s">
        <v>666</v>
      </c>
      <c r="H374" s="66" t="s">
        <v>477</v>
      </c>
      <c r="I374" s="65">
        <v>2</v>
      </c>
      <c r="J374" s="65">
        <v>2</v>
      </c>
      <c r="K374" s="66" t="s">
        <v>366</v>
      </c>
      <c r="L374" s="66" t="s">
        <v>664</v>
      </c>
      <c r="M374" s="66" t="s">
        <v>660</v>
      </c>
      <c r="N374" s="66" t="s">
        <v>681</v>
      </c>
      <c r="O374" s="69"/>
      <c r="P374" s="69"/>
      <c r="Q374" s="69"/>
      <c r="R374" s="67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9"/>
      <c r="AE374" s="86"/>
    </row>
    <row r="375" spans="1:31" hidden="1" x14ac:dyDescent="0.35">
      <c r="A375" s="85">
        <v>373</v>
      </c>
      <c r="B375" s="65">
        <v>3</v>
      </c>
      <c r="C375" s="65">
        <v>2</v>
      </c>
      <c r="D375" s="66" t="s">
        <v>199</v>
      </c>
      <c r="E375" s="66" t="s">
        <v>130</v>
      </c>
      <c r="F375" s="66"/>
      <c r="G375" s="66" t="s">
        <v>668</v>
      </c>
      <c r="H375" s="66" t="s">
        <v>476</v>
      </c>
      <c r="I375" s="65">
        <v>2</v>
      </c>
      <c r="J375" s="65">
        <v>2</v>
      </c>
      <c r="K375" s="66" t="s">
        <v>366</v>
      </c>
      <c r="L375" s="66" t="s">
        <v>664</v>
      </c>
      <c r="M375" s="66" t="s">
        <v>660</v>
      </c>
      <c r="N375" s="66" t="s">
        <v>681</v>
      </c>
      <c r="O375" s="69"/>
      <c r="P375" s="69"/>
      <c r="Q375" s="69"/>
      <c r="R375" s="67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9"/>
      <c r="AE375" s="86"/>
    </row>
    <row r="376" spans="1:31" hidden="1" x14ac:dyDescent="0.35">
      <c r="A376" s="85">
        <v>374</v>
      </c>
      <c r="B376" s="65">
        <v>5</v>
      </c>
      <c r="C376" s="65">
        <v>2</v>
      </c>
      <c r="D376" s="66" t="s">
        <v>199</v>
      </c>
      <c r="E376" s="66" t="s">
        <v>127</v>
      </c>
      <c r="F376" s="66"/>
      <c r="G376" s="66" t="s">
        <v>665</v>
      </c>
      <c r="H376" s="66" t="s">
        <v>473</v>
      </c>
      <c r="I376" s="65">
        <v>1</v>
      </c>
      <c r="J376" s="65">
        <v>1</v>
      </c>
      <c r="K376" s="66" t="s">
        <v>393</v>
      </c>
      <c r="L376" s="66" t="s">
        <v>664</v>
      </c>
      <c r="M376" s="66" t="s">
        <v>660</v>
      </c>
      <c r="N376" s="66" t="s">
        <v>681</v>
      </c>
      <c r="O376" s="69"/>
      <c r="P376" s="69"/>
      <c r="Q376" s="69"/>
      <c r="R376" s="67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9"/>
      <c r="AE376" s="86"/>
    </row>
    <row r="377" spans="1:31" hidden="1" x14ac:dyDescent="0.35">
      <c r="A377" s="85">
        <v>375</v>
      </c>
      <c r="B377" s="65">
        <v>6</v>
      </c>
      <c r="C377" s="65">
        <v>2</v>
      </c>
      <c r="D377" s="66" t="s">
        <v>199</v>
      </c>
      <c r="E377" s="66" t="s">
        <v>47</v>
      </c>
      <c r="F377" s="66"/>
      <c r="G377" s="66" t="s">
        <v>665</v>
      </c>
      <c r="H377" s="66" t="s">
        <v>392</v>
      </c>
      <c r="I377" s="65">
        <v>1</v>
      </c>
      <c r="J377" s="65">
        <v>1</v>
      </c>
      <c r="K377" s="66" t="s">
        <v>393</v>
      </c>
      <c r="L377" s="66" t="s">
        <v>664</v>
      </c>
      <c r="M377" s="66" t="s">
        <v>660</v>
      </c>
      <c r="N377" s="66" t="s">
        <v>681</v>
      </c>
      <c r="O377" s="69"/>
      <c r="P377" s="69"/>
      <c r="Q377" s="69"/>
      <c r="R377" s="67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9"/>
      <c r="AE377" s="86"/>
    </row>
    <row r="378" spans="1:31" hidden="1" x14ac:dyDescent="0.35">
      <c r="A378" s="85">
        <v>376</v>
      </c>
      <c r="B378" s="65">
        <v>7</v>
      </c>
      <c r="C378" s="65">
        <v>2</v>
      </c>
      <c r="D378" s="66" t="s">
        <v>199</v>
      </c>
      <c r="E378" s="66" t="s">
        <v>49</v>
      </c>
      <c r="F378" s="66"/>
      <c r="G378" s="66" t="s">
        <v>665</v>
      </c>
      <c r="H378" s="66" t="s">
        <v>395</v>
      </c>
      <c r="I378" s="65">
        <v>1</v>
      </c>
      <c r="J378" s="65">
        <v>1</v>
      </c>
      <c r="K378" s="66" t="s">
        <v>393</v>
      </c>
      <c r="L378" s="66" t="s">
        <v>664</v>
      </c>
      <c r="M378" s="66" t="s">
        <v>660</v>
      </c>
      <c r="N378" s="66" t="s">
        <v>681</v>
      </c>
      <c r="O378" s="69"/>
      <c r="P378" s="69"/>
      <c r="Q378" s="69"/>
      <c r="R378" s="67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9"/>
      <c r="AE378" s="86"/>
    </row>
    <row r="379" spans="1:31" hidden="1" x14ac:dyDescent="0.35">
      <c r="A379" s="85">
        <v>377</v>
      </c>
      <c r="B379" s="65">
        <v>8</v>
      </c>
      <c r="C379" s="65">
        <v>2</v>
      </c>
      <c r="D379" s="66" t="s">
        <v>199</v>
      </c>
      <c r="E379" s="66" t="s">
        <v>50</v>
      </c>
      <c r="F379" s="66"/>
      <c r="G379" s="66" t="s">
        <v>665</v>
      </c>
      <c r="H379" s="66" t="s">
        <v>396</v>
      </c>
      <c r="I379" s="65">
        <v>2</v>
      </c>
      <c r="J379" s="65">
        <v>2</v>
      </c>
      <c r="K379" s="66" t="s">
        <v>366</v>
      </c>
      <c r="L379" s="66" t="s">
        <v>664</v>
      </c>
      <c r="M379" s="66" t="s">
        <v>660</v>
      </c>
      <c r="N379" s="66" t="s">
        <v>681</v>
      </c>
      <c r="O379" s="69"/>
      <c r="P379" s="69"/>
      <c r="Q379" s="69"/>
      <c r="R379" s="67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9"/>
      <c r="AE379" s="86"/>
    </row>
    <row r="380" spans="1:31" hidden="1" x14ac:dyDescent="0.35">
      <c r="A380" s="85">
        <v>378</v>
      </c>
      <c r="B380" s="65">
        <v>9</v>
      </c>
      <c r="C380" s="65">
        <v>2</v>
      </c>
      <c r="D380" s="66" t="s">
        <v>199</v>
      </c>
      <c r="E380" s="66" t="s">
        <v>203</v>
      </c>
      <c r="F380" s="66"/>
      <c r="G380" s="66" t="s">
        <v>668</v>
      </c>
      <c r="H380" s="66" t="s">
        <v>544</v>
      </c>
      <c r="I380" s="65">
        <v>1</v>
      </c>
      <c r="J380" s="65">
        <v>1</v>
      </c>
      <c r="K380" s="66" t="s">
        <v>366</v>
      </c>
      <c r="L380" s="66" t="s">
        <v>664</v>
      </c>
      <c r="M380" s="66" t="s">
        <v>660</v>
      </c>
      <c r="N380" s="66" t="s">
        <v>681</v>
      </c>
      <c r="O380" s="69"/>
      <c r="P380" s="69"/>
      <c r="Q380" s="69"/>
      <c r="R380" s="67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9"/>
      <c r="AE380" s="86"/>
    </row>
    <row r="381" spans="1:31" hidden="1" x14ac:dyDescent="0.35">
      <c r="A381" s="85">
        <v>379</v>
      </c>
      <c r="B381" s="65">
        <v>11</v>
      </c>
      <c r="C381" s="65">
        <v>2</v>
      </c>
      <c r="D381" s="66" t="s">
        <v>199</v>
      </c>
      <c r="E381" s="66" t="s">
        <v>204</v>
      </c>
      <c r="F381" s="66"/>
      <c r="G381" s="66" t="s">
        <v>668</v>
      </c>
      <c r="H381" s="66" t="s">
        <v>545</v>
      </c>
      <c r="I381" s="65">
        <v>2</v>
      </c>
      <c r="J381" s="65">
        <v>2</v>
      </c>
      <c r="K381" s="66" t="s">
        <v>366</v>
      </c>
      <c r="L381" s="66" t="s">
        <v>664</v>
      </c>
      <c r="M381" s="66" t="s">
        <v>660</v>
      </c>
      <c r="N381" s="66" t="s">
        <v>681</v>
      </c>
      <c r="O381" s="69"/>
      <c r="P381" s="69"/>
      <c r="Q381" s="69"/>
      <c r="R381" s="67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9"/>
      <c r="AE381" s="86"/>
    </row>
    <row r="382" spans="1:31" hidden="1" x14ac:dyDescent="0.35">
      <c r="A382" s="85">
        <v>380</v>
      </c>
      <c r="B382" s="65">
        <v>12</v>
      </c>
      <c r="C382" s="65">
        <v>2</v>
      </c>
      <c r="D382" s="66" t="s">
        <v>199</v>
      </c>
      <c r="E382" s="66" t="s">
        <v>205</v>
      </c>
      <c r="F382" s="66"/>
      <c r="G382" s="66" t="s">
        <v>668</v>
      </c>
      <c r="H382" s="66" t="s">
        <v>546</v>
      </c>
      <c r="I382" s="65">
        <v>2</v>
      </c>
      <c r="J382" s="65">
        <v>2</v>
      </c>
      <c r="K382" s="66" t="s">
        <v>366</v>
      </c>
      <c r="L382" s="66" t="s">
        <v>664</v>
      </c>
      <c r="M382" s="66" t="s">
        <v>660</v>
      </c>
      <c r="N382" s="66" t="s">
        <v>681</v>
      </c>
      <c r="O382" s="69"/>
      <c r="P382" s="69"/>
      <c r="Q382" s="69"/>
      <c r="R382" s="67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9"/>
      <c r="AE382" s="86"/>
    </row>
    <row r="383" spans="1:31" hidden="1" x14ac:dyDescent="0.35">
      <c r="A383" s="85">
        <v>381</v>
      </c>
      <c r="B383" s="65">
        <v>13</v>
      </c>
      <c r="C383" s="65">
        <v>2</v>
      </c>
      <c r="D383" s="66" t="s">
        <v>199</v>
      </c>
      <c r="E383" s="66" t="s">
        <v>206</v>
      </c>
      <c r="F383" s="66"/>
      <c r="G383" s="66" t="s">
        <v>665</v>
      </c>
      <c r="H383" s="66" t="s">
        <v>547</v>
      </c>
      <c r="I383" s="65">
        <v>4</v>
      </c>
      <c r="J383" s="65">
        <v>4</v>
      </c>
      <c r="K383" s="66" t="s">
        <v>393</v>
      </c>
      <c r="L383" s="66" t="s">
        <v>664</v>
      </c>
      <c r="M383" s="66" t="s">
        <v>660</v>
      </c>
      <c r="N383" s="66" t="s">
        <v>681</v>
      </c>
      <c r="O383" s="69"/>
      <c r="P383" s="69"/>
      <c r="Q383" s="69"/>
      <c r="R383" s="67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9"/>
      <c r="AE383" s="86"/>
    </row>
    <row r="384" spans="1:31" x14ac:dyDescent="0.35">
      <c r="A384" s="83">
        <v>382</v>
      </c>
      <c r="B384" s="60">
        <v>77</v>
      </c>
      <c r="C384" s="60">
        <v>1</v>
      </c>
      <c r="D384" s="61" t="s">
        <v>22</v>
      </c>
      <c r="E384" s="61" t="s">
        <v>207</v>
      </c>
      <c r="F384" s="61" t="s">
        <v>680</v>
      </c>
      <c r="G384" s="61" t="s">
        <v>665</v>
      </c>
      <c r="H384" s="61" t="s">
        <v>548</v>
      </c>
      <c r="I384" s="60">
        <v>1</v>
      </c>
      <c r="J384" s="60">
        <v>1</v>
      </c>
      <c r="K384" s="61" t="s">
        <v>366</v>
      </c>
      <c r="L384" s="61" t="s">
        <v>663</v>
      </c>
      <c r="M384" s="61" t="s">
        <v>660</v>
      </c>
      <c r="N384" s="61" t="s">
        <v>681</v>
      </c>
      <c r="O384" s="64" t="s">
        <v>720</v>
      </c>
      <c r="P384" s="64"/>
      <c r="Q384" s="64"/>
      <c r="R384" s="62"/>
      <c r="S384" s="63">
        <v>74.16</v>
      </c>
      <c r="T384" s="63">
        <f>J384*S384</f>
        <v>74.16</v>
      </c>
      <c r="U384" s="63">
        <v>72.923999999999992</v>
      </c>
      <c r="V384" s="63">
        <f>J384*U384</f>
        <v>72.923999999999992</v>
      </c>
      <c r="W384" s="63">
        <v>71.069999999999993</v>
      </c>
      <c r="X384" s="63">
        <f>J384*W384</f>
        <v>71.069999999999993</v>
      </c>
      <c r="Y384" s="63">
        <v>67.98</v>
      </c>
      <c r="Z384" s="63">
        <f>J384*Y384</f>
        <v>67.98</v>
      </c>
      <c r="AA384" s="63">
        <f>VLOOKUP(E:E,'[3]costed bom'!$E$2:$AA$921,23,0)</f>
        <v>85.24</v>
      </c>
      <c r="AB384" s="63">
        <f>J384*AA384</f>
        <v>85.24</v>
      </c>
      <c r="AC384" s="63">
        <f>Z384-AB384</f>
        <v>-17.259999999999991</v>
      </c>
      <c r="AD384" s="64">
        <v>126</v>
      </c>
      <c r="AE384" s="84" t="s">
        <v>364</v>
      </c>
    </row>
    <row r="385" spans="1:31" hidden="1" x14ac:dyDescent="0.35">
      <c r="A385" s="85">
        <v>383</v>
      </c>
      <c r="B385" s="65">
        <v>0</v>
      </c>
      <c r="C385" s="65">
        <v>2</v>
      </c>
      <c r="D385" s="66" t="s">
        <v>207</v>
      </c>
      <c r="E385" s="66" t="s">
        <v>208</v>
      </c>
      <c r="F385" s="66"/>
      <c r="G385" s="66" t="s">
        <v>665</v>
      </c>
      <c r="H385" s="66" t="s">
        <v>549</v>
      </c>
      <c r="I385" s="65">
        <v>1</v>
      </c>
      <c r="J385" s="65">
        <v>1</v>
      </c>
      <c r="K385" s="66" t="s">
        <v>366</v>
      </c>
      <c r="L385" s="66" t="s">
        <v>663</v>
      </c>
      <c r="M385" s="66" t="s">
        <v>660</v>
      </c>
      <c r="N385" s="66" t="s">
        <v>682</v>
      </c>
      <c r="O385" s="69"/>
      <c r="P385" s="69"/>
      <c r="Q385" s="69"/>
      <c r="R385" s="67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9"/>
      <c r="AE385" s="86"/>
    </row>
    <row r="386" spans="1:31" hidden="1" x14ac:dyDescent="0.35">
      <c r="A386" s="85">
        <v>384</v>
      </c>
      <c r="B386" s="65">
        <v>1</v>
      </c>
      <c r="C386" s="65">
        <v>2</v>
      </c>
      <c r="D386" s="66" t="s">
        <v>207</v>
      </c>
      <c r="E386" s="66" t="s">
        <v>201</v>
      </c>
      <c r="F386" s="66"/>
      <c r="G386" s="66" t="s">
        <v>665</v>
      </c>
      <c r="H386" s="66" t="s">
        <v>543</v>
      </c>
      <c r="I386" s="65">
        <v>1</v>
      </c>
      <c r="J386" s="65">
        <v>1</v>
      </c>
      <c r="K386" s="66" t="s">
        <v>366</v>
      </c>
      <c r="L386" s="66" t="s">
        <v>664</v>
      </c>
      <c r="M386" s="66" t="s">
        <v>660</v>
      </c>
      <c r="N386" s="66" t="s">
        <v>681</v>
      </c>
      <c r="O386" s="69"/>
      <c r="P386" s="69"/>
      <c r="Q386" s="69"/>
      <c r="R386" s="67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9"/>
      <c r="AE386" s="86"/>
    </row>
    <row r="387" spans="1:31" hidden="1" x14ac:dyDescent="0.35">
      <c r="A387" s="85">
        <v>385</v>
      </c>
      <c r="B387" s="65">
        <v>2</v>
      </c>
      <c r="C387" s="65">
        <v>2</v>
      </c>
      <c r="D387" s="66" t="s">
        <v>207</v>
      </c>
      <c r="E387" s="66" t="s">
        <v>202</v>
      </c>
      <c r="F387" s="66"/>
      <c r="G387" s="66" t="s">
        <v>666</v>
      </c>
      <c r="H387" s="66" t="s">
        <v>477</v>
      </c>
      <c r="I387" s="65">
        <v>2</v>
      </c>
      <c r="J387" s="65">
        <v>2</v>
      </c>
      <c r="K387" s="66" t="s">
        <v>366</v>
      </c>
      <c r="L387" s="66" t="s">
        <v>664</v>
      </c>
      <c r="M387" s="66" t="s">
        <v>660</v>
      </c>
      <c r="N387" s="66" t="s">
        <v>681</v>
      </c>
      <c r="O387" s="69"/>
      <c r="P387" s="69"/>
      <c r="Q387" s="69"/>
      <c r="R387" s="67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9"/>
      <c r="AE387" s="86"/>
    </row>
    <row r="388" spans="1:31" hidden="1" x14ac:dyDescent="0.35">
      <c r="A388" s="85">
        <v>386</v>
      </c>
      <c r="B388" s="65">
        <v>3</v>
      </c>
      <c r="C388" s="65">
        <v>2</v>
      </c>
      <c r="D388" s="66" t="s">
        <v>207</v>
      </c>
      <c r="E388" s="66" t="s">
        <v>130</v>
      </c>
      <c r="F388" s="66"/>
      <c r="G388" s="66" t="s">
        <v>668</v>
      </c>
      <c r="H388" s="66" t="s">
        <v>476</v>
      </c>
      <c r="I388" s="65">
        <v>2</v>
      </c>
      <c r="J388" s="65">
        <v>2</v>
      </c>
      <c r="K388" s="66" t="s">
        <v>366</v>
      </c>
      <c r="L388" s="66" t="s">
        <v>664</v>
      </c>
      <c r="M388" s="66" t="s">
        <v>660</v>
      </c>
      <c r="N388" s="66" t="s">
        <v>681</v>
      </c>
      <c r="O388" s="69"/>
      <c r="P388" s="69"/>
      <c r="Q388" s="69"/>
      <c r="R388" s="67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9"/>
      <c r="AE388" s="86"/>
    </row>
    <row r="389" spans="1:31" hidden="1" x14ac:dyDescent="0.35">
      <c r="A389" s="85">
        <v>387</v>
      </c>
      <c r="B389" s="65">
        <v>5</v>
      </c>
      <c r="C389" s="65">
        <v>2</v>
      </c>
      <c r="D389" s="66" t="s">
        <v>207</v>
      </c>
      <c r="E389" s="66" t="s">
        <v>127</v>
      </c>
      <c r="F389" s="66"/>
      <c r="G389" s="66" t="s">
        <v>665</v>
      </c>
      <c r="H389" s="66" t="s">
        <v>473</v>
      </c>
      <c r="I389" s="65">
        <v>1</v>
      </c>
      <c r="J389" s="65">
        <v>1</v>
      </c>
      <c r="K389" s="66" t="s">
        <v>393</v>
      </c>
      <c r="L389" s="66" t="s">
        <v>664</v>
      </c>
      <c r="M389" s="66" t="s">
        <v>660</v>
      </c>
      <c r="N389" s="66" t="s">
        <v>681</v>
      </c>
      <c r="O389" s="69"/>
      <c r="P389" s="69"/>
      <c r="Q389" s="69"/>
      <c r="R389" s="67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9"/>
      <c r="AE389" s="86"/>
    </row>
    <row r="390" spans="1:31" hidden="1" x14ac:dyDescent="0.35">
      <c r="A390" s="85">
        <v>388</v>
      </c>
      <c r="B390" s="65">
        <v>6</v>
      </c>
      <c r="C390" s="65">
        <v>2</v>
      </c>
      <c r="D390" s="66" t="s">
        <v>207</v>
      </c>
      <c r="E390" s="66" t="s">
        <v>47</v>
      </c>
      <c r="F390" s="66"/>
      <c r="G390" s="66" t="s">
        <v>665</v>
      </c>
      <c r="H390" s="66" t="s">
        <v>392</v>
      </c>
      <c r="I390" s="65">
        <v>1</v>
      </c>
      <c r="J390" s="65">
        <v>1</v>
      </c>
      <c r="K390" s="66" t="s">
        <v>393</v>
      </c>
      <c r="L390" s="66" t="s">
        <v>664</v>
      </c>
      <c r="M390" s="66" t="s">
        <v>660</v>
      </c>
      <c r="N390" s="66" t="s">
        <v>681</v>
      </c>
      <c r="O390" s="69"/>
      <c r="P390" s="69"/>
      <c r="Q390" s="69"/>
      <c r="R390" s="67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9"/>
      <c r="AE390" s="86"/>
    </row>
    <row r="391" spans="1:31" hidden="1" x14ac:dyDescent="0.35">
      <c r="A391" s="85">
        <v>389</v>
      </c>
      <c r="B391" s="65">
        <v>7</v>
      </c>
      <c r="C391" s="65">
        <v>2</v>
      </c>
      <c r="D391" s="66" t="s">
        <v>207</v>
      </c>
      <c r="E391" s="66" t="s">
        <v>49</v>
      </c>
      <c r="F391" s="66"/>
      <c r="G391" s="66" t="s">
        <v>665</v>
      </c>
      <c r="H391" s="66" t="s">
        <v>395</v>
      </c>
      <c r="I391" s="65">
        <v>1</v>
      </c>
      <c r="J391" s="65">
        <v>1</v>
      </c>
      <c r="K391" s="66" t="s">
        <v>393</v>
      </c>
      <c r="L391" s="66" t="s">
        <v>664</v>
      </c>
      <c r="M391" s="66" t="s">
        <v>660</v>
      </c>
      <c r="N391" s="66" t="s">
        <v>681</v>
      </c>
      <c r="O391" s="69"/>
      <c r="P391" s="69"/>
      <c r="Q391" s="69"/>
      <c r="R391" s="67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9"/>
      <c r="AE391" s="86"/>
    </row>
    <row r="392" spans="1:31" hidden="1" x14ac:dyDescent="0.35">
      <c r="A392" s="85">
        <v>390</v>
      </c>
      <c r="B392" s="65">
        <v>8</v>
      </c>
      <c r="C392" s="65">
        <v>2</v>
      </c>
      <c r="D392" s="66" t="s">
        <v>207</v>
      </c>
      <c r="E392" s="66" t="s">
        <v>50</v>
      </c>
      <c r="F392" s="66"/>
      <c r="G392" s="66" t="s">
        <v>665</v>
      </c>
      <c r="H392" s="66" t="s">
        <v>396</v>
      </c>
      <c r="I392" s="65">
        <v>2</v>
      </c>
      <c r="J392" s="65">
        <v>2</v>
      </c>
      <c r="K392" s="66" t="s">
        <v>366</v>
      </c>
      <c r="L392" s="66" t="s">
        <v>664</v>
      </c>
      <c r="M392" s="66" t="s">
        <v>660</v>
      </c>
      <c r="N392" s="66" t="s">
        <v>681</v>
      </c>
      <c r="O392" s="69"/>
      <c r="P392" s="69"/>
      <c r="Q392" s="69"/>
      <c r="R392" s="67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9"/>
      <c r="AE392" s="86"/>
    </row>
    <row r="393" spans="1:31" hidden="1" x14ac:dyDescent="0.35">
      <c r="A393" s="85">
        <v>391</v>
      </c>
      <c r="B393" s="65">
        <v>9</v>
      </c>
      <c r="C393" s="65">
        <v>2</v>
      </c>
      <c r="D393" s="66" t="s">
        <v>207</v>
      </c>
      <c r="E393" s="66" t="s">
        <v>203</v>
      </c>
      <c r="F393" s="66"/>
      <c r="G393" s="66" t="s">
        <v>668</v>
      </c>
      <c r="H393" s="66" t="s">
        <v>544</v>
      </c>
      <c r="I393" s="65">
        <v>1</v>
      </c>
      <c r="J393" s="65">
        <v>1</v>
      </c>
      <c r="K393" s="66" t="s">
        <v>366</v>
      </c>
      <c r="L393" s="66" t="s">
        <v>664</v>
      </c>
      <c r="M393" s="66" t="s">
        <v>660</v>
      </c>
      <c r="N393" s="66" t="s">
        <v>681</v>
      </c>
      <c r="O393" s="69"/>
      <c r="P393" s="69"/>
      <c r="Q393" s="69"/>
      <c r="R393" s="67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9"/>
      <c r="AE393" s="86"/>
    </row>
    <row r="394" spans="1:31" hidden="1" x14ac:dyDescent="0.35">
      <c r="A394" s="85">
        <v>392</v>
      </c>
      <c r="B394" s="65">
        <v>11</v>
      </c>
      <c r="C394" s="65">
        <v>2</v>
      </c>
      <c r="D394" s="66" t="s">
        <v>207</v>
      </c>
      <c r="E394" s="66" t="s">
        <v>204</v>
      </c>
      <c r="F394" s="66"/>
      <c r="G394" s="66" t="s">
        <v>668</v>
      </c>
      <c r="H394" s="66" t="s">
        <v>545</v>
      </c>
      <c r="I394" s="65">
        <v>2</v>
      </c>
      <c r="J394" s="65">
        <v>2</v>
      </c>
      <c r="K394" s="66" t="s">
        <v>366</v>
      </c>
      <c r="L394" s="66" t="s">
        <v>664</v>
      </c>
      <c r="M394" s="66" t="s">
        <v>660</v>
      </c>
      <c r="N394" s="66" t="s">
        <v>681</v>
      </c>
      <c r="O394" s="69"/>
      <c r="P394" s="69"/>
      <c r="Q394" s="69"/>
      <c r="R394" s="67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9"/>
      <c r="AE394" s="86"/>
    </row>
    <row r="395" spans="1:31" hidden="1" x14ac:dyDescent="0.35">
      <c r="A395" s="85">
        <v>393</v>
      </c>
      <c r="B395" s="65">
        <v>12</v>
      </c>
      <c r="C395" s="65">
        <v>2</v>
      </c>
      <c r="D395" s="66" t="s">
        <v>207</v>
      </c>
      <c r="E395" s="66" t="s">
        <v>205</v>
      </c>
      <c r="F395" s="66"/>
      <c r="G395" s="66" t="s">
        <v>668</v>
      </c>
      <c r="H395" s="66" t="s">
        <v>546</v>
      </c>
      <c r="I395" s="65">
        <v>2</v>
      </c>
      <c r="J395" s="65">
        <v>2</v>
      </c>
      <c r="K395" s="66" t="s">
        <v>366</v>
      </c>
      <c r="L395" s="66" t="s">
        <v>664</v>
      </c>
      <c r="M395" s="66" t="s">
        <v>660</v>
      </c>
      <c r="N395" s="66" t="s">
        <v>681</v>
      </c>
      <c r="O395" s="69"/>
      <c r="P395" s="69"/>
      <c r="Q395" s="69"/>
      <c r="R395" s="67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9"/>
      <c r="AE395" s="86"/>
    </row>
    <row r="396" spans="1:31" hidden="1" x14ac:dyDescent="0.35">
      <c r="A396" s="85">
        <v>394</v>
      </c>
      <c r="B396" s="65">
        <v>13</v>
      </c>
      <c r="C396" s="65">
        <v>2</v>
      </c>
      <c r="D396" s="66" t="s">
        <v>207</v>
      </c>
      <c r="E396" s="66" t="s">
        <v>206</v>
      </c>
      <c r="F396" s="66"/>
      <c r="G396" s="66" t="s">
        <v>665</v>
      </c>
      <c r="H396" s="66" t="s">
        <v>547</v>
      </c>
      <c r="I396" s="65">
        <v>3.5</v>
      </c>
      <c r="J396" s="65">
        <v>3.5</v>
      </c>
      <c r="K396" s="66" t="s">
        <v>393</v>
      </c>
      <c r="L396" s="66" t="s">
        <v>664</v>
      </c>
      <c r="M396" s="66" t="s">
        <v>660</v>
      </c>
      <c r="N396" s="66" t="s">
        <v>681</v>
      </c>
      <c r="O396" s="69"/>
      <c r="P396" s="69"/>
      <c r="Q396" s="69"/>
      <c r="R396" s="67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9"/>
      <c r="AE396" s="86"/>
    </row>
    <row r="397" spans="1:31" x14ac:dyDescent="0.35">
      <c r="A397" s="83">
        <v>395</v>
      </c>
      <c r="B397" s="60">
        <v>78</v>
      </c>
      <c r="C397" s="60">
        <v>1</v>
      </c>
      <c r="D397" s="61" t="s">
        <v>22</v>
      </c>
      <c r="E397" s="61" t="s">
        <v>209</v>
      </c>
      <c r="F397" s="61" t="s">
        <v>680</v>
      </c>
      <c r="G397" s="61" t="s">
        <v>668</v>
      </c>
      <c r="H397" s="61" t="s">
        <v>550</v>
      </c>
      <c r="I397" s="60">
        <v>1</v>
      </c>
      <c r="J397" s="60">
        <v>1</v>
      </c>
      <c r="K397" s="61" t="s">
        <v>366</v>
      </c>
      <c r="L397" s="61" t="s">
        <v>663</v>
      </c>
      <c r="M397" s="61" t="s">
        <v>660</v>
      </c>
      <c r="N397" s="61" t="s">
        <v>681</v>
      </c>
      <c r="O397" s="64" t="s">
        <v>720</v>
      </c>
      <c r="P397" s="64"/>
      <c r="Q397" s="64"/>
      <c r="R397" s="62"/>
      <c r="S397" s="63">
        <v>54.875999999999998</v>
      </c>
      <c r="T397" s="63">
        <f>J397*S397</f>
        <v>54.875999999999998</v>
      </c>
      <c r="U397" s="63">
        <v>53.96139999999999</v>
      </c>
      <c r="V397" s="63">
        <f>J397*U397</f>
        <v>53.96139999999999</v>
      </c>
      <c r="W397" s="63">
        <v>52.589499999999994</v>
      </c>
      <c r="X397" s="63">
        <f>J397*W397</f>
        <v>52.589499999999994</v>
      </c>
      <c r="Y397" s="63">
        <v>50.302999999999997</v>
      </c>
      <c r="Z397" s="63">
        <f>J397*Y397</f>
        <v>50.302999999999997</v>
      </c>
      <c r="AA397" s="63">
        <f>VLOOKUP(E:E,'[3]costed bom'!$E$2:$AA$921,23,0)</f>
        <v>50</v>
      </c>
      <c r="AB397" s="63">
        <f>J397*AA397</f>
        <v>50</v>
      </c>
      <c r="AC397" s="63">
        <f>Z397-AB397</f>
        <v>0.30299999999999727</v>
      </c>
      <c r="AD397" s="64">
        <v>126</v>
      </c>
      <c r="AE397" s="84" t="s">
        <v>364</v>
      </c>
    </row>
    <row r="398" spans="1:31" hidden="1" x14ac:dyDescent="0.35">
      <c r="A398" s="85">
        <v>396</v>
      </c>
      <c r="B398" s="65">
        <v>0</v>
      </c>
      <c r="C398" s="65">
        <v>2</v>
      </c>
      <c r="D398" s="66" t="s">
        <v>209</v>
      </c>
      <c r="E398" s="66" t="s">
        <v>210</v>
      </c>
      <c r="F398" s="66"/>
      <c r="G398" s="66" t="s">
        <v>668</v>
      </c>
      <c r="H398" s="66" t="s">
        <v>551</v>
      </c>
      <c r="I398" s="65">
        <v>1</v>
      </c>
      <c r="J398" s="65">
        <v>1</v>
      </c>
      <c r="K398" s="66" t="s">
        <v>366</v>
      </c>
      <c r="L398" s="66" t="s">
        <v>663</v>
      </c>
      <c r="M398" s="66" t="s">
        <v>660</v>
      </c>
      <c r="N398" s="66" t="s">
        <v>682</v>
      </c>
      <c r="O398" s="69"/>
      <c r="P398" s="69"/>
      <c r="Q398" s="69"/>
      <c r="R398" s="67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9"/>
      <c r="AE398" s="86"/>
    </row>
    <row r="399" spans="1:31" hidden="1" x14ac:dyDescent="0.35">
      <c r="A399" s="85">
        <v>397</v>
      </c>
      <c r="B399" s="65">
        <v>1</v>
      </c>
      <c r="C399" s="65">
        <v>2</v>
      </c>
      <c r="D399" s="66" t="s">
        <v>209</v>
      </c>
      <c r="E399" s="66" t="s">
        <v>152</v>
      </c>
      <c r="F399" s="66"/>
      <c r="G399" s="66" t="s">
        <v>668</v>
      </c>
      <c r="H399" s="66" t="s">
        <v>496</v>
      </c>
      <c r="I399" s="65">
        <v>1</v>
      </c>
      <c r="J399" s="65">
        <v>1</v>
      </c>
      <c r="K399" s="66" t="s">
        <v>366</v>
      </c>
      <c r="L399" s="66" t="s">
        <v>664</v>
      </c>
      <c r="M399" s="66" t="s">
        <v>660</v>
      </c>
      <c r="N399" s="66" t="s">
        <v>681</v>
      </c>
      <c r="O399" s="69"/>
      <c r="P399" s="69"/>
      <c r="Q399" s="69"/>
      <c r="R399" s="67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9"/>
      <c r="AE399" s="86"/>
    </row>
    <row r="400" spans="1:31" hidden="1" x14ac:dyDescent="0.35">
      <c r="A400" s="85">
        <v>398</v>
      </c>
      <c r="B400" s="65">
        <v>2</v>
      </c>
      <c r="C400" s="65">
        <v>2</v>
      </c>
      <c r="D400" s="66" t="s">
        <v>209</v>
      </c>
      <c r="E400" s="66" t="s">
        <v>184</v>
      </c>
      <c r="F400" s="66"/>
      <c r="G400" s="66" t="s">
        <v>668</v>
      </c>
      <c r="H400" s="66" t="s">
        <v>527</v>
      </c>
      <c r="I400" s="65">
        <v>2</v>
      </c>
      <c r="J400" s="65">
        <v>2</v>
      </c>
      <c r="K400" s="66" t="s">
        <v>366</v>
      </c>
      <c r="L400" s="66" t="s">
        <v>664</v>
      </c>
      <c r="M400" s="66" t="s">
        <v>660</v>
      </c>
      <c r="N400" s="66" t="s">
        <v>681</v>
      </c>
      <c r="O400" s="69"/>
      <c r="P400" s="69"/>
      <c r="Q400" s="69"/>
      <c r="R400" s="67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9"/>
      <c r="AE400" s="86"/>
    </row>
    <row r="401" spans="1:31" hidden="1" x14ac:dyDescent="0.35">
      <c r="A401" s="85">
        <v>399</v>
      </c>
      <c r="B401" s="65">
        <v>3</v>
      </c>
      <c r="C401" s="65">
        <v>2</v>
      </c>
      <c r="D401" s="66" t="s">
        <v>209</v>
      </c>
      <c r="E401" s="66" t="s">
        <v>211</v>
      </c>
      <c r="F401" s="66"/>
      <c r="G401" s="66" t="s">
        <v>665</v>
      </c>
      <c r="H401" s="66" t="s">
        <v>552</v>
      </c>
      <c r="I401" s="65">
        <v>2</v>
      </c>
      <c r="J401" s="65">
        <v>2</v>
      </c>
      <c r="K401" s="66" t="s">
        <v>366</v>
      </c>
      <c r="L401" s="66" t="s">
        <v>664</v>
      </c>
      <c r="M401" s="66" t="s">
        <v>660</v>
      </c>
      <c r="N401" s="66" t="s">
        <v>681</v>
      </c>
      <c r="O401" s="69"/>
      <c r="P401" s="69"/>
      <c r="Q401" s="69"/>
      <c r="R401" s="67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9"/>
      <c r="AE401" s="86"/>
    </row>
    <row r="402" spans="1:31" hidden="1" x14ac:dyDescent="0.35">
      <c r="A402" s="85">
        <v>400</v>
      </c>
      <c r="B402" s="65">
        <v>4</v>
      </c>
      <c r="C402" s="65">
        <v>2</v>
      </c>
      <c r="D402" s="66" t="s">
        <v>209</v>
      </c>
      <c r="E402" s="66" t="s">
        <v>124</v>
      </c>
      <c r="F402" s="66"/>
      <c r="G402" s="66" t="s">
        <v>665</v>
      </c>
      <c r="H402" s="66" t="s">
        <v>470</v>
      </c>
      <c r="I402" s="65">
        <v>8</v>
      </c>
      <c r="J402" s="65">
        <v>8</v>
      </c>
      <c r="K402" s="66" t="s">
        <v>366</v>
      </c>
      <c r="L402" s="66" t="s">
        <v>664</v>
      </c>
      <c r="M402" s="66" t="s">
        <v>660</v>
      </c>
      <c r="N402" s="66" t="s">
        <v>681</v>
      </c>
      <c r="O402" s="69"/>
      <c r="P402" s="69"/>
      <c r="Q402" s="69"/>
      <c r="R402" s="67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9"/>
      <c r="AE402" s="86"/>
    </row>
    <row r="403" spans="1:31" hidden="1" x14ac:dyDescent="0.35">
      <c r="A403" s="85">
        <v>401</v>
      </c>
      <c r="B403" s="65">
        <v>5</v>
      </c>
      <c r="C403" s="65">
        <v>2</v>
      </c>
      <c r="D403" s="66" t="s">
        <v>209</v>
      </c>
      <c r="E403" s="66" t="s">
        <v>125</v>
      </c>
      <c r="F403" s="66"/>
      <c r="G403" s="66" t="s">
        <v>668</v>
      </c>
      <c r="H403" s="66" t="s">
        <v>471</v>
      </c>
      <c r="I403" s="65">
        <v>4</v>
      </c>
      <c r="J403" s="65">
        <v>4</v>
      </c>
      <c r="K403" s="66" t="s">
        <v>366</v>
      </c>
      <c r="L403" s="66" t="s">
        <v>664</v>
      </c>
      <c r="M403" s="66" t="s">
        <v>660</v>
      </c>
      <c r="N403" s="66" t="s">
        <v>681</v>
      </c>
      <c r="O403" s="69"/>
      <c r="P403" s="69"/>
      <c r="Q403" s="69"/>
      <c r="R403" s="67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9"/>
      <c r="AE403" s="86"/>
    </row>
    <row r="404" spans="1:31" hidden="1" x14ac:dyDescent="0.35">
      <c r="A404" s="85">
        <v>402</v>
      </c>
      <c r="B404" s="65">
        <v>6</v>
      </c>
      <c r="C404" s="65">
        <v>2</v>
      </c>
      <c r="D404" s="66" t="s">
        <v>209</v>
      </c>
      <c r="E404" s="66" t="s">
        <v>164</v>
      </c>
      <c r="F404" s="66"/>
      <c r="G404" s="66" t="s">
        <v>668</v>
      </c>
      <c r="H404" s="66" t="s">
        <v>507</v>
      </c>
      <c r="I404" s="65">
        <v>12</v>
      </c>
      <c r="J404" s="65">
        <v>12</v>
      </c>
      <c r="K404" s="66" t="s">
        <v>393</v>
      </c>
      <c r="L404" s="66" t="s">
        <v>664</v>
      </c>
      <c r="M404" s="66" t="s">
        <v>660</v>
      </c>
      <c r="N404" s="66" t="s">
        <v>681</v>
      </c>
      <c r="O404" s="69"/>
      <c r="P404" s="69"/>
      <c r="Q404" s="69"/>
      <c r="R404" s="67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9"/>
      <c r="AE404" s="86"/>
    </row>
    <row r="405" spans="1:31" hidden="1" x14ac:dyDescent="0.35">
      <c r="A405" s="85">
        <v>403</v>
      </c>
      <c r="B405" s="65">
        <v>7</v>
      </c>
      <c r="C405" s="65">
        <v>2</v>
      </c>
      <c r="D405" s="66" t="s">
        <v>209</v>
      </c>
      <c r="E405" s="66" t="s">
        <v>127</v>
      </c>
      <c r="F405" s="66"/>
      <c r="G405" s="66" t="s">
        <v>665</v>
      </c>
      <c r="H405" s="66" t="s">
        <v>473</v>
      </c>
      <c r="I405" s="65">
        <v>1</v>
      </c>
      <c r="J405" s="65">
        <v>1</v>
      </c>
      <c r="K405" s="66" t="s">
        <v>393</v>
      </c>
      <c r="L405" s="66" t="s">
        <v>664</v>
      </c>
      <c r="M405" s="66" t="s">
        <v>660</v>
      </c>
      <c r="N405" s="66" t="s">
        <v>681</v>
      </c>
      <c r="O405" s="69"/>
      <c r="P405" s="69"/>
      <c r="Q405" s="69"/>
      <c r="R405" s="67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9"/>
      <c r="AE405" s="86"/>
    </row>
    <row r="406" spans="1:31" hidden="1" x14ac:dyDescent="0.35">
      <c r="A406" s="85">
        <v>404</v>
      </c>
      <c r="B406" s="65">
        <v>8</v>
      </c>
      <c r="C406" s="65">
        <v>2</v>
      </c>
      <c r="D406" s="66" t="s">
        <v>209</v>
      </c>
      <c r="E406" s="66" t="s">
        <v>161</v>
      </c>
      <c r="F406" s="66"/>
      <c r="G406" s="66" t="s">
        <v>668</v>
      </c>
      <c r="H406" s="66" t="s">
        <v>504</v>
      </c>
      <c r="I406" s="65">
        <v>0.5</v>
      </c>
      <c r="J406" s="65">
        <v>0.5</v>
      </c>
      <c r="K406" s="66" t="s">
        <v>393</v>
      </c>
      <c r="L406" s="66" t="s">
        <v>664</v>
      </c>
      <c r="M406" s="66" t="s">
        <v>660</v>
      </c>
      <c r="N406" s="66" t="s">
        <v>681</v>
      </c>
      <c r="O406" s="69"/>
      <c r="P406" s="69"/>
      <c r="Q406" s="69"/>
      <c r="R406" s="67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9"/>
      <c r="AE406" s="86"/>
    </row>
    <row r="407" spans="1:31" hidden="1" x14ac:dyDescent="0.35">
      <c r="A407" s="85">
        <v>405</v>
      </c>
      <c r="B407" s="65">
        <v>9</v>
      </c>
      <c r="C407" s="65">
        <v>2</v>
      </c>
      <c r="D407" s="66" t="s">
        <v>209</v>
      </c>
      <c r="E407" s="66" t="s">
        <v>50</v>
      </c>
      <c r="F407" s="66"/>
      <c r="G407" s="66" t="s">
        <v>665</v>
      </c>
      <c r="H407" s="66" t="s">
        <v>396</v>
      </c>
      <c r="I407" s="65">
        <v>3</v>
      </c>
      <c r="J407" s="65">
        <v>3</v>
      </c>
      <c r="K407" s="66" t="s">
        <v>366</v>
      </c>
      <c r="L407" s="66" t="s">
        <v>664</v>
      </c>
      <c r="M407" s="66" t="s">
        <v>660</v>
      </c>
      <c r="N407" s="66" t="s">
        <v>681</v>
      </c>
      <c r="O407" s="69"/>
      <c r="P407" s="69"/>
      <c r="Q407" s="69"/>
      <c r="R407" s="67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9"/>
      <c r="AE407" s="86"/>
    </row>
    <row r="408" spans="1:31" hidden="1" x14ac:dyDescent="0.35">
      <c r="A408" s="85">
        <v>406</v>
      </c>
      <c r="B408" s="65">
        <v>11</v>
      </c>
      <c r="C408" s="65">
        <v>2</v>
      </c>
      <c r="D408" s="66" t="s">
        <v>209</v>
      </c>
      <c r="E408" s="66" t="s">
        <v>156</v>
      </c>
      <c r="F408" s="66"/>
      <c r="G408" s="66" t="s">
        <v>666</v>
      </c>
      <c r="H408" s="66" t="s">
        <v>477</v>
      </c>
      <c r="I408" s="65">
        <v>1</v>
      </c>
      <c r="J408" s="65">
        <v>1</v>
      </c>
      <c r="K408" s="66" t="s">
        <v>366</v>
      </c>
      <c r="L408" s="66" t="s">
        <v>664</v>
      </c>
      <c r="M408" s="66" t="s">
        <v>660</v>
      </c>
      <c r="N408" s="66" t="s">
        <v>681</v>
      </c>
      <c r="O408" s="69"/>
      <c r="P408" s="69"/>
      <c r="Q408" s="69"/>
      <c r="R408" s="67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9"/>
      <c r="AE408" s="86"/>
    </row>
    <row r="409" spans="1:31" hidden="1" x14ac:dyDescent="0.35">
      <c r="A409" s="85">
        <v>407</v>
      </c>
      <c r="B409" s="65">
        <v>12</v>
      </c>
      <c r="C409" s="65">
        <v>2</v>
      </c>
      <c r="D409" s="66" t="s">
        <v>209</v>
      </c>
      <c r="E409" s="66" t="s">
        <v>130</v>
      </c>
      <c r="F409" s="66"/>
      <c r="G409" s="66" t="s">
        <v>668</v>
      </c>
      <c r="H409" s="66" t="s">
        <v>476</v>
      </c>
      <c r="I409" s="65">
        <v>2</v>
      </c>
      <c r="J409" s="65">
        <v>2</v>
      </c>
      <c r="K409" s="66" t="s">
        <v>366</v>
      </c>
      <c r="L409" s="66" t="s">
        <v>664</v>
      </c>
      <c r="M409" s="66" t="s">
        <v>660</v>
      </c>
      <c r="N409" s="66" t="s">
        <v>681</v>
      </c>
      <c r="O409" s="69"/>
      <c r="P409" s="69"/>
      <c r="Q409" s="69"/>
      <c r="R409" s="67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9"/>
      <c r="AE409" s="86"/>
    </row>
    <row r="410" spans="1:31" hidden="1" x14ac:dyDescent="0.35">
      <c r="A410" s="85">
        <v>408</v>
      </c>
      <c r="B410" s="65">
        <v>14</v>
      </c>
      <c r="C410" s="65">
        <v>2</v>
      </c>
      <c r="D410" s="66" t="s">
        <v>209</v>
      </c>
      <c r="E410" s="66" t="s">
        <v>212</v>
      </c>
      <c r="F410" s="66"/>
      <c r="G410" s="66" t="s">
        <v>665</v>
      </c>
      <c r="H410" s="66" t="s">
        <v>553</v>
      </c>
      <c r="I410" s="65">
        <v>1</v>
      </c>
      <c r="J410" s="65">
        <v>1</v>
      </c>
      <c r="K410" s="66" t="s">
        <v>366</v>
      </c>
      <c r="L410" s="66" t="s">
        <v>664</v>
      </c>
      <c r="M410" s="66" t="s">
        <v>660</v>
      </c>
      <c r="N410" s="66" t="s">
        <v>681</v>
      </c>
      <c r="O410" s="69"/>
      <c r="P410" s="69"/>
      <c r="Q410" s="69"/>
      <c r="R410" s="67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9"/>
      <c r="AE410" s="86"/>
    </row>
    <row r="411" spans="1:31" x14ac:dyDescent="0.35">
      <c r="A411" s="83">
        <v>409</v>
      </c>
      <c r="B411" s="60">
        <v>79</v>
      </c>
      <c r="C411" s="60">
        <v>1</v>
      </c>
      <c r="D411" s="61" t="s">
        <v>22</v>
      </c>
      <c r="E411" s="61" t="s">
        <v>213</v>
      </c>
      <c r="F411" s="61" t="s">
        <v>680</v>
      </c>
      <c r="G411" s="61" t="s">
        <v>665</v>
      </c>
      <c r="H411" s="61" t="s">
        <v>554</v>
      </c>
      <c r="I411" s="60">
        <v>1</v>
      </c>
      <c r="J411" s="60">
        <v>1</v>
      </c>
      <c r="K411" s="61" t="s">
        <v>366</v>
      </c>
      <c r="L411" s="61" t="s">
        <v>663</v>
      </c>
      <c r="M411" s="61" t="s">
        <v>660</v>
      </c>
      <c r="N411" s="61" t="s">
        <v>681</v>
      </c>
      <c r="O411" s="64" t="s">
        <v>720</v>
      </c>
      <c r="P411" s="64"/>
      <c r="Q411" s="64"/>
      <c r="R411" s="62"/>
      <c r="S411" s="63">
        <v>148.2690388415264</v>
      </c>
      <c r="T411" s="63">
        <f>J411*S411</f>
        <v>148.2690388415264</v>
      </c>
      <c r="U411" s="63">
        <v>145.79788819416763</v>
      </c>
      <c r="V411" s="63">
        <f>J411*U411</f>
        <v>145.79788819416763</v>
      </c>
      <c r="W411" s="63">
        <v>142.09116222312946</v>
      </c>
      <c r="X411" s="63">
        <f>J411*W411</f>
        <v>142.09116222312946</v>
      </c>
      <c r="Y411" s="63">
        <v>135.91328560473255</v>
      </c>
      <c r="Z411" s="63">
        <f>J411*Y411</f>
        <v>135.91328560473255</v>
      </c>
      <c r="AA411" s="63">
        <f>VLOOKUP(E:E,'[3]costed bom'!$E$2:$AA$921,23,0)</f>
        <v>56.31</v>
      </c>
      <c r="AB411" s="63">
        <f>J411*AA411</f>
        <v>56.31</v>
      </c>
      <c r="AC411" s="63">
        <f>Z411-AB411</f>
        <v>79.603285604732548</v>
      </c>
      <c r="AD411" s="64">
        <v>168</v>
      </c>
      <c r="AE411" s="84" t="s">
        <v>364</v>
      </c>
    </row>
    <row r="412" spans="1:31" hidden="1" x14ac:dyDescent="0.35">
      <c r="A412" s="85">
        <v>410</v>
      </c>
      <c r="B412" s="65">
        <v>0</v>
      </c>
      <c r="C412" s="65">
        <v>2</v>
      </c>
      <c r="D412" s="66" t="s">
        <v>213</v>
      </c>
      <c r="E412" s="66" t="s">
        <v>214</v>
      </c>
      <c r="F412" s="66"/>
      <c r="G412" s="66" t="s">
        <v>665</v>
      </c>
      <c r="H412" s="66" t="s">
        <v>555</v>
      </c>
      <c r="I412" s="65">
        <v>1</v>
      </c>
      <c r="J412" s="65">
        <v>1</v>
      </c>
      <c r="K412" s="66" t="s">
        <v>366</v>
      </c>
      <c r="L412" s="66" t="s">
        <v>663</v>
      </c>
      <c r="M412" s="66" t="s">
        <v>660</v>
      </c>
      <c r="N412" s="66" t="s">
        <v>682</v>
      </c>
      <c r="O412" s="69"/>
      <c r="P412" s="69"/>
      <c r="Q412" s="69"/>
      <c r="R412" s="67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9"/>
      <c r="AE412" s="86"/>
    </row>
    <row r="413" spans="1:31" hidden="1" x14ac:dyDescent="0.35">
      <c r="A413" s="85">
        <v>411</v>
      </c>
      <c r="B413" s="65">
        <v>1</v>
      </c>
      <c r="C413" s="65">
        <v>2</v>
      </c>
      <c r="D413" s="66" t="s">
        <v>213</v>
      </c>
      <c r="E413" s="66" t="s">
        <v>123</v>
      </c>
      <c r="F413" s="66"/>
      <c r="G413" s="66" t="s">
        <v>667</v>
      </c>
      <c r="H413" s="66" t="s">
        <v>469</v>
      </c>
      <c r="I413" s="65">
        <v>1</v>
      </c>
      <c r="J413" s="65">
        <v>1</v>
      </c>
      <c r="K413" s="66" t="s">
        <v>366</v>
      </c>
      <c r="L413" s="66" t="s">
        <v>664</v>
      </c>
      <c r="M413" s="66" t="s">
        <v>660</v>
      </c>
      <c r="N413" s="66" t="s">
        <v>681</v>
      </c>
      <c r="O413" s="69"/>
      <c r="P413" s="69"/>
      <c r="Q413" s="69"/>
      <c r="R413" s="67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9"/>
      <c r="AE413" s="86"/>
    </row>
    <row r="414" spans="1:31" hidden="1" x14ac:dyDescent="0.35">
      <c r="A414" s="85">
        <v>412</v>
      </c>
      <c r="B414" s="65">
        <v>2</v>
      </c>
      <c r="C414" s="65">
        <v>2</v>
      </c>
      <c r="D414" s="66" t="s">
        <v>213</v>
      </c>
      <c r="E414" s="66" t="s">
        <v>125</v>
      </c>
      <c r="F414" s="66"/>
      <c r="G414" s="66" t="s">
        <v>668</v>
      </c>
      <c r="H414" s="66" t="s">
        <v>471</v>
      </c>
      <c r="I414" s="65">
        <v>24</v>
      </c>
      <c r="J414" s="65">
        <v>24</v>
      </c>
      <c r="K414" s="66" t="s">
        <v>366</v>
      </c>
      <c r="L414" s="66" t="s">
        <v>664</v>
      </c>
      <c r="M414" s="66" t="s">
        <v>660</v>
      </c>
      <c r="N414" s="66" t="s">
        <v>681</v>
      </c>
      <c r="O414" s="69"/>
      <c r="P414" s="69"/>
      <c r="Q414" s="69"/>
      <c r="R414" s="67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9"/>
      <c r="AE414" s="86"/>
    </row>
    <row r="415" spans="1:31" hidden="1" x14ac:dyDescent="0.35">
      <c r="A415" s="85">
        <v>413</v>
      </c>
      <c r="B415" s="65">
        <v>3</v>
      </c>
      <c r="C415" s="65">
        <v>2</v>
      </c>
      <c r="D415" s="66" t="s">
        <v>213</v>
      </c>
      <c r="E415" s="66" t="s">
        <v>127</v>
      </c>
      <c r="F415" s="66"/>
      <c r="G415" s="66" t="s">
        <v>665</v>
      </c>
      <c r="H415" s="66" t="s">
        <v>473</v>
      </c>
      <c r="I415" s="65">
        <v>1</v>
      </c>
      <c r="J415" s="65">
        <v>1</v>
      </c>
      <c r="K415" s="66" t="s">
        <v>393</v>
      </c>
      <c r="L415" s="66" t="s">
        <v>664</v>
      </c>
      <c r="M415" s="66" t="s">
        <v>660</v>
      </c>
      <c r="N415" s="66" t="s">
        <v>681</v>
      </c>
      <c r="O415" s="69"/>
      <c r="P415" s="69"/>
      <c r="Q415" s="69"/>
      <c r="R415" s="67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9"/>
      <c r="AE415" s="86"/>
    </row>
    <row r="416" spans="1:31" hidden="1" x14ac:dyDescent="0.35">
      <c r="A416" s="85">
        <v>414</v>
      </c>
      <c r="B416" s="65">
        <v>5</v>
      </c>
      <c r="C416" s="65">
        <v>2</v>
      </c>
      <c r="D416" s="66" t="s">
        <v>213</v>
      </c>
      <c r="E416" s="66" t="s">
        <v>49</v>
      </c>
      <c r="F416" s="66"/>
      <c r="G416" s="66" t="s">
        <v>665</v>
      </c>
      <c r="H416" s="66" t="s">
        <v>395</v>
      </c>
      <c r="I416" s="65">
        <v>1</v>
      </c>
      <c r="J416" s="65">
        <v>1</v>
      </c>
      <c r="K416" s="66" t="s">
        <v>393</v>
      </c>
      <c r="L416" s="66" t="s">
        <v>664</v>
      </c>
      <c r="M416" s="66" t="s">
        <v>660</v>
      </c>
      <c r="N416" s="66" t="s">
        <v>681</v>
      </c>
      <c r="O416" s="69"/>
      <c r="P416" s="69"/>
      <c r="Q416" s="69"/>
      <c r="R416" s="67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9"/>
      <c r="AE416" s="86"/>
    </row>
    <row r="417" spans="1:31" hidden="1" x14ac:dyDescent="0.35">
      <c r="A417" s="85">
        <v>415</v>
      </c>
      <c r="B417" s="65">
        <v>6</v>
      </c>
      <c r="C417" s="65">
        <v>2</v>
      </c>
      <c r="D417" s="66" t="s">
        <v>213</v>
      </c>
      <c r="E417" s="66" t="s">
        <v>215</v>
      </c>
      <c r="F417" s="66"/>
      <c r="G417" s="66" t="s">
        <v>665</v>
      </c>
      <c r="H417" s="66" t="s">
        <v>556</v>
      </c>
      <c r="I417" s="65">
        <v>4</v>
      </c>
      <c r="J417" s="65">
        <v>4</v>
      </c>
      <c r="K417" s="66" t="s">
        <v>393</v>
      </c>
      <c r="L417" s="66" t="s">
        <v>664</v>
      </c>
      <c r="M417" s="66" t="s">
        <v>660</v>
      </c>
      <c r="N417" s="66" t="s">
        <v>681</v>
      </c>
      <c r="O417" s="69"/>
      <c r="P417" s="69"/>
      <c r="Q417" s="69"/>
      <c r="R417" s="67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9"/>
      <c r="AE417" s="86"/>
    </row>
    <row r="418" spans="1:31" hidden="1" x14ac:dyDescent="0.35">
      <c r="A418" s="85">
        <v>416</v>
      </c>
      <c r="B418" s="65">
        <v>7</v>
      </c>
      <c r="C418" s="65">
        <v>2</v>
      </c>
      <c r="D418" s="66" t="s">
        <v>213</v>
      </c>
      <c r="E418" s="66" t="s">
        <v>122</v>
      </c>
      <c r="F418" s="66"/>
      <c r="G418" s="66" t="s">
        <v>666</v>
      </c>
      <c r="H418" s="66" t="s">
        <v>468</v>
      </c>
      <c r="I418" s="65">
        <v>1</v>
      </c>
      <c r="J418" s="65">
        <v>1</v>
      </c>
      <c r="K418" s="66" t="s">
        <v>366</v>
      </c>
      <c r="L418" s="66" t="s">
        <v>664</v>
      </c>
      <c r="M418" s="66" t="s">
        <v>660</v>
      </c>
      <c r="N418" s="66" t="s">
        <v>681</v>
      </c>
      <c r="O418" s="69"/>
      <c r="P418" s="69"/>
      <c r="Q418" s="69"/>
      <c r="R418" s="67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9"/>
      <c r="AE418" s="86"/>
    </row>
    <row r="419" spans="1:31" hidden="1" x14ac:dyDescent="0.35">
      <c r="A419" s="85">
        <v>417</v>
      </c>
      <c r="B419" s="65">
        <v>8</v>
      </c>
      <c r="C419" s="65">
        <v>2</v>
      </c>
      <c r="D419" s="66" t="s">
        <v>213</v>
      </c>
      <c r="E419" s="66" t="s">
        <v>134</v>
      </c>
      <c r="F419" s="66"/>
      <c r="G419" s="66" t="s">
        <v>666</v>
      </c>
      <c r="H419" s="66" t="s">
        <v>477</v>
      </c>
      <c r="I419" s="65">
        <v>1</v>
      </c>
      <c r="J419" s="65">
        <v>1</v>
      </c>
      <c r="K419" s="66" t="s">
        <v>366</v>
      </c>
      <c r="L419" s="66" t="s">
        <v>664</v>
      </c>
      <c r="M419" s="66" t="s">
        <v>660</v>
      </c>
      <c r="N419" s="66" t="s">
        <v>681</v>
      </c>
      <c r="O419" s="69"/>
      <c r="P419" s="69"/>
      <c r="Q419" s="69"/>
      <c r="R419" s="67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9"/>
      <c r="AE419" s="86"/>
    </row>
    <row r="420" spans="1:31" hidden="1" x14ac:dyDescent="0.35">
      <c r="A420" s="85">
        <v>418</v>
      </c>
      <c r="B420" s="65">
        <v>9</v>
      </c>
      <c r="C420" s="65">
        <v>2</v>
      </c>
      <c r="D420" s="66" t="s">
        <v>213</v>
      </c>
      <c r="E420" s="66" t="s">
        <v>130</v>
      </c>
      <c r="F420" s="66"/>
      <c r="G420" s="66" t="s">
        <v>668</v>
      </c>
      <c r="H420" s="66" t="s">
        <v>476</v>
      </c>
      <c r="I420" s="65">
        <v>2</v>
      </c>
      <c r="J420" s="65">
        <v>2</v>
      </c>
      <c r="K420" s="66" t="s">
        <v>366</v>
      </c>
      <c r="L420" s="66" t="s">
        <v>664</v>
      </c>
      <c r="M420" s="66" t="s">
        <v>660</v>
      </c>
      <c r="N420" s="66" t="s">
        <v>681</v>
      </c>
      <c r="O420" s="69"/>
      <c r="P420" s="69"/>
      <c r="Q420" s="69"/>
      <c r="R420" s="67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9"/>
      <c r="AE420" s="86"/>
    </row>
    <row r="421" spans="1:31" hidden="1" x14ac:dyDescent="0.35">
      <c r="A421" s="85">
        <v>419</v>
      </c>
      <c r="B421" s="65">
        <v>10</v>
      </c>
      <c r="C421" s="65">
        <v>2</v>
      </c>
      <c r="D421" s="66" t="s">
        <v>213</v>
      </c>
      <c r="E421" s="66" t="s">
        <v>124</v>
      </c>
      <c r="F421" s="66"/>
      <c r="G421" s="66" t="s">
        <v>665</v>
      </c>
      <c r="H421" s="66" t="s">
        <v>470</v>
      </c>
      <c r="I421" s="65">
        <v>24</v>
      </c>
      <c r="J421" s="65">
        <v>24</v>
      </c>
      <c r="K421" s="66" t="s">
        <v>366</v>
      </c>
      <c r="L421" s="66" t="s">
        <v>664</v>
      </c>
      <c r="M421" s="66" t="s">
        <v>660</v>
      </c>
      <c r="N421" s="66" t="s">
        <v>681</v>
      </c>
      <c r="O421" s="69"/>
      <c r="P421" s="69"/>
      <c r="Q421" s="69"/>
      <c r="R421" s="67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9"/>
      <c r="AE421" s="86"/>
    </row>
    <row r="422" spans="1:31" hidden="1" x14ac:dyDescent="0.35">
      <c r="A422" s="85">
        <v>420</v>
      </c>
      <c r="B422" s="65">
        <v>11</v>
      </c>
      <c r="C422" s="65">
        <v>2</v>
      </c>
      <c r="D422" s="66" t="s">
        <v>213</v>
      </c>
      <c r="E422" s="66" t="s">
        <v>116</v>
      </c>
      <c r="F422" s="66"/>
      <c r="G422" s="66" t="s">
        <v>665</v>
      </c>
      <c r="H422" s="66" t="s">
        <v>462</v>
      </c>
      <c r="I422" s="65">
        <v>2</v>
      </c>
      <c r="J422" s="65">
        <v>2</v>
      </c>
      <c r="K422" s="66" t="s">
        <v>366</v>
      </c>
      <c r="L422" s="66" t="s">
        <v>664</v>
      </c>
      <c r="M422" s="66" t="s">
        <v>660</v>
      </c>
      <c r="N422" s="66" t="s">
        <v>681</v>
      </c>
      <c r="O422" s="69"/>
      <c r="P422" s="69"/>
      <c r="Q422" s="69"/>
      <c r="R422" s="67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9"/>
      <c r="AE422" s="86"/>
    </row>
    <row r="423" spans="1:31" hidden="1" x14ac:dyDescent="0.35">
      <c r="A423" s="85">
        <v>421</v>
      </c>
      <c r="B423" s="65">
        <v>12</v>
      </c>
      <c r="C423" s="65">
        <v>2</v>
      </c>
      <c r="D423" s="66" t="s">
        <v>213</v>
      </c>
      <c r="E423" s="66" t="s">
        <v>171</v>
      </c>
      <c r="F423" s="66"/>
      <c r="G423" s="66" t="s">
        <v>668</v>
      </c>
      <c r="H423" s="66" t="s">
        <v>514</v>
      </c>
      <c r="I423" s="65">
        <v>1</v>
      </c>
      <c r="J423" s="65">
        <v>1</v>
      </c>
      <c r="K423" s="66" t="s">
        <v>366</v>
      </c>
      <c r="L423" s="66" t="s">
        <v>664</v>
      </c>
      <c r="M423" s="66" t="s">
        <v>660</v>
      </c>
      <c r="N423" s="66" t="s">
        <v>681</v>
      </c>
      <c r="O423" s="69"/>
      <c r="P423" s="69"/>
      <c r="Q423" s="69"/>
      <c r="R423" s="67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9"/>
      <c r="AE423" s="86"/>
    </row>
    <row r="424" spans="1:31" x14ac:dyDescent="0.35">
      <c r="A424" s="83">
        <v>422</v>
      </c>
      <c r="B424" s="60">
        <v>80</v>
      </c>
      <c r="C424" s="60">
        <v>1</v>
      </c>
      <c r="D424" s="61" t="s">
        <v>22</v>
      </c>
      <c r="E424" s="61" t="s">
        <v>216</v>
      </c>
      <c r="F424" s="61" t="s">
        <v>680</v>
      </c>
      <c r="G424" s="61" t="s">
        <v>665</v>
      </c>
      <c r="H424" s="61" t="s">
        <v>557</v>
      </c>
      <c r="I424" s="60">
        <v>1</v>
      </c>
      <c r="J424" s="60">
        <v>1</v>
      </c>
      <c r="K424" s="61" t="s">
        <v>366</v>
      </c>
      <c r="L424" s="61" t="s">
        <v>663</v>
      </c>
      <c r="M424" s="61" t="s">
        <v>660</v>
      </c>
      <c r="N424" s="61" t="s">
        <v>681</v>
      </c>
      <c r="O424" s="64" t="s">
        <v>720</v>
      </c>
      <c r="P424" s="64"/>
      <c r="Q424" s="64"/>
      <c r="R424" s="62"/>
      <c r="S424" s="63">
        <v>28.715999999999998</v>
      </c>
      <c r="T424" s="63">
        <f>J424*S424</f>
        <v>28.715999999999998</v>
      </c>
      <c r="U424" s="63">
        <v>28.237399999999997</v>
      </c>
      <c r="V424" s="63">
        <f>J424*U424</f>
        <v>28.237399999999997</v>
      </c>
      <c r="W424" s="63">
        <v>27.519499999999997</v>
      </c>
      <c r="X424" s="63">
        <f>J424*W424</f>
        <v>27.519499999999997</v>
      </c>
      <c r="Y424" s="63">
        <v>26.323</v>
      </c>
      <c r="Z424" s="63">
        <f>J424*Y424</f>
        <v>26.323</v>
      </c>
      <c r="AA424" s="63">
        <f>VLOOKUP(E:E,'[3]costed bom'!$E$2:$AA$921,23,0)</f>
        <v>38.76</v>
      </c>
      <c r="AB424" s="63">
        <f>J424*AA424</f>
        <v>38.76</v>
      </c>
      <c r="AC424" s="63">
        <f>Z424-AB424</f>
        <v>-12.436999999999998</v>
      </c>
      <c r="AD424" s="64">
        <v>126</v>
      </c>
      <c r="AE424" s="84" t="s">
        <v>364</v>
      </c>
    </row>
    <row r="425" spans="1:31" hidden="1" x14ac:dyDescent="0.35">
      <c r="A425" s="85">
        <v>423</v>
      </c>
      <c r="B425" s="65">
        <v>0</v>
      </c>
      <c r="C425" s="65">
        <v>2</v>
      </c>
      <c r="D425" s="66" t="s">
        <v>216</v>
      </c>
      <c r="E425" s="66" t="s">
        <v>217</v>
      </c>
      <c r="F425" s="66"/>
      <c r="G425" s="66" t="s">
        <v>665</v>
      </c>
      <c r="H425" s="66" t="s">
        <v>558</v>
      </c>
      <c r="I425" s="65">
        <v>1</v>
      </c>
      <c r="J425" s="65">
        <v>1</v>
      </c>
      <c r="K425" s="66" t="s">
        <v>366</v>
      </c>
      <c r="L425" s="66" t="s">
        <v>663</v>
      </c>
      <c r="M425" s="66" t="s">
        <v>660</v>
      </c>
      <c r="N425" s="66" t="s">
        <v>682</v>
      </c>
      <c r="O425" s="69"/>
      <c r="P425" s="69"/>
      <c r="Q425" s="69"/>
      <c r="R425" s="67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9"/>
      <c r="AE425" s="86"/>
    </row>
    <row r="426" spans="1:31" hidden="1" x14ac:dyDescent="0.35">
      <c r="A426" s="85">
        <v>424</v>
      </c>
      <c r="B426" s="65">
        <v>1</v>
      </c>
      <c r="C426" s="65">
        <v>2</v>
      </c>
      <c r="D426" s="66" t="s">
        <v>216</v>
      </c>
      <c r="E426" s="66" t="s">
        <v>152</v>
      </c>
      <c r="F426" s="66"/>
      <c r="G426" s="66" t="s">
        <v>668</v>
      </c>
      <c r="H426" s="66" t="s">
        <v>496</v>
      </c>
      <c r="I426" s="65">
        <v>1</v>
      </c>
      <c r="J426" s="65">
        <v>1</v>
      </c>
      <c r="K426" s="66" t="s">
        <v>366</v>
      </c>
      <c r="L426" s="66" t="s">
        <v>664</v>
      </c>
      <c r="M426" s="66" t="s">
        <v>660</v>
      </c>
      <c r="N426" s="66" t="s">
        <v>681</v>
      </c>
      <c r="O426" s="69"/>
      <c r="P426" s="69"/>
      <c r="Q426" s="69"/>
      <c r="R426" s="67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9"/>
      <c r="AE426" s="86"/>
    </row>
    <row r="427" spans="1:31" hidden="1" x14ac:dyDescent="0.35">
      <c r="A427" s="85">
        <v>425</v>
      </c>
      <c r="B427" s="65">
        <v>2</v>
      </c>
      <c r="C427" s="65">
        <v>2</v>
      </c>
      <c r="D427" s="66" t="s">
        <v>216</v>
      </c>
      <c r="E427" s="66" t="s">
        <v>156</v>
      </c>
      <c r="F427" s="66"/>
      <c r="G427" s="66" t="s">
        <v>666</v>
      </c>
      <c r="H427" s="66" t="s">
        <v>477</v>
      </c>
      <c r="I427" s="65">
        <v>1</v>
      </c>
      <c r="J427" s="65">
        <v>1</v>
      </c>
      <c r="K427" s="66" t="s">
        <v>366</v>
      </c>
      <c r="L427" s="66" t="s">
        <v>664</v>
      </c>
      <c r="M427" s="66" t="s">
        <v>660</v>
      </c>
      <c r="N427" s="66" t="s">
        <v>681</v>
      </c>
      <c r="O427" s="69"/>
      <c r="P427" s="69"/>
      <c r="Q427" s="69"/>
      <c r="R427" s="67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9"/>
      <c r="AE427" s="86"/>
    </row>
    <row r="428" spans="1:31" hidden="1" x14ac:dyDescent="0.35">
      <c r="A428" s="85">
        <v>426</v>
      </c>
      <c r="B428" s="65">
        <v>3</v>
      </c>
      <c r="C428" s="65">
        <v>2</v>
      </c>
      <c r="D428" s="66" t="s">
        <v>216</v>
      </c>
      <c r="E428" s="66" t="s">
        <v>124</v>
      </c>
      <c r="F428" s="66"/>
      <c r="G428" s="66" t="s">
        <v>665</v>
      </c>
      <c r="H428" s="66" t="s">
        <v>470</v>
      </c>
      <c r="I428" s="65">
        <v>2</v>
      </c>
      <c r="J428" s="65">
        <v>2</v>
      </c>
      <c r="K428" s="66" t="s">
        <v>366</v>
      </c>
      <c r="L428" s="66" t="s">
        <v>664</v>
      </c>
      <c r="M428" s="66" t="s">
        <v>660</v>
      </c>
      <c r="N428" s="66" t="s">
        <v>681</v>
      </c>
      <c r="O428" s="69"/>
      <c r="P428" s="69"/>
      <c r="Q428" s="69"/>
      <c r="R428" s="67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9"/>
      <c r="AE428" s="86"/>
    </row>
    <row r="429" spans="1:31" hidden="1" x14ac:dyDescent="0.35">
      <c r="A429" s="85">
        <v>427</v>
      </c>
      <c r="B429" s="65">
        <v>4</v>
      </c>
      <c r="C429" s="65">
        <v>2</v>
      </c>
      <c r="D429" s="66" t="s">
        <v>216</v>
      </c>
      <c r="E429" s="66" t="s">
        <v>218</v>
      </c>
      <c r="F429" s="66"/>
      <c r="G429" s="66" t="s">
        <v>665</v>
      </c>
      <c r="H429" s="66" t="s">
        <v>559</v>
      </c>
      <c r="I429" s="65">
        <v>2</v>
      </c>
      <c r="J429" s="65">
        <v>2</v>
      </c>
      <c r="K429" s="66" t="s">
        <v>366</v>
      </c>
      <c r="L429" s="66" t="s">
        <v>664</v>
      </c>
      <c r="M429" s="66" t="s">
        <v>660</v>
      </c>
      <c r="N429" s="66" t="s">
        <v>681</v>
      </c>
      <c r="O429" s="69"/>
      <c r="P429" s="69"/>
      <c r="Q429" s="69"/>
      <c r="R429" s="67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9"/>
      <c r="AE429" s="86"/>
    </row>
    <row r="430" spans="1:31" hidden="1" x14ac:dyDescent="0.35">
      <c r="A430" s="85">
        <v>428</v>
      </c>
      <c r="B430" s="65">
        <v>5</v>
      </c>
      <c r="C430" s="65">
        <v>2</v>
      </c>
      <c r="D430" s="66" t="s">
        <v>216</v>
      </c>
      <c r="E430" s="66" t="s">
        <v>160</v>
      </c>
      <c r="F430" s="66"/>
      <c r="G430" s="66" t="s">
        <v>665</v>
      </c>
      <c r="H430" s="66" t="s">
        <v>503</v>
      </c>
      <c r="I430" s="65">
        <v>4</v>
      </c>
      <c r="J430" s="65">
        <v>4</v>
      </c>
      <c r="K430" s="66" t="s">
        <v>393</v>
      </c>
      <c r="L430" s="66" t="s">
        <v>664</v>
      </c>
      <c r="M430" s="66" t="s">
        <v>660</v>
      </c>
      <c r="N430" s="66" t="s">
        <v>681</v>
      </c>
      <c r="O430" s="69"/>
      <c r="P430" s="69"/>
      <c r="Q430" s="69"/>
      <c r="R430" s="67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9"/>
      <c r="AE430" s="86"/>
    </row>
    <row r="431" spans="1:31" hidden="1" x14ac:dyDescent="0.35">
      <c r="A431" s="85">
        <v>429</v>
      </c>
      <c r="B431" s="65">
        <v>6</v>
      </c>
      <c r="C431" s="65">
        <v>2</v>
      </c>
      <c r="D431" s="66" t="s">
        <v>216</v>
      </c>
      <c r="E431" s="66" t="s">
        <v>127</v>
      </c>
      <c r="F431" s="66"/>
      <c r="G431" s="66" t="s">
        <v>665</v>
      </c>
      <c r="H431" s="66" t="s">
        <v>473</v>
      </c>
      <c r="I431" s="65">
        <v>1</v>
      </c>
      <c r="J431" s="65">
        <v>1</v>
      </c>
      <c r="K431" s="66" t="s">
        <v>393</v>
      </c>
      <c r="L431" s="66" t="s">
        <v>664</v>
      </c>
      <c r="M431" s="66" t="s">
        <v>660</v>
      </c>
      <c r="N431" s="66" t="s">
        <v>681</v>
      </c>
      <c r="O431" s="69"/>
      <c r="P431" s="69"/>
      <c r="Q431" s="69"/>
      <c r="R431" s="67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9"/>
      <c r="AE431" s="86"/>
    </row>
    <row r="432" spans="1:31" hidden="1" x14ac:dyDescent="0.35">
      <c r="A432" s="85">
        <v>430</v>
      </c>
      <c r="B432" s="65">
        <v>7</v>
      </c>
      <c r="C432" s="65">
        <v>2</v>
      </c>
      <c r="D432" s="66" t="s">
        <v>216</v>
      </c>
      <c r="E432" s="66" t="s">
        <v>161</v>
      </c>
      <c r="F432" s="66"/>
      <c r="G432" s="66" t="s">
        <v>668</v>
      </c>
      <c r="H432" s="66" t="s">
        <v>504</v>
      </c>
      <c r="I432" s="65">
        <v>1</v>
      </c>
      <c r="J432" s="65">
        <v>1</v>
      </c>
      <c r="K432" s="66" t="s">
        <v>393</v>
      </c>
      <c r="L432" s="66" t="s">
        <v>664</v>
      </c>
      <c r="M432" s="66" t="s">
        <v>660</v>
      </c>
      <c r="N432" s="66" t="s">
        <v>681</v>
      </c>
      <c r="O432" s="69"/>
      <c r="P432" s="69"/>
      <c r="Q432" s="69"/>
      <c r="R432" s="67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9"/>
      <c r="AE432" s="86"/>
    </row>
    <row r="433" spans="1:31" hidden="1" x14ac:dyDescent="0.35">
      <c r="A433" s="85">
        <v>431</v>
      </c>
      <c r="B433" s="65">
        <v>8</v>
      </c>
      <c r="C433" s="65">
        <v>2</v>
      </c>
      <c r="D433" s="66" t="s">
        <v>216</v>
      </c>
      <c r="E433" s="66" t="s">
        <v>113</v>
      </c>
      <c r="F433" s="66"/>
      <c r="G433" s="66" t="s">
        <v>668</v>
      </c>
      <c r="H433" s="66" t="s">
        <v>459</v>
      </c>
      <c r="I433" s="65">
        <v>6</v>
      </c>
      <c r="J433" s="65">
        <v>6</v>
      </c>
      <c r="K433" s="66" t="s">
        <v>366</v>
      </c>
      <c r="L433" s="66" t="s">
        <v>664</v>
      </c>
      <c r="M433" s="66" t="s">
        <v>660</v>
      </c>
      <c r="N433" s="66" t="s">
        <v>681</v>
      </c>
      <c r="O433" s="69"/>
      <c r="P433" s="69"/>
      <c r="Q433" s="69"/>
      <c r="R433" s="67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9"/>
      <c r="AE433" s="86"/>
    </row>
    <row r="434" spans="1:31" hidden="1" x14ac:dyDescent="0.35">
      <c r="A434" s="85">
        <v>432</v>
      </c>
      <c r="B434" s="65">
        <v>9</v>
      </c>
      <c r="C434" s="65">
        <v>2</v>
      </c>
      <c r="D434" s="66" t="s">
        <v>216</v>
      </c>
      <c r="E434" s="66" t="s">
        <v>50</v>
      </c>
      <c r="F434" s="66"/>
      <c r="G434" s="66" t="s">
        <v>665</v>
      </c>
      <c r="H434" s="66" t="s">
        <v>396</v>
      </c>
      <c r="I434" s="65">
        <v>4</v>
      </c>
      <c r="J434" s="65">
        <v>4</v>
      </c>
      <c r="K434" s="66" t="s">
        <v>366</v>
      </c>
      <c r="L434" s="66" t="s">
        <v>664</v>
      </c>
      <c r="M434" s="66" t="s">
        <v>660</v>
      </c>
      <c r="N434" s="66" t="s">
        <v>681</v>
      </c>
      <c r="O434" s="69"/>
      <c r="P434" s="69"/>
      <c r="Q434" s="69"/>
      <c r="R434" s="67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9"/>
      <c r="AE434" s="86"/>
    </row>
    <row r="435" spans="1:31" hidden="1" x14ac:dyDescent="0.35">
      <c r="A435" s="85">
        <v>433</v>
      </c>
      <c r="B435" s="65">
        <v>10</v>
      </c>
      <c r="C435" s="65">
        <v>2</v>
      </c>
      <c r="D435" s="66" t="s">
        <v>216</v>
      </c>
      <c r="E435" s="66" t="s">
        <v>130</v>
      </c>
      <c r="F435" s="66"/>
      <c r="G435" s="66" t="s">
        <v>668</v>
      </c>
      <c r="H435" s="66" t="s">
        <v>476</v>
      </c>
      <c r="I435" s="65">
        <v>2</v>
      </c>
      <c r="J435" s="65">
        <v>2</v>
      </c>
      <c r="K435" s="66" t="s">
        <v>366</v>
      </c>
      <c r="L435" s="66" t="s">
        <v>664</v>
      </c>
      <c r="M435" s="66" t="s">
        <v>660</v>
      </c>
      <c r="N435" s="66" t="s">
        <v>681</v>
      </c>
      <c r="O435" s="69"/>
      <c r="P435" s="69"/>
      <c r="Q435" s="69"/>
      <c r="R435" s="67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9"/>
      <c r="AE435" s="86"/>
    </row>
    <row r="436" spans="1:31" hidden="1" x14ac:dyDescent="0.35">
      <c r="A436" s="85">
        <v>434</v>
      </c>
      <c r="B436" s="65">
        <v>11</v>
      </c>
      <c r="C436" s="65">
        <v>2</v>
      </c>
      <c r="D436" s="66" t="s">
        <v>216</v>
      </c>
      <c r="E436" s="66" t="s">
        <v>219</v>
      </c>
      <c r="F436" s="66"/>
      <c r="G436" s="66" t="s">
        <v>668</v>
      </c>
      <c r="H436" s="66" t="s">
        <v>560</v>
      </c>
      <c r="I436" s="65">
        <v>4</v>
      </c>
      <c r="J436" s="65">
        <v>4</v>
      </c>
      <c r="K436" s="66" t="s">
        <v>366</v>
      </c>
      <c r="L436" s="66" t="s">
        <v>664</v>
      </c>
      <c r="M436" s="66" t="s">
        <v>660</v>
      </c>
      <c r="N436" s="66" t="s">
        <v>681</v>
      </c>
      <c r="O436" s="69"/>
      <c r="P436" s="69"/>
      <c r="Q436" s="69"/>
      <c r="R436" s="67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9"/>
      <c r="AE436" s="86"/>
    </row>
    <row r="437" spans="1:31" x14ac:dyDescent="0.35">
      <c r="A437" s="83">
        <v>435</v>
      </c>
      <c r="B437" s="60">
        <v>81</v>
      </c>
      <c r="C437" s="60">
        <v>1</v>
      </c>
      <c r="D437" s="61" t="s">
        <v>22</v>
      </c>
      <c r="E437" s="61" t="s">
        <v>220</v>
      </c>
      <c r="F437" s="61" t="s">
        <v>680</v>
      </c>
      <c r="G437" s="61" t="s">
        <v>665</v>
      </c>
      <c r="H437" s="61" t="s">
        <v>561</v>
      </c>
      <c r="I437" s="60">
        <v>1</v>
      </c>
      <c r="J437" s="60">
        <v>1</v>
      </c>
      <c r="K437" s="61" t="s">
        <v>366</v>
      </c>
      <c r="L437" s="61" t="s">
        <v>663</v>
      </c>
      <c r="M437" s="61" t="s">
        <v>660</v>
      </c>
      <c r="N437" s="61" t="s">
        <v>681</v>
      </c>
      <c r="O437" s="64" t="s">
        <v>720</v>
      </c>
      <c r="P437" s="64"/>
      <c r="Q437" s="64"/>
      <c r="R437" s="62"/>
      <c r="S437" s="63">
        <v>59.268000000000001</v>
      </c>
      <c r="T437" s="63">
        <f>J437*S437</f>
        <v>59.268000000000001</v>
      </c>
      <c r="U437" s="63">
        <v>58.280200000000001</v>
      </c>
      <c r="V437" s="63">
        <f>J437*U437</f>
        <v>58.280200000000001</v>
      </c>
      <c r="W437" s="63">
        <v>56.798499999999997</v>
      </c>
      <c r="X437" s="63">
        <f>J437*W437</f>
        <v>56.798499999999997</v>
      </c>
      <c r="Y437" s="63">
        <v>54.329000000000008</v>
      </c>
      <c r="Z437" s="63">
        <f>J437*Y437</f>
        <v>54.329000000000008</v>
      </c>
      <c r="AA437" s="63">
        <f>VLOOKUP(E:E,'[3]costed bom'!$E$2:$AA$921,23,0)</f>
        <v>59</v>
      </c>
      <c r="AB437" s="63">
        <f>J437*AA437</f>
        <v>59</v>
      </c>
      <c r="AC437" s="63">
        <f>Z437-AB437</f>
        <v>-4.6709999999999923</v>
      </c>
      <c r="AD437" s="64">
        <v>126</v>
      </c>
      <c r="AE437" s="84" t="s">
        <v>364</v>
      </c>
    </row>
    <row r="438" spans="1:31" hidden="1" x14ac:dyDescent="0.35">
      <c r="A438" s="85">
        <v>436</v>
      </c>
      <c r="B438" s="65">
        <v>0</v>
      </c>
      <c r="C438" s="65">
        <v>2</v>
      </c>
      <c r="D438" s="66" t="s">
        <v>220</v>
      </c>
      <c r="E438" s="66" t="s">
        <v>221</v>
      </c>
      <c r="F438" s="66"/>
      <c r="G438" s="66" t="s">
        <v>665</v>
      </c>
      <c r="H438" s="66" t="s">
        <v>562</v>
      </c>
      <c r="I438" s="65">
        <v>1</v>
      </c>
      <c r="J438" s="65">
        <v>1</v>
      </c>
      <c r="K438" s="66" t="s">
        <v>366</v>
      </c>
      <c r="L438" s="66" t="s">
        <v>663</v>
      </c>
      <c r="M438" s="66" t="s">
        <v>660</v>
      </c>
      <c r="N438" s="66" t="s">
        <v>682</v>
      </c>
      <c r="O438" s="69"/>
      <c r="P438" s="69"/>
      <c r="Q438" s="69"/>
      <c r="R438" s="67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9"/>
      <c r="AE438" s="86"/>
    </row>
    <row r="439" spans="1:31" hidden="1" x14ac:dyDescent="0.35">
      <c r="A439" s="85">
        <v>437</v>
      </c>
      <c r="B439" s="65">
        <v>1</v>
      </c>
      <c r="C439" s="65">
        <v>2</v>
      </c>
      <c r="D439" s="66" t="s">
        <v>220</v>
      </c>
      <c r="E439" s="66" t="s">
        <v>222</v>
      </c>
      <c r="F439" s="66"/>
      <c r="G439" s="66" t="s">
        <v>668</v>
      </c>
      <c r="H439" s="66" t="s">
        <v>563</v>
      </c>
      <c r="I439" s="65">
        <v>1</v>
      </c>
      <c r="J439" s="65">
        <v>1</v>
      </c>
      <c r="K439" s="66" t="s">
        <v>366</v>
      </c>
      <c r="L439" s="66" t="s">
        <v>664</v>
      </c>
      <c r="M439" s="66" t="s">
        <v>660</v>
      </c>
      <c r="N439" s="66" t="s">
        <v>681</v>
      </c>
      <c r="O439" s="69"/>
      <c r="P439" s="69"/>
      <c r="Q439" s="69"/>
      <c r="R439" s="67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9"/>
      <c r="AE439" s="86"/>
    </row>
    <row r="440" spans="1:31" hidden="1" x14ac:dyDescent="0.35">
      <c r="A440" s="85">
        <v>438</v>
      </c>
      <c r="B440" s="65">
        <v>2</v>
      </c>
      <c r="C440" s="65">
        <v>2</v>
      </c>
      <c r="D440" s="66" t="s">
        <v>220</v>
      </c>
      <c r="E440" s="66" t="s">
        <v>203</v>
      </c>
      <c r="F440" s="66"/>
      <c r="G440" s="66" t="s">
        <v>668</v>
      </c>
      <c r="H440" s="66" t="s">
        <v>544</v>
      </c>
      <c r="I440" s="65">
        <v>1</v>
      </c>
      <c r="J440" s="65">
        <v>1</v>
      </c>
      <c r="K440" s="66" t="s">
        <v>366</v>
      </c>
      <c r="L440" s="66" t="s">
        <v>664</v>
      </c>
      <c r="M440" s="66" t="s">
        <v>660</v>
      </c>
      <c r="N440" s="66" t="s">
        <v>681</v>
      </c>
      <c r="O440" s="69"/>
      <c r="P440" s="69"/>
      <c r="Q440" s="69"/>
      <c r="R440" s="67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9"/>
      <c r="AE440" s="86"/>
    </row>
    <row r="441" spans="1:31" hidden="1" x14ac:dyDescent="0.35">
      <c r="A441" s="85">
        <v>439</v>
      </c>
      <c r="B441" s="65">
        <v>3</v>
      </c>
      <c r="C441" s="65">
        <v>2</v>
      </c>
      <c r="D441" s="66" t="s">
        <v>220</v>
      </c>
      <c r="E441" s="66" t="s">
        <v>223</v>
      </c>
      <c r="F441" s="66"/>
      <c r="G441" s="66" t="s">
        <v>668</v>
      </c>
      <c r="H441" s="66" t="s">
        <v>564</v>
      </c>
      <c r="I441" s="65">
        <v>1</v>
      </c>
      <c r="J441" s="65">
        <v>1</v>
      </c>
      <c r="K441" s="66" t="s">
        <v>366</v>
      </c>
      <c r="L441" s="66" t="s">
        <v>664</v>
      </c>
      <c r="M441" s="66" t="s">
        <v>660</v>
      </c>
      <c r="N441" s="66" t="s">
        <v>681</v>
      </c>
      <c r="O441" s="69"/>
      <c r="P441" s="69"/>
      <c r="Q441" s="69"/>
      <c r="R441" s="67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9"/>
      <c r="AE441" s="86"/>
    </row>
    <row r="442" spans="1:31" hidden="1" x14ac:dyDescent="0.35">
      <c r="A442" s="85">
        <v>440</v>
      </c>
      <c r="B442" s="65">
        <v>4</v>
      </c>
      <c r="C442" s="65">
        <v>2</v>
      </c>
      <c r="D442" s="66" t="s">
        <v>220</v>
      </c>
      <c r="E442" s="66" t="s">
        <v>205</v>
      </c>
      <c r="F442" s="66"/>
      <c r="G442" s="66" t="s">
        <v>668</v>
      </c>
      <c r="H442" s="66" t="s">
        <v>546</v>
      </c>
      <c r="I442" s="65">
        <v>2</v>
      </c>
      <c r="J442" s="65">
        <v>2</v>
      </c>
      <c r="K442" s="66" t="s">
        <v>366</v>
      </c>
      <c r="L442" s="66" t="s">
        <v>664</v>
      </c>
      <c r="M442" s="66" t="s">
        <v>660</v>
      </c>
      <c r="N442" s="66" t="s">
        <v>681</v>
      </c>
      <c r="O442" s="69"/>
      <c r="P442" s="69"/>
      <c r="Q442" s="69"/>
      <c r="R442" s="67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9"/>
      <c r="AE442" s="86"/>
    </row>
    <row r="443" spans="1:31" hidden="1" x14ac:dyDescent="0.35">
      <c r="A443" s="85">
        <v>441</v>
      </c>
      <c r="B443" s="65">
        <v>5</v>
      </c>
      <c r="C443" s="65">
        <v>2</v>
      </c>
      <c r="D443" s="66" t="s">
        <v>220</v>
      </c>
      <c r="E443" s="66" t="s">
        <v>204</v>
      </c>
      <c r="F443" s="66"/>
      <c r="G443" s="66" t="s">
        <v>668</v>
      </c>
      <c r="H443" s="66" t="s">
        <v>545</v>
      </c>
      <c r="I443" s="65">
        <v>2</v>
      </c>
      <c r="J443" s="65">
        <v>2</v>
      </c>
      <c r="K443" s="66" t="s">
        <v>366</v>
      </c>
      <c r="L443" s="66" t="s">
        <v>664</v>
      </c>
      <c r="M443" s="66" t="s">
        <v>660</v>
      </c>
      <c r="N443" s="66" t="s">
        <v>681</v>
      </c>
      <c r="O443" s="69"/>
      <c r="P443" s="69"/>
      <c r="Q443" s="69"/>
      <c r="R443" s="67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9"/>
      <c r="AE443" s="86"/>
    </row>
    <row r="444" spans="1:31" hidden="1" x14ac:dyDescent="0.35">
      <c r="A444" s="85">
        <v>442</v>
      </c>
      <c r="B444" s="65">
        <v>6</v>
      </c>
      <c r="C444" s="65">
        <v>2</v>
      </c>
      <c r="D444" s="66" t="s">
        <v>220</v>
      </c>
      <c r="E444" s="66" t="s">
        <v>224</v>
      </c>
      <c r="F444" s="66"/>
      <c r="G444" s="66" t="s">
        <v>665</v>
      </c>
      <c r="H444" s="66" t="s">
        <v>565</v>
      </c>
      <c r="I444" s="65">
        <v>7</v>
      </c>
      <c r="J444" s="65">
        <v>7</v>
      </c>
      <c r="K444" s="66" t="s">
        <v>393</v>
      </c>
      <c r="L444" s="66" t="s">
        <v>664</v>
      </c>
      <c r="M444" s="66" t="s">
        <v>660</v>
      </c>
      <c r="N444" s="66" t="s">
        <v>681</v>
      </c>
      <c r="O444" s="69"/>
      <c r="P444" s="69"/>
      <c r="Q444" s="69"/>
      <c r="R444" s="67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9"/>
      <c r="AE444" s="86"/>
    </row>
    <row r="445" spans="1:31" hidden="1" x14ac:dyDescent="0.35">
      <c r="A445" s="85">
        <v>443</v>
      </c>
      <c r="B445" s="65">
        <v>7</v>
      </c>
      <c r="C445" s="65">
        <v>2</v>
      </c>
      <c r="D445" s="66" t="s">
        <v>220</v>
      </c>
      <c r="E445" s="66" t="s">
        <v>127</v>
      </c>
      <c r="F445" s="66"/>
      <c r="G445" s="66" t="s">
        <v>665</v>
      </c>
      <c r="H445" s="66" t="s">
        <v>473</v>
      </c>
      <c r="I445" s="65">
        <v>1</v>
      </c>
      <c r="J445" s="65">
        <v>1</v>
      </c>
      <c r="K445" s="66" t="s">
        <v>393</v>
      </c>
      <c r="L445" s="66" t="s">
        <v>664</v>
      </c>
      <c r="M445" s="66" t="s">
        <v>660</v>
      </c>
      <c r="N445" s="66" t="s">
        <v>681</v>
      </c>
      <c r="O445" s="69"/>
      <c r="P445" s="69"/>
      <c r="Q445" s="69"/>
      <c r="R445" s="67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9"/>
      <c r="AE445" s="86"/>
    </row>
    <row r="446" spans="1:31" hidden="1" x14ac:dyDescent="0.35">
      <c r="A446" s="85">
        <v>444</v>
      </c>
      <c r="B446" s="65">
        <v>8</v>
      </c>
      <c r="C446" s="65">
        <v>2</v>
      </c>
      <c r="D446" s="66" t="s">
        <v>220</v>
      </c>
      <c r="E446" s="66" t="s">
        <v>155</v>
      </c>
      <c r="F446" s="66"/>
      <c r="G446" s="66" t="s">
        <v>665</v>
      </c>
      <c r="H446" s="66" t="s">
        <v>499</v>
      </c>
      <c r="I446" s="65">
        <v>0.5</v>
      </c>
      <c r="J446" s="65">
        <v>0.5</v>
      </c>
      <c r="K446" s="66" t="s">
        <v>393</v>
      </c>
      <c r="L446" s="66" t="s">
        <v>664</v>
      </c>
      <c r="M446" s="66" t="s">
        <v>660</v>
      </c>
      <c r="N446" s="66" t="s">
        <v>681</v>
      </c>
      <c r="O446" s="69"/>
      <c r="P446" s="69"/>
      <c r="Q446" s="69"/>
      <c r="R446" s="67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9"/>
      <c r="AE446" s="86"/>
    </row>
    <row r="447" spans="1:31" hidden="1" x14ac:dyDescent="0.35">
      <c r="A447" s="85">
        <v>445</v>
      </c>
      <c r="B447" s="65">
        <v>9</v>
      </c>
      <c r="C447" s="65">
        <v>2</v>
      </c>
      <c r="D447" s="66" t="s">
        <v>220</v>
      </c>
      <c r="E447" s="66" t="s">
        <v>50</v>
      </c>
      <c r="F447" s="66"/>
      <c r="G447" s="66" t="s">
        <v>665</v>
      </c>
      <c r="H447" s="66" t="s">
        <v>396</v>
      </c>
      <c r="I447" s="65">
        <v>2</v>
      </c>
      <c r="J447" s="65">
        <v>2</v>
      </c>
      <c r="K447" s="66" t="s">
        <v>366</v>
      </c>
      <c r="L447" s="66" t="s">
        <v>664</v>
      </c>
      <c r="M447" s="66" t="s">
        <v>660</v>
      </c>
      <c r="N447" s="66" t="s">
        <v>681</v>
      </c>
      <c r="O447" s="69"/>
      <c r="P447" s="69"/>
      <c r="Q447" s="69"/>
      <c r="R447" s="67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9"/>
      <c r="AE447" s="86"/>
    </row>
    <row r="448" spans="1:31" hidden="1" x14ac:dyDescent="0.35">
      <c r="A448" s="85">
        <v>446</v>
      </c>
      <c r="B448" s="65">
        <v>10</v>
      </c>
      <c r="C448" s="65">
        <v>2</v>
      </c>
      <c r="D448" s="66" t="s">
        <v>220</v>
      </c>
      <c r="E448" s="66" t="s">
        <v>130</v>
      </c>
      <c r="F448" s="66"/>
      <c r="G448" s="66" t="s">
        <v>668</v>
      </c>
      <c r="H448" s="66" t="s">
        <v>476</v>
      </c>
      <c r="I448" s="65">
        <v>4</v>
      </c>
      <c r="J448" s="65">
        <v>4</v>
      </c>
      <c r="K448" s="66" t="s">
        <v>366</v>
      </c>
      <c r="L448" s="66" t="s">
        <v>664</v>
      </c>
      <c r="M448" s="66" t="s">
        <v>660</v>
      </c>
      <c r="N448" s="66" t="s">
        <v>681</v>
      </c>
      <c r="O448" s="69"/>
      <c r="P448" s="69"/>
      <c r="Q448" s="69"/>
      <c r="R448" s="67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9"/>
      <c r="AE448" s="86"/>
    </row>
    <row r="449" spans="1:31" hidden="1" x14ac:dyDescent="0.35">
      <c r="A449" s="85">
        <v>447</v>
      </c>
      <c r="B449" s="65">
        <v>11</v>
      </c>
      <c r="C449" s="65">
        <v>2</v>
      </c>
      <c r="D449" s="66" t="s">
        <v>220</v>
      </c>
      <c r="E449" s="66" t="s">
        <v>202</v>
      </c>
      <c r="F449" s="66"/>
      <c r="G449" s="66" t="s">
        <v>666</v>
      </c>
      <c r="H449" s="66" t="s">
        <v>477</v>
      </c>
      <c r="I449" s="65">
        <v>1</v>
      </c>
      <c r="J449" s="65">
        <v>1</v>
      </c>
      <c r="K449" s="66" t="s">
        <v>366</v>
      </c>
      <c r="L449" s="66" t="s">
        <v>664</v>
      </c>
      <c r="M449" s="66" t="s">
        <v>660</v>
      </c>
      <c r="N449" s="66" t="s">
        <v>681</v>
      </c>
      <c r="O449" s="69"/>
      <c r="P449" s="69"/>
      <c r="Q449" s="69"/>
      <c r="R449" s="67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9"/>
      <c r="AE449" s="86"/>
    </row>
    <row r="450" spans="1:31" x14ac:dyDescent="0.35">
      <c r="A450" s="83">
        <v>448</v>
      </c>
      <c r="B450" s="60">
        <v>82</v>
      </c>
      <c r="C450" s="60">
        <v>1</v>
      </c>
      <c r="D450" s="61" t="s">
        <v>22</v>
      </c>
      <c r="E450" s="61" t="s">
        <v>225</v>
      </c>
      <c r="F450" s="61" t="s">
        <v>680</v>
      </c>
      <c r="G450" s="61" t="s">
        <v>668</v>
      </c>
      <c r="H450" s="61" t="s">
        <v>566</v>
      </c>
      <c r="I450" s="60">
        <v>1</v>
      </c>
      <c r="J450" s="60">
        <v>1</v>
      </c>
      <c r="K450" s="61" t="s">
        <v>366</v>
      </c>
      <c r="L450" s="61" t="s">
        <v>663</v>
      </c>
      <c r="M450" s="61" t="s">
        <v>660</v>
      </c>
      <c r="N450" s="61" t="s">
        <v>681</v>
      </c>
      <c r="O450" s="64" t="s">
        <v>720</v>
      </c>
      <c r="P450" s="64"/>
      <c r="Q450" s="64"/>
      <c r="R450" s="62"/>
      <c r="S450" s="63">
        <v>245.53012035648311</v>
      </c>
      <c r="T450" s="63">
        <f>J450*S450</f>
        <v>245.53012035648311</v>
      </c>
      <c r="U450" s="63">
        <v>241.43795168387507</v>
      </c>
      <c r="V450" s="63">
        <f>J450*U450</f>
        <v>241.43795168387507</v>
      </c>
      <c r="W450" s="63">
        <v>235.29969867496297</v>
      </c>
      <c r="X450" s="63">
        <f>J450*W450</f>
        <v>235.29969867496297</v>
      </c>
      <c r="Y450" s="63">
        <v>225.06927699344288</v>
      </c>
      <c r="Z450" s="63">
        <f>J450*Y450</f>
        <v>225.06927699344288</v>
      </c>
      <c r="AA450" s="63">
        <f>VLOOKUP(E:E,'[3]costed bom'!$E$2:$AA$921,23,0)</f>
        <v>128.31</v>
      </c>
      <c r="AB450" s="63">
        <f>J450*AA450</f>
        <v>128.31</v>
      </c>
      <c r="AC450" s="63">
        <f>Z450-AB450</f>
        <v>96.759276993442882</v>
      </c>
      <c r="AD450" s="64">
        <v>147</v>
      </c>
      <c r="AE450" s="84" t="s">
        <v>364</v>
      </c>
    </row>
    <row r="451" spans="1:31" hidden="1" x14ac:dyDescent="0.35">
      <c r="A451" s="85">
        <v>449</v>
      </c>
      <c r="B451" s="65">
        <v>0</v>
      </c>
      <c r="C451" s="65">
        <v>2</v>
      </c>
      <c r="D451" s="66" t="s">
        <v>225</v>
      </c>
      <c r="E451" s="66" t="s">
        <v>226</v>
      </c>
      <c r="F451" s="66"/>
      <c r="G451" s="66" t="s">
        <v>668</v>
      </c>
      <c r="H451" s="66" t="s">
        <v>567</v>
      </c>
      <c r="I451" s="65">
        <v>1</v>
      </c>
      <c r="J451" s="65">
        <v>1</v>
      </c>
      <c r="K451" s="66" t="s">
        <v>366</v>
      </c>
      <c r="L451" s="66" t="s">
        <v>663</v>
      </c>
      <c r="M451" s="66" t="s">
        <v>660</v>
      </c>
      <c r="N451" s="66" t="s">
        <v>682</v>
      </c>
      <c r="O451" s="69"/>
      <c r="P451" s="69"/>
      <c r="Q451" s="69"/>
      <c r="R451" s="67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9"/>
      <c r="AE451" s="86"/>
    </row>
    <row r="452" spans="1:31" hidden="1" x14ac:dyDescent="0.35">
      <c r="A452" s="85">
        <v>450</v>
      </c>
      <c r="B452" s="65">
        <v>1</v>
      </c>
      <c r="C452" s="65">
        <v>2</v>
      </c>
      <c r="D452" s="66" t="s">
        <v>225</v>
      </c>
      <c r="E452" s="66" t="s">
        <v>227</v>
      </c>
      <c r="F452" s="66"/>
      <c r="G452" s="66" t="s">
        <v>668</v>
      </c>
      <c r="H452" s="66" t="s">
        <v>568</v>
      </c>
      <c r="I452" s="65">
        <v>1</v>
      </c>
      <c r="J452" s="65">
        <v>1</v>
      </c>
      <c r="K452" s="66" t="s">
        <v>366</v>
      </c>
      <c r="L452" s="66" t="s">
        <v>664</v>
      </c>
      <c r="M452" s="66" t="s">
        <v>660</v>
      </c>
      <c r="N452" s="66" t="s">
        <v>681</v>
      </c>
      <c r="O452" s="69"/>
      <c r="P452" s="69"/>
      <c r="Q452" s="69"/>
      <c r="R452" s="67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9"/>
      <c r="AE452" s="86"/>
    </row>
    <row r="453" spans="1:31" hidden="1" x14ac:dyDescent="0.35">
      <c r="A453" s="85">
        <v>451</v>
      </c>
      <c r="B453" s="65">
        <v>2</v>
      </c>
      <c r="C453" s="65">
        <v>2</v>
      </c>
      <c r="D453" s="66" t="s">
        <v>225</v>
      </c>
      <c r="E453" s="66" t="s">
        <v>134</v>
      </c>
      <c r="F453" s="66"/>
      <c r="G453" s="66" t="s">
        <v>666</v>
      </c>
      <c r="H453" s="66" t="s">
        <v>477</v>
      </c>
      <c r="I453" s="65">
        <v>1</v>
      </c>
      <c r="J453" s="65">
        <v>1</v>
      </c>
      <c r="K453" s="66" t="s">
        <v>366</v>
      </c>
      <c r="L453" s="66" t="s">
        <v>664</v>
      </c>
      <c r="M453" s="66" t="s">
        <v>660</v>
      </c>
      <c r="N453" s="66" t="s">
        <v>681</v>
      </c>
      <c r="O453" s="69"/>
      <c r="P453" s="69"/>
      <c r="Q453" s="69"/>
      <c r="R453" s="67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9"/>
      <c r="AE453" s="86"/>
    </row>
    <row r="454" spans="1:31" hidden="1" x14ac:dyDescent="0.35">
      <c r="A454" s="85">
        <v>452</v>
      </c>
      <c r="B454" s="65">
        <v>3</v>
      </c>
      <c r="C454" s="65">
        <v>2</v>
      </c>
      <c r="D454" s="66" t="s">
        <v>225</v>
      </c>
      <c r="E454" s="66" t="s">
        <v>130</v>
      </c>
      <c r="F454" s="66"/>
      <c r="G454" s="66" t="s">
        <v>668</v>
      </c>
      <c r="H454" s="66" t="s">
        <v>476</v>
      </c>
      <c r="I454" s="65">
        <v>4</v>
      </c>
      <c r="J454" s="65">
        <v>4</v>
      </c>
      <c r="K454" s="66" t="s">
        <v>366</v>
      </c>
      <c r="L454" s="66" t="s">
        <v>664</v>
      </c>
      <c r="M454" s="66" t="s">
        <v>660</v>
      </c>
      <c r="N454" s="66" t="s">
        <v>681</v>
      </c>
      <c r="O454" s="69"/>
      <c r="P454" s="69"/>
      <c r="Q454" s="69"/>
      <c r="R454" s="67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9"/>
      <c r="AE454" s="86"/>
    </row>
    <row r="455" spans="1:31" hidden="1" x14ac:dyDescent="0.35">
      <c r="A455" s="85">
        <v>453</v>
      </c>
      <c r="B455" s="65">
        <v>5</v>
      </c>
      <c r="C455" s="65">
        <v>2</v>
      </c>
      <c r="D455" s="66" t="s">
        <v>225</v>
      </c>
      <c r="E455" s="66" t="s">
        <v>228</v>
      </c>
      <c r="F455" s="66"/>
      <c r="G455" s="66" t="s">
        <v>665</v>
      </c>
      <c r="H455" s="66" t="s">
        <v>569</v>
      </c>
      <c r="I455" s="65">
        <v>1</v>
      </c>
      <c r="J455" s="65">
        <v>1</v>
      </c>
      <c r="K455" s="66" t="s">
        <v>366</v>
      </c>
      <c r="L455" s="66" t="s">
        <v>664</v>
      </c>
      <c r="M455" s="66" t="s">
        <v>660</v>
      </c>
      <c r="N455" s="66" t="s">
        <v>681</v>
      </c>
      <c r="O455" s="69"/>
      <c r="P455" s="69"/>
      <c r="Q455" s="69"/>
      <c r="R455" s="67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9"/>
      <c r="AE455" s="86"/>
    </row>
    <row r="456" spans="1:31" hidden="1" x14ac:dyDescent="0.35">
      <c r="A456" s="85">
        <v>454</v>
      </c>
      <c r="B456" s="65">
        <v>6</v>
      </c>
      <c r="C456" s="65">
        <v>2</v>
      </c>
      <c r="D456" s="66" t="s">
        <v>225</v>
      </c>
      <c r="E456" s="66" t="s">
        <v>229</v>
      </c>
      <c r="F456" s="66"/>
      <c r="G456" s="66" t="s">
        <v>668</v>
      </c>
      <c r="H456" s="66" t="s">
        <v>570</v>
      </c>
      <c r="I456" s="65">
        <v>1</v>
      </c>
      <c r="J456" s="65">
        <v>1</v>
      </c>
      <c r="K456" s="66" t="s">
        <v>366</v>
      </c>
      <c r="L456" s="66" t="s">
        <v>664</v>
      </c>
      <c r="M456" s="66" t="s">
        <v>660</v>
      </c>
      <c r="N456" s="66" t="s">
        <v>681</v>
      </c>
      <c r="O456" s="69"/>
      <c r="P456" s="69"/>
      <c r="Q456" s="69"/>
      <c r="R456" s="67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9"/>
      <c r="AE456" s="86"/>
    </row>
    <row r="457" spans="1:31" hidden="1" x14ac:dyDescent="0.35">
      <c r="A457" s="85">
        <v>455</v>
      </c>
      <c r="B457" s="65">
        <v>7</v>
      </c>
      <c r="C457" s="65">
        <v>2</v>
      </c>
      <c r="D457" s="66" t="s">
        <v>225</v>
      </c>
      <c r="E457" s="66" t="s">
        <v>230</v>
      </c>
      <c r="F457" s="66"/>
      <c r="G457" s="66" t="s">
        <v>668</v>
      </c>
      <c r="H457" s="66" t="s">
        <v>571</v>
      </c>
      <c r="I457" s="65">
        <v>5</v>
      </c>
      <c r="J457" s="65">
        <v>5</v>
      </c>
      <c r="K457" s="66" t="s">
        <v>366</v>
      </c>
      <c r="L457" s="66" t="s">
        <v>664</v>
      </c>
      <c r="M457" s="66" t="s">
        <v>660</v>
      </c>
      <c r="N457" s="66" t="s">
        <v>681</v>
      </c>
      <c r="O457" s="69"/>
      <c r="P457" s="69"/>
      <c r="Q457" s="69"/>
      <c r="R457" s="67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9"/>
      <c r="AE457" s="86"/>
    </row>
    <row r="458" spans="1:31" hidden="1" x14ac:dyDescent="0.35">
      <c r="A458" s="85">
        <v>456</v>
      </c>
      <c r="B458" s="65">
        <v>8</v>
      </c>
      <c r="C458" s="65">
        <v>2</v>
      </c>
      <c r="D458" s="66" t="s">
        <v>225</v>
      </c>
      <c r="E458" s="66" t="s">
        <v>231</v>
      </c>
      <c r="F458" s="66"/>
      <c r="G458" s="66" t="s">
        <v>668</v>
      </c>
      <c r="H458" s="66" t="s">
        <v>572</v>
      </c>
      <c r="I458" s="65">
        <v>5</v>
      </c>
      <c r="J458" s="65">
        <v>5</v>
      </c>
      <c r="K458" s="66" t="s">
        <v>366</v>
      </c>
      <c r="L458" s="66" t="s">
        <v>664</v>
      </c>
      <c r="M458" s="66" t="s">
        <v>660</v>
      </c>
      <c r="N458" s="66" t="s">
        <v>681</v>
      </c>
      <c r="O458" s="69"/>
      <c r="P458" s="69"/>
      <c r="Q458" s="69"/>
      <c r="R458" s="67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9"/>
      <c r="AE458" s="86"/>
    </row>
    <row r="459" spans="1:31" hidden="1" x14ac:dyDescent="0.35">
      <c r="A459" s="85">
        <v>457</v>
      </c>
      <c r="B459" s="65">
        <v>9</v>
      </c>
      <c r="C459" s="65">
        <v>2</v>
      </c>
      <c r="D459" s="66" t="s">
        <v>225</v>
      </c>
      <c r="E459" s="66" t="s">
        <v>49</v>
      </c>
      <c r="F459" s="66"/>
      <c r="G459" s="66" t="s">
        <v>665</v>
      </c>
      <c r="H459" s="66" t="s">
        <v>395</v>
      </c>
      <c r="I459" s="65">
        <v>1</v>
      </c>
      <c r="J459" s="65">
        <v>1</v>
      </c>
      <c r="K459" s="66" t="s">
        <v>393</v>
      </c>
      <c r="L459" s="66" t="s">
        <v>664</v>
      </c>
      <c r="M459" s="66" t="s">
        <v>660</v>
      </c>
      <c r="N459" s="66" t="s">
        <v>681</v>
      </c>
      <c r="O459" s="69"/>
      <c r="P459" s="69"/>
      <c r="Q459" s="69"/>
      <c r="R459" s="67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9"/>
      <c r="AE459" s="86"/>
    </row>
    <row r="460" spans="1:31" hidden="1" x14ac:dyDescent="0.35">
      <c r="A460" s="85">
        <v>458</v>
      </c>
      <c r="B460" s="65">
        <v>10</v>
      </c>
      <c r="C460" s="65">
        <v>2</v>
      </c>
      <c r="D460" s="66" t="s">
        <v>225</v>
      </c>
      <c r="E460" s="66" t="s">
        <v>116</v>
      </c>
      <c r="F460" s="66"/>
      <c r="G460" s="66" t="s">
        <v>665</v>
      </c>
      <c r="H460" s="66" t="s">
        <v>462</v>
      </c>
      <c r="I460" s="65">
        <v>2</v>
      </c>
      <c r="J460" s="65">
        <v>2</v>
      </c>
      <c r="K460" s="66" t="s">
        <v>366</v>
      </c>
      <c r="L460" s="66" t="s">
        <v>664</v>
      </c>
      <c r="M460" s="66" t="s">
        <v>660</v>
      </c>
      <c r="N460" s="66" t="s">
        <v>681</v>
      </c>
      <c r="O460" s="69"/>
      <c r="P460" s="69"/>
      <c r="Q460" s="69"/>
      <c r="R460" s="67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9"/>
      <c r="AE460" s="86"/>
    </row>
    <row r="461" spans="1:31" hidden="1" x14ac:dyDescent="0.35">
      <c r="A461" s="85">
        <v>459</v>
      </c>
      <c r="B461" s="65">
        <v>11</v>
      </c>
      <c r="C461" s="65">
        <v>2</v>
      </c>
      <c r="D461" s="66" t="s">
        <v>225</v>
      </c>
      <c r="E461" s="66" t="s">
        <v>127</v>
      </c>
      <c r="F461" s="66"/>
      <c r="G461" s="66" t="s">
        <v>665</v>
      </c>
      <c r="H461" s="66" t="s">
        <v>473</v>
      </c>
      <c r="I461" s="65">
        <v>1</v>
      </c>
      <c r="J461" s="65">
        <v>1</v>
      </c>
      <c r="K461" s="66" t="s">
        <v>393</v>
      </c>
      <c r="L461" s="66" t="s">
        <v>664</v>
      </c>
      <c r="M461" s="66" t="s">
        <v>660</v>
      </c>
      <c r="N461" s="66" t="s">
        <v>681</v>
      </c>
      <c r="O461" s="69"/>
      <c r="P461" s="69"/>
      <c r="Q461" s="69"/>
      <c r="R461" s="67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9"/>
      <c r="AE461" s="86"/>
    </row>
    <row r="462" spans="1:31" hidden="1" x14ac:dyDescent="0.35">
      <c r="A462" s="85">
        <v>460</v>
      </c>
      <c r="B462" s="65">
        <v>12</v>
      </c>
      <c r="C462" s="65">
        <v>2</v>
      </c>
      <c r="D462" s="66" t="s">
        <v>225</v>
      </c>
      <c r="E462" s="66" t="s">
        <v>232</v>
      </c>
      <c r="F462" s="66"/>
      <c r="G462" s="66" t="s">
        <v>665</v>
      </c>
      <c r="H462" s="66" t="s">
        <v>573</v>
      </c>
      <c r="I462" s="65">
        <v>5</v>
      </c>
      <c r="J462" s="65">
        <v>5</v>
      </c>
      <c r="K462" s="66" t="s">
        <v>366</v>
      </c>
      <c r="L462" s="66" t="s">
        <v>664</v>
      </c>
      <c r="M462" s="66" t="s">
        <v>660</v>
      </c>
      <c r="N462" s="66" t="s">
        <v>681</v>
      </c>
      <c r="O462" s="69"/>
      <c r="P462" s="69"/>
      <c r="Q462" s="69"/>
      <c r="R462" s="67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9"/>
      <c r="AE462" s="86"/>
    </row>
    <row r="463" spans="1:31" x14ac:dyDescent="0.35">
      <c r="A463" s="83">
        <v>461</v>
      </c>
      <c r="B463" s="60">
        <v>83</v>
      </c>
      <c r="C463" s="60">
        <v>1</v>
      </c>
      <c r="D463" s="61" t="s">
        <v>22</v>
      </c>
      <c r="E463" s="61" t="s">
        <v>233</v>
      </c>
      <c r="F463" s="61" t="s">
        <v>680</v>
      </c>
      <c r="G463" s="61" t="s">
        <v>665</v>
      </c>
      <c r="H463" s="61" t="s">
        <v>574</v>
      </c>
      <c r="I463" s="60">
        <v>1</v>
      </c>
      <c r="J463" s="60">
        <v>1</v>
      </c>
      <c r="K463" s="61" t="s">
        <v>366</v>
      </c>
      <c r="L463" s="61" t="s">
        <v>663</v>
      </c>
      <c r="M463" s="61" t="s">
        <v>660</v>
      </c>
      <c r="N463" s="61" t="s">
        <v>681</v>
      </c>
      <c r="O463" s="64" t="s">
        <v>720</v>
      </c>
      <c r="P463" s="64"/>
      <c r="Q463" s="64"/>
      <c r="R463" s="62"/>
      <c r="S463" s="63">
        <v>25.344000000000001</v>
      </c>
      <c r="T463" s="63">
        <f>J463*S463</f>
        <v>25.344000000000001</v>
      </c>
      <c r="U463" s="63">
        <v>24.921600000000002</v>
      </c>
      <c r="V463" s="63">
        <f>J463*U463</f>
        <v>24.921600000000002</v>
      </c>
      <c r="W463" s="63">
        <v>24.288</v>
      </c>
      <c r="X463" s="63">
        <f>J463*W463</f>
        <v>24.288</v>
      </c>
      <c r="Y463" s="63">
        <v>23.232000000000003</v>
      </c>
      <c r="Z463" s="63">
        <f>J463*Y463</f>
        <v>23.232000000000003</v>
      </c>
      <c r="AA463" s="63">
        <f>VLOOKUP(E:E,'[3]costed bom'!$E$2:$AA$921,23,0)</f>
        <v>28.71</v>
      </c>
      <c r="AB463" s="63">
        <f>J463*AA463</f>
        <v>28.71</v>
      </c>
      <c r="AC463" s="63">
        <f>Z463-AB463</f>
        <v>-5.477999999999998</v>
      </c>
      <c r="AD463" s="64">
        <v>126</v>
      </c>
      <c r="AE463" s="84" t="s">
        <v>364</v>
      </c>
    </row>
    <row r="464" spans="1:31" hidden="1" x14ac:dyDescent="0.35">
      <c r="A464" s="85">
        <v>462</v>
      </c>
      <c r="B464" s="65">
        <v>0</v>
      </c>
      <c r="C464" s="65">
        <v>2</v>
      </c>
      <c r="D464" s="66" t="s">
        <v>233</v>
      </c>
      <c r="E464" s="66" t="s">
        <v>234</v>
      </c>
      <c r="F464" s="66"/>
      <c r="G464" s="66" t="s">
        <v>665</v>
      </c>
      <c r="H464" s="66" t="s">
        <v>575</v>
      </c>
      <c r="I464" s="65">
        <v>1</v>
      </c>
      <c r="J464" s="65">
        <v>1</v>
      </c>
      <c r="K464" s="66" t="s">
        <v>366</v>
      </c>
      <c r="L464" s="66" t="s">
        <v>663</v>
      </c>
      <c r="M464" s="66" t="s">
        <v>660</v>
      </c>
      <c r="N464" s="66" t="s">
        <v>682</v>
      </c>
      <c r="O464" s="69"/>
      <c r="P464" s="69"/>
      <c r="Q464" s="69"/>
      <c r="R464" s="67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9"/>
      <c r="AE464" s="86"/>
    </row>
    <row r="465" spans="1:31" hidden="1" x14ac:dyDescent="0.35">
      <c r="A465" s="85">
        <v>463</v>
      </c>
      <c r="B465" s="65">
        <v>1</v>
      </c>
      <c r="C465" s="65">
        <v>2</v>
      </c>
      <c r="D465" s="66" t="s">
        <v>233</v>
      </c>
      <c r="E465" s="66" t="s">
        <v>156</v>
      </c>
      <c r="F465" s="66"/>
      <c r="G465" s="66" t="s">
        <v>666</v>
      </c>
      <c r="H465" s="66" t="s">
        <v>477</v>
      </c>
      <c r="I465" s="65">
        <v>1</v>
      </c>
      <c r="J465" s="65">
        <v>1</v>
      </c>
      <c r="K465" s="66" t="s">
        <v>366</v>
      </c>
      <c r="L465" s="66" t="s">
        <v>664</v>
      </c>
      <c r="M465" s="66" t="s">
        <v>660</v>
      </c>
      <c r="N465" s="66" t="s">
        <v>681</v>
      </c>
      <c r="O465" s="69"/>
      <c r="P465" s="69"/>
      <c r="Q465" s="69"/>
      <c r="R465" s="67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9"/>
      <c r="AE465" s="86"/>
    </row>
    <row r="466" spans="1:31" hidden="1" x14ac:dyDescent="0.35">
      <c r="A466" s="85">
        <v>464</v>
      </c>
      <c r="B466" s="65">
        <v>2</v>
      </c>
      <c r="C466" s="65">
        <v>2</v>
      </c>
      <c r="D466" s="66" t="s">
        <v>233</v>
      </c>
      <c r="E466" s="66" t="s">
        <v>130</v>
      </c>
      <c r="F466" s="66"/>
      <c r="G466" s="66" t="s">
        <v>668</v>
      </c>
      <c r="H466" s="66" t="s">
        <v>476</v>
      </c>
      <c r="I466" s="65">
        <v>2</v>
      </c>
      <c r="J466" s="65">
        <v>2</v>
      </c>
      <c r="K466" s="66" t="s">
        <v>366</v>
      </c>
      <c r="L466" s="66" t="s">
        <v>664</v>
      </c>
      <c r="M466" s="66" t="s">
        <v>660</v>
      </c>
      <c r="N466" s="66" t="s">
        <v>681</v>
      </c>
      <c r="O466" s="69"/>
      <c r="P466" s="69"/>
      <c r="Q466" s="69"/>
      <c r="R466" s="67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9"/>
      <c r="AE466" s="86"/>
    </row>
    <row r="467" spans="1:31" hidden="1" x14ac:dyDescent="0.35">
      <c r="A467" s="85">
        <v>465</v>
      </c>
      <c r="B467" s="65">
        <v>3</v>
      </c>
      <c r="C467" s="65">
        <v>2</v>
      </c>
      <c r="D467" s="66" t="s">
        <v>233</v>
      </c>
      <c r="E467" s="66" t="s">
        <v>152</v>
      </c>
      <c r="F467" s="66"/>
      <c r="G467" s="66" t="s">
        <v>668</v>
      </c>
      <c r="H467" s="66" t="s">
        <v>496</v>
      </c>
      <c r="I467" s="65">
        <v>1</v>
      </c>
      <c r="J467" s="65">
        <v>1</v>
      </c>
      <c r="K467" s="66" t="s">
        <v>366</v>
      </c>
      <c r="L467" s="66" t="s">
        <v>664</v>
      </c>
      <c r="M467" s="66" t="s">
        <v>660</v>
      </c>
      <c r="N467" s="66" t="s">
        <v>681</v>
      </c>
      <c r="O467" s="69"/>
      <c r="P467" s="69"/>
      <c r="Q467" s="69"/>
      <c r="R467" s="67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9"/>
      <c r="AE467" s="86"/>
    </row>
    <row r="468" spans="1:31" hidden="1" x14ac:dyDescent="0.35">
      <c r="A468" s="85">
        <v>466</v>
      </c>
      <c r="B468" s="65">
        <v>4</v>
      </c>
      <c r="C468" s="65">
        <v>2</v>
      </c>
      <c r="D468" s="66" t="s">
        <v>233</v>
      </c>
      <c r="E468" s="66" t="s">
        <v>198</v>
      </c>
      <c r="F468" s="66"/>
      <c r="G468" s="66" t="s">
        <v>665</v>
      </c>
      <c r="H468" s="66" t="s">
        <v>540</v>
      </c>
      <c r="I468" s="65">
        <v>2</v>
      </c>
      <c r="J468" s="65">
        <v>2</v>
      </c>
      <c r="K468" s="66" t="s">
        <v>366</v>
      </c>
      <c r="L468" s="66" t="s">
        <v>664</v>
      </c>
      <c r="M468" s="66" t="s">
        <v>660</v>
      </c>
      <c r="N468" s="66" t="s">
        <v>681</v>
      </c>
      <c r="O468" s="69"/>
      <c r="P468" s="69"/>
      <c r="Q468" s="69"/>
      <c r="R468" s="67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9"/>
      <c r="AE468" s="86"/>
    </row>
    <row r="469" spans="1:31" hidden="1" x14ac:dyDescent="0.35">
      <c r="A469" s="85">
        <v>467</v>
      </c>
      <c r="B469" s="65">
        <v>5</v>
      </c>
      <c r="C469" s="65">
        <v>2</v>
      </c>
      <c r="D469" s="66" t="s">
        <v>233</v>
      </c>
      <c r="E469" s="66" t="s">
        <v>155</v>
      </c>
      <c r="F469" s="66"/>
      <c r="G469" s="66" t="s">
        <v>665</v>
      </c>
      <c r="H469" s="66" t="s">
        <v>499</v>
      </c>
      <c r="I469" s="65">
        <v>1</v>
      </c>
      <c r="J469" s="65">
        <v>1</v>
      </c>
      <c r="K469" s="66" t="s">
        <v>393</v>
      </c>
      <c r="L469" s="66" t="s">
        <v>664</v>
      </c>
      <c r="M469" s="66" t="s">
        <v>660</v>
      </c>
      <c r="N469" s="66" t="s">
        <v>681</v>
      </c>
      <c r="O469" s="69"/>
      <c r="P469" s="69"/>
      <c r="Q469" s="69"/>
      <c r="R469" s="67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9"/>
      <c r="AE469" s="86"/>
    </row>
    <row r="470" spans="1:31" hidden="1" x14ac:dyDescent="0.35">
      <c r="A470" s="85">
        <v>468</v>
      </c>
      <c r="B470" s="65">
        <v>6</v>
      </c>
      <c r="C470" s="65">
        <v>2</v>
      </c>
      <c r="D470" s="66" t="s">
        <v>233</v>
      </c>
      <c r="E470" s="66" t="s">
        <v>50</v>
      </c>
      <c r="F470" s="66"/>
      <c r="G470" s="66" t="s">
        <v>665</v>
      </c>
      <c r="H470" s="66" t="s">
        <v>396</v>
      </c>
      <c r="I470" s="65">
        <v>2</v>
      </c>
      <c r="J470" s="65">
        <v>2</v>
      </c>
      <c r="K470" s="66" t="s">
        <v>366</v>
      </c>
      <c r="L470" s="66" t="s">
        <v>664</v>
      </c>
      <c r="M470" s="66" t="s">
        <v>660</v>
      </c>
      <c r="N470" s="66" t="s">
        <v>681</v>
      </c>
      <c r="O470" s="69"/>
      <c r="P470" s="69"/>
      <c r="Q470" s="69"/>
      <c r="R470" s="67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9"/>
      <c r="AE470" s="86"/>
    </row>
    <row r="471" spans="1:31" hidden="1" x14ac:dyDescent="0.35">
      <c r="A471" s="85">
        <v>469</v>
      </c>
      <c r="B471" s="65">
        <v>7</v>
      </c>
      <c r="C471" s="65">
        <v>2</v>
      </c>
      <c r="D471" s="66" t="s">
        <v>233</v>
      </c>
      <c r="E471" s="66" t="s">
        <v>235</v>
      </c>
      <c r="F471" s="66"/>
      <c r="G471" s="66" t="s">
        <v>665</v>
      </c>
      <c r="H471" s="66" t="s">
        <v>576</v>
      </c>
      <c r="I471" s="65">
        <v>1.5</v>
      </c>
      <c r="J471" s="65">
        <v>1.5</v>
      </c>
      <c r="K471" s="66" t="s">
        <v>393</v>
      </c>
      <c r="L471" s="66" t="s">
        <v>664</v>
      </c>
      <c r="M471" s="66" t="s">
        <v>660</v>
      </c>
      <c r="N471" s="66" t="s">
        <v>681</v>
      </c>
      <c r="O471" s="69"/>
      <c r="P471" s="69"/>
      <c r="Q471" s="69"/>
      <c r="R471" s="67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9"/>
      <c r="AE471" s="86"/>
    </row>
    <row r="472" spans="1:31" hidden="1" x14ac:dyDescent="0.35">
      <c r="A472" s="85">
        <v>470</v>
      </c>
      <c r="B472" s="65">
        <v>8</v>
      </c>
      <c r="C472" s="65">
        <v>2</v>
      </c>
      <c r="D472" s="66" t="s">
        <v>233</v>
      </c>
      <c r="E472" s="66" t="s">
        <v>127</v>
      </c>
      <c r="F472" s="66"/>
      <c r="G472" s="66" t="s">
        <v>665</v>
      </c>
      <c r="H472" s="66" t="s">
        <v>473</v>
      </c>
      <c r="I472" s="65">
        <v>1</v>
      </c>
      <c r="J472" s="65">
        <v>1</v>
      </c>
      <c r="K472" s="66" t="s">
        <v>393</v>
      </c>
      <c r="L472" s="66" t="s">
        <v>664</v>
      </c>
      <c r="M472" s="66" t="s">
        <v>660</v>
      </c>
      <c r="N472" s="66" t="s">
        <v>681</v>
      </c>
      <c r="O472" s="69"/>
      <c r="P472" s="69"/>
      <c r="Q472" s="69"/>
      <c r="R472" s="67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9"/>
      <c r="AE472" s="86"/>
    </row>
    <row r="473" spans="1:31" hidden="1" x14ac:dyDescent="0.35">
      <c r="A473" s="85">
        <v>471</v>
      </c>
      <c r="B473" s="65">
        <v>9</v>
      </c>
      <c r="C473" s="65">
        <v>2</v>
      </c>
      <c r="D473" s="66" t="s">
        <v>233</v>
      </c>
      <c r="E473" s="66" t="s">
        <v>236</v>
      </c>
      <c r="F473" s="66"/>
      <c r="G473" s="66" t="s">
        <v>665</v>
      </c>
      <c r="H473" s="66" t="s">
        <v>577</v>
      </c>
      <c r="I473" s="65">
        <v>1</v>
      </c>
      <c r="J473" s="65">
        <v>1</v>
      </c>
      <c r="K473" s="66" t="s">
        <v>366</v>
      </c>
      <c r="L473" s="66" t="s">
        <v>664</v>
      </c>
      <c r="M473" s="66" t="s">
        <v>660</v>
      </c>
      <c r="N473" s="66" t="s">
        <v>681</v>
      </c>
      <c r="O473" s="69"/>
      <c r="P473" s="69"/>
      <c r="Q473" s="69"/>
      <c r="R473" s="67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9"/>
      <c r="AE473" s="86"/>
    </row>
    <row r="474" spans="1:31" hidden="1" x14ac:dyDescent="0.35">
      <c r="A474" s="85">
        <v>472</v>
      </c>
      <c r="B474" s="65">
        <v>10</v>
      </c>
      <c r="C474" s="65">
        <v>2</v>
      </c>
      <c r="D474" s="66" t="s">
        <v>233</v>
      </c>
      <c r="E474" s="66" t="s">
        <v>237</v>
      </c>
      <c r="F474" s="66"/>
      <c r="G474" s="66" t="s">
        <v>667</v>
      </c>
      <c r="H474" s="66" t="s">
        <v>578</v>
      </c>
      <c r="I474" s="65">
        <v>2</v>
      </c>
      <c r="J474" s="65">
        <v>2</v>
      </c>
      <c r="K474" s="66" t="s">
        <v>366</v>
      </c>
      <c r="L474" s="66" t="s">
        <v>664</v>
      </c>
      <c r="M474" s="66" t="s">
        <v>660</v>
      </c>
      <c r="N474" s="66" t="s">
        <v>681</v>
      </c>
      <c r="O474" s="69"/>
      <c r="P474" s="69"/>
      <c r="Q474" s="69"/>
      <c r="R474" s="67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9"/>
      <c r="AE474" s="86"/>
    </row>
    <row r="475" spans="1:31" hidden="1" x14ac:dyDescent="0.35">
      <c r="A475" s="85">
        <v>473</v>
      </c>
      <c r="B475" s="65">
        <v>11</v>
      </c>
      <c r="C475" s="65">
        <v>2</v>
      </c>
      <c r="D475" s="66" t="s">
        <v>233</v>
      </c>
      <c r="E475" s="66" t="s">
        <v>238</v>
      </c>
      <c r="F475" s="66"/>
      <c r="G475" s="66" t="s">
        <v>665</v>
      </c>
      <c r="H475" s="66" t="s">
        <v>579</v>
      </c>
      <c r="I475" s="65">
        <v>1</v>
      </c>
      <c r="J475" s="65">
        <v>1</v>
      </c>
      <c r="K475" s="66" t="s">
        <v>393</v>
      </c>
      <c r="L475" s="66" t="s">
        <v>664</v>
      </c>
      <c r="M475" s="66" t="s">
        <v>660</v>
      </c>
      <c r="N475" s="66" t="s">
        <v>681</v>
      </c>
      <c r="O475" s="69"/>
      <c r="P475" s="69"/>
      <c r="Q475" s="69"/>
      <c r="R475" s="67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9"/>
      <c r="AE475" s="86"/>
    </row>
    <row r="476" spans="1:31" x14ac:dyDescent="0.35">
      <c r="A476" s="83">
        <v>474</v>
      </c>
      <c r="B476" s="60">
        <v>84</v>
      </c>
      <c r="C476" s="60">
        <v>1</v>
      </c>
      <c r="D476" s="61" t="s">
        <v>22</v>
      </c>
      <c r="E476" s="61" t="s">
        <v>239</v>
      </c>
      <c r="F476" s="61" t="s">
        <v>680</v>
      </c>
      <c r="G476" s="61" t="s">
        <v>665</v>
      </c>
      <c r="H476" s="61" t="s">
        <v>580</v>
      </c>
      <c r="I476" s="60">
        <v>1</v>
      </c>
      <c r="J476" s="60">
        <v>1</v>
      </c>
      <c r="K476" s="61" t="s">
        <v>366</v>
      </c>
      <c r="L476" s="61" t="s">
        <v>663</v>
      </c>
      <c r="M476" s="61" t="s">
        <v>660</v>
      </c>
      <c r="N476" s="61" t="s">
        <v>681</v>
      </c>
      <c r="O476" s="64" t="s">
        <v>720</v>
      </c>
      <c r="P476" s="64"/>
      <c r="Q476" s="64"/>
      <c r="R476" s="62"/>
      <c r="S476" s="63">
        <v>129.47372935162787</v>
      </c>
      <c r="T476" s="63">
        <f>J476*S476</f>
        <v>129.47372935162787</v>
      </c>
      <c r="U476" s="63">
        <v>127.31583386243408</v>
      </c>
      <c r="V476" s="63">
        <f>J476*U476</f>
        <v>127.31583386243408</v>
      </c>
      <c r="W476" s="63">
        <v>124.07899062864337</v>
      </c>
      <c r="X476" s="63">
        <f>J476*W476</f>
        <v>124.07899062864337</v>
      </c>
      <c r="Y476" s="63">
        <v>118.6842519056589</v>
      </c>
      <c r="Z476" s="63">
        <f>J476*Y476</f>
        <v>118.6842519056589</v>
      </c>
      <c r="AA476" s="63">
        <f>VLOOKUP(E:E,'[3]costed bom'!$E$2:$AA$921,23,0)</f>
        <v>200</v>
      </c>
      <c r="AB476" s="63">
        <f>J476*AA476</f>
        <v>200</v>
      </c>
      <c r="AC476" s="63">
        <f>Z476-AB476</f>
        <v>-81.315748094341103</v>
      </c>
      <c r="AD476" s="64">
        <v>266</v>
      </c>
      <c r="AE476" s="84" t="s">
        <v>364</v>
      </c>
    </row>
    <row r="477" spans="1:31" hidden="1" x14ac:dyDescent="0.35">
      <c r="A477" s="85">
        <v>475</v>
      </c>
      <c r="B477" s="65">
        <v>0</v>
      </c>
      <c r="C477" s="65">
        <v>2</v>
      </c>
      <c r="D477" s="66" t="s">
        <v>239</v>
      </c>
      <c r="E477" s="66" t="s">
        <v>240</v>
      </c>
      <c r="F477" s="66"/>
      <c r="G477" s="66" t="s">
        <v>665</v>
      </c>
      <c r="H477" s="66" t="s">
        <v>581</v>
      </c>
      <c r="I477" s="65">
        <v>1</v>
      </c>
      <c r="J477" s="65">
        <v>1</v>
      </c>
      <c r="K477" s="66" t="s">
        <v>366</v>
      </c>
      <c r="L477" s="66" t="s">
        <v>663</v>
      </c>
      <c r="M477" s="66" t="s">
        <v>660</v>
      </c>
      <c r="N477" s="66" t="s">
        <v>682</v>
      </c>
      <c r="O477" s="69"/>
      <c r="P477" s="69"/>
      <c r="Q477" s="69"/>
      <c r="R477" s="67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9"/>
      <c r="AE477" s="86"/>
    </row>
    <row r="478" spans="1:31" hidden="1" x14ac:dyDescent="0.35">
      <c r="A478" s="85">
        <v>476</v>
      </c>
      <c r="B478" s="65">
        <v>1</v>
      </c>
      <c r="C478" s="65">
        <v>2</v>
      </c>
      <c r="D478" s="66" t="s">
        <v>239</v>
      </c>
      <c r="E478" s="66" t="s">
        <v>152</v>
      </c>
      <c r="F478" s="66"/>
      <c r="G478" s="66" t="s">
        <v>668</v>
      </c>
      <c r="H478" s="66" t="s">
        <v>496</v>
      </c>
      <c r="I478" s="65">
        <v>1</v>
      </c>
      <c r="J478" s="65">
        <v>1</v>
      </c>
      <c r="K478" s="66" t="s">
        <v>366</v>
      </c>
      <c r="L478" s="66" t="s">
        <v>664</v>
      </c>
      <c r="M478" s="66" t="s">
        <v>660</v>
      </c>
      <c r="N478" s="66" t="s">
        <v>681</v>
      </c>
      <c r="O478" s="69"/>
      <c r="P478" s="69"/>
      <c r="Q478" s="69"/>
      <c r="R478" s="67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9"/>
      <c r="AE478" s="86"/>
    </row>
    <row r="479" spans="1:31" hidden="1" x14ac:dyDescent="0.35">
      <c r="A479" s="85">
        <v>477</v>
      </c>
      <c r="B479" s="65">
        <v>2</v>
      </c>
      <c r="C479" s="65">
        <v>2</v>
      </c>
      <c r="D479" s="66" t="s">
        <v>239</v>
      </c>
      <c r="E479" s="66" t="s">
        <v>124</v>
      </c>
      <c r="F479" s="66"/>
      <c r="G479" s="66" t="s">
        <v>665</v>
      </c>
      <c r="H479" s="66" t="s">
        <v>470</v>
      </c>
      <c r="I479" s="65">
        <v>20</v>
      </c>
      <c r="J479" s="65">
        <v>20</v>
      </c>
      <c r="K479" s="66" t="s">
        <v>366</v>
      </c>
      <c r="L479" s="66" t="s">
        <v>664</v>
      </c>
      <c r="M479" s="66" t="s">
        <v>660</v>
      </c>
      <c r="N479" s="66" t="s">
        <v>681</v>
      </c>
      <c r="O479" s="69"/>
      <c r="P479" s="69"/>
      <c r="Q479" s="69"/>
      <c r="R479" s="67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9"/>
      <c r="AE479" s="86"/>
    </row>
    <row r="480" spans="1:31" hidden="1" x14ac:dyDescent="0.35">
      <c r="A480" s="85">
        <v>478</v>
      </c>
      <c r="B480" s="65">
        <v>3</v>
      </c>
      <c r="C480" s="65">
        <v>2</v>
      </c>
      <c r="D480" s="66" t="s">
        <v>239</v>
      </c>
      <c r="E480" s="66" t="s">
        <v>156</v>
      </c>
      <c r="F480" s="66"/>
      <c r="G480" s="66" t="s">
        <v>666</v>
      </c>
      <c r="H480" s="66" t="s">
        <v>477</v>
      </c>
      <c r="I480" s="65">
        <v>1</v>
      </c>
      <c r="J480" s="65">
        <v>1</v>
      </c>
      <c r="K480" s="66" t="s">
        <v>366</v>
      </c>
      <c r="L480" s="66" t="s">
        <v>664</v>
      </c>
      <c r="M480" s="66" t="s">
        <v>660</v>
      </c>
      <c r="N480" s="66" t="s">
        <v>681</v>
      </c>
      <c r="O480" s="69"/>
      <c r="P480" s="69"/>
      <c r="Q480" s="69"/>
      <c r="R480" s="67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9"/>
      <c r="AE480" s="86"/>
    </row>
    <row r="481" spans="1:31" hidden="1" x14ac:dyDescent="0.35">
      <c r="A481" s="85">
        <v>479</v>
      </c>
      <c r="B481" s="65">
        <v>4</v>
      </c>
      <c r="C481" s="65">
        <v>2</v>
      </c>
      <c r="D481" s="66" t="s">
        <v>239</v>
      </c>
      <c r="E481" s="66" t="s">
        <v>130</v>
      </c>
      <c r="F481" s="66"/>
      <c r="G481" s="66" t="s">
        <v>668</v>
      </c>
      <c r="H481" s="66" t="s">
        <v>476</v>
      </c>
      <c r="I481" s="65">
        <v>4</v>
      </c>
      <c r="J481" s="65">
        <v>4</v>
      </c>
      <c r="K481" s="66" t="s">
        <v>366</v>
      </c>
      <c r="L481" s="66" t="s">
        <v>664</v>
      </c>
      <c r="M481" s="66" t="s">
        <v>660</v>
      </c>
      <c r="N481" s="66" t="s">
        <v>681</v>
      </c>
      <c r="O481" s="69"/>
      <c r="P481" s="69"/>
      <c r="Q481" s="69"/>
      <c r="R481" s="67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9"/>
      <c r="AE481" s="86"/>
    </row>
    <row r="482" spans="1:31" hidden="1" x14ac:dyDescent="0.35">
      <c r="A482" s="85">
        <v>480</v>
      </c>
      <c r="B482" s="65">
        <v>5</v>
      </c>
      <c r="C482" s="65">
        <v>2</v>
      </c>
      <c r="D482" s="66" t="s">
        <v>239</v>
      </c>
      <c r="E482" s="66" t="s">
        <v>49</v>
      </c>
      <c r="F482" s="66"/>
      <c r="G482" s="66" t="s">
        <v>665</v>
      </c>
      <c r="H482" s="66" t="s">
        <v>395</v>
      </c>
      <c r="I482" s="65">
        <v>0.5</v>
      </c>
      <c r="J482" s="65">
        <v>0.5</v>
      </c>
      <c r="K482" s="66" t="s">
        <v>393</v>
      </c>
      <c r="L482" s="66" t="s">
        <v>664</v>
      </c>
      <c r="M482" s="66" t="s">
        <v>660</v>
      </c>
      <c r="N482" s="66" t="s">
        <v>681</v>
      </c>
      <c r="O482" s="69"/>
      <c r="P482" s="69"/>
      <c r="Q482" s="69"/>
      <c r="R482" s="67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9"/>
      <c r="AE482" s="86"/>
    </row>
    <row r="483" spans="1:31" hidden="1" x14ac:dyDescent="0.35">
      <c r="A483" s="85">
        <v>481</v>
      </c>
      <c r="B483" s="65">
        <v>6</v>
      </c>
      <c r="C483" s="65">
        <v>2</v>
      </c>
      <c r="D483" s="66" t="s">
        <v>239</v>
      </c>
      <c r="E483" s="66" t="s">
        <v>155</v>
      </c>
      <c r="F483" s="66"/>
      <c r="G483" s="66" t="s">
        <v>665</v>
      </c>
      <c r="H483" s="66" t="s">
        <v>499</v>
      </c>
      <c r="I483" s="65">
        <v>0.5</v>
      </c>
      <c r="J483" s="65">
        <v>0.5</v>
      </c>
      <c r="K483" s="66" t="s">
        <v>393</v>
      </c>
      <c r="L483" s="66" t="s">
        <v>664</v>
      </c>
      <c r="M483" s="66" t="s">
        <v>660</v>
      </c>
      <c r="N483" s="66" t="s">
        <v>681</v>
      </c>
      <c r="O483" s="69"/>
      <c r="P483" s="69"/>
      <c r="Q483" s="69"/>
      <c r="R483" s="67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9"/>
      <c r="AE483" s="86"/>
    </row>
    <row r="484" spans="1:31" hidden="1" x14ac:dyDescent="0.35">
      <c r="A484" s="85">
        <v>482</v>
      </c>
      <c r="B484" s="65">
        <v>7</v>
      </c>
      <c r="C484" s="65">
        <v>2</v>
      </c>
      <c r="D484" s="66" t="s">
        <v>239</v>
      </c>
      <c r="E484" s="66" t="s">
        <v>127</v>
      </c>
      <c r="F484" s="66"/>
      <c r="G484" s="66" t="s">
        <v>665</v>
      </c>
      <c r="H484" s="66" t="s">
        <v>473</v>
      </c>
      <c r="I484" s="65">
        <v>0.5</v>
      </c>
      <c r="J484" s="65">
        <v>0.5</v>
      </c>
      <c r="K484" s="66" t="s">
        <v>393</v>
      </c>
      <c r="L484" s="66" t="s">
        <v>664</v>
      </c>
      <c r="M484" s="66" t="s">
        <v>660</v>
      </c>
      <c r="N484" s="66" t="s">
        <v>681</v>
      </c>
      <c r="O484" s="69"/>
      <c r="P484" s="69"/>
      <c r="Q484" s="69"/>
      <c r="R484" s="67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9"/>
      <c r="AE484" s="86"/>
    </row>
    <row r="485" spans="1:31" hidden="1" x14ac:dyDescent="0.35">
      <c r="A485" s="85">
        <v>483</v>
      </c>
      <c r="B485" s="65">
        <v>8</v>
      </c>
      <c r="C485" s="65">
        <v>2</v>
      </c>
      <c r="D485" s="66" t="s">
        <v>239</v>
      </c>
      <c r="E485" s="66" t="s">
        <v>241</v>
      </c>
      <c r="F485" s="66"/>
      <c r="G485" s="66" t="s">
        <v>665</v>
      </c>
      <c r="H485" s="66" t="s">
        <v>582</v>
      </c>
      <c r="I485" s="65">
        <v>1</v>
      </c>
      <c r="J485" s="65">
        <v>1</v>
      </c>
      <c r="K485" s="66" t="s">
        <v>366</v>
      </c>
      <c r="L485" s="66" t="s">
        <v>664</v>
      </c>
      <c r="M485" s="66" t="s">
        <v>660</v>
      </c>
      <c r="N485" s="66" t="s">
        <v>681</v>
      </c>
      <c r="O485" s="69"/>
      <c r="P485" s="69"/>
      <c r="Q485" s="69"/>
      <c r="R485" s="67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9"/>
      <c r="AE485" s="86"/>
    </row>
    <row r="486" spans="1:31" hidden="1" x14ac:dyDescent="0.35">
      <c r="A486" s="85">
        <v>484</v>
      </c>
      <c r="B486" s="65">
        <v>9</v>
      </c>
      <c r="C486" s="65">
        <v>2</v>
      </c>
      <c r="D486" s="66" t="s">
        <v>239</v>
      </c>
      <c r="E486" s="66" t="s">
        <v>242</v>
      </c>
      <c r="F486" s="66"/>
      <c r="G486" s="66" t="s">
        <v>667</v>
      </c>
      <c r="H486" s="66" t="s">
        <v>583</v>
      </c>
      <c r="I486" s="65">
        <v>1</v>
      </c>
      <c r="J486" s="65">
        <v>1</v>
      </c>
      <c r="K486" s="66" t="s">
        <v>366</v>
      </c>
      <c r="L486" s="66" t="s">
        <v>664</v>
      </c>
      <c r="M486" s="66" t="s">
        <v>660</v>
      </c>
      <c r="N486" s="66" t="s">
        <v>681</v>
      </c>
      <c r="O486" s="69"/>
      <c r="P486" s="69"/>
      <c r="Q486" s="69"/>
      <c r="R486" s="67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9"/>
      <c r="AE486" s="86"/>
    </row>
    <row r="487" spans="1:31" hidden="1" x14ac:dyDescent="0.35">
      <c r="A487" s="85">
        <v>485</v>
      </c>
      <c r="B487" s="65">
        <v>10</v>
      </c>
      <c r="C487" s="65">
        <v>2</v>
      </c>
      <c r="D487" s="66" t="s">
        <v>239</v>
      </c>
      <c r="E487" s="66" t="s">
        <v>243</v>
      </c>
      <c r="F487" s="66"/>
      <c r="G487" s="66" t="s">
        <v>667</v>
      </c>
      <c r="H487" s="66" t="s">
        <v>559</v>
      </c>
      <c r="I487" s="65">
        <v>9</v>
      </c>
      <c r="J487" s="65">
        <v>9</v>
      </c>
      <c r="K487" s="66" t="s">
        <v>366</v>
      </c>
      <c r="L487" s="66" t="s">
        <v>664</v>
      </c>
      <c r="M487" s="66" t="s">
        <v>660</v>
      </c>
      <c r="N487" s="66" t="s">
        <v>681</v>
      </c>
      <c r="O487" s="69"/>
      <c r="P487" s="69"/>
      <c r="Q487" s="69"/>
      <c r="R487" s="67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9"/>
      <c r="AE487" s="86"/>
    </row>
    <row r="488" spans="1:31" hidden="1" x14ac:dyDescent="0.35">
      <c r="A488" s="85">
        <v>486</v>
      </c>
      <c r="B488" s="65">
        <v>11</v>
      </c>
      <c r="C488" s="65">
        <v>2</v>
      </c>
      <c r="D488" s="66" t="s">
        <v>239</v>
      </c>
      <c r="E488" s="66" t="s">
        <v>116</v>
      </c>
      <c r="F488" s="66"/>
      <c r="G488" s="66" t="s">
        <v>665</v>
      </c>
      <c r="H488" s="66" t="s">
        <v>462</v>
      </c>
      <c r="I488" s="65">
        <v>4</v>
      </c>
      <c r="J488" s="65">
        <v>4</v>
      </c>
      <c r="K488" s="66" t="s">
        <v>366</v>
      </c>
      <c r="L488" s="66" t="s">
        <v>664</v>
      </c>
      <c r="M488" s="66" t="s">
        <v>660</v>
      </c>
      <c r="N488" s="66" t="s">
        <v>681</v>
      </c>
      <c r="O488" s="69"/>
      <c r="P488" s="69"/>
      <c r="Q488" s="69"/>
      <c r="R488" s="67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9"/>
      <c r="AE488" s="86"/>
    </row>
    <row r="489" spans="1:31" hidden="1" x14ac:dyDescent="0.35">
      <c r="A489" s="85">
        <v>487</v>
      </c>
      <c r="B489" s="65">
        <v>12</v>
      </c>
      <c r="C489" s="65">
        <v>2</v>
      </c>
      <c r="D489" s="66" t="s">
        <v>239</v>
      </c>
      <c r="E489" s="66" t="s">
        <v>198</v>
      </c>
      <c r="F489" s="66"/>
      <c r="G489" s="66" t="s">
        <v>665</v>
      </c>
      <c r="H489" s="66" t="s">
        <v>540</v>
      </c>
      <c r="I489" s="65">
        <v>2</v>
      </c>
      <c r="J489" s="65">
        <v>2</v>
      </c>
      <c r="K489" s="66" t="s">
        <v>366</v>
      </c>
      <c r="L489" s="66" t="s">
        <v>664</v>
      </c>
      <c r="M489" s="66" t="s">
        <v>660</v>
      </c>
      <c r="N489" s="66" t="s">
        <v>681</v>
      </c>
      <c r="O489" s="69"/>
      <c r="P489" s="69"/>
      <c r="Q489" s="69"/>
      <c r="R489" s="67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9"/>
      <c r="AE489" s="86"/>
    </row>
    <row r="490" spans="1:31" hidden="1" x14ac:dyDescent="0.35">
      <c r="A490" s="85">
        <v>488</v>
      </c>
      <c r="B490" s="65">
        <v>13</v>
      </c>
      <c r="C490" s="65">
        <v>2</v>
      </c>
      <c r="D490" s="66" t="s">
        <v>239</v>
      </c>
      <c r="E490" s="66" t="s">
        <v>47</v>
      </c>
      <c r="F490" s="66"/>
      <c r="G490" s="66" t="s">
        <v>665</v>
      </c>
      <c r="H490" s="66" t="s">
        <v>392</v>
      </c>
      <c r="I490" s="65">
        <v>1</v>
      </c>
      <c r="J490" s="65">
        <v>1</v>
      </c>
      <c r="K490" s="66" t="s">
        <v>393</v>
      </c>
      <c r="L490" s="66" t="s">
        <v>664</v>
      </c>
      <c r="M490" s="66" t="s">
        <v>660</v>
      </c>
      <c r="N490" s="66" t="s">
        <v>681</v>
      </c>
      <c r="O490" s="69"/>
      <c r="P490" s="69"/>
      <c r="Q490" s="69"/>
      <c r="R490" s="67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9"/>
      <c r="AE490" s="86"/>
    </row>
    <row r="491" spans="1:31" hidden="1" x14ac:dyDescent="0.35">
      <c r="A491" s="85">
        <v>489</v>
      </c>
      <c r="B491" s="65">
        <v>14</v>
      </c>
      <c r="C491" s="65">
        <v>2</v>
      </c>
      <c r="D491" s="66" t="s">
        <v>239</v>
      </c>
      <c r="E491" s="66" t="s">
        <v>161</v>
      </c>
      <c r="F491" s="66"/>
      <c r="G491" s="66" t="s">
        <v>668</v>
      </c>
      <c r="H491" s="66" t="s">
        <v>504</v>
      </c>
      <c r="I491" s="65">
        <v>1</v>
      </c>
      <c r="J491" s="65">
        <v>1</v>
      </c>
      <c r="K491" s="66" t="s">
        <v>393</v>
      </c>
      <c r="L491" s="66" t="s">
        <v>664</v>
      </c>
      <c r="M491" s="66" t="s">
        <v>660</v>
      </c>
      <c r="N491" s="66" t="s">
        <v>681</v>
      </c>
      <c r="O491" s="69"/>
      <c r="P491" s="69"/>
      <c r="Q491" s="69"/>
      <c r="R491" s="67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9"/>
      <c r="AE491" s="86"/>
    </row>
    <row r="492" spans="1:31" hidden="1" x14ac:dyDescent="0.35">
      <c r="A492" s="85">
        <v>490</v>
      </c>
      <c r="B492" s="65">
        <v>15</v>
      </c>
      <c r="C492" s="65">
        <v>2</v>
      </c>
      <c r="D492" s="66" t="s">
        <v>239</v>
      </c>
      <c r="E492" s="66" t="s">
        <v>181</v>
      </c>
      <c r="F492" s="66"/>
      <c r="G492" s="66" t="s">
        <v>668</v>
      </c>
      <c r="H492" s="66" t="s">
        <v>524</v>
      </c>
      <c r="I492" s="65">
        <v>0.5</v>
      </c>
      <c r="J492" s="65">
        <v>0.5</v>
      </c>
      <c r="K492" s="66" t="s">
        <v>393</v>
      </c>
      <c r="L492" s="66" t="s">
        <v>664</v>
      </c>
      <c r="M492" s="66" t="s">
        <v>660</v>
      </c>
      <c r="N492" s="66" t="s">
        <v>681</v>
      </c>
      <c r="O492" s="69"/>
      <c r="P492" s="69"/>
      <c r="Q492" s="69"/>
      <c r="R492" s="67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9"/>
      <c r="AE492" s="86"/>
    </row>
    <row r="493" spans="1:31" hidden="1" x14ac:dyDescent="0.35">
      <c r="A493" s="85">
        <v>491</v>
      </c>
      <c r="B493" s="65">
        <v>16</v>
      </c>
      <c r="C493" s="65">
        <v>2</v>
      </c>
      <c r="D493" s="66" t="s">
        <v>239</v>
      </c>
      <c r="E493" s="66" t="s">
        <v>244</v>
      </c>
      <c r="F493" s="66"/>
      <c r="G493" s="66" t="s">
        <v>668</v>
      </c>
      <c r="H493" s="66" t="s">
        <v>584</v>
      </c>
      <c r="I493" s="65">
        <v>2.25</v>
      </c>
      <c r="J493" s="65">
        <v>2.25</v>
      </c>
      <c r="K493" s="66" t="s">
        <v>393</v>
      </c>
      <c r="L493" s="66" t="s">
        <v>664</v>
      </c>
      <c r="M493" s="66" t="s">
        <v>660</v>
      </c>
      <c r="N493" s="66" t="s">
        <v>681</v>
      </c>
      <c r="O493" s="69"/>
      <c r="P493" s="69"/>
      <c r="Q493" s="69"/>
      <c r="R493" s="67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9"/>
      <c r="AE493" s="86"/>
    </row>
    <row r="494" spans="1:31" hidden="1" x14ac:dyDescent="0.35">
      <c r="A494" s="85">
        <v>492</v>
      </c>
      <c r="B494" s="65">
        <v>17</v>
      </c>
      <c r="C494" s="65">
        <v>2</v>
      </c>
      <c r="D494" s="66" t="s">
        <v>239</v>
      </c>
      <c r="E494" s="66" t="s">
        <v>160</v>
      </c>
      <c r="F494" s="66"/>
      <c r="G494" s="66" t="s">
        <v>665</v>
      </c>
      <c r="H494" s="66" t="s">
        <v>503</v>
      </c>
      <c r="I494" s="65">
        <v>6</v>
      </c>
      <c r="J494" s="65">
        <v>6</v>
      </c>
      <c r="K494" s="66" t="s">
        <v>393</v>
      </c>
      <c r="L494" s="66" t="s">
        <v>664</v>
      </c>
      <c r="M494" s="66" t="s">
        <v>660</v>
      </c>
      <c r="N494" s="66" t="s">
        <v>681</v>
      </c>
      <c r="O494" s="69"/>
      <c r="P494" s="69"/>
      <c r="Q494" s="69"/>
      <c r="R494" s="67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9"/>
      <c r="AE494" s="86"/>
    </row>
    <row r="495" spans="1:31" hidden="1" x14ac:dyDescent="0.35">
      <c r="A495" s="85">
        <v>493</v>
      </c>
      <c r="B495" s="65">
        <v>18</v>
      </c>
      <c r="C495" s="65">
        <v>2</v>
      </c>
      <c r="D495" s="66" t="s">
        <v>239</v>
      </c>
      <c r="E495" s="66" t="s">
        <v>212</v>
      </c>
      <c r="F495" s="66"/>
      <c r="G495" s="66" t="s">
        <v>665</v>
      </c>
      <c r="H495" s="66" t="s">
        <v>553</v>
      </c>
      <c r="I495" s="65">
        <v>2</v>
      </c>
      <c r="J495" s="65">
        <v>2</v>
      </c>
      <c r="K495" s="66" t="s">
        <v>366</v>
      </c>
      <c r="L495" s="66" t="s">
        <v>664</v>
      </c>
      <c r="M495" s="66" t="s">
        <v>660</v>
      </c>
      <c r="N495" s="66" t="s">
        <v>681</v>
      </c>
      <c r="O495" s="69"/>
      <c r="P495" s="69"/>
      <c r="Q495" s="69"/>
      <c r="R495" s="67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9"/>
      <c r="AE495" s="86"/>
    </row>
    <row r="496" spans="1:31" hidden="1" x14ac:dyDescent="0.35">
      <c r="A496" s="85">
        <v>494</v>
      </c>
      <c r="B496" s="65">
        <v>19</v>
      </c>
      <c r="C496" s="65">
        <v>2</v>
      </c>
      <c r="D496" s="66" t="s">
        <v>239</v>
      </c>
      <c r="E496" s="66" t="s">
        <v>189</v>
      </c>
      <c r="F496" s="66"/>
      <c r="G496" s="66" t="s">
        <v>675</v>
      </c>
      <c r="H496" s="66" t="s">
        <v>532</v>
      </c>
      <c r="I496" s="65">
        <v>1</v>
      </c>
      <c r="J496" s="65">
        <v>1</v>
      </c>
      <c r="K496" s="66" t="s">
        <v>366</v>
      </c>
      <c r="L496" s="66" t="s">
        <v>664</v>
      </c>
      <c r="M496" s="66" t="s">
        <v>660</v>
      </c>
      <c r="N496" s="66" t="s">
        <v>681</v>
      </c>
      <c r="O496" s="69"/>
      <c r="P496" s="69"/>
      <c r="Q496" s="69"/>
      <c r="R496" s="67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9"/>
      <c r="AE496" s="86"/>
    </row>
    <row r="497" spans="1:31" hidden="1" x14ac:dyDescent="0.35">
      <c r="A497" s="85">
        <v>495</v>
      </c>
      <c r="B497" s="65">
        <v>20</v>
      </c>
      <c r="C497" s="65">
        <v>2</v>
      </c>
      <c r="D497" s="66" t="s">
        <v>239</v>
      </c>
      <c r="E497" s="66" t="s">
        <v>190</v>
      </c>
      <c r="F497" s="66"/>
      <c r="G497" s="66" t="s">
        <v>666</v>
      </c>
      <c r="H497" s="66" t="s">
        <v>477</v>
      </c>
      <c r="I497" s="65">
        <v>1</v>
      </c>
      <c r="J497" s="65">
        <v>1</v>
      </c>
      <c r="K497" s="66" t="s">
        <v>366</v>
      </c>
      <c r="L497" s="66" t="s">
        <v>664</v>
      </c>
      <c r="M497" s="66" t="s">
        <v>660</v>
      </c>
      <c r="N497" s="66" t="s">
        <v>681</v>
      </c>
      <c r="O497" s="69"/>
      <c r="P497" s="69"/>
      <c r="Q497" s="69"/>
      <c r="R497" s="67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9"/>
      <c r="AE497" s="86"/>
    </row>
    <row r="498" spans="1:31" hidden="1" x14ac:dyDescent="0.35">
      <c r="A498" s="85">
        <v>496</v>
      </c>
      <c r="B498" s="65">
        <v>21</v>
      </c>
      <c r="C498" s="65">
        <v>2</v>
      </c>
      <c r="D498" s="66" t="s">
        <v>239</v>
      </c>
      <c r="E498" s="66" t="s">
        <v>245</v>
      </c>
      <c r="F498" s="66"/>
      <c r="G498" s="66" t="s">
        <v>667</v>
      </c>
      <c r="H498" s="66" t="s">
        <v>585</v>
      </c>
      <c r="I498" s="65">
        <v>1</v>
      </c>
      <c r="J498" s="65">
        <v>1</v>
      </c>
      <c r="K498" s="66" t="s">
        <v>366</v>
      </c>
      <c r="L498" s="66" t="s">
        <v>664</v>
      </c>
      <c r="M498" s="66" t="s">
        <v>660</v>
      </c>
      <c r="N498" s="66" t="s">
        <v>681</v>
      </c>
      <c r="O498" s="69"/>
      <c r="P498" s="69"/>
      <c r="Q498" s="69"/>
      <c r="R498" s="67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9"/>
      <c r="AE498" s="86"/>
    </row>
    <row r="499" spans="1:31" hidden="1" x14ac:dyDescent="0.35">
      <c r="A499" s="85">
        <v>497</v>
      </c>
      <c r="B499" s="65">
        <v>22</v>
      </c>
      <c r="C499" s="65">
        <v>2</v>
      </c>
      <c r="D499" s="66" t="s">
        <v>239</v>
      </c>
      <c r="E499" s="66" t="s">
        <v>246</v>
      </c>
      <c r="F499" s="66"/>
      <c r="G499" s="66" t="s">
        <v>665</v>
      </c>
      <c r="H499" s="66" t="s">
        <v>586</v>
      </c>
      <c r="I499" s="65">
        <v>1</v>
      </c>
      <c r="J499" s="65">
        <v>1</v>
      </c>
      <c r="K499" s="66" t="s">
        <v>366</v>
      </c>
      <c r="L499" s="66" t="s">
        <v>664</v>
      </c>
      <c r="M499" s="66" t="s">
        <v>660</v>
      </c>
      <c r="N499" s="66" t="s">
        <v>681</v>
      </c>
      <c r="O499" s="69"/>
      <c r="P499" s="69"/>
      <c r="Q499" s="69"/>
      <c r="R499" s="67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9"/>
      <c r="AE499" s="86"/>
    </row>
    <row r="500" spans="1:31" hidden="1" x14ac:dyDescent="0.35">
      <c r="A500" s="85">
        <v>498</v>
      </c>
      <c r="B500" s="65">
        <v>23</v>
      </c>
      <c r="C500" s="65">
        <v>2</v>
      </c>
      <c r="D500" s="66" t="s">
        <v>239</v>
      </c>
      <c r="E500" s="66" t="s">
        <v>125</v>
      </c>
      <c r="F500" s="66"/>
      <c r="G500" s="66" t="s">
        <v>668</v>
      </c>
      <c r="H500" s="66" t="s">
        <v>471</v>
      </c>
      <c r="I500" s="65">
        <v>12</v>
      </c>
      <c r="J500" s="65">
        <v>12</v>
      </c>
      <c r="K500" s="66" t="s">
        <v>366</v>
      </c>
      <c r="L500" s="66" t="s">
        <v>664</v>
      </c>
      <c r="M500" s="66" t="s">
        <v>660</v>
      </c>
      <c r="N500" s="66" t="s">
        <v>681</v>
      </c>
      <c r="O500" s="69"/>
      <c r="P500" s="69"/>
      <c r="Q500" s="69"/>
      <c r="R500" s="67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9"/>
      <c r="AE500" s="86"/>
    </row>
    <row r="501" spans="1:31" hidden="1" x14ac:dyDescent="0.35">
      <c r="A501" s="85">
        <v>499</v>
      </c>
      <c r="B501" s="65">
        <v>24</v>
      </c>
      <c r="C501" s="65">
        <v>2</v>
      </c>
      <c r="D501" s="66" t="s">
        <v>239</v>
      </c>
      <c r="E501" s="66" t="s">
        <v>180</v>
      </c>
      <c r="F501" s="66"/>
      <c r="G501" s="66" t="s">
        <v>665</v>
      </c>
      <c r="H501" s="66" t="s">
        <v>523</v>
      </c>
      <c r="I501" s="65">
        <v>5.75</v>
      </c>
      <c r="J501" s="65">
        <v>5.75</v>
      </c>
      <c r="K501" s="66" t="s">
        <v>393</v>
      </c>
      <c r="L501" s="66" t="s">
        <v>664</v>
      </c>
      <c r="M501" s="66" t="s">
        <v>660</v>
      </c>
      <c r="N501" s="66" t="s">
        <v>681</v>
      </c>
      <c r="O501" s="69"/>
      <c r="P501" s="69"/>
      <c r="Q501" s="69"/>
      <c r="R501" s="67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9"/>
      <c r="AE501" s="86"/>
    </row>
    <row r="502" spans="1:31" x14ac:dyDescent="0.35">
      <c r="A502" s="83">
        <v>500</v>
      </c>
      <c r="B502" s="60">
        <v>85</v>
      </c>
      <c r="C502" s="60">
        <v>1</v>
      </c>
      <c r="D502" s="61" t="s">
        <v>22</v>
      </c>
      <c r="E502" s="61" t="s">
        <v>247</v>
      </c>
      <c r="F502" s="61" t="s">
        <v>680</v>
      </c>
      <c r="G502" s="61" t="s">
        <v>665</v>
      </c>
      <c r="H502" s="61" t="s">
        <v>587</v>
      </c>
      <c r="I502" s="60">
        <v>1</v>
      </c>
      <c r="J502" s="60">
        <v>1</v>
      </c>
      <c r="K502" s="61" t="s">
        <v>366</v>
      </c>
      <c r="L502" s="61" t="s">
        <v>663</v>
      </c>
      <c r="M502" s="61" t="s">
        <v>660</v>
      </c>
      <c r="N502" s="61" t="s">
        <v>681</v>
      </c>
      <c r="O502" s="64" t="s">
        <v>720</v>
      </c>
      <c r="P502" s="64"/>
      <c r="Q502" s="64"/>
      <c r="R502" s="62"/>
      <c r="S502" s="63">
        <v>59.28197604651163</v>
      </c>
      <c r="T502" s="63">
        <f>J502*S502</f>
        <v>59.28197604651163</v>
      </c>
      <c r="U502" s="63">
        <v>58.293943112403099</v>
      </c>
      <c r="V502" s="63">
        <f>J502*U502</f>
        <v>58.293943112403099</v>
      </c>
      <c r="W502" s="63">
        <v>56.811893711240309</v>
      </c>
      <c r="X502" s="63">
        <f>J502*W502</f>
        <v>56.811893711240309</v>
      </c>
      <c r="Y502" s="63">
        <v>54.341811375969002</v>
      </c>
      <c r="Z502" s="63">
        <f>J502*Y502</f>
        <v>54.341811375969002</v>
      </c>
      <c r="AA502" s="63">
        <f>VLOOKUP(E:E,'[3]costed bom'!$E$2:$AA$921,23,0)</f>
        <v>60</v>
      </c>
      <c r="AB502" s="63">
        <f>J502*AA502</f>
        <v>60</v>
      </c>
      <c r="AC502" s="63">
        <f>Z502-AB502</f>
        <v>-5.6581886240309984</v>
      </c>
      <c r="AD502" s="64">
        <v>238</v>
      </c>
      <c r="AE502" s="84" t="s">
        <v>364</v>
      </c>
    </row>
    <row r="503" spans="1:31" hidden="1" x14ac:dyDescent="0.35">
      <c r="A503" s="85">
        <v>501</v>
      </c>
      <c r="B503" s="65">
        <v>0</v>
      </c>
      <c r="C503" s="65">
        <v>2</v>
      </c>
      <c r="D503" s="66" t="s">
        <v>247</v>
      </c>
      <c r="E503" s="66" t="s">
        <v>248</v>
      </c>
      <c r="F503" s="66"/>
      <c r="G503" s="66" t="s">
        <v>665</v>
      </c>
      <c r="H503" s="66" t="s">
        <v>588</v>
      </c>
      <c r="I503" s="65">
        <v>1</v>
      </c>
      <c r="J503" s="65">
        <v>1</v>
      </c>
      <c r="K503" s="66" t="s">
        <v>366</v>
      </c>
      <c r="L503" s="66" t="s">
        <v>663</v>
      </c>
      <c r="M503" s="66" t="s">
        <v>660</v>
      </c>
      <c r="N503" s="66" t="s">
        <v>682</v>
      </c>
      <c r="O503" s="69"/>
      <c r="P503" s="69"/>
      <c r="Q503" s="69"/>
      <c r="R503" s="67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9"/>
      <c r="AE503" s="86"/>
    </row>
    <row r="504" spans="1:31" hidden="1" x14ac:dyDescent="0.35">
      <c r="A504" s="85">
        <v>502</v>
      </c>
      <c r="B504" s="65">
        <v>1</v>
      </c>
      <c r="C504" s="65">
        <v>2</v>
      </c>
      <c r="D504" s="66" t="s">
        <v>247</v>
      </c>
      <c r="E504" s="66" t="s">
        <v>249</v>
      </c>
      <c r="F504" s="66"/>
      <c r="G504" s="66" t="s">
        <v>665</v>
      </c>
      <c r="H504" s="66" t="s">
        <v>589</v>
      </c>
      <c r="I504" s="65">
        <v>1</v>
      </c>
      <c r="J504" s="65">
        <v>1</v>
      </c>
      <c r="K504" s="66" t="s">
        <v>366</v>
      </c>
      <c r="L504" s="66" t="s">
        <v>664</v>
      </c>
      <c r="M504" s="66" t="s">
        <v>660</v>
      </c>
      <c r="N504" s="66" t="s">
        <v>682</v>
      </c>
      <c r="O504" s="69"/>
      <c r="P504" s="69"/>
      <c r="Q504" s="69"/>
      <c r="R504" s="67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9"/>
      <c r="AE504" s="86"/>
    </row>
    <row r="505" spans="1:31" hidden="1" x14ac:dyDescent="0.35">
      <c r="A505" s="85">
        <v>503</v>
      </c>
      <c r="B505" s="65">
        <v>2</v>
      </c>
      <c r="C505" s="65">
        <v>2</v>
      </c>
      <c r="D505" s="66" t="s">
        <v>247</v>
      </c>
      <c r="E505" s="66" t="s">
        <v>250</v>
      </c>
      <c r="F505" s="66"/>
      <c r="G505" s="66" t="s">
        <v>665</v>
      </c>
      <c r="H505" s="66" t="s">
        <v>590</v>
      </c>
      <c r="I505" s="65">
        <v>1</v>
      </c>
      <c r="J505" s="65">
        <v>1</v>
      </c>
      <c r="K505" s="66" t="s">
        <v>393</v>
      </c>
      <c r="L505" s="66" t="s">
        <v>664</v>
      </c>
      <c r="M505" s="66" t="s">
        <v>660</v>
      </c>
      <c r="N505" s="66" t="s">
        <v>681</v>
      </c>
      <c r="O505" s="69"/>
      <c r="P505" s="69"/>
      <c r="Q505" s="69"/>
      <c r="R505" s="67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9"/>
      <c r="AE505" s="86"/>
    </row>
    <row r="506" spans="1:31" hidden="1" x14ac:dyDescent="0.35">
      <c r="A506" s="85">
        <v>504</v>
      </c>
      <c r="B506" s="65">
        <v>3</v>
      </c>
      <c r="C506" s="65">
        <v>2</v>
      </c>
      <c r="D506" s="66" t="s">
        <v>247</v>
      </c>
      <c r="E506" s="66" t="s">
        <v>116</v>
      </c>
      <c r="F506" s="66"/>
      <c r="G506" s="66" t="s">
        <v>665</v>
      </c>
      <c r="H506" s="66" t="s">
        <v>462</v>
      </c>
      <c r="I506" s="65">
        <v>2</v>
      </c>
      <c r="J506" s="65">
        <v>2</v>
      </c>
      <c r="K506" s="66" t="s">
        <v>366</v>
      </c>
      <c r="L506" s="66" t="s">
        <v>664</v>
      </c>
      <c r="M506" s="66" t="s">
        <v>660</v>
      </c>
      <c r="N506" s="66" t="s">
        <v>681</v>
      </c>
      <c r="O506" s="69"/>
      <c r="P506" s="69"/>
      <c r="Q506" s="69"/>
      <c r="R506" s="67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9"/>
      <c r="AE506" s="86"/>
    </row>
    <row r="507" spans="1:31" hidden="1" x14ac:dyDescent="0.35">
      <c r="A507" s="85">
        <v>505</v>
      </c>
      <c r="B507" s="65">
        <v>4</v>
      </c>
      <c r="C507" s="65">
        <v>2</v>
      </c>
      <c r="D507" s="66" t="s">
        <v>247</v>
      </c>
      <c r="E507" s="66" t="s">
        <v>251</v>
      </c>
      <c r="F507" s="66"/>
      <c r="G507" s="66" t="s">
        <v>665</v>
      </c>
      <c r="H507" s="66" t="s">
        <v>591</v>
      </c>
      <c r="I507" s="65">
        <v>1</v>
      </c>
      <c r="J507" s="65">
        <v>1</v>
      </c>
      <c r="K507" s="66" t="s">
        <v>366</v>
      </c>
      <c r="L507" s="66" t="s">
        <v>664</v>
      </c>
      <c r="M507" s="66" t="s">
        <v>660</v>
      </c>
      <c r="N507" s="66" t="s">
        <v>681</v>
      </c>
      <c r="O507" s="69"/>
      <c r="P507" s="69"/>
      <c r="Q507" s="69"/>
      <c r="R507" s="67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9"/>
      <c r="AE507" s="86"/>
    </row>
    <row r="508" spans="1:31" hidden="1" x14ac:dyDescent="0.35">
      <c r="A508" s="85">
        <v>506</v>
      </c>
      <c r="B508" s="65">
        <v>5</v>
      </c>
      <c r="C508" s="65">
        <v>2</v>
      </c>
      <c r="D508" s="66" t="s">
        <v>247</v>
      </c>
      <c r="E508" s="66" t="s">
        <v>252</v>
      </c>
      <c r="F508" s="66"/>
      <c r="G508" s="66" t="s">
        <v>665</v>
      </c>
      <c r="H508" s="66" t="s">
        <v>592</v>
      </c>
      <c r="I508" s="65">
        <v>1</v>
      </c>
      <c r="J508" s="65">
        <v>1</v>
      </c>
      <c r="K508" s="66" t="s">
        <v>366</v>
      </c>
      <c r="L508" s="66" t="s">
        <v>664</v>
      </c>
      <c r="M508" s="66" t="s">
        <v>660</v>
      </c>
      <c r="N508" s="66" t="s">
        <v>681</v>
      </c>
      <c r="O508" s="69"/>
      <c r="P508" s="69"/>
      <c r="Q508" s="69"/>
      <c r="R508" s="67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9"/>
      <c r="AE508" s="86"/>
    </row>
    <row r="509" spans="1:31" hidden="1" x14ac:dyDescent="0.35">
      <c r="A509" s="85">
        <v>507</v>
      </c>
      <c r="B509" s="65">
        <v>6</v>
      </c>
      <c r="C509" s="65">
        <v>2</v>
      </c>
      <c r="D509" s="66" t="s">
        <v>247</v>
      </c>
      <c r="E509" s="66" t="s">
        <v>253</v>
      </c>
      <c r="F509" s="66"/>
      <c r="G509" s="66" t="s">
        <v>668</v>
      </c>
      <c r="H509" s="66" t="s">
        <v>593</v>
      </c>
      <c r="I509" s="65">
        <v>3</v>
      </c>
      <c r="J509" s="65">
        <v>3</v>
      </c>
      <c r="K509" s="66" t="s">
        <v>366</v>
      </c>
      <c r="L509" s="66" t="s">
        <v>664</v>
      </c>
      <c r="M509" s="66" t="s">
        <v>660</v>
      </c>
      <c r="N509" s="66" t="s">
        <v>681</v>
      </c>
      <c r="O509" s="69"/>
      <c r="P509" s="69"/>
      <c r="Q509" s="69"/>
      <c r="R509" s="67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9"/>
      <c r="AE509" s="86"/>
    </row>
    <row r="510" spans="1:31" x14ac:dyDescent="0.35">
      <c r="A510" s="83">
        <v>508</v>
      </c>
      <c r="B510" s="60">
        <v>86</v>
      </c>
      <c r="C510" s="60">
        <v>1</v>
      </c>
      <c r="D510" s="61" t="s">
        <v>22</v>
      </c>
      <c r="E510" s="61" t="s">
        <v>254</v>
      </c>
      <c r="F510" s="61" t="s">
        <v>680</v>
      </c>
      <c r="G510" s="61" t="s">
        <v>665</v>
      </c>
      <c r="H510" s="61" t="s">
        <v>594</v>
      </c>
      <c r="I510" s="60">
        <v>1</v>
      </c>
      <c r="J510" s="60">
        <v>1</v>
      </c>
      <c r="K510" s="61" t="s">
        <v>366</v>
      </c>
      <c r="L510" s="61" t="s">
        <v>663</v>
      </c>
      <c r="M510" s="61" t="s">
        <v>660</v>
      </c>
      <c r="N510" s="61" t="s">
        <v>681</v>
      </c>
      <c r="O510" s="64" t="s">
        <v>720</v>
      </c>
      <c r="P510" s="64"/>
      <c r="Q510" s="64"/>
      <c r="R510" s="62"/>
      <c r="S510" s="63">
        <v>36.623999999999995</v>
      </c>
      <c r="T510" s="63">
        <f>J510*S510</f>
        <v>36.623999999999995</v>
      </c>
      <c r="U510" s="63">
        <v>36.013599999999997</v>
      </c>
      <c r="V510" s="63">
        <f>J510*U510</f>
        <v>36.013599999999997</v>
      </c>
      <c r="W510" s="63">
        <v>35.097999999999999</v>
      </c>
      <c r="X510" s="63">
        <f>J510*W510</f>
        <v>35.097999999999999</v>
      </c>
      <c r="Y510" s="63">
        <v>33.572000000000003</v>
      </c>
      <c r="Z510" s="63">
        <f>J510*Y510</f>
        <v>33.572000000000003</v>
      </c>
      <c r="AA510" s="63">
        <f>VLOOKUP(E:E,'[3]costed bom'!$E$2:$AA$921,23,0)</f>
        <v>55.97</v>
      </c>
      <c r="AB510" s="63">
        <f>J510*AA510</f>
        <v>55.97</v>
      </c>
      <c r="AC510" s="63">
        <f>Z510-AB510</f>
        <v>-22.397999999999996</v>
      </c>
      <c r="AD510" s="64">
        <v>126</v>
      </c>
      <c r="AE510" s="84" t="s">
        <v>364</v>
      </c>
    </row>
    <row r="511" spans="1:31" hidden="1" x14ac:dyDescent="0.35">
      <c r="A511" s="85">
        <v>509</v>
      </c>
      <c r="B511" s="65">
        <v>0</v>
      </c>
      <c r="C511" s="65">
        <v>2</v>
      </c>
      <c r="D511" s="66" t="s">
        <v>254</v>
      </c>
      <c r="E511" s="66" t="s">
        <v>255</v>
      </c>
      <c r="F511" s="66"/>
      <c r="G511" s="66" t="s">
        <v>665</v>
      </c>
      <c r="H511" s="66" t="s">
        <v>595</v>
      </c>
      <c r="I511" s="65">
        <v>1</v>
      </c>
      <c r="J511" s="65">
        <v>1</v>
      </c>
      <c r="K511" s="66" t="s">
        <v>366</v>
      </c>
      <c r="L511" s="66" t="s">
        <v>663</v>
      </c>
      <c r="M511" s="66" t="s">
        <v>660</v>
      </c>
      <c r="N511" s="66" t="s">
        <v>682</v>
      </c>
      <c r="O511" s="69"/>
      <c r="P511" s="69"/>
      <c r="Q511" s="69"/>
      <c r="R511" s="67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9"/>
      <c r="AE511" s="86"/>
    </row>
    <row r="512" spans="1:31" hidden="1" x14ac:dyDescent="0.35">
      <c r="A512" s="85">
        <v>510</v>
      </c>
      <c r="B512" s="65">
        <v>1</v>
      </c>
      <c r="C512" s="65">
        <v>2</v>
      </c>
      <c r="D512" s="66" t="s">
        <v>254</v>
      </c>
      <c r="E512" s="66" t="s">
        <v>191</v>
      </c>
      <c r="F512" s="66"/>
      <c r="G512" s="66" t="s">
        <v>667</v>
      </c>
      <c r="H512" s="66" t="s">
        <v>533</v>
      </c>
      <c r="I512" s="65">
        <v>6</v>
      </c>
      <c r="J512" s="65">
        <v>6</v>
      </c>
      <c r="K512" s="66" t="s">
        <v>393</v>
      </c>
      <c r="L512" s="66" t="s">
        <v>664</v>
      </c>
      <c r="M512" s="66" t="s">
        <v>660</v>
      </c>
      <c r="N512" s="66" t="s">
        <v>681</v>
      </c>
      <c r="O512" s="69"/>
      <c r="P512" s="69"/>
      <c r="Q512" s="69"/>
      <c r="R512" s="67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9"/>
      <c r="AE512" s="86"/>
    </row>
    <row r="513" spans="1:31" hidden="1" x14ac:dyDescent="0.35">
      <c r="A513" s="85">
        <v>511</v>
      </c>
      <c r="B513" s="65">
        <v>2</v>
      </c>
      <c r="C513" s="65">
        <v>2</v>
      </c>
      <c r="D513" s="66" t="s">
        <v>254</v>
      </c>
      <c r="E513" s="66" t="s">
        <v>184</v>
      </c>
      <c r="F513" s="66"/>
      <c r="G513" s="66" t="s">
        <v>668</v>
      </c>
      <c r="H513" s="66" t="s">
        <v>527</v>
      </c>
      <c r="I513" s="65">
        <v>1</v>
      </c>
      <c r="J513" s="65">
        <v>1</v>
      </c>
      <c r="K513" s="66" t="s">
        <v>366</v>
      </c>
      <c r="L513" s="66" t="s">
        <v>664</v>
      </c>
      <c r="M513" s="66" t="s">
        <v>660</v>
      </c>
      <c r="N513" s="66" t="s">
        <v>681</v>
      </c>
      <c r="O513" s="69"/>
      <c r="P513" s="69"/>
      <c r="Q513" s="69"/>
      <c r="R513" s="67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9"/>
      <c r="AE513" s="86"/>
    </row>
    <row r="514" spans="1:31" hidden="1" x14ac:dyDescent="0.35">
      <c r="A514" s="85">
        <v>512</v>
      </c>
      <c r="B514" s="65">
        <v>3</v>
      </c>
      <c r="C514" s="65">
        <v>2</v>
      </c>
      <c r="D514" s="66" t="s">
        <v>254</v>
      </c>
      <c r="E514" s="66" t="s">
        <v>156</v>
      </c>
      <c r="F514" s="66"/>
      <c r="G514" s="66" t="s">
        <v>666</v>
      </c>
      <c r="H514" s="66" t="s">
        <v>477</v>
      </c>
      <c r="I514" s="65">
        <v>1</v>
      </c>
      <c r="J514" s="65">
        <v>1</v>
      </c>
      <c r="K514" s="66" t="s">
        <v>366</v>
      </c>
      <c r="L514" s="66" t="s">
        <v>664</v>
      </c>
      <c r="M514" s="66" t="s">
        <v>660</v>
      </c>
      <c r="N514" s="66" t="s">
        <v>681</v>
      </c>
      <c r="O514" s="69"/>
      <c r="P514" s="69"/>
      <c r="Q514" s="69"/>
      <c r="R514" s="67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9"/>
      <c r="AE514" s="86"/>
    </row>
    <row r="515" spans="1:31" hidden="1" x14ac:dyDescent="0.35">
      <c r="A515" s="85">
        <v>513</v>
      </c>
      <c r="B515" s="65">
        <v>4</v>
      </c>
      <c r="C515" s="65">
        <v>2</v>
      </c>
      <c r="D515" s="66" t="s">
        <v>254</v>
      </c>
      <c r="E515" s="66" t="s">
        <v>125</v>
      </c>
      <c r="F515" s="66"/>
      <c r="G515" s="66" t="s">
        <v>668</v>
      </c>
      <c r="H515" s="66" t="s">
        <v>471</v>
      </c>
      <c r="I515" s="65">
        <v>3</v>
      </c>
      <c r="J515" s="65">
        <v>3</v>
      </c>
      <c r="K515" s="66" t="s">
        <v>366</v>
      </c>
      <c r="L515" s="66" t="s">
        <v>664</v>
      </c>
      <c r="M515" s="66" t="s">
        <v>660</v>
      </c>
      <c r="N515" s="66" t="s">
        <v>681</v>
      </c>
      <c r="O515" s="69"/>
      <c r="P515" s="69"/>
      <c r="Q515" s="69"/>
      <c r="R515" s="67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9"/>
      <c r="AE515" s="86"/>
    </row>
    <row r="516" spans="1:31" hidden="1" x14ac:dyDescent="0.35">
      <c r="A516" s="85">
        <v>514</v>
      </c>
      <c r="B516" s="65">
        <v>5</v>
      </c>
      <c r="C516" s="65">
        <v>2</v>
      </c>
      <c r="D516" s="66" t="s">
        <v>254</v>
      </c>
      <c r="E516" s="66" t="s">
        <v>161</v>
      </c>
      <c r="F516" s="66"/>
      <c r="G516" s="66" t="s">
        <v>668</v>
      </c>
      <c r="H516" s="66" t="s">
        <v>504</v>
      </c>
      <c r="I516" s="65">
        <v>1</v>
      </c>
      <c r="J516" s="65">
        <v>1</v>
      </c>
      <c r="K516" s="66" t="s">
        <v>393</v>
      </c>
      <c r="L516" s="66" t="s">
        <v>664</v>
      </c>
      <c r="M516" s="66" t="s">
        <v>660</v>
      </c>
      <c r="N516" s="66" t="s">
        <v>681</v>
      </c>
      <c r="O516" s="69"/>
      <c r="P516" s="69"/>
      <c r="Q516" s="69"/>
      <c r="R516" s="67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9"/>
      <c r="AE516" s="86"/>
    </row>
    <row r="517" spans="1:31" hidden="1" x14ac:dyDescent="0.35">
      <c r="A517" s="85">
        <v>515</v>
      </c>
      <c r="B517" s="65">
        <v>6</v>
      </c>
      <c r="C517" s="65">
        <v>2</v>
      </c>
      <c r="D517" s="66" t="s">
        <v>254</v>
      </c>
      <c r="E517" s="66" t="s">
        <v>50</v>
      </c>
      <c r="F517" s="66"/>
      <c r="G517" s="66" t="s">
        <v>665</v>
      </c>
      <c r="H517" s="66" t="s">
        <v>396</v>
      </c>
      <c r="I517" s="65">
        <v>2</v>
      </c>
      <c r="J517" s="65">
        <v>2</v>
      </c>
      <c r="K517" s="66" t="s">
        <v>366</v>
      </c>
      <c r="L517" s="66" t="s">
        <v>664</v>
      </c>
      <c r="M517" s="66" t="s">
        <v>660</v>
      </c>
      <c r="N517" s="66" t="s">
        <v>681</v>
      </c>
      <c r="O517" s="69"/>
      <c r="P517" s="69"/>
      <c r="Q517" s="69"/>
      <c r="R517" s="67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9"/>
      <c r="AE517" s="86"/>
    </row>
    <row r="518" spans="1:31" hidden="1" x14ac:dyDescent="0.35">
      <c r="A518" s="85">
        <v>516</v>
      </c>
      <c r="B518" s="65">
        <v>7</v>
      </c>
      <c r="C518" s="65">
        <v>2</v>
      </c>
      <c r="D518" s="66" t="s">
        <v>254</v>
      </c>
      <c r="E518" s="66" t="s">
        <v>127</v>
      </c>
      <c r="F518" s="66"/>
      <c r="G518" s="66" t="s">
        <v>665</v>
      </c>
      <c r="H518" s="66" t="s">
        <v>473</v>
      </c>
      <c r="I518" s="65">
        <v>1</v>
      </c>
      <c r="J518" s="65">
        <v>1</v>
      </c>
      <c r="K518" s="66" t="s">
        <v>393</v>
      </c>
      <c r="L518" s="66" t="s">
        <v>664</v>
      </c>
      <c r="M518" s="66" t="s">
        <v>660</v>
      </c>
      <c r="N518" s="66" t="s">
        <v>681</v>
      </c>
      <c r="O518" s="69"/>
      <c r="P518" s="69"/>
      <c r="Q518" s="69"/>
      <c r="R518" s="67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9"/>
      <c r="AE518" s="86"/>
    </row>
    <row r="519" spans="1:31" hidden="1" x14ac:dyDescent="0.35">
      <c r="A519" s="85">
        <v>517</v>
      </c>
      <c r="B519" s="65">
        <v>8</v>
      </c>
      <c r="C519" s="65">
        <v>2</v>
      </c>
      <c r="D519" s="66" t="s">
        <v>254</v>
      </c>
      <c r="E519" s="66" t="s">
        <v>152</v>
      </c>
      <c r="F519" s="66"/>
      <c r="G519" s="66" t="s">
        <v>668</v>
      </c>
      <c r="H519" s="66" t="s">
        <v>496</v>
      </c>
      <c r="I519" s="65">
        <v>1</v>
      </c>
      <c r="J519" s="65">
        <v>1</v>
      </c>
      <c r="K519" s="66" t="s">
        <v>366</v>
      </c>
      <c r="L519" s="66" t="s">
        <v>664</v>
      </c>
      <c r="M519" s="66" t="s">
        <v>660</v>
      </c>
      <c r="N519" s="66" t="s">
        <v>681</v>
      </c>
      <c r="O519" s="69"/>
      <c r="P519" s="69"/>
      <c r="Q519" s="69"/>
      <c r="R519" s="67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9"/>
      <c r="AE519" s="86"/>
    </row>
    <row r="520" spans="1:31" hidden="1" x14ac:dyDescent="0.35">
      <c r="A520" s="85">
        <v>518</v>
      </c>
      <c r="B520" s="65">
        <v>9</v>
      </c>
      <c r="C520" s="65">
        <v>2</v>
      </c>
      <c r="D520" s="66" t="s">
        <v>254</v>
      </c>
      <c r="E520" s="66" t="s">
        <v>124</v>
      </c>
      <c r="F520" s="66"/>
      <c r="G520" s="66" t="s">
        <v>665</v>
      </c>
      <c r="H520" s="66" t="s">
        <v>470</v>
      </c>
      <c r="I520" s="65">
        <v>3</v>
      </c>
      <c r="J520" s="65">
        <v>3</v>
      </c>
      <c r="K520" s="66" t="s">
        <v>366</v>
      </c>
      <c r="L520" s="66" t="s">
        <v>664</v>
      </c>
      <c r="M520" s="66" t="s">
        <v>660</v>
      </c>
      <c r="N520" s="66" t="s">
        <v>681</v>
      </c>
      <c r="O520" s="69"/>
      <c r="P520" s="69"/>
      <c r="Q520" s="69"/>
      <c r="R520" s="67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9"/>
      <c r="AE520" s="86"/>
    </row>
    <row r="521" spans="1:31" hidden="1" x14ac:dyDescent="0.35">
      <c r="A521" s="85">
        <v>519</v>
      </c>
      <c r="B521" s="65">
        <v>10</v>
      </c>
      <c r="C521" s="65">
        <v>2</v>
      </c>
      <c r="D521" s="66" t="s">
        <v>254</v>
      </c>
      <c r="E521" s="66" t="s">
        <v>256</v>
      </c>
      <c r="F521" s="66"/>
      <c r="G521" s="66" t="s">
        <v>665</v>
      </c>
      <c r="H521" s="66" t="s">
        <v>596</v>
      </c>
      <c r="I521" s="65">
        <v>1</v>
      </c>
      <c r="J521" s="65">
        <v>1</v>
      </c>
      <c r="K521" s="66" t="s">
        <v>366</v>
      </c>
      <c r="L521" s="66" t="s">
        <v>664</v>
      </c>
      <c r="M521" s="66" t="s">
        <v>660</v>
      </c>
      <c r="N521" s="66" t="s">
        <v>681</v>
      </c>
      <c r="O521" s="69"/>
      <c r="P521" s="69"/>
      <c r="Q521" s="69"/>
      <c r="R521" s="67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9"/>
      <c r="AE521" s="86"/>
    </row>
    <row r="522" spans="1:31" hidden="1" x14ac:dyDescent="0.35">
      <c r="A522" s="85">
        <v>520</v>
      </c>
      <c r="B522" s="65">
        <v>11</v>
      </c>
      <c r="C522" s="65">
        <v>2</v>
      </c>
      <c r="D522" s="66" t="s">
        <v>254</v>
      </c>
      <c r="E522" s="66" t="s">
        <v>130</v>
      </c>
      <c r="F522" s="66"/>
      <c r="G522" s="66" t="s">
        <v>668</v>
      </c>
      <c r="H522" s="66" t="s">
        <v>476</v>
      </c>
      <c r="I522" s="65">
        <v>2</v>
      </c>
      <c r="J522" s="65">
        <v>2</v>
      </c>
      <c r="K522" s="66" t="s">
        <v>366</v>
      </c>
      <c r="L522" s="66" t="s">
        <v>664</v>
      </c>
      <c r="M522" s="66" t="s">
        <v>660</v>
      </c>
      <c r="N522" s="66" t="s">
        <v>681</v>
      </c>
      <c r="O522" s="69"/>
      <c r="P522" s="69"/>
      <c r="Q522" s="69"/>
      <c r="R522" s="67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9"/>
      <c r="AE522" s="86"/>
    </row>
    <row r="523" spans="1:31" x14ac:dyDescent="0.35">
      <c r="A523" s="83">
        <v>521</v>
      </c>
      <c r="B523" s="60">
        <v>87</v>
      </c>
      <c r="C523" s="60">
        <v>1</v>
      </c>
      <c r="D523" s="61" t="s">
        <v>22</v>
      </c>
      <c r="E523" s="61" t="s">
        <v>257</v>
      </c>
      <c r="F523" s="61" t="s">
        <v>680</v>
      </c>
      <c r="G523" s="61" t="s">
        <v>665</v>
      </c>
      <c r="H523" s="61" t="s">
        <v>597</v>
      </c>
      <c r="I523" s="60">
        <v>1</v>
      </c>
      <c r="J523" s="60">
        <v>1</v>
      </c>
      <c r="K523" s="61" t="s">
        <v>366</v>
      </c>
      <c r="L523" s="61" t="s">
        <v>663</v>
      </c>
      <c r="M523" s="61" t="s">
        <v>660</v>
      </c>
      <c r="N523" s="61" t="s">
        <v>681</v>
      </c>
      <c r="O523" s="64" t="s">
        <v>720</v>
      </c>
      <c r="P523" s="64"/>
      <c r="Q523" s="64"/>
      <c r="R523" s="62"/>
      <c r="S523" s="63">
        <v>44.663999999999994</v>
      </c>
      <c r="T523" s="63">
        <f>J523*S523</f>
        <v>44.663999999999994</v>
      </c>
      <c r="U523" s="63">
        <v>43.919599999999996</v>
      </c>
      <c r="V523" s="63">
        <f>J523*U523</f>
        <v>43.919599999999996</v>
      </c>
      <c r="W523" s="63">
        <v>42.802999999999997</v>
      </c>
      <c r="X523" s="63">
        <f>J523*W523</f>
        <v>42.802999999999997</v>
      </c>
      <c r="Y523" s="63">
        <v>40.942</v>
      </c>
      <c r="Z523" s="63">
        <f>J523*Y523</f>
        <v>40.942</v>
      </c>
      <c r="AA523" s="63">
        <f>VLOOKUP(E:E,'[3]costed bom'!$E$2:$AA$921,23,0)</f>
        <v>27.01</v>
      </c>
      <c r="AB523" s="63">
        <f>J523*AA523</f>
        <v>27.01</v>
      </c>
      <c r="AC523" s="63">
        <f>Z523-AB523</f>
        <v>13.931999999999999</v>
      </c>
      <c r="AD523" s="64">
        <v>126</v>
      </c>
      <c r="AE523" s="84" t="s">
        <v>364</v>
      </c>
    </row>
    <row r="524" spans="1:31" hidden="1" x14ac:dyDescent="0.35">
      <c r="A524" s="85">
        <v>522</v>
      </c>
      <c r="B524" s="65">
        <v>0</v>
      </c>
      <c r="C524" s="65">
        <v>2</v>
      </c>
      <c r="D524" s="66" t="s">
        <v>257</v>
      </c>
      <c r="E524" s="66" t="s">
        <v>258</v>
      </c>
      <c r="F524" s="66"/>
      <c r="G524" s="66" t="s">
        <v>665</v>
      </c>
      <c r="H524" s="66" t="s">
        <v>598</v>
      </c>
      <c r="I524" s="65">
        <v>1</v>
      </c>
      <c r="J524" s="65">
        <v>1</v>
      </c>
      <c r="K524" s="66" t="s">
        <v>366</v>
      </c>
      <c r="L524" s="66" t="s">
        <v>663</v>
      </c>
      <c r="M524" s="66" t="s">
        <v>660</v>
      </c>
      <c r="N524" s="66" t="s">
        <v>682</v>
      </c>
      <c r="O524" s="69"/>
      <c r="P524" s="69"/>
      <c r="Q524" s="69"/>
      <c r="R524" s="67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9"/>
      <c r="AE524" s="86"/>
    </row>
    <row r="525" spans="1:31" hidden="1" x14ac:dyDescent="0.35">
      <c r="A525" s="85">
        <v>523</v>
      </c>
      <c r="B525" s="65">
        <v>1</v>
      </c>
      <c r="C525" s="65">
        <v>2</v>
      </c>
      <c r="D525" s="66" t="s">
        <v>257</v>
      </c>
      <c r="E525" s="66" t="s">
        <v>156</v>
      </c>
      <c r="F525" s="66"/>
      <c r="G525" s="66" t="s">
        <v>666</v>
      </c>
      <c r="H525" s="66" t="s">
        <v>477</v>
      </c>
      <c r="I525" s="65">
        <v>1</v>
      </c>
      <c r="J525" s="65">
        <v>1</v>
      </c>
      <c r="K525" s="66" t="s">
        <v>366</v>
      </c>
      <c r="L525" s="66" t="s">
        <v>664</v>
      </c>
      <c r="M525" s="66" t="s">
        <v>660</v>
      </c>
      <c r="N525" s="66" t="s">
        <v>681</v>
      </c>
      <c r="O525" s="69"/>
      <c r="P525" s="69"/>
      <c r="Q525" s="69"/>
      <c r="R525" s="67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9"/>
      <c r="AE525" s="86"/>
    </row>
    <row r="526" spans="1:31" hidden="1" x14ac:dyDescent="0.35">
      <c r="A526" s="85">
        <v>524</v>
      </c>
      <c r="B526" s="65">
        <v>2</v>
      </c>
      <c r="C526" s="65">
        <v>2</v>
      </c>
      <c r="D526" s="66" t="s">
        <v>257</v>
      </c>
      <c r="E526" s="66" t="s">
        <v>185</v>
      </c>
      <c r="F526" s="66"/>
      <c r="G526" s="66" t="s">
        <v>668</v>
      </c>
      <c r="H526" s="66" t="s">
        <v>528</v>
      </c>
      <c r="I526" s="65">
        <v>1</v>
      </c>
      <c r="J526" s="65">
        <v>1</v>
      </c>
      <c r="K526" s="66" t="s">
        <v>366</v>
      </c>
      <c r="L526" s="66" t="s">
        <v>664</v>
      </c>
      <c r="M526" s="66" t="s">
        <v>660</v>
      </c>
      <c r="N526" s="66" t="s">
        <v>681</v>
      </c>
      <c r="O526" s="69"/>
      <c r="P526" s="69"/>
      <c r="Q526" s="69"/>
      <c r="R526" s="67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9"/>
      <c r="AE526" s="86"/>
    </row>
    <row r="527" spans="1:31" hidden="1" x14ac:dyDescent="0.35">
      <c r="A527" s="85">
        <v>525</v>
      </c>
      <c r="B527" s="65">
        <v>3</v>
      </c>
      <c r="C527" s="65">
        <v>2</v>
      </c>
      <c r="D527" s="66" t="s">
        <v>257</v>
      </c>
      <c r="E527" s="66" t="s">
        <v>130</v>
      </c>
      <c r="F527" s="66"/>
      <c r="G527" s="66" t="s">
        <v>668</v>
      </c>
      <c r="H527" s="66" t="s">
        <v>476</v>
      </c>
      <c r="I527" s="65">
        <v>2</v>
      </c>
      <c r="J527" s="65">
        <v>2</v>
      </c>
      <c r="K527" s="66" t="s">
        <v>366</v>
      </c>
      <c r="L527" s="66" t="s">
        <v>664</v>
      </c>
      <c r="M527" s="66" t="s">
        <v>660</v>
      </c>
      <c r="N527" s="66" t="s">
        <v>681</v>
      </c>
      <c r="O527" s="69"/>
      <c r="P527" s="69"/>
      <c r="Q527" s="69"/>
      <c r="R527" s="67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9"/>
      <c r="AE527" s="86"/>
    </row>
    <row r="528" spans="1:31" hidden="1" x14ac:dyDescent="0.35">
      <c r="A528" s="85">
        <v>526</v>
      </c>
      <c r="B528" s="65">
        <v>4</v>
      </c>
      <c r="C528" s="65">
        <v>2</v>
      </c>
      <c r="D528" s="66" t="s">
        <v>257</v>
      </c>
      <c r="E528" s="66" t="s">
        <v>259</v>
      </c>
      <c r="F528" s="66"/>
      <c r="G528" s="66" t="s">
        <v>665</v>
      </c>
      <c r="H528" s="66" t="s">
        <v>599</v>
      </c>
      <c r="I528" s="65">
        <v>4.0999999999999996</v>
      </c>
      <c r="J528" s="65">
        <v>4.0999999999999996</v>
      </c>
      <c r="K528" s="66" t="s">
        <v>393</v>
      </c>
      <c r="L528" s="66" t="s">
        <v>664</v>
      </c>
      <c r="M528" s="66" t="s">
        <v>660</v>
      </c>
      <c r="N528" s="66" t="s">
        <v>681</v>
      </c>
      <c r="O528" s="69"/>
      <c r="P528" s="69"/>
      <c r="Q528" s="69"/>
      <c r="R528" s="67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9"/>
      <c r="AE528" s="86"/>
    </row>
    <row r="529" spans="1:31" hidden="1" x14ac:dyDescent="0.35">
      <c r="A529" s="85">
        <v>527</v>
      </c>
      <c r="B529" s="65">
        <v>5</v>
      </c>
      <c r="C529" s="65">
        <v>2</v>
      </c>
      <c r="D529" s="66" t="s">
        <v>257</v>
      </c>
      <c r="E529" s="66" t="s">
        <v>152</v>
      </c>
      <c r="F529" s="66"/>
      <c r="G529" s="66" t="s">
        <v>668</v>
      </c>
      <c r="H529" s="66" t="s">
        <v>496</v>
      </c>
      <c r="I529" s="65">
        <v>1</v>
      </c>
      <c r="J529" s="65">
        <v>1</v>
      </c>
      <c r="K529" s="66" t="s">
        <v>366</v>
      </c>
      <c r="L529" s="66" t="s">
        <v>664</v>
      </c>
      <c r="M529" s="66" t="s">
        <v>660</v>
      </c>
      <c r="N529" s="66" t="s">
        <v>681</v>
      </c>
      <c r="O529" s="69"/>
      <c r="P529" s="69"/>
      <c r="Q529" s="69"/>
      <c r="R529" s="67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9"/>
      <c r="AE529" s="86"/>
    </row>
    <row r="530" spans="1:31" hidden="1" x14ac:dyDescent="0.35">
      <c r="A530" s="85">
        <v>528</v>
      </c>
      <c r="B530" s="65">
        <v>6</v>
      </c>
      <c r="C530" s="65">
        <v>2</v>
      </c>
      <c r="D530" s="66" t="s">
        <v>257</v>
      </c>
      <c r="E530" s="66" t="s">
        <v>124</v>
      </c>
      <c r="F530" s="66"/>
      <c r="G530" s="66" t="s">
        <v>665</v>
      </c>
      <c r="H530" s="66" t="s">
        <v>470</v>
      </c>
      <c r="I530" s="65">
        <v>6</v>
      </c>
      <c r="J530" s="65">
        <v>6</v>
      </c>
      <c r="K530" s="66" t="s">
        <v>366</v>
      </c>
      <c r="L530" s="66" t="s">
        <v>664</v>
      </c>
      <c r="M530" s="66" t="s">
        <v>660</v>
      </c>
      <c r="N530" s="66" t="s">
        <v>681</v>
      </c>
      <c r="O530" s="69"/>
      <c r="P530" s="69"/>
      <c r="Q530" s="69"/>
      <c r="R530" s="67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9"/>
      <c r="AE530" s="86"/>
    </row>
    <row r="531" spans="1:31" hidden="1" x14ac:dyDescent="0.35">
      <c r="A531" s="85">
        <v>529</v>
      </c>
      <c r="B531" s="65">
        <v>7</v>
      </c>
      <c r="C531" s="65">
        <v>2</v>
      </c>
      <c r="D531" s="66" t="s">
        <v>257</v>
      </c>
      <c r="E531" s="66" t="s">
        <v>161</v>
      </c>
      <c r="F531" s="66"/>
      <c r="G531" s="66" t="s">
        <v>668</v>
      </c>
      <c r="H531" s="66" t="s">
        <v>504</v>
      </c>
      <c r="I531" s="65">
        <v>1</v>
      </c>
      <c r="J531" s="65">
        <v>1</v>
      </c>
      <c r="K531" s="66" t="s">
        <v>393</v>
      </c>
      <c r="L531" s="66" t="s">
        <v>664</v>
      </c>
      <c r="M531" s="66" t="s">
        <v>660</v>
      </c>
      <c r="N531" s="66" t="s">
        <v>681</v>
      </c>
      <c r="O531" s="69"/>
      <c r="P531" s="69"/>
      <c r="Q531" s="69"/>
      <c r="R531" s="67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9"/>
      <c r="AE531" s="86"/>
    </row>
    <row r="532" spans="1:31" hidden="1" x14ac:dyDescent="0.35">
      <c r="A532" s="85">
        <v>530</v>
      </c>
      <c r="B532" s="65">
        <v>8</v>
      </c>
      <c r="C532" s="65">
        <v>2</v>
      </c>
      <c r="D532" s="66" t="s">
        <v>257</v>
      </c>
      <c r="E532" s="66" t="s">
        <v>50</v>
      </c>
      <c r="F532" s="66"/>
      <c r="G532" s="66" t="s">
        <v>665</v>
      </c>
      <c r="H532" s="66" t="s">
        <v>396</v>
      </c>
      <c r="I532" s="65">
        <v>2</v>
      </c>
      <c r="J532" s="65">
        <v>2</v>
      </c>
      <c r="K532" s="66" t="s">
        <v>366</v>
      </c>
      <c r="L532" s="66" t="s">
        <v>664</v>
      </c>
      <c r="M532" s="66" t="s">
        <v>660</v>
      </c>
      <c r="N532" s="66" t="s">
        <v>681</v>
      </c>
      <c r="O532" s="69"/>
      <c r="P532" s="69"/>
      <c r="Q532" s="69"/>
      <c r="R532" s="67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9"/>
      <c r="AE532" s="86"/>
    </row>
    <row r="533" spans="1:31" hidden="1" x14ac:dyDescent="0.35">
      <c r="A533" s="85">
        <v>531</v>
      </c>
      <c r="B533" s="65">
        <v>9</v>
      </c>
      <c r="C533" s="65">
        <v>2</v>
      </c>
      <c r="D533" s="66" t="s">
        <v>257</v>
      </c>
      <c r="E533" s="66" t="s">
        <v>127</v>
      </c>
      <c r="F533" s="66"/>
      <c r="G533" s="66" t="s">
        <v>665</v>
      </c>
      <c r="H533" s="66" t="s">
        <v>473</v>
      </c>
      <c r="I533" s="65">
        <v>1</v>
      </c>
      <c r="J533" s="65">
        <v>1</v>
      </c>
      <c r="K533" s="66" t="s">
        <v>393</v>
      </c>
      <c r="L533" s="66" t="s">
        <v>664</v>
      </c>
      <c r="M533" s="66" t="s">
        <v>660</v>
      </c>
      <c r="N533" s="66" t="s">
        <v>681</v>
      </c>
      <c r="O533" s="69"/>
      <c r="P533" s="69"/>
      <c r="Q533" s="69"/>
      <c r="R533" s="67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9"/>
      <c r="AE533" s="86"/>
    </row>
    <row r="534" spans="1:31" hidden="1" x14ac:dyDescent="0.35">
      <c r="A534" s="85">
        <v>532</v>
      </c>
      <c r="B534" s="65">
        <v>10</v>
      </c>
      <c r="C534" s="65">
        <v>2</v>
      </c>
      <c r="D534" s="66" t="s">
        <v>257</v>
      </c>
      <c r="E534" s="66" t="s">
        <v>125</v>
      </c>
      <c r="F534" s="66"/>
      <c r="G534" s="66" t="s">
        <v>668</v>
      </c>
      <c r="H534" s="66" t="s">
        <v>471</v>
      </c>
      <c r="I534" s="65">
        <v>6</v>
      </c>
      <c r="J534" s="65">
        <v>6</v>
      </c>
      <c r="K534" s="66" t="s">
        <v>366</v>
      </c>
      <c r="L534" s="66" t="s">
        <v>664</v>
      </c>
      <c r="M534" s="66" t="s">
        <v>660</v>
      </c>
      <c r="N534" s="66" t="s">
        <v>681</v>
      </c>
      <c r="O534" s="69"/>
      <c r="P534" s="69"/>
      <c r="Q534" s="69"/>
      <c r="R534" s="67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9"/>
      <c r="AE534" s="86"/>
    </row>
    <row r="535" spans="1:31" hidden="1" x14ac:dyDescent="0.35">
      <c r="A535" s="85">
        <v>533</v>
      </c>
      <c r="B535" s="65">
        <v>11</v>
      </c>
      <c r="C535" s="65">
        <v>2</v>
      </c>
      <c r="D535" s="66" t="s">
        <v>257</v>
      </c>
      <c r="E535" s="66" t="s">
        <v>184</v>
      </c>
      <c r="F535" s="66"/>
      <c r="G535" s="66" t="s">
        <v>668</v>
      </c>
      <c r="H535" s="66" t="s">
        <v>527</v>
      </c>
      <c r="I535" s="65">
        <v>1</v>
      </c>
      <c r="J535" s="65">
        <v>1</v>
      </c>
      <c r="K535" s="66" t="s">
        <v>366</v>
      </c>
      <c r="L535" s="66" t="s">
        <v>664</v>
      </c>
      <c r="M535" s="66" t="s">
        <v>660</v>
      </c>
      <c r="N535" s="66" t="s">
        <v>681</v>
      </c>
      <c r="O535" s="69"/>
      <c r="P535" s="69"/>
      <c r="Q535" s="69"/>
      <c r="R535" s="67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9"/>
      <c r="AE535" s="86"/>
    </row>
    <row r="536" spans="1:31" x14ac:dyDescent="0.35">
      <c r="A536" s="83">
        <v>534</v>
      </c>
      <c r="B536" s="60">
        <v>88</v>
      </c>
      <c r="C536" s="60">
        <v>1</v>
      </c>
      <c r="D536" s="61" t="s">
        <v>22</v>
      </c>
      <c r="E536" s="61" t="s">
        <v>260</v>
      </c>
      <c r="F536" s="61" t="s">
        <v>680</v>
      </c>
      <c r="G536" s="61" t="s">
        <v>665</v>
      </c>
      <c r="H536" s="61" t="s">
        <v>600</v>
      </c>
      <c r="I536" s="60">
        <v>1</v>
      </c>
      <c r="J536" s="60">
        <v>1</v>
      </c>
      <c r="K536" s="61" t="s">
        <v>366</v>
      </c>
      <c r="L536" s="61" t="s">
        <v>663</v>
      </c>
      <c r="M536" s="61" t="s">
        <v>660</v>
      </c>
      <c r="N536" s="61" t="s">
        <v>681</v>
      </c>
      <c r="O536" s="64" t="s">
        <v>720</v>
      </c>
      <c r="P536" s="64"/>
      <c r="Q536" s="64"/>
      <c r="R536" s="62"/>
      <c r="S536" s="63">
        <v>6.1421419799069996</v>
      </c>
      <c r="T536" s="63">
        <f>J536*S536</f>
        <v>6.1421419799069996</v>
      </c>
      <c r="U536" s="63">
        <v>6.0397729469085499</v>
      </c>
      <c r="V536" s="63">
        <f>J536*U536</f>
        <v>6.0397729469085499</v>
      </c>
      <c r="W536" s="63">
        <v>5.8862193974108745</v>
      </c>
      <c r="X536" s="63">
        <f>J536*W536</f>
        <v>5.8862193974108745</v>
      </c>
      <c r="Y536" s="63">
        <v>5.6302968149147503</v>
      </c>
      <c r="Z536" s="63">
        <f>J536*Y536</f>
        <v>5.6302968149147503</v>
      </c>
      <c r="AA536" s="63">
        <f>VLOOKUP(E:E,'[3]costed bom'!$E$2:$AA$921,23,0)</f>
        <v>59</v>
      </c>
      <c r="AB536" s="63">
        <f>J536*AA536</f>
        <v>59</v>
      </c>
      <c r="AC536" s="63">
        <f>Z536-AB536</f>
        <v>-53.36970318508525</v>
      </c>
      <c r="AD536" s="64">
        <v>252</v>
      </c>
      <c r="AE536" s="84" t="s">
        <v>364</v>
      </c>
    </row>
    <row r="537" spans="1:31" hidden="1" x14ac:dyDescent="0.35">
      <c r="A537" s="85">
        <v>535</v>
      </c>
      <c r="B537" s="65">
        <v>0</v>
      </c>
      <c r="C537" s="65">
        <v>2</v>
      </c>
      <c r="D537" s="66" t="s">
        <v>260</v>
      </c>
      <c r="E537" s="66" t="s">
        <v>261</v>
      </c>
      <c r="F537" s="66"/>
      <c r="G537" s="66" t="s">
        <v>665</v>
      </c>
      <c r="H537" s="66" t="s">
        <v>601</v>
      </c>
      <c r="I537" s="65">
        <v>1</v>
      </c>
      <c r="J537" s="65">
        <v>1</v>
      </c>
      <c r="K537" s="66" t="s">
        <v>366</v>
      </c>
      <c r="L537" s="66" t="s">
        <v>663</v>
      </c>
      <c r="M537" s="66" t="s">
        <v>660</v>
      </c>
      <c r="N537" s="66" t="s">
        <v>682</v>
      </c>
      <c r="O537" s="69"/>
      <c r="P537" s="69"/>
      <c r="Q537" s="69"/>
      <c r="R537" s="67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9"/>
      <c r="AE537" s="86"/>
    </row>
    <row r="538" spans="1:31" hidden="1" x14ac:dyDescent="0.35">
      <c r="A538" s="85">
        <v>536</v>
      </c>
      <c r="B538" s="65">
        <v>1</v>
      </c>
      <c r="C538" s="65">
        <v>2</v>
      </c>
      <c r="D538" s="66" t="s">
        <v>260</v>
      </c>
      <c r="E538" s="66" t="s">
        <v>164</v>
      </c>
      <c r="F538" s="66"/>
      <c r="G538" s="66" t="s">
        <v>668</v>
      </c>
      <c r="H538" s="66" t="s">
        <v>507</v>
      </c>
      <c r="I538" s="65">
        <v>3.5</v>
      </c>
      <c r="J538" s="65">
        <v>3.5</v>
      </c>
      <c r="K538" s="66" t="s">
        <v>393</v>
      </c>
      <c r="L538" s="66" t="s">
        <v>664</v>
      </c>
      <c r="M538" s="66" t="s">
        <v>660</v>
      </c>
      <c r="N538" s="66" t="s">
        <v>681</v>
      </c>
      <c r="O538" s="69"/>
      <c r="P538" s="69"/>
      <c r="Q538" s="69"/>
      <c r="R538" s="67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9"/>
      <c r="AE538" s="86"/>
    </row>
    <row r="539" spans="1:31" hidden="1" x14ac:dyDescent="0.35">
      <c r="A539" s="85">
        <v>537</v>
      </c>
      <c r="B539" s="65">
        <v>2</v>
      </c>
      <c r="C539" s="65">
        <v>2</v>
      </c>
      <c r="D539" s="66" t="s">
        <v>260</v>
      </c>
      <c r="E539" s="66" t="s">
        <v>189</v>
      </c>
      <c r="F539" s="66"/>
      <c r="G539" s="66" t="s">
        <v>675</v>
      </c>
      <c r="H539" s="66" t="s">
        <v>532</v>
      </c>
      <c r="I539" s="65">
        <v>1</v>
      </c>
      <c r="J539" s="65">
        <v>1</v>
      </c>
      <c r="K539" s="66" t="s">
        <v>366</v>
      </c>
      <c r="L539" s="66" t="s">
        <v>664</v>
      </c>
      <c r="M539" s="66" t="s">
        <v>660</v>
      </c>
      <c r="N539" s="66" t="s">
        <v>681</v>
      </c>
      <c r="O539" s="69"/>
      <c r="P539" s="69"/>
      <c r="Q539" s="69"/>
      <c r="R539" s="67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9"/>
      <c r="AE539" s="86"/>
    </row>
    <row r="540" spans="1:31" hidden="1" x14ac:dyDescent="0.35">
      <c r="A540" s="85">
        <v>538</v>
      </c>
      <c r="B540" s="65">
        <v>3</v>
      </c>
      <c r="C540" s="65">
        <v>2</v>
      </c>
      <c r="D540" s="66" t="s">
        <v>260</v>
      </c>
      <c r="E540" s="66" t="s">
        <v>184</v>
      </c>
      <c r="F540" s="66"/>
      <c r="G540" s="66" t="s">
        <v>668</v>
      </c>
      <c r="H540" s="66" t="s">
        <v>527</v>
      </c>
      <c r="I540" s="65">
        <v>2</v>
      </c>
      <c r="J540" s="65">
        <v>2</v>
      </c>
      <c r="K540" s="66" t="s">
        <v>366</v>
      </c>
      <c r="L540" s="66" t="s">
        <v>664</v>
      </c>
      <c r="M540" s="66" t="s">
        <v>660</v>
      </c>
      <c r="N540" s="66" t="s">
        <v>681</v>
      </c>
      <c r="O540" s="69"/>
      <c r="P540" s="69"/>
      <c r="Q540" s="69"/>
      <c r="R540" s="67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9"/>
      <c r="AE540" s="86"/>
    </row>
    <row r="541" spans="1:31" hidden="1" x14ac:dyDescent="0.35">
      <c r="A541" s="85">
        <v>539</v>
      </c>
      <c r="B541" s="65">
        <v>4</v>
      </c>
      <c r="C541" s="65">
        <v>2</v>
      </c>
      <c r="D541" s="66" t="s">
        <v>260</v>
      </c>
      <c r="E541" s="66" t="s">
        <v>190</v>
      </c>
      <c r="F541" s="66"/>
      <c r="G541" s="66" t="s">
        <v>666</v>
      </c>
      <c r="H541" s="66" t="s">
        <v>477</v>
      </c>
      <c r="I541" s="65">
        <v>1</v>
      </c>
      <c r="J541" s="65">
        <v>1</v>
      </c>
      <c r="K541" s="66" t="s">
        <v>366</v>
      </c>
      <c r="L541" s="66" t="s">
        <v>664</v>
      </c>
      <c r="M541" s="66" t="s">
        <v>660</v>
      </c>
      <c r="N541" s="66" t="s">
        <v>681</v>
      </c>
      <c r="O541" s="69"/>
      <c r="P541" s="69"/>
      <c r="Q541" s="69"/>
      <c r="R541" s="67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9"/>
      <c r="AE541" s="86"/>
    </row>
    <row r="542" spans="1:31" hidden="1" x14ac:dyDescent="0.35">
      <c r="A542" s="85">
        <v>540</v>
      </c>
      <c r="B542" s="65">
        <v>5</v>
      </c>
      <c r="C542" s="65">
        <v>2</v>
      </c>
      <c r="D542" s="66" t="s">
        <v>260</v>
      </c>
      <c r="E542" s="66" t="s">
        <v>156</v>
      </c>
      <c r="F542" s="66"/>
      <c r="G542" s="66" t="s">
        <v>666</v>
      </c>
      <c r="H542" s="66" t="s">
        <v>477</v>
      </c>
      <c r="I542" s="65">
        <v>2</v>
      </c>
      <c r="J542" s="65">
        <v>2</v>
      </c>
      <c r="K542" s="66" t="s">
        <v>366</v>
      </c>
      <c r="L542" s="66" t="s">
        <v>664</v>
      </c>
      <c r="M542" s="66" t="s">
        <v>660</v>
      </c>
      <c r="N542" s="66" t="s">
        <v>681</v>
      </c>
      <c r="O542" s="69"/>
      <c r="P542" s="69"/>
      <c r="Q542" s="69"/>
      <c r="R542" s="67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9"/>
      <c r="AE542" s="86"/>
    </row>
    <row r="543" spans="1:31" hidden="1" x14ac:dyDescent="0.35">
      <c r="A543" s="85">
        <v>541</v>
      </c>
      <c r="B543" s="65">
        <v>6</v>
      </c>
      <c r="C543" s="65">
        <v>2</v>
      </c>
      <c r="D543" s="66" t="s">
        <v>260</v>
      </c>
      <c r="E543" s="66" t="s">
        <v>130</v>
      </c>
      <c r="F543" s="66"/>
      <c r="G543" s="66" t="s">
        <v>668</v>
      </c>
      <c r="H543" s="66" t="s">
        <v>476</v>
      </c>
      <c r="I543" s="65">
        <v>2</v>
      </c>
      <c r="J543" s="65">
        <v>2</v>
      </c>
      <c r="K543" s="66" t="s">
        <v>366</v>
      </c>
      <c r="L543" s="66" t="s">
        <v>664</v>
      </c>
      <c r="M543" s="66" t="s">
        <v>660</v>
      </c>
      <c r="N543" s="66" t="s">
        <v>681</v>
      </c>
      <c r="O543" s="69"/>
      <c r="P543" s="69"/>
      <c r="Q543" s="69"/>
      <c r="R543" s="67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9"/>
      <c r="AE543" s="86"/>
    </row>
    <row r="544" spans="1:31" hidden="1" x14ac:dyDescent="0.35">
      <c r="A544" s="85">
        <v>542</v>
      </c>
      <c r="B544" s="65">
        <v>7</v>
      </c>
      <c r="C544" s="65">
        <v>2</v>
      </c>
      <c r="D544" s="66" t="s">
        <v>260</v>
      </c>
      <c r="E544" s="66" t="s">
        <v>124</v>
      </c>
      <c r="F544" s="66"/>
      <c r="G544" s="66" t="s">
        <v>665</v>
      </c>
      <c r="H544" s="66" t="s">
        <v>470</v>
      </c>
      <c r="I544" s="65">
        <v>4</v>
      </c>
      <c r="J544" s="65">
        <v>4</v>
      </c>
      <c r="K544" s="66" t="s">
        <v>366</v>
      </c>
      <c r="L544" s="66" t="s">
        <v>664</v>
      </c>
      <c r="M544" s="66" t="s">
        <v>660</v>
      </c>
      <c r="N544" s="66" t="s">
        <v>681</v>
      </c>
      <c r="O544" s="69"/>
      <c r="P544" s="69"/>
      <c r="Q544" s="69"/>
      <c r="R544" s="67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9"/>
      <c r="AE544" s="86"/>
    </row>
    <row r="545" spans="1:31" hidden="1" x14ac:dyDescent="0.35">
      <c r="A545" s="85">
        <v>543</v>
      </c>
      <c r="B545" s="65">
        <v>8</v>
      </c>
      <c r="C545" s="65">
        <v>2</v>
      </c>
      <c r="D545" s="66" t="s">
        <v>260</v>
      </c>
      <c r="E545" s="66" t="s">
        <v>125</v>
      </c>
      <c r="F545" s="66"/>
      <c r="G545" s="66" t="s">
        <v>668</v>
      </c>
      <c r="H545" s="66" t="s">
        <v>471</v>
      </c>
      <c r="I545" s="65">
        <v>4</v>
      </c>
      <c r="J545" s="65">
        <v>4</v>
      </c>
      <c r="K545" s="66" t="s">
        <v>366</v>
      </c>
      <c r="L545" s="66" t="s">
        <v>664</v>
      </c>
      <c r="M545" s="66" t="s">
        <v>660</v>
      </c>
      <c r="N545" s="66" t="s">
        <v>681</v>
      </c>
      <c r="O545" s="69"/>
      <c r="P545" s="69"/>
      <c r="Q545" s="69"/>
      <c r="R545" s="67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9"/>
      <c r="AE545" s="86"/>
    </row>
    <row r="546" spans="1:31" hidden="1" x14ac:dyDescent="0.35">
      <c r="A546" s="85">
        <v>544</v>
      </c>
      <c r="B546" s="65">
        <v>9</v>
      </c>
      <c r="C546" s="65">
        <v>2</v>
      </c>
      <c r="D546" s="66" t="s">
        <v>260</v>
      </c>
      <c r="E546" s="66" t="s">
        <v>127</v>
      </c>
      <c r="F546" s="66"/>
      <c r="G546" s="66" t="s">
        <v>665</v>
      </c>
      <c r="H546" s="66" t="s">
        <v>473</v>
      </c>
      <c r="I546" s="65">
        <v>1</v>
      </c>
      <c r="J546" s="65">
        <v>1</v>
      </c>
      <c r="K546" s="66" t="s">
        <v>393</v>
      </c>
      <c r="L546" s="66" t="s">
        <v>664</v>
      </c>
      <c r="M546" s="66" t="s">
        <v>660</v>
      </c>
      <c r="N546" s="66" t="s">
        <v>681</v>
      </c>
      <c r="O546" s="69"/>
      <c r="P546" s="69"/>
      <c r="Q546" s="69"/>
      <c r="R546" s="67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9"/>
      <c r="AE546" s="86"/>
    </row>
    <row r="547" spans="1:31" hidden="1" x14ac:dyDescent="0.35">
      <c r="A547" s="85">
        <v>545</v>
      </c>
      <c r="B547" s="65">
        <v>10</v>
      </c>
      <c r="C547" s="65">
        <v>2</v>
      </c>
      <c r="D547" s="66" t="s">
        <v>260</v>
      </c>
      <c r="E547" s="66" t="s">
        <v>161</v>
      </c>
      <c r="F547" s="66"/>
      <c r="G547" s="66" t="s">
        <v>668</v>
      </c>
      <c r="H547" s="66" t="s">
        <v>504</v>
      </c>
      <c r="I547" s="65">
        <v>0.5</v>
      </c>
      <c r="J547" s="65">
        <v>0.5</v>
      </c>
      <c r="K547" s="66" t="s">
        <v>393</v>
      </c>
      <c r="L547" s="66" t="s">
        <v>664</v>
      </c>
      <c r="M547" s="66" t="s">
        <v>660</v>
      </c>
      <c r="N547" s="66" t="s">
        <v>681</v>
      </c>
      <c r="O547" s="69"/>
      <c r="P547" s="69"/>
      <c r="Q547" s="69"/>
      <c r="R547" s="67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9"/>
      <c r="AE547" s="86"/>
    </row>
    <row r="548" spans="1:31" hidden="1" x14ac:dyDescent="0.35">
      <c r="A548" s="85">
        <v>546</v>
      </c>
      <c r="B548" s="65">
        <v>11</v>
      </c>
      <c r="C548" s="65">
        <v>2</v>
      </c>
      <c r="D548" s="66" t="s">
        <v>260</v>
      </c>
      <c r="E548" s="66" t="s">
        <v>49</v>
      </c>
      <c r="F548" s="66"/>
      <c r="G548" s="66" t="s">
        <v>665</v>
      </c>
      <c r="H548" s="66" t="s">
        <v>395</v>
      </c>
      <c r="I548" s="65">
        <v>0.5</v>
      </c>
      <c r="J548" s="65">
        <v>0.5</v>
      </c>
      <c r="K548" s="66" t="s">
        <v>393</v>
      </c>
      <c r="L548" s="66" t="s">
        <v>664</v>
      </c>
      <c r="M548" s="66" t="s">
        <v>660</v>
      </c>
      <c r="N548" s="66" t="s">
        <v>681</v>
      </c>
      <c r="O548" s="69"/>
      <c r="P548" s="69"/>
      <c r="Q548" s="69"/>
      <c r="R548" s="67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9"/>
      <c r="AE548" s="86"/>
    </row>
    <row r="549" spans="1:31" hidden="1" x14ac:dyDescent="0.35">
      <c r="A549" s="85">
        <v>547</v>
      </c>
      <c r="B549" s="65">
        <v>12</v>
      </c>
      <c r="C549" s="65">
        <v>2</v>
      </c>
      <c r="D549" s="66" t="s">
        <v>260</v>
      </c>
      <c r="E549" s="66" t="s">
        <v>50</v>
      </c>
      <c r="F549" s="66"/>
      <c r="G549" s="66" t="s">
        <v>665</v>
      </c>
      <c r="H549" s="66" t="s">
        <v>396</v>
      </c>
      <c r="I549" s="65">
        <v>3</v>
      </c>
      <c r="J549" s="65">
        <v>3</v>
      </c>
      <c r="K549" s="66" t="s">
        <v>366</v>
      </c>
      <c r="L549" s="66" t="s">
        <v>664</v>
      </c>
      <c r="M549" s="66" t="s">
        <v>660</v>
      </c>
      <c r="N549" s="66" t="s">
        <v>681</v>
      </c>
      <c r="O549" s="69"/>
      <c r="P549" s="69"/>
      <c r="Q549" s="69"/>
      <c r="R549" s="67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9"/>
      <c r="AE549" s="86"/>
    </row>
    <row r="550" spans="1:31" x14ac:dyDescent="0.35">
      <c r="A550" s="83">
        <v>548</v>
      </c>
      <c r="B550" s="60">
        <v>89</v>
      </c>
      <c r="C550" s="60">
        <v>1</v>
      </c>
      <c r="D550" s="61" t="s">
        <v>22</v>
      </c>
      <c r="E550" s="61" t="s">
        <v>262</v>
      </c>
      <c r="F550" s="61" t="s">
        <v>680</v>
      </c>
      <c r="G550" s="61" t="s">
        <v>665</v>
      </c>
      <c r="H550" s="61" t="s">
        <v>602</v>
      </c>
      <c r="I550" s="60">
        <v>1</v>
      </c>
      <c r="J550" s="60">
        <v>1</v>
      </c>
      <c r="K550" s="61" t="s">
        <v>366</v>
      </c>
      <c r="L550" s="61" t="s">
        <v>663</v>
      </c>
      <c r="M550" s="61" t="s">
        <v>660</v>
      </c>
      <c r="N550" s="61" t="s">
        <v>681</v>
      </c>
      <c r="O550" s="64" t="s">
        <v>720</v>
      </c>
      <c r="P550" s="64"/>
      <c r="Q550" s="64"/>
      <c r="R550" s="62"/>
      <c r="S550" s="63">
        <v>163.15200000000002</v>
      </c>
      <c r="T550" s="63">
        <f>J550*S550</f>
        <v>163.15200000000002</v>
      </c>
      <c r="U550" s="63">
        <v>160.43280000000001</v>
      </c>
      <c r="V550" s="63">
        <f>J550*U550</f>
        <v>160.43280000000001</v>
      </c>
      <c r="W550" s="63">
        <v>156.35399999999998</v>
      </c>
      <c r="X550" s="63">
        <f>J550*W550</f>
        <v>156.35399999999998</v>
      </c>
      <c r="Y550" s="63">
        <v>149.55600000000001</v>
      </c>
      <c r="Z550" s="63">
        <f>J550*Y550</f>
        <v>149.55600000000001</v>
      </c>
      <c r="AA550" s="63">
        <f>VLOOKUP(E:E,'[3]costed bom'!$E$2:$AA$921,23,0)</f>
        <v>150</v>
      </c>
      <c r="AB550" s="63">
        <f>J550*AA550</f>
        <v>150</v>
      </c>
      <c r="AC550" s="63">
        <f>Z550-AB550</f>
        <v>-0.4439999999999884</v>
      </c>
      <c r="AD550" s="64">
        <v>126</v>
      </c>
      <c r="AE550" s="84" t="s">
        <v>364</v>
      </c>
    </row>
    <row r="551" spans="1:31" hidden="1" x14ac:dyDescent="0.35">
      <c r="A551" s="85">
        <v>549</v>
      </c>
      <c r="B551" s="65">
        <v>0</v>
      </c>
      <c r="C551" s="65">
        <v>2</v>
      </c>
      <c r="D551" s="66" t="s">
        <v>262</v>
      </c>
      <c r="E551" s="66" t="s">
        <v>263</v>
      </c>
      <c r="F551" s="66"/>
      <c r="G551" s="66" t="s">
        <v>665</v>
      </c>
      <c r="H551" s="66" t="s">
        <v>603</v>
      </c>
      <c r="I551" s="65">
        <v>1</v>
      </c>
      <c r="J551" s="65">
        <v>1</v>
      </c>
      <c r="K551" s="66" t="s">
        <v>366</v>
      </c>
      <c r="L551" s="66" t="s">
        <v>663</v>
      </c>
      <c r="M551" s="66" t="s">
        <v>660</v>
      </c>
      <c r="N551" s="66" t="s">
        <v>682</v>
      </c>
      <c r="O551" s="69"/>
      <c r="P551" s="69"/>
      <c r="Q551" s="69"/>
      <c r="R551" s="67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9"/>
      <c r="AE551" s="86"/>
    </row>
    <row r="552" spans="1:31" hidden="1" x14ac:dyDescent="0.35">
      <c r="A552" s="85">
        <v>550</v>
      </c>
      <c r="B552" s="65">
        <v>1</v>
      </c>
      <c r="C552" s="65">
        <v>2</v>
      </c>
      <c r="D552" s="66" t="s">
        <v>262</v>
      </c>
      <c r="E552" s="66" t="s">
        <v>264</v>
      </c>
      <c r="F552" s="66"/>
      <c r="G552" s="66" t="s">
        <v>668</v>
      </c>
      <c r="H552" s="66" t="s">
        <v>604</v>
      </c>
      <c r="I552" s="65">
        <v>9</v>
      </c>
      <c r="J552" s="65">
        <v>9</v>
      </c>
      <c r="K552" s="66" t="s">
        <v>393</v>
      </c>
      <c r="L552" s="66" t="s">
        <v>664</v>
      </c>
      <c r="M552" s="66" t="s">
        <v>660</v>
      </c>
      <c r="N552" s="66" t="s">
        <v>681</v>
      </c>
      <c r="O552" s="69"/>
      <c r="P552" s="69"/>
      <c r="Q552" s="69"/>
      <c r="R552" s="67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9"/>
      <c r="AE552" s="86"/>
    </row>
    <row r="553" spans="1:31" hidden="1" x14ac:dyDescent="0.35">
      <c r="A553" s="85">
        <v>551</v>
      </c>
      <c r="B553" s="65">
        <v>2</v>
      </c>
      <c r="C553" s="65">
        <v>2</v>
      </c>
      <c r="D553" s="66" t="s">
        <v>262</v>
      </c>
      <c r="E553" s="66" t="s">
        <v>201</v>
      </c>
      <c r="F553" s="66"/>
      <c r="G553" s="66" t="s">
        <v>665</v>
      </c>
      <c r="H553" s="66" t="s">
        <v>543</v>
      </c>
      <c r="I553" s="65">
        <v>1</v>
      </c>
      <c r="J553" s="65">
        <v>1</v>
      </c>
      <c r="K553" s="66" t="s">
        <v>366</v>
      </c>
      <c r="L553" s="66" t="s">
        <v>664</v>
      </c>
      <c r="M553" s="66" t="s">
        <v>660</v>
      </c>
      <c r="N553" s="66" t="s">
        <v>681</v>
      </c>
      <c r="O553" s="69"/>
      <c r="P553" s="69"/>
      <c r="Q553" s="69"/>
      <c r="R553" s="67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9"/>
      <c r="AE553" s="86"/>
    </row>
    <row r="554" spans="1:31" hidden="1" x14ac:dyDescent="0.35">
      <c r="A554" s="85">
        <v>552</v>
      </c>
      <c r="B554" s="65">
        <v>3</v>
      </c>
      <c r="C554" s="65">
        <v>2</v>
      </c>
      <c r="D554" s="66" t="s">
        <v>262</v>
      </c>
      <c r="E554" s="66" t="s">
        <v>223</v>
      </c>
      <c r="F554" s="66"/>
      <c r="G554" s="66" t="s">
        <v>668</v>
      </c>
      <c r="H554" s="66" t="s">
        <v>564</v>
      </c>
      <c r="I554" s="65">
        <v>1</v>
      </c>
      <c r="J554" s="65">
        <v>1</v>
      </c>
      <c r="K554" s="66" t="s">
        <v>366</v>
      </c>
      <c r="L554" s="66" t="s">
        <v>664</v>
      </c>
      <c r="M554" s="66" t="s">
        <v>660</v>
      </c>
      <c r="N554" s="66" t="s">
        <v>681</v>
      </c>
      <c r="O554" s="69"/>
      <c r="P554" s="69"/>
      <c r="Q554" s="69"/>
      <c r="R554" s="67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9"/>
      <c r="AE554" s="86"/>
    </row>
    <row r="555" spans="1:31" hidden="1" x14ac:dyDescent="0.35">
      <c r="A555" s="85">
        <v>553</v>
      </c>
      <c r="B555" s="65">
        <v>4</v>
      </c>
      <c r="C555" s="65">
        <v>2</v>
      </c>
      <c r="D555" s="66" t="s">
        <v>262</v>
      </c>
      <c r="E555" s="66" t="s">
        <v>130</v>
      </c>
      <c r="F555" s="66"/>
      <c r="G555" s="66" t="s">
        <v>668</v>
      </c>
      <c r="H555" s="66" t="s">
        <v>476</v>
      </c>
      <c r="I555" s="65">
        <v>2</v>
      </c>
      <c r="J555" s="65">
        <v>2</v>
      </c>
      <c r="K555" s="66" t="s">
        <v>366</v>
      </c>
      <c r="L555" s="66" t="s">
        <v>664</v>
      </c>
      <c r="M555" s="66" t="s">
        <v>660</v>
      </c>
      <c r="N555" s="66" t="s">
        <v>681</v>
      </c>
      <c r="O555" s="69"/>
      <c r="P555" s="69"/>
      <c r="Q555" s="69"/>
      <c r="R555" s="67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9"/>
      <c r="AE555" s="86"/>
    </row>
    <row r="556" spans="1:31" hidden="1" x14ac:dyDescent="0.35">
      <c r="A556" s="85">
        <v>554</v>
      </c>
      <c r="B556" s="65">
        <v>5</v>
      </c>
      <c r="C556" s="65">
        <v>2</v>
      </c>
      <c r="D556" s="66" t="s">
        <v>262</v>
      </c>
      <c r="E556" s="66" t="s">
        <v>205</v>
      </c>
      <c r="F556" s="66"/>
      <c r="G556" s="66" t="s">
        <v>668</v>
      </c>
      <c r="H556" s="66" t="s">
        <v>546</v>
      </c>
      <c r="I556" s="65">
        <v>2</v>
      </c>
      <c r="J556" s="65">
        <v>2</v>
      </c>
      <c r="K556" s="66" t="s">
        <v>366</v>
      </c>
      <c r="L556" s="66" t="s">
        <v>664</v>
      </c>
      <c r="M556" s="66" t="s">
        <v>660</v>
      </c>
      <c r="N556" s="66" t="s">
        <v>681</v>
      </c>
      <c r="O556" s="69"/>
      <c r="P556" s="69"/>
      <c r="Q556" s="69"/>
      <c r="R556" s="67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9"/>
      <c r="AE556" s="86"/>
    </row>
    <row r="557" spans="1:31" hidden="1" x14ac:dyDescent="0.35">
      <c r="A557" s="85">
        <v>555</v>
      </c>
      <c r="B557" s="65">
        <v>6</v>
      </c>
      <c r="C557" s="65">
        <v>2</v>
      </c>
      <c r="D557" s="66" t="s">
        <v>262</v>
      </c>
      <c r="E557" s="66" t="s">
        <v>203</v>
      </c>
      <c r="F557" s="66"/>
      <c r="G557" s="66" t="s">
        <v>668</v>
      </c>
      <c r="H557" s="66" t="s">
        <v>544</v>
      </c>
      <c r="I557" s="65">
        <v>1</v>
      </c>
      <c r="J557" s="65">
        <v>1</v>
      </c>
      <c r="K557" s="66" t="s">
        <v>366</v>
      </c>
      <c r="L557" s="66" t="s">
        <v>664</v>
      </c>
      <c r="M557" s="66" t="s">
        <v>660</v>
      </c>
      <c r="N557" s="66" t="s">
        <v>681</v>
      </c>
      <c r="O557" s="69"/>
      <c r="P557" s="69"/>
      <c r="Q557" s="69"/>
      <c r="R557" s="67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9"/>
      <c r="AE557" s="86"/>
    </row>
    <row r="558" spans="1:31" hidden="1" x14ac:dyDescent="0.35">
      <c r="A558" s="85">
        <v>556</v>
      </c>
      <c r="B558" s="65">
        <v>7</v>
      </c>
      <c r="C558" s="65">
        <v>2</v>
      </c>
      <c r="D558" s="66" t="s">
        <v>262</v>
      </c>
      <c r="E558" s="66" t="s">
        <v>202</v>
      </c>
      <c r="F558" s="66"/>
      <c r="G558" s="66" t="s">
        <v>666</v>
      </c>
      <c r="H558" s="66" t="s">
        <v>477</v>
      </c>
      <c r="I558" s="65">
        <v>1</v>
      </c>
      <c r="J558" s="65">
        <v>1</v>
      </c>
      <c r="K558" s="66" t="s">
        <v>366</v>
      </c>
      <c r="L558" s="66" t="s">
        <v>664</v>
      </c>
      <c r="M558" s="66" t="s">
        <v>660</v>
      </c>
      <c r="N558" s="66" t="s">
        <v>681</v>
      </c>
      <c r="O558" s="69"/>
      <c r="P558" s="69"/>
      <c r="Q558" s="69"/>
      <c r="R558" s="67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9"/>
      <c r="AE558" s="86"/>
    </row>
    <row r="559" spans="1:31" hidden="1" x14ac:dyDescent="0.35">
      <c r="A559" s="85">
        <v>557</v>
      </c>
      <c r="B559" s="65">
        <v>8</v>
      </c>
      <c r="C559" s="65">
        <v>2</v>
      </c>
      <c r="D559" s="66" t="s">
        <v>262</v>
      </c>
      <c r="E559" s="66" t="s">
        <v>204</v>
      </c>
      <c r="F559" s="66"/>
      <c r="G559" s="66" t="s">
        <v>668</v>
      </c>
      <c r="H559" s="66" t="s">
        <v>545</v>
      </c>
      <c r="I559" s="65">
        <v>2</v>
      </c>
      <c r="J559" s="65">
        <v>2</v>
      </c>
      <c r="K559" s="66" t="s">
        <v>366</v>
      </c>
      <c r="L559" s="66" t="s">
        <v>664</v>
      </c>
      <c r="M559" s="66" t="s">
        <v>660</v>
      </c>
      <c r="N559" s="66" t="s">
        <v>681</v>
      </c>
      <c r="O559" s="69"/>
      <c r="P559" s="69"/>
      <c r="Q559" s="69"/>
      <c r="R559" s="67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9"/>
      <c r="AE559" s="86"/>
    </row>
    <row r="560" spans="1:31" hidden="1" x14ac:dyDescent="0.35">
      <c r="A560" s="85">
        <v>558</v>
      </c>
      <c r="B560" s="65">
        <v>9</v>
      </c>
      <c r="C560" s="65">
        <v>2</v>
      </c>
      <c r="D560" s="66" t="s">
        <v>262</v>
      </c>
      <c r="E560" s="66" t="s">
        <v>127</v>
      </c>
      <c r="F560" s="66"/>
      <c r="G560" s="66" t="s">
        <v>665</v>
      </c>
      <c r="H560" s="66" t="s">
        <v>473</v>
      </c>
      <c r="I560" s="65">
        <v>1</v>
      </c>
      <c r="J560" s="65">
        <v>1</v>
      </c>
      <c r="K560" s="66" t="s">
        <v>393</v>
      </c>
      <c r="L560" s="66" t="s">
        <v>664</v>
      </c>
      <c r="M560" s="66" t="s">
        <v>660</v>
      </c>
      <c r="N560" s="66" t="s">
        <v>681</v>
      </c>
      <c r="O560" s="69"/>
      <c r="P560" s="69"/>
      <c r="Q560" s="69"/>
      <c r="R560" s="67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9"/>
      <c r="AE560" s="86"/>
    </row>
    <row r="561" spans="1:31" hidden="1" x14ac:dyDescent="0.35">
      <c r="A561" s="85">
        <v>559</v>
      </c>
      <c r="B561" s="65">
        <v>10</v>
      </c>
      <c r="C561" s="65">
        <v>2</v>
      </c>
      <c r="D561" s="66" t="s">
        <v>262</v>
      </c>
      <c r="E561" s="66" t="s">
        <v>47</v>
      </c>
      <c r="F561" s="66"/>
      <c r="G561" s="66" t="s">
        <v>665</v>
      </c>
      <c r="H561" s="66" t="s">
        <v>392</v>
      </c>
      <c r="I561" s="65">
        <v>1</v>
      </c>
      <c r="J561" s="65">
        <v>1</v>
      </c>
      <c r="K561" s="66" t="s">
        <v>393</v>
      </c>
      <c r="L561" s="66" t="s">
        <v>664</v>
      </c>
      <c r="M561" s="66" t="s">
        <v>660</v>
      </c>
      <c r="N561" s="66" t="s">
        <v>681</v>
      </c>
      <c r="O561" s="69"/>
      <c r="P561" s="69"/>
      <c r="Q561" s="69"/>
      <c r="R561" s="67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9"/>
      <c r="AE561" s="86"/>
    </row>
    <row r="562" spans="1:31" hidden="1" x14ac:dyDescent="0.35">
      <c r="A562" s="85">
        <v>560</v>
      </c>
      <c r="B562" s="65">
        <v>11</v>
      </c>
      <c r="C562" s="65">
        <v>2</v>
      </c>
      <c r="D562" s="66" t="s">
        <v>262</v>
      </c>
      <c r="E562" s="66" t="s">
        <v>49</v>
      </c>
      <c r="F562" s="66"/>
      <c r="G562" s="66" t="s">
        <v>665</v>
      </c>
      <c r="H562" s="66" t="s">
        <v>395</v>
      </c>
      <c r="I562" s="65">
        <v>1</v>
      </c>
      <c r="J562" s="65">
        <v>1</v>
      </c>
      <c r="K562" s="66" t="s">
        <v>393</v>
      </c>
      <c r="L562" s="66" t="s">
        <v>664</v>
      </c>
      <c r="M562" s="66" t="s">
        <v>660</v>
      </c>
      <c r="N562" s="66" t="s">
        <v>681</v>
      </c>
      <c r="O562" s="69"/>
      <c r="P562" s="69"/>
      <c r="Q562" s="69"/>
      <c r="R562" s="67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9"/>
      <c r="AE562" s="86"/>
    </row>
    <row r="563" spans="1:31" hidden="1" x14ac:dyDescent="0.35">
      <c r="A563" s="85">
        <v>561</v>
      </c>
      <c r="B563" s="65">
        <v>13</v>
      </c>
      <c r="C563" s="65">
        <v>2</v>
      </c>
      <c r="D563" s="66" t="s">
        <v>262</v>
      </c>
      <c r="E563" s="66" t="s">
        <v>265</v>
      </c>
      <c r="F563" s="66"/>
      <c r="G563" s="66" t="s">
        <v>667</v>
      </c>
      <c r="H563" s="66" t="s">
        <v>605</v>
      </c>
      <c r="I563" s="65">
        <v>1.5</v>
      </c>
      <c r="J563" s="65">
        <v>1.5</v>
      </c>
      <c r="K563" s="66" t="s">
        <v>393</v>
      </c>
      <c r="L563" s="66" t="s">
        <v>664</v>
      </c>
      <c r="M563" s="66" t="s">
        <v>660</v>
      </c>
      <c r="N563" s="66" t="s">
        <v>681</v>
      </c>
      <c r="O563" s="69"/>
      <c r="P563" s="69"/>
      <c r="Q563" s="69"/>
      <c r="R563" s="67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9"/>
      <c r="AE563" s="86"/>
    </row>
    <row r="564" spans="1:31" hidden="1" x14ac:dyDescent="0.35">
      <c r="A564" s="85">
        <v>562</v>
      </c>
      <c r="B564" s="65">
        <v>14</v>
      </c>
      <c r="C564" s="65">
        <v>2</v>
      </c>
      <c r="D564" s="66" t="s">
        <v>262</v>
      </c>
      <c r="E564" s="66" t="s">
        <v>266</v>
      </c>
      <c r="F564" s="66"/>
      <c r="G564" s="66" t="s">
        <v>665</v>
      </c>
      <c r="H564" s="66" t="s">
        <v>606</v>
      </c>
      <c r="I564" s="65">
        <v>1</v>
      </c>
      <c r="J564" s="65">
        <v>1</v>
      </c>
      <c r="K564" s="66" t="s">
        <v>366</v>
      </c>
      <c r="L564" s="66" t="s">
        <v>664</v>
      </c>
      <c r="M564" s="66" t="s">
        <v>660</v>
      </c>
      <c r="N564" s="66" t="s">
        <v>681</v>
      </c>
      <c r="O564" s="69"/>
      <c r="P564" s="69"/>
      <c r="Q564" s="69"/>
      <c r="R564" s="67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9"/>
      <c r="AE564" s="86"/>
    </row>
    <row r="565" spans="1:31" hidden="1" x14ac:dyDescent="0.35">
      <c r="A565" s="85">
        <v>563</v>
      </c>
      <c r="B565" s="65">
        <v>15</v>
      </c>
      <c r="C565" s="65">
        <v>2</v>
      </c>
      <c r="D565" s="66" t="s">
        <v>262</v>
      </c>
      <c r="E565" s="66" t="s">
        <v>267</v>
      </c>
      <c r="F565" s="66"/>
      <c r="G565" s="66" t="s">
        <v>668</v>
      </c>
      <c r="H565" s="66" t="s">
        <v>607</v>
      </c>
      <c r="I565" s="65">
        <v>2</v>
      </c>
      <c r="J565" s="65">
        <v>2</v>
      </c>
      <c r="K565" s="66" t="s">
        <v>366</v>
      </c>
      <c r="L565" s="66" t="s">
        <v>664</v>
      </c>
      <c r="M565" s="66" t="s">
        <v>660</v>
      </c>
      <c r="N565" s="66" t="s">
        <v>681</v>
      </c>
      <c r="O565" s="69"/>
      <c r="P565" s="69"/>
      <c r="Q565" s="69"/>
      <c r="R565" s="67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9"/>
      <c r="AE565" s="86"/>
    </row>
    <row r="566" spans="1:31" hidden="1" x14ac:dyDescent="0.35">
      <c r="A566" s="85">
        <v>564</v>
      </c>
      <c r="B566" s="65">
        <v>16</v>
      </c>
      <c r="C566" s="65">
        <v>2</v>
      </c>
      <c r="D566" s="66" t="s">
        <v>262</v>
      </c>
      <c r="E566" s="66" t="s">
        <v>161</v>
      </c>
      <c r="F566" s="66"/>
      <c r="G566" s="66" t="s">
        <v>668</v>
      </c>
      <c r="H566" s="66" t="s">
        <v>504</v>
      </c>
      <c r="I566" s="65">
        <v>1</v>
      </c>
      <c r="J566" s="65">
        <v>1</v>
      </c>
      <c r="K566" s="66" t="s">
        <v>393</v>
      </c>
      <c r="L566" s="66" t="s">
        <v>664</v>
      </c>
      <c r="M566" s="66" t="s">
        <v>660</v>
      </c>
      <c r="N566" s="66" t="s">
        <v>681</v>
      </c>
      <c r="O566" s="69"/>
      <c r="P566" s="69"/>
      <c r="Q566" s="69"/>
      <c r="R566" s="67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9"/>
      <c r="AE566" s="86"/>
    </row>
    <row r="567" spans="1:31" hidden="1" x14ac:dyDescent="0.35">
      <c r="A567" s="85">
        <v>565</v>
      </c>
      <c r="B567" s="65">
        <v>17</v>
      </c>
      <c r="C567" s="65">
        <v>2</v>
      </c>
      <c r="D567" s="66" t="s">
        <v>262</v>
      </c>
      <c r="E567" s="66" t="s">
        <v>117</v>
      </c>
      <c r="F567" s="66"/>
      <c r="G567" s="66" t="s">
        <v>665</v>
      </c>
      <c r="H567" s="66" t="s">
        <v>463</v>
      </c>
      <c r="I567" s="65">
        <v>1</v>
      </c>
      <c r="J567" s="65">
        <v>1</v>
      </c>
      <c r="K567" s="66" t="s">
        <v>366</v>
      </c>
      <c r="L567" s="66" t="s">
        <v>664</v>
      </c>
      <c r="M567" s="66" t="s">
        <v>660</v>
      </c>
      <c r="N567" s="66" t="s">
        <v>681</v>
      </c>
      <c r="O567" s="69"/>
      <c r="P567" s="69"/>
      <c r="Q567" s="69"/>
      <c r="R567" s="67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9"/>
      <c r="AE567" s="86"/>
    </row>
    <row r="568" spans="1:31" hidden="1" x14ac:dyDescent="0.35">
      <c r="A568" s="85">
        <v>566</v>
      </c>
      <c r="B568" s="65">
        <v>18</v>
      </c>
      <c r="C568" s="65">
        <v>2</v>
      </c>
      <c r="D568" s="66" t="s">
        <v>262</v>
      </c>
      <c r="E568" s="66" t="s">
        <v>107</v>
      </c>
      <c r="F568" s="66"/>
      <c r="G568" s="66" t="s">
        <v>665</v>
      </c>
      <c r="H568" s="66" t="s">
        <v>453</v>
      </c>
      <c r="I568" s="65">
        <v>2</v>
      </c>
      <c r="J568" s="65">
        <v>2</v>
      </c>
      <c r="K568" s="66" t="s">
        <v>366</v>
      </c>
      <c r="L568" s="66" t="s">
        <v>664</v>
      </c>
      <c r="M568" s="66" t="s">
        <v>660</v>
      </c>
      <c r="N568" s="66" t="s">
        <v>681</v>
      </c>
      <c r="O568" s="69"/>
      <c r="P568" s="69"/>
      <c r="Q568" s="69"/>
      <c r="R568" s="67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9"/>
      <c r="AE568" s="86"/>
    </row>
    <row r="569" spans="1:31" hidden="1" x14ac:dyDescent="0.35">
      <c r="A569" s="85">
        <v>567</v>
      </c>
      <c r="B569" s="65">
        <v>19</v>
      </c>
      <c r="C569" s="65">
        <v>2</v>
      </c>
      <c r="D569" s="66" t="s">
        <v>262</v>
      </c>
      <c r="E569" s="66" t="s">
        <v>212</v>
      </c>
      <c r="F569" s="66"/>
      <c r="G569" s="66" t="s">
        <v>665</v>
      </c>
      <c r="H569" s="66" t="s">
        <v>553</v>
      </c>
      <c r="I569" s="65">
        <v>1</v>
      </c>
      <c r="J569" s="65">
        <v>1</v>
      </c>
      <c r="K569" s="66" t="s">
        <v>366</v>
      </c>
      <c r="L569" s="66" t="s">
        <v>664</v>
      </c>
      <c r="M569" s="66" t="s">
        <v>660</v>
      </c>
      <c r="N569" s="66" t="s">
        <v>681</v>
      </c>
      <c r="O569" s="69"/>
      <c r="P569" s="69"/>
      <c r="Q569" s="69"/>
      <c r="R569" s="67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9"/>
      <c r="AE569" s="86"/>
    </row>
    <row r="570" spans="1:31" x14ac:dyDescent="0.35">
      <c r="A570" s="83">
        <v>568</v>
      </c>
      <c r="B570" s="60">
        <v>90</v>
      </c>
      <c r="C570" s="60">
        <v>1</v>
      </c>
      <c r="D570" s="61" t="s">
        <v>22</v>
      </c>
      <c r="E570" s="61" t="s">
        <v>268</v>
      </c>
      <c r="F570" s="61" t="s">
        <v>680</v>
      </c>
      <c r="G570" s="61" t="s">
        <v>665</v>
      </c>
      <c r="H570" s="61" t="s">
        <v>608</v>
      </c>
      <c r="I570" s="60">
        <v>1</v>
      </c>
      <c r="J570" s="60">
        <v>1</v>
      </c>
      <c r="K570" s="61" t="s">
        <v>366</v>
      </c>
      <c r="L570" s="61" t="s">
        <v>663</v>
      </c>
      <c r="M570" s="61" t="s">
        <v>660</v>
      </c>
      <c r="N570" s="61" t="s">
        <v>681</v>
      </c>
      <c r="O570" s="64" t="s">
        <v>720</v>
      </c>
      <c r="P570" s="64"/>
      <c r="Q570" s="64"/>
      <c r="R570" s="62"/>
      <c r="S570" s="63">
        <v>162.51599999999999</v>
      </c>
      <c r="T570" s="63">
        <f>J570*S570</f>
        <v>162.51599999999999</v>
      </c>
      <c r="U570" s="63">
        <v>159.8074</v>
      </c>
      <c r="V570" s="63">
        <f>J570*U570</f>
        <v>159.8074</v>
      </c>
      <c r="W570" s="63">
        <v>155.74449999999999</v>
      </c>
      <c r="X570" s="63">
        <f>J570*W570</f>
        <v>155.74449999999999</v>
      </c>
      <c r="Y570" s="63">
        <v>148.97300000000001</v>
      </c>
      <c r="Z570" s="63">
        <f>J570*Y570</f>
        <v>148.97300000000001</v>
      </c>
      <c r="AA570" s="63">
        <f>VLOOKUP(E:E,'[3]costed bom'!$E$2:$AA$921,23,0)</f>
        <v>97.41</v>
      </c>
      <c r="AB570" s="63">
        <f>J570*AA570</f>
        <v>97.41</v>
      </c>
      <c r="AC570" s="63">
        <f>Z570-AB570</f>
        <v>51.563000000000017</v>
      </c>
      <c r="AD570" s="64">
        <v>126</v>
      </c>
      <c r="AE570" s="84" t="s">
        <v>364</v>
      </c>
    </row>
    <row r="571" spans="1:31" hidden="1" x14ac:dyDescent="0.35">
      <c r="A571" s="85">
        <v>569</v>
      </c>
      <c r="B571" s="65">
        <v>0</v>
      </c>
      <c r="C571" s="65">
        <v>2</v>
      </c>
      <c r="D571" s="66" t="s">
        <v>268</v>
      </c>
      <c r="E571" s="66" t="s">
        <v>269</v>
      </c>
      <c r="F571" s="66"/>
      <c r="G571" s="66" t="s">
        <v>665</v>
      </c>
      <c r="H571" s="66" t="s">
        <v>609</v>
      </c>
      <c r="I571" s="65">
        <v>1</v>
      </c>
      <c r="J571" s="65">
        <v>1</v>
      </c>
      <c r="K571" s="66" t="s">
        <v>366</v>
      </c>
      <c r="L571" s="66" t="s">
        <v>663</v>
      </c>
      <c r="M571" s="66" t="s">
        <v>660</v>
      </c>
      <c r="N571" s="66" t="s">
        <v>682</v>
      </c>
      <c r="O571" s="69"/>
      <c r="P571" s="69"/>
      <c r="Q571" s="69"/>
      <c r="R571" s="67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9"/>
      <c r="AE571" s="86"/>
    </row>
    <row r="572" spans="1:31" hidden="1" x14ac:dyDescent="0.35">
      <c r="A572" s="85">
        <v>570</v>
      </c>
      <c r="B572" s="65">
        <v>1</v>
      </c>
      <c r="C572" s="65">
        <v>2</v>
      </c>
      <c r="D572" s="66" t="s">
        <v>268</v>
      </c>
      <c r="E572" s="66" t="s">
        <v>264</v>
      </c>
      <c r="F572" s="66"/>
      <c r="G572" s="66" t="s">
        <v>668</v>
      </c>
      <c r="H572" s="66" t="s">
        <v>604</v>
      </c>
      <c r="I572" s="65">
        <v>9</v>
      </c>
      <c r="J572" s="65">
        <v>9</v>
      </c>
      <c r="K572" s="66" t="s">
        <v>393</v>
      </c>
      <c r="L572" s="66" t="s">
        <v>664</v>
      </c>
      <c r="M572" s="66" t="s">
        <v>660</v>
      </c>
      <c r="N572" s="66" t="s">
        <v>681</v>
      </c>
      <c r="O572" s="69"/>
      <c r="P572" s="69"/>
      <c r="Q572" s="69"/>
      <c r="R572" s="67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9"/>
      <c r="AE572" s="86"/>
    </row>
    <row r="573" spans="1:31" hidden="1" x14ac:dyDescent="0.35">
      <c r="A573" s="85">
        <v>571</v>
      </c>
      <c r="B573" s="65">
        <v>2</v>
      </c>
      <c r="C573" s="65">
        <v>2</v>
      </c>
      <c r="D573" s="66" t="s">
        <v>268</v>
      </c>
      <c r="E573" s="66" t="s">
        <v>201</v>
      </c>
      <c r="F573" s="66"/>
      <c r="G573" s="66" t="s">
        <v>665</v>
      </c>
      <c r="H573" s="66" t="s">
        <v>543</v>
      </c>
      <c r="I573" s="65">
        <v>1</v>
      </c>
      <c r="J573" s="65">
        <v>1</v>
      </c>
      <c r="K573" s="66" t="s">
        <v>366</v>
      </c>
      <c r="L573" s="66" t="s">
        <v>664</v>
      </c>
      <c r="M573" s="66" t="s">
        <v>660</v>
      </c>
      <c r="N573" s="66" t="s">
        <v>681</v>
      </c>
      <c r="O573" s="69"/>
      <c r="P573" s="69"/>
      <c r="Q573" s="69"/>
      <c r="R573" s="67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9"/>
      <c r="AE573" s="86"/>
    </row>
    <row r="574" spans="1:31" hidden="1" x14ac:dyDescent="0.35">
      <c r="A574" s="85">
        <v>572</v>
      </c>
      <c r="B574" s="65">
        <v>3</v>
      </c>
      <c r="C574" s="65">
        <v>2</v>
      </c>
      <c r="D574" s="66" t="s">
        <v>268</v>
      </c>
      <c r="E574" s="66" t="s">
        <v>223</v>
      </c>
      <c r="F574" s="66"/>
      <c r="G574" s="66" t="s">
        <v>668</v>
      </c>
      <c r="H574" s="66" t="s">
        <v>564</v>
      </c>
      <c r="I574" s="65">
        <v>1</v>
      </c>
      <c r="J574" s="65">
        <v>1</v>
      </c>
      <c r="K574" s="66" t="s">
        <v>366</v>
      </c>
      <c r="L574" s="66" t="s">
        <v>664</v>
      </c>
      <c r="M574" s="66" t="s">
        <v>660</v>
      </c>
      <c r="N574" s="66" t="s">
        <v>681</v>
      </c>
      <c r="O574" s="69"/>
      <c r="P574" s="69"/>
      <c r="Q574" s="69"/>
      <c r="R574" s="67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9"/>
      <c r="AE574" s="86"/>
    </row>
    <row r="575" spans="1:31" hidden="1" x14ac:dyDescent="0.35">
      <c r="A575" s="85">
        <v>573</v>
      </c>
      <c r="B575" s="65">
        <v>4</v>
      </c>
      <c r="C575" s="65">
        <v>2</v>
      </c>
      <c r="D575" s="66" t="s">
        <v>268</v>
      </c>
      <c r="E575" s="66" t="s">
        <v>130</v>
      </c>
      <c r="F575" s="66"/>
      <c r="G575" s="66" t="s">
        <v>668</v>
      </c>
      <c r="H575" s="66" t="s">
        <v>476</v>
      </c>
      <c r="I575" s="65">
        <v>2</v>
      </c>
      <c r="J575" s="65">
        <v>2</v>
      </c>
      <c r="K575" s="66" t="s">
        <v>366</v>
      </c>
      <c r="L575" s="66" t="s">
        <v>664</v>
      </c>
      <c r="M575" s="66" t="s">
        <v>660</v>
      </c>
      <c r="N575" s="66" t="s">
        <v>681</v>
      </c>
      <c r="O575" s="69"/>
      <c r="P575" s="69"/>
      <c r="Q575" s="69"/>
      <c r="R575" s="67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9"/>
      <c r="AE575" s="86"/>
    </row>
    <row r="576" spans="1:31" hidden="1" x14ac:dyDescent="0.35">
      <c r="A576" s="85">
        <v>574</v>
      </c>
      <c r="B576" s="65">
        <v>5</v>
      </c>
      <c r="C576" s="65">
        <v>2</v>
      </c>
      <c r="D576" s="66" t="s">
        <v>268</v>
      </c>
      <c r="E576" s="66" t="s">
        <v>205</v>
      </c>
      <c r="F576" s="66"/>
      <c r="G576" s="66" t="s">
        <v>668</v>
      </c>
      <c r="H576" s="66" t="s">
        <v>546</v>
      </c>
      <c r="I576" s="65">
        <v>2</v>
      </c>
      <c r="J576" s="65">
        <v>2</v>
      </c>
      <c r="K576" s="66" t="s">
        <v>366</v>
      </c>
      <c r="L576" s="66" t="s">
        <v>664</v>
      </c>
      <c r="M576" s="66" t="s">
        <v>660</v>
      </c>
      <c r="N576" s="66" t="s">
        <v>681</v>
      </c>
      <c r="O576" s="69"/>
      <c r="P576" s="69"/>
      <c r="Q576" s="69"/>
      <c r="R576" s="67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9"/>
      <c r="AE576" s="86"/>
    </row>
    <row r="577" spans="1:31" hidden="1" x14ac:dyDescent="0.35">
      <c r="A577" s="85">
        <v>575</v>
      </c>
      <c r="B577" s="65">
        <v>6</v>
      </c>
      <c r="C577" s="65">
        <v>2</v>
      </c>
      <c r="D577" s="66" t="s">
        <v>268</v>
      </c>
      <c r="E577" s="66" t="s">
        <v>203</v>
      </c>
      <c r="F577" s="66"/>
      <c r="G577" s="66" t="s">
        <v>668</v>
      </c>
      <c r="H577" s="66" t="s">
        <v>544</v>
      </c>
      <c r="I577" s="65">
        <v>1</v>
      </c>
      <c r="J577" s="65">
        <v>1</v>
      </c>
      <c r="K577" s="66" t="s">
        <v>366</v>
      </c>
      <c r="L577" s="66" t="s">
        <v>664</v>
      </c>
      <c r="M577" s="66" t="s">
        <v>660</v>
      </c>
      <c r="N577" s="66" t="s">
        <v>681</v>
      </c>
      <c r="O577" s="69"/>
      <c r="P577" s="69"/>
      <c r="Q577" s="69"/>
      <c r="R577" s="67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9"/>
      <c r="AE577" s="86"/>
    </row>
    <row r="578" spans="1:31" hidden="1" x14ac:dyDescent="0.35">
      <c r="A578" s="85">
        <v>576</v>
      </c>
      <c r="B578" s="65">
        <v>7</v>
      </c>
      <c r="C578" s="65">
        <v>2</v>
      </c>
      <c r="D578" s="66" t="s">
        <v>268</v>
      </c>
      <c r="E578" s="66" t="s">
        <v>202</v>
      </c>
      <c r="F578" s="66"/>
      <c r="G578" s="66" t="s">
        <v>666</v>
      </c>
      <c r="H578" s="66" t="s">
        <v>477</v>
      </c>
      <c r="I578" s="65">
        <v>1</v>
      </c>
      <c r="J578" s="65">
        <v>1</v>
      </c>
      <c r="K578" s="66" t="s">
        <v>366</v>
      </c>
      <c r="L578" s="66" t="s">
        <v>664</v>
      </c>
      <c r="M578" s="66" t="s">
        <v>660</v>
      </c>
      <c r="N578" s="66" t="s">
        <v>681</v>
      </c>
      <c r="O578" s="69"/>
      <c r="P578" s="69"/>
      <c r="Q578" s="69"/>
      <c r="R578" s="67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9"/>
      <c r="AE578" s="86"/>
    </row>
    <row r="579" spans="1:31" hidden="1" x14ac:dyDescent="0.35">
      <c r="A579" s="85">
        <v>577</v>
      </c>
      <c r="B579" s="65">
        <v>8</v>
      </c>
      <c r="C579" s="65">
        <v>2</v>
      </c>
      <c r="D579" s="66" t="s">
        <v>268</v>
      </c>
      <c r="E579" s="66" t="s">
        <v>204</v>
      </c>
      <c r="F579" s="66"/>
      <c r="G579" s="66" t="s">
        <v>668</v>
      </c>
      <c r="H579" s="66" t="s">
        <v>545</v>
      </c>
      <c r="I579" s="65">
        <v>2</v>
      </c>
      <c r="J579" s="65">
        <v>2</v>
      </c>
      <c r="K579" s="66" t="s">
        <v>366</v>
      </c>
      <c r="L579" s="66" t="s">
        <v>664</v>
      </c>
      <c r="M579" s="66" t="s">
        <v>660</v>
      </c>
      <c r="N579" s="66" t="s">
        <v>681</v>
      </c>
      <c r="O579" s="69"/>
      <c r="P579" s="69"/>
      <c r="Q579" s="69"/>
      <c r="R579" s="67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9"/>
      <c r="AE579" s="86"/>
    </row>
    <row r="580" spans="1:31" hidden="1" x14ac:dyDescent="0.35">
      <c r="A580" s="85">
        <v>578</v>
      </c>
      <c r="B580" s="65">
        <v>9</v>
      </c>
      <c r="C580" s="65">
        <v>2</v>
      </c>
      <c r="D580" s="66" t="s">
        <v>268</v>
      </c>
      <c r="E580" s="66" t="s">
        <v>127</v>
      </c>
      <c r="F580" s="66"/>
      <c r="G580" s="66" t="s">
        <v>665</v>
      </c>
      <c r="H580" s="66" t="s">
        <v>473</v>
      </c>
      <c r="I580" s="65">
        <v>1</v>
      </c>
      <c r="J580" s="65">
        <v>1</v>
      </c>
      <c r="K580" s="66" t="s">
        <v>393</v>
      </c>
      <c r="L580" s="66" t="s">
        <v>664</v>
      </c>
      <c r="M580" s="66" t="s">
        <v>660</v>
      </c>
      <c r="N580" s="66" t="s">
        <v>681</v>
      </c>
      <c r="O580" s="69"/>
      <c r="P580" s="69"/>
      <c r="Q580" s="69"/>
      <c r="R580" s="67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9"/>
      <c r="AE580" s="86"/>
    </row>
    <row r="581" spans="1:31" hidden="1" x14ac:dyDescent="0.35">
      <c r="A581" s="85">
        <v>579</v>
      </c>
      <c r="B581" s="65">
        <v>10</v>
      </c>
      <c r="C581" s="65">
        <v>2</v>
      </c>
      <c r="D581" s="66" t="s">
        <v>268</v>
      </c>
      <c r="E581" s="66" t="s">
        <v>47</v>
      </c>
      <c r="F581" s="66"/>
      <c r="G581" s="66" t="s">
        <v>665</v>
      </c>
      <c r="H581" s="66" t="s">
        <v>392</v>
      </c>
      <c r="I581" s="65">
        <v>1</v>
      </c>
      <c r="J581" s="65">
        <v>1</v>
      </c>
      <c r="K581" s="66" t="s">
        <v>393</v>
      </c>
      <c r="L581" s="66" t="s">
        <v>664</v>
      </c>
      <c r="M581" s="66" t="s">
        <v>660</v>
      </c>
      <c r="N581" s="66" t="s">
        <v>681</v>
      </c>
      <c r="O581" s="69"/>
      <c r="P581" s="69"/>
      <c r="Q581" s="69"/>
      <c r="R581" s="67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9"/>
      <c r="AE581" s="86"/>
    </row>
    <row r="582" spans="1:31" hidden="1" x14ac:dyDescent="0.35">
      <c r="A582" s="85">
        <v>580</v>
      </c>
      <c r="B582" s="65">
        <v>11</v>
      </c>
      <c r="C582" s="65">
        <v>2</v>
      </c>
      <c r="D582" s="66" t="s">
        <v>268</v>
      </c>
      <c r="E582" s="66" t="s">
        <v>49</v>
      </c>
      <c r="F582" s="66"/>
      <c r="G582" s="66" t="s">
        <v>665</v>
      </c>
      <c r="H582" s="66" t="s">
        <v>395</v>
      </c>
      <c r="I582" s="65">
        <v>1</v>
      </c>
      <c r="J582" s="65">
        <v>1</v>
      </c>
      <c r="K582" s="66" t="s">
        <v>393</v>
      </c>
      <c r="L582" s="66" t="s">
        <v>664</v>
      </c>
      <c r="M582" s="66" t="s">
        <v>660</v>
      </c>
      <c r="N582" s="66" t="s">
        <v>681</v>
      </c>
      <c r="O582" s="69"/>
      <c r="P582" s="69"/>
      <c r="Q582" s="69"/>
      <c r="R582" s="67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9"/>
      <c r="AE582" s="86"/>
    </row>
    <row r="583" spans="1:31" hidden="1" x14ac:dyDescent="0.35">
      <c r="A583" s="85">
        <v>581</v>
      </c>
      <c r="B583" s="65">
        <v>13</v>
      </c>
      <c r="C583" s="65">
        <v>2</v>
      </c>
      <c r="D583" s="66" t="s">
        <v>268</v>
      </c>
      <c r="E583" s="66" t="s">
        <v>265</v>
      </c>
      <c r="F583" s="66"/>
      <c r="G583" s="66" t="s">
        <v>667</v>
      </c>
      <c r="H583" s="66" t="s">
        <v>605</v>
      </c>
      <c r="I583" s="65">
        <v>1</v>
      </c>
      <c r="J583" s="65">
        <v>1</v>
      </c>
      <c r="K583" s="66" t="s">
        <v>393</v>
      </c>
      <c r="L583" s="66" t="s">
        <v>664</v>
      </c>
      <c r="M583" s="66" t="s">
        <v>660</v>
      </c>
      <c r="N583" s="66" t="s">
        <v>681</v>
      </c>
      <c r="O583" s="69"/>
      <c r="P583" s="69"/>
      <c r="Q583" s="69"/>
      <c r="R583" s="67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9"/>
      <c r="AE583" s="86"/>
    </row>
    <row r="584" spans="1:31" hidden="1" x14ac:dyDescent="0.35">
      <c r="A584" s="85">
        <v>582</v>
      </c>
      <c r="B584" s="65">
        <v>14</v>
      </c>
      <c r="C584" s="65">
        <v>2</v>
      </c>
      <c r="D584" s="66" t="s">
        <v>268</v>
      </c>
      <c r="E584" s="66" t="s">
        <v>266</v>
      </c>
      <c r="F584" s="66"/>
      <c r="G584" s="66" t="s">
        <v>665</v>
      </c>
      <c r="H584" s="66" t="s">
        <v>606</v>
      </c>
      <c r="I584" s="65">
        <v>1</v>
      </c>
      <c r="J584" s="65">
        <v>1</v>
      </c>
      <c r="K584" s="66" t="s">
        <v>366</v>
      </c>
      <c r="L584" s="66" t="s">
        <v>664</v>
      </c>
      <c r="M584" s="66" t="s">
        <v>660</v>
      </c>
      <c r="N584" s="66" t="s">
        <v>681</v>
      </c>
      <c r="O584" s="69"/>
      <c r="P584" s="69"/>
      <c r="Q584" s="69"/>
      <c r="R584" s="67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9"/>
      <c r="AE584" s="86"/>
    </row>
    <row r="585" spans="1:31" hidden="1" x14ac:dyDescent="0.35">
      <c r="A585" s="85">
        <v>583</v>
      </c>
      <c r="B585" s="65">
        <v>15</v>
      </c>
      <c r="C585" s="65">
        <v>2</v>
      </c>
      <c r="D585" s="66" t="s">
        <v>268</v>
      </c>
      <c r="E585" s="66" t="s">
        <v>267</v>
      </c>
      <c r="F585" s="66"/>
      <c r="G585" s="66" t="s">
        <v>668</v>
      </c>
      <c r="H585" s="66" t="s">
        <v>607</v>
      </c>
      <c r="I585" s="65">
        <v>2</v>
      </c>
      <c r="J585" s="65">
        <v>2</v>
      </c>
      <c r="K585" s="66" t="s">
        <v>366</v>
      </c>
      <c r="L585" s="66" t="s">
        <v>664</v>
      </c>
      <c r="M585" s="66" t="s">
        <v>660</v>
      </c>
      <c r="N585" s="66" t="s">
        <v>681</v>
      </c>
      <c r="O585" s="69"/>
      <c r="P585" s="69"/>
      <c r="Q585" s="69"/>
      <c r="R585" s="67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9"/>
      <c r="AE585" s="86"/>
    </row>
    <row r="586" spans="1:31" hidden="1" x14ac:dyDescent="0.35">
      <c r="A586" s="85">
        <v>584</v>
      </c>
      <c r="B586" s="65">
        <v>16</v>
      </c>
      <c r="C586" s="65">
        <v>2</v>
      </c>
      <c r="D586" s="66" t="s">
        <v>268</v>
      </c>
      <c r="E586" s="66" t="s">
        <v>161</v>
      </c>
      <c r="F586" s="66"/>
      <c r="G586" s="66" t="s">
        <v>668</v>
      </c>
      <c r="H586" s="66" t="s">
        <v>504</v>
      </c>
      <c r="I586" s="65">
        <v>1</v>
      </c>
      <c r="J586" s="65">
        <v>1</v>
      </c>
      <c r="K586" s="66" t="s">
        <v>393</v>
      </c>
      <c r="L586" s="66" t="s">
        <v>664</v>
      </c>
      <c r="M586" s="66" t="s">
        <v>660</v>
      </c>
      <c r="N586" s="66" t="s">
        <v>681</v>
      </c>
      <c r="O586" s="69"/>
      <c r="P586" s="69"/>
      <c r="Q586" s="69"/>
      <c r="R586" s="67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9"/>
      <c r="AE586" s="86"/>
    </row>
    <row r="587" spans="1:31" hidden="1" x14ac:dyDescent="0.35">
      <c r="A587" s="85">
        <v>585</v>
      </c>
      <c r="B587" s="65">
        <v>17</v>
      </c>
      <c r="C587" s="65">
        <v>2</v>
      </c>
      <c r="D587" s="66" t="s">
        <v>268</v>
      </c>
      <c r="E587" s="66" t="s">
        <v>117</v>
      </c>
      <c r="F587" s="66"/>
      <c r="G587" s="66" t="s">
        <v>665</v>
      </c>
      <c r="H587" s="66" t="s">
        <v>463</v>
      </c>
      <c r="I587" s="65">
        <v>1</v>
      </c>
      <c r="J587" s="65">
        <v>1</v>
      </c>
      <c r="K587" s="66" t="s">
        <v>366</v>
      </c>
      <c r="L587" s="66" t="s">
        <v>664</v>
      </c>
      <c r="M587" s="66" t="s">
        <v>660</v>
      </c>
      <c r="N587" s="66" t="s">
        <v>681</v>
      </c>
      <c r="O587" s="69"/>
      <c r="P587" s="69"/>
      <c r="Q587" s="69"/>
      <c r="R587" s="67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9"/>
      <c r="AE587" s="86"/>
    </row>
    <row r="588" spans="1:31" hidden="1" x14ac:dyDescent="0.35">
      <c r="A588" s="85">
        <v>586</v>
      </c>
      <c r="B588" s="65">
        <v>18</v>
      </c>
      <c r="C588" s="65">
        <v>2</v>
      </c>
      <c r="D588" s="66" t="s">
        <v>268</v>
      </c>
      <c r="E588" s="66" t="s">
        <v>107</v>
      </c>
      <c r="F588" s="66"/>
      <c r="G588" s="66" t="s">
        <v>665</v>
      </c>
      <c r="H588" s="66" t="s">
        <v>453</v>
      </c>
      <c r="I588" s="65">
        <v>2</v>
      </c>
      <c r="J588" s="65">
        <v>2</v>
      </c>
      <c r="K588" s="66" t="s">
        <v>366</v>
      </c>
      <c r="L588" s="66" t="s">
        <v>664</v>
      </c>
      <c r="M588" s="66" t="s">
        <v>660</v>
      </c>
      <c r="N588" s="66" t="s">
        <v>681</v>
      </c>
      <c r="O588" s="69"/>
      <c r="P588" s="69"/>
      <c r="Q588" s="69"/>
      <c r="R588" s="67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9"/>
      <c r="AE588" s="86"/>
    </row>
    <row r="589" spans="1:31" hidden="1" x14ac:dyDescent="0.35">
      <c r="A589" s="85">
        <v>587</v>
      </c>
      <c r="B589" s="65">
        <v>19</v>
      </c>
      <c r="C589" s="65">
        <v>2</v>
      </c>
      <c r="D589" s="66" t="s">
        <v>268</v>
      </c>
      <c r="E589" s="66" t="s">
        <v>212</v>
      </c>
      <c r="F589" s="66"/>
      <c r="G589" s="66" t="s">
        <v>665</v>
      </c>
      <c r="H589" s="66" t="s">
        <v>553</v>
      </c>
      <c r="I589" s="65">
        <v>1</v>
      </c>
      <c r="J589" s="65">
        <v>1</v>
      </c>
      <c r="K589" s="66" t="s">
        <v>366</v>
      </c>
      <c r="L589" s="66" t="s">
        <v>664</v>
      </c>
      <c r="M589" s="66" t="s">
        <v>660</v>
      </c>
      <c r="N589" s="66" t="s">
        <v>681</v>
      </c>
      <c r="O589" s="69"/>
      <c r="P589" s="69"/>
      <c r="Q589" s="69"/>
      <c r="R589" s="67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9"/>
      <c r="AE589" s="86"/>
    </row>
    <row r="590" spans="1:31" x14ac:dyDescent="0.35">
      <c r="A590" s="83">
        <v>588</v>
      </c>
      <c r="B590" s="60">
        <v>91</v>
      </c>
      <c r="C590" s="60">
        <v>1</v>
      </c>
      <c r="D590" s="61" t="s">
        <v>22</v>
      </c>
      <c r="E590" s="61" t="s">
        <v>270</v>
      </c>
      <c r="F590" s="61" t="s">
        <v>680</v>
      </c>
      <c r="G590" s="61" t="s">
        <v>665</v>
      </c>
      <c r="H590" s="61" t="s">
        <v>610</v>
      </c>
      <c r="I590" s="60">
        <v>1</v>
      </c>
      <c r="J590" s="60">
        <v>1</v>
      </c>
      <c r="K590" s="61" t="s">
        <v>366</v>
      </c>
      <c r="L590" s="61" t="s">
        <v>663</v>
      </c>
      <c r="M590" s="61" t="s">
        <v>660</v>
      </c>
      <c r="N590" s="61" t="s">
        <v>681</v>
      </c>
      <c r="O590" s="64" t="s">
        <v>720</v>
      </c>
      <c r="P590" s="64"/>
      <c r="Q590" s="64"/>
      <c r="R590" s="62"/>
      <c r="S590" s="63">
        <v>115.70399999999999</v>
      </c>
      <c r="T590" s="63">
        <f>J590*S590</f>
        <v>115.70399999999999</v>
      </c>
      <c r="U590" s="63">
        <v>113.7756</v>
      </c>
      <c r="V590" s="63">
        <f>J590*U590</f>
        <v>113.7756</v>
      </c>
      <c r="W590" s="63">
        <v>110.883</v>
      </c>
      <c r="X590" s="63">
        <f>J590*W590</f>
        <v>110.883</v>
      </c>
      <c r="Y590" s="63">
        <v>106.06200000000001</v>
      </c>
      <c r="Z590" s="63">
        <f>J590*Y590</f>
        <v>106.06200000000001</v>
      </c>
      <c r="AA590" s="63">
        <f>VLOOKUP(E:E,'[3]costed bom'!$E$2:$AA$921,23,0)</f>
        <v>69.83</v>
      </c>
      <c r="AB590" s="63">
        <f>J590*AA590</f>
        <v>69.83</v>
      </c>
      <c r="AC590" s="63">
        <f>Z590-AB590</f>
        <v>36.232000000000014</v>
      </c>
      <c r="AD590" s="64">
        <v>126</v>
      </c>
      <c r="AE590" s="84" t="s">
        <v>364</v>
      </c>
    </row>
    <row r="591" spans="1:31" hidden="1" x14ac:dyDescent="0.35">
      <c r="A591" s="85">
        <v>589</v>
      </c>
      <c r="B591" s="65">
        <v>0</v>
      </c>
      <c r="C591" s="65">
        <v>2</v>
      </c>
      <c r="D591" s="66" t="s">
        <v>270</v>
      </c>
      <c r="E591" s="66" t="s">
        <v>271</v>
      </c>
      <c r="F591" s="66"/>
      <c r="G591" s="66" t="s">
        <v>665</v>
      </c>
      <c r="H591" s="66" t="s">
        <v>611</v>
      </c>
      <c r="I591" s="65">
        <v>1</v>
      </c>
      <c r="J591" s="65">
        <v>1</v>
      </c>
      <c r="K591" s="66" t="s">
        <v>366</v>
      </c>
      <c r="L591" s="66" t="s">
        <v>663</v>
      </c>
      <c r="M591" s="66" t="s">
        <v>660</v>
      </c>
      <c r="N591" s="66" t="s">
        <v>682</v>
      </c>
      <c r="O591" s="69"/>
      <c r="P591" s="69"/>
      <c r="Q591" s="69"/>
      <c r="R591" s="67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9"/>
      <c r="AE591" s="86"/>
    </row>
    <row r="592" spans="1:31" hidden="1" x14ac:dyDescent="0.35">
      <c r="A592" s="85">
        <v>590</v>
      </c>
      <c r="B592" s="65">
        <v>1</v>
      </c>
      <c r="C592" s="65">
        <v>2</v>
      </c>
      <c r="D592" s="66" t="s">
        <v>270</v>
      </c>
      <c r="E592" s="66" t="s">
        <v>264</v>
      </c>
      <c r="F592" s="66"/>
      <c r="G592" s="66" t="s">
        <v>668</v>
      </c>
      <c r="H592" s="66" t="s">
        <v>604</v>
      </c>
      <c r="I592" s="65">
        <v>5</v>
      </c>
      <c r="J592" s="65">
        <v>5</v>
      </c>
      <c r="K592" s="66" t="s">
        <v>393</v>
      </c>
      <c r="L592" s="66" t="s">
        <v>664</v>
      </c>
      <c r="M592" s="66" t="s">
        <v>660</v>
      </c>
      <c r="N592" s="66" t="s">
        <v>681</v>
      </c>
      <c r="O592" s="69"/>
      <c r="P592" s="69"/>
      <c r="Q592" s="69"/>
      <c r="R592" s="67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9"/>
      <c r="AE592" s="86"/>
    </row>
    <row r="593" spans="1:31" hidden="1" x14ac:dyDescent="0.35">
      <c r="A593" s="85">
        <v>591</v>
      </c>
      <c r="B593" s="65">
        <v>2</v>
      </c>
      <c r="C593" s="65">
        <v>2</v>
      </c>
      <c r="D593" s="66" t="s">
        <v>270</v>
      </c>
      <c r="E593" s="66" t="s">
        <v>201</v>
      </c>
      <c r="F593" s="66"/>
      <c r="G593" s="66" t="s">
        <v>665</v>
      </c>
      <c r="H593" s="66" t="s">
        <v>543</v>
      </c>
      <c r="I593" s="65">
        <v>1</v>
      </c>
      <c r="J593" s="65">
        <v>1</v>
      </c>
      <c r="K593" s="66" t="s">
        <v>366</v>
      </c>
      <c r="L593" s="66" t="s">
        <v>664</v>
      </c>
      <c r="M593" s="66" t="s">
        <v>660</v>
      </c>
      <c r="N593" s="66" t="s">
        <v>681</v>
      </c>
      <c r="O593" s="69"/>
      <c r="P593" s="69"/>
      <c r="Q593" s="69"/>
      <c r="R593" s="67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9"/>
      <c r="AE593" s="86"/>
    </row>
    <row r="594" spans="1:31" hidden="1" x14ac:dyDescent="0.35">
      <c r="A594" s="85">
        <v>592</v>
      </c>
      <c r="B594" s="65">
        <v>3</v>
      </c>
      <c r="C594" s="65">
        <v>2</v>
      </c>
      <c r="D594" s="66" t="s">
        <v>270</v>
      </c>
      <c r="E594" s="66" t="s">
        <v>223</v>
      </c>
      <c r="F594" s="66"/>
      <c r="G594" s="66" t="s">
        <v>668</v>
      </c>
      <c r="H594" s="66" t="s">
        <v>564</v>
      </c>
      <c r="I594" s="65">
        <v>1</v>
      </c>
      <c r="J594" s="65">
        <v>1</v>
      </c>
      <c r="K594" s="66" t="s">
        <v>366</v>
      </c>
      <c r="L594" s="66" t="s">
        <v>664</v>
      </c>
      <c r="M594" s="66" t="s">
        <v>660</v>
      </c>
      <c r="N594" s="66" t="s">
        <v>681</v>
      </c>
      <c r="O594" s="69"/>
      <c r="P594" s="69"/>
      <c r="Q594" s="69"/>
      <c r="R594" s="67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9"/>
      <c r="AE594" s="86"/>
    </row>
    <row r="595" spans="1:31" hidden="1" x14ac:dyDescent="0.35">
      <c r="A595" s="85">
        <v>593</v>
      </c>
      <c r="B595" s="65">
        <v>4</v>
      </c>
      <c r="C595" s="65">
        <v>2</v>
      </c>
      <c r="D595" s="66" t="s">
        <v>270</v>
      </c>
      <c r="E595" s="66" t="s">
        <v>130</v>
      </c>
      <c r="F595" s="66"/>
      <c r="G595" s="66" t="s">
        <v>668</v>
      </c>
      <c r="H595" s="66" t="s">
        <v>476</v>
      </c>
      <c r="I595" s="65">
        <v>2</v>
      </c>
      <c r="J595" s="65">
        <v>2</v>
      </c>
      <c r="K595" s="66" t="s">
        <v>366</v>
      </c>
      <c r="L595" s="66" t="s">
        <v>664</v>
      </c>
      <c r="M595" s="66" t="s">
        <v>660</v>
      </c>
      <c r="N595" s="66" t="s">
        <v>681</v>
      </c>
      <c r="O595" s="69"/>
      <c r="P595" s="69"/>
      <c r="Q595" s="69"/>
      <c r="R595" s="67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9"/>
      <c r="AE595" s="86"/>
    </row>
    <row r="596" spans="1:31" hidden="1" x14ac:dyDescent="0.35">
      <c r="A596" s="85">
        <v>594</v>
      </c>
      <c r="B596" s="65">
        <v>5</v>
      </c>
      <c r="C596" s="65">
        <v>2</v>
      </c>
      <c r="D596" s="66" t="s">
        <v>270</v>
      </c>
      <c r="E596" s="66" t="s">
        <v>205</v>
      </c>
      <c r="F596" s="66"/>
      <c r="G596" s="66" t="s">
        <v>668</v>
      </c>
      <c r="H596" s="66" t="s">
        <v>546</v>
      </c>
      <c r="I596" s="65">
        <v>2</v>
      </c>
      <c r="J596" s="65">
        <v>2</v>
      </c>
      <c r="K596" s="66" t="s">
        <v>366</v>
      </c>
      <c r="L596" s="66" t="s">
        <v>664</v>
      </c>
      <c r="M596" s="66" t="s">
        <v>660</v>
      </c>
      <c r="N596" s="66" t="s">
        <v>681</v>
      </c>
      <c r="O596" s="69"/>
      <c r="P596" s="69"/>
      <c r="Q596" s="69"/>
      <c r="R596" s="67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9"/>
      <c r="AE596" s="86"/>
    </row>
    <row r="597" spans="1:31" hidden="1" x14ac:dyDescent="0.35">
      <c r="A597" s="85">
        <v>595</v>
      </c>
      <c r="B597" s="65">
        <v>6</v>
      </c>
      <c r="C597" s="65">
        <v>2</v>
      </c>
      <c r="D597" s="66" t="s">
        <v>270</v>
      </c>
      <c r="E597" s="66" t="s">
        <v>203</v>
      </c>
      <c r="F597" s="66"/>
      <c r="G597" s="66" t="s">
        <v>668</v>
      </c>
      <c r="H597" s="66" t="s">
        <v>544</v>
      </c>
      <c r="I597" s="65">
        <v>1</v>
      </c>
      <c r="J597" s="65">
        <v>1</v>
      </c>
      <c r="K597" s="66" t="s">
        <v>366</v>
      </c>
      <c r="L597" s="66" t="s">
        <v>664</v>
      </c>
      <c r="M597" s="66" t="s">
        <v>660</v>
      </c>
      <c r="N597" s="66" t="s">
        <v>681</v>
      </c>
      <c r="O597" s="69"/>
      <c r="P597" s="69"/>
      <c r="Q597" s="69"/>
      <c r="R597" s="67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9"/>
      <c r="AE597" s="86"/>
    </row>
    <row r="598" spans="1:31" hidden="1" x14ac:dyDescent="0.35">
      <c r="A598" s="85">
        <v>596</v>
      </c>
      <c r="B598" s="65">
        <v>7</v>
      </c>
      <c r="C598" s="65">
        <v>2</v>
      </c>
      <c r="D598" s="66" t="s">
        <v>270</v>
      </c>
      <c r="E598" s="66" t="s">
        <v>202</v>
      </c>
      <c r="F598" s="66"/>
      <c r="G598" s="66" t="s">
        <v>666</v>
      </c>
      <c r="H598" s="66" t="s">
        <v>477</v>
      </c>
      <c r="I598" s="65">
        <v>1</v>
      </c>
      <c r="J598" s="65">
        <v>1</v>
      </c>
      <c r="K598" s="66" t="s">
        <v>366</v>
      </c>
      <c r="L598" s="66" t="s">
        <v>664</v>
      </c>
      <c r="M598" s="66" t="s">
        <v>660</v>
      </c>
      <c r="N598" s="66" t="s">
        <v>681</v>
      </c>
      <c r="O598" s="69"/>
      <c r="P598" s="69"/>
      <c r="Q598" s="69"/>
      <c r="R598" s="67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9"/>
      <c r="AE598" s="86"/>
    </row>
    <row r="599" spans="1:31" hidden="1" x14ac:dyDescent="0.35">
      <c r="A599" s="85">
        <v>597</v>
      </c>
      <c r="B599" s="65">
        <v>8</v>
      </c>
      <c r="C599" s="65">
        <v>2</v>
      </c>
      <c r="D599" s="66" t="s">
        <v>270</v>
      </c>
      <c r="E599" s="66" t="s">
        <v>204</v>
      </c>
      <c r="F599" s="66"/>
      <c r="G599" s="66" t="s">
        <v>668</v>
      </c>
      <c r="H599" s="66" t="s">
        <v>545</v>
      </c>
      <c r="I599" s="65">
        <v>2</v>
      </c>
      <c r="J599" s="65">
        <v>2</v>
      </c>
      <c r="K599" s="66" t="s">
        <v>366</v>
      </c>
      <c r="L599" s="66" t="s">
        <v>664</v>
      </c>
      <c r="M599" s="66" t="s">
        <v>660</v>
      </c>
      <c r="N599" s="66" t="s">
        <v>681</v>
      </c>
      <c r="O599" s="69"/>
      <c r="P599" s="69"/>
      <c r="Q599" s="69"/>
      <c r="R599" s="67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9"/>
      <c r="AE599" s="86"/>
    </row>
    <row r="600" spans="1:31" hidden="1" x14ac:dyDescent="0.35">
      <c r="A600" s="85">
        <v>598</v>
      </c>
      <c r="B600" s="65">
        <v>9</v>
      </c>
      <c r="C600" s="65">
        <v>2</v>
      </c>
      <c r="D600" s="66" t="s">
        <v>270</v>
      </c>
      <c r="E600" s="66" t="s">
        <v>127</v>
      </c>
      <c r="F600" s="66"/>
      <c r="G600" s="66" t="s">
        <v>665</v>
      </c>
      <c r="H600" s="66" t="s">
        <v>473</v>
      </c>
      <c r="I600" s="65">
        <v>1</v>
      </c>
      <c r="J600" s="65">
        <v>1</v>
      </c>
      <c r="K600" s="66" t="s">
        <v>393</v>
      </c>
      <c r="L600" s="66" t="s">
        <v>664</v>
      </c>
      <c r="M600" s="66" t="s">
        <v>660</v>
      </c>
      <c r="N600" s="66" t="s">
        <v>681</v>
      </c>
      <c r="O600" s="69"/>
      <c r="P600" s="69"/>
      <c r="Q600" s="69"/>
      <c r="R600" s="67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9"/>
      <c r="AE600" s="86"/>
    </row>
    <row r="601" spans="1:31" hidden="1" x14ac:dyDescent="0.35">
      <c r="A601" s="85">
        <v>599</v>
      </c>
      <c r="B601" s="65">
        <v>10</v>
      </c>
      <c r="C601" s="65">
        <v>2</v>
      </c>
      <c r="D601" s="66" t="s">
        <v>270</v>
      </c>
      <c r="E601" s="66" t="s">
        <v>47</v>
      </c>
      <c r="F601" s="66"/>
      <c r="G601" s="66" t="s">
        <v>665</v>
      </c>
      <c r="H601" s="66" t="s">
        <v>392</v>
      </c>
      <c r="I601" s="65">
        <v>1</v>
      </c>
      <c r="J601" s="65">
        <v>1</v>
      </c>
      <c r="K601" s="66" t="s">
        <v>393</v>
      </c>
      <c r="L601" s="66" t="s">
        <v>664</v>
      </c>
      <c r="M601" s="66" t="s">
        <v>660</v>
      </c>
      <c r="N601" s="66" t="s">
        <v>681</v>
      </c>
      <c r="O601" s="69"/>
      <c r="P601" s="69"/>
      <c r="Q601" s="69"/>
      <c r="R601" s="67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9"/>
      <c r="AE601" s="86"/>
    </row>
    <row r="602" spans="1:31" hidden="1" x14ac:dyDescent="0.35">
      <c r="A602" s="85">
        <v>600</v>
      </c>
      <c r="B602" s="65">
        <v>11</v>
      </c>
      <c r="C602" s="65">
        <v>2</v>
      </c>
      <c r="D602" s="66" t="s">
        <v>270</v>
      </c>
      <c r="E602" s="66" t="s">
        <v>49</v>
      </c>
      <c r="F602" s="66"/>
      <c r="G602" s="66" t="s">
        <v>665</v>
      </c>
      <c r="H602" s="66" t="s">
        <v>395</v>
      </c>
      <c r="I602" s="65">
        <v>1</v>
      </c>
      <c r="J602" s="65">
        <v>1</v>
      </c>
      <c r="K602" s="66" t="s">
        <v>393</v>
      </c>
      <c r="L602" s="66" t="s">
        <v>664</v>
      </c>
      <c r="M602" s="66" t="s">
        <v>660</v>
      </c>
      <c r="N602" s="66" t="s">
        <v>681</v>
      </c>
      <c r="O602" s="69"/>
      <c r="P602" s="69"/>
      <c r="Q602" s="69"/>
      <c r="R602" s="67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9"/>
      <c r="AE602" s="86"/>
    </row>
    <row r="603" spans="1:31" hidden="1" x14ac:dyDescent="0.35">
      <c r="A603" s="85">
        <v>601</v>
      </c>
      <c r="B603" s="65">
        <v>13</v>
      </c>
      <c r="C603" s="65">
        <v>2</v>
      </c>
      <c r="D603" s="66" t="s">
        <v>270</v>
      </c>
      <c r="E603" s="66" t="s">
        <v>265</v>
      </c>
      <c r="F603" s="66"/>
      <c r="G603" s="66" t="s">
        <v>667</v>
      </c>
      <c r="H603" s="66" t="s">
        <v>605</v>
      </c>
      <c r="I603" s="65">
        <v>1.5</v>
      </c>
      <c r="J603" s="65">
        <v>1.5</v>
      </c>
      <c r="K603" s="66" t="s">
        <v>393</v>
      </c>
      <c r="L603" s="66" t="s">
        <v>664</v>
      </c>
      <c r="M603" s="66" t="s">
        <v>660</v>
      </c>
      <c r="N603" s="66" t="s">
        <v>681</v>
      </c>
      <c r="O603" s="69"/>
      <c r="P603" s="69"/>
      <c r="Q603" s="69"/>
      <c r="R603" s="67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9"/>
      <c r="AE603" s="86"/>
    </row>
    <row r="604" spans="1:31" hidden="1" x14ac:dyDescent="0.35">
      <c r="A604" s="85">
        <v>602</v>
      </c>
      <c r="B604" s="65">
        <v>14</v>
      </c>
      <c r="C604" s="65">
        <v>2</v>
      </c>
      <c r="D604" s="66" t="s">
        <v>270</v>
      </c>
      <c r="E604" s="66" t="s">
        <v>266</v>
      </c>
      <c r="F604" s="66"/>
      <c r="G604" s="66" t="s">
        <v>665</v>
      </c>
      <c r="H604" s="66" t="s">
        <v>606</v>
      </c>
      <c r="I604" s="65">
        <v>1</v>
      </c>
      <c r="J604" s="65">
        <v>1</v>
      </c>
      <c r="K604" s="66" t="s">
        <v>366</v>
      </c>
      <c r="L604" s="66" t="s">
        <v>664</v>
      </c>
      <c r="M604" s="66" t="s">
        <v>660</v>
      </c>
      <c r="N604" s="66" t="s">
        <v>681</v>
      </c>
      <c r="O604" s="69"/>
      <c r="P604" s="69"/>
      <c r="Q604" s="69"/>
      <c r="R604" s="67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9"/>
      <c r="AE604" s="86"/>
    </row>
    <row r="605" spans="1:31" hidden="1" x14ac:dyDescent="0.35">
      <c r="A605" s="85">
        <v>603</v>
      </c>
      <c r="B605" s="65">
        <v>15</v>
      </c>
      <c r="C605" s="65">
        <v>2</v>
      </c>
      <c r="D605" s="66" t="s">
        <v>270</v>
      </c>
      <c r="E605" s="66" t="s">
        <v>267</v>
      </c>
      <c r="F605" s="66"/>
      <c r="G605" s="66" t="s">
        <v>668</v>
      </c>
      <c r="H605" s="66" t="s">
        <v>607</v>
      </c>
      <c r="I605" s="65">
        <v>2</v>
      </c>
      <c r="J605" s="65">
        <v>2</v>
      </c>
      <c r="K605" s="66" t="s">
        <v>366</v>
      </c>
      <c r="L605" s="66" t="s">
        <v>664</v>
      </c>
      <c r="M605" s="66" t="s">
        <v>660</v>
      </c>
      <c r="N605" s="66" t="s">
        <v>681</v>
      </c>
      <c r="O605" s="69"/>
      <c r="P605" s="69"/>
      <c r="Q605" s="69"/>
      <c r="R605" s="67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9"/>
      <c r="AE605" s="86"/>
    </row>
    <row r="606" spans="1:31" hidden="1" x14ac:dyDescent="0.35">
      <c r="A606" s="85">
        <v>604</v>
      </c>
      <c r="B606" s="65">
        <v>16</v>
      </c>
      <c r="C606" s="65">
        <v>2</v>
      </c>
      <c r="D606" s="66" t="s">
        <v>270</v>
      </c>
      <c r="E606" s="66" t="s">
        <v>161</v>
      </c>
      <c r="F606" s="66"/>
      <c r="G606" s="66" t="s">
        <v>668</v>
      </c>
      <c r="H606" s="66" t="s">
        <v>504</v>
      </c>
      <c r="I606" s="65">
        <v>1</v>
      </c>
      <c r="J606" s="65">
        <v>1</v>
      </c>
      <c r="K606" s="66" t="s">
        <v>393</v>
      </c>
      <c r="L606" s="66" t="s">
        <v>664</v>
      </c>
      <c r="M606" s="66" t="s">
        <v>660</v>
      </c>
      <c r="N606" s="66" t="s">
        <v>681</v>
      </c>
      <c r="O606" s="69"/>
      <c r="P606" s="69"/>
      <c r="Q606" s="69"/>
      <c r="R606" s="67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9"/>
      <c r="AE606" s="86"/>
    </row>
    <row r="607" spans="1:31" hidden="1" x14ac:dyDescent="0.35">
      <c r="A607" s="85">
        <v>605</v>
      </c>
      <c r="B607" s="65">
        <v>17</v>
      </c>
      <c r="C607" s="65">
        <v>2</v>
      </c>
      <c r="D607" s="66" t="s">
        <v>270</v>
      </c>
      <c r="E607" s="66" t="s">
        <v>117</v>
      </c>
      <c r="F607" s="66"/>
      <c r="G607" s="66" t="s">
        <v>665</v>
      </c>
      <c r="H607" s="66" t="s">
        <v>463</v>
      </c>
      <c r="I607" s="65">
        <v>1</v>
      </c>
      <c r="J607" s="65">
        <v>1</v>
      </c>
      <c r="K607" s="66" t="s">
        <v>366</v>
      </c>
      <c r="L607" s="66" t="s">
        <v>664</v>
      </c>
      <c r="M607" s="66" t="s">
        <v>660</v>
      </c>
      <c r="N607" s="66" t="s">
        <v>681</v>
      </c>
      <c r="O607" s="69"/>
      <c r="P607" s="69"/>
      <c r="Q607" s="69"/>
      <c r="R607" s="67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9"/>
      <c r="AE607" s="86"/>
    </row>
    <row r="608" spans="1:31" hidden="1" x14ac:dyDescent="0.35">
      <c r="A608" s="85">
        <v>606</v>
      </c>
      <c r="B608" s="65">
        <v>18</v>
      </c>
      <c r="C608" s="65">
        <v>2</v>
      </c>
      <c r="D608" s="66" t="s">
        <v>270</v>
      </c>
      <c r="E608" s="66" t="s">
        <v>107</v>
      </c>
      <c r="F608" s="66"/>
      <c r="G608" s="66" t="s">
        <v>665</v>
      </c>
      <c r="H608" s="66" t="s">
        <v>453</v>
      </c>
      <c r="I608" s="65">
        <v>2</v>
      </c>
      <c r="J608" s="65">
        <v>2</v>
      </c>
      <c r="K608" s="66" t="s">
        <v>366</v>
      </c>
      <c r="L608" s="66" t="s">
        <v>664</v>
      </c>
      <c r="M608" s="66" t="s">
        <v>660</v>
      </c>
      <c r="N608" s="66" t="s">
        <v>681</v>
      </c>
      <c r="O608" s="69"/>
      <c r="P608" s="69"/>
      <c r="Q608" s="69"/>
      <c r="R608" s="67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9"/>
      <c r="AE608" s="86"/>
    </row>
    <row r="609" spans="1:31" hidden="1" x14ac:dyDescent="0.35">
      <c r="A609" s="85">
        <v>607</v>
      </c>
      <c r="B609" s="65">
        <v>19</v>
      </c>
      <c r="C609" s="65">
        <v>2</v>
      </c>
      <c r="D609" s="66" t="s">
        <v>270</v>
      </c>
      <c r="E609" s="66" t="s">
        <v>212</v>
      </c>
      <c r="F609" s="66"/>
      <c r="G609" s="66" t="s">
        <v>665</v>
      </c>
      <c r="H609" s="66" t="s">
        <v>553</v>
      </c>
      <c r="I609" s="65">
        <v>1</v>
      </c>
      <c r="J609" s="65">
        <v>1</v>
      </c>
      <c r="K609" s="66" t="s">
        <v>366</v>
      </c>
      <c r="L609" s="66" t="s">
        <v>664</v>
      </c>
      <c r="M609" s="66" t="s">
        <v>660</v>
      </c>
      <c r="N609" s="66" t="s">
        <v>681</v>
      </c>
      <c r="O609" s="69"/>
      <c r="P609" s="69"/>
      <c r="Q609" s="69"/>
      <c r="R609" s="67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9"/>
      <c r="AE609" s="86"/>
    </row>
    <row r="610" spans="1:31" x14ac:dyDescent="0.35">
      <c r="A610" s="83">
        <v>608</v>
      </c>
      <c r="B610" s="60">
        <v>92</v>
      </c>
      <c r="C610" s="60">
        <v>1</v>
      </c>
      <c r="D610" s="61" t="s">
        <v>22</v>
      </c>
      <c r="E610" s="61" t="s">
        <v>272</v>
      </c>
      <c r="F610" s="61" t="s">
        <v>680</v>
      </c>
      <c r="G610" s="61" t="s">
        <v>665</v>
      </c>
      <c r="H610" s="61" t="s">
        <v>612</v>
      </c>
      <c r="I610" s="60">
        <v>1</v>
      </c>
      <c r="J610" s="60">
        <v>1</v>
      </c>
      <c r="K610" s="61" t="s">
        <v>366</v>
      </c>
      <c r="L610" s="61" t="s">
        <v>663</v>
      </c>
      <c r="M610" s="61" t="s">
        <v>660</v>
      </c>
      <c r="N610" s="61" t="s">
        <v>681</v>
      </c>
      <c r="O610" s="64" t="s">
        <v>720</v>
      </c>
      <c r="P610" s="64"/>
      <c r="Q610" s="64"/>
      <c r="R610" s="62"/>
      <c r="S610" s="63">
        <v>115.056</v>
      </c>
      <c r="T610" s="63">
        <f>J610*S610</f>
        <v>115.056</v>
      </c>
      <c r="U610" s="63">
        <v>113.13839999999999</v>
      </c>
      <c r="V610" s="63">
        <f>J610*U610</f>
        <v>113.13839999999999</v>
      </c>
      <c r="W610" s="63">
        <v>110.26199999999999</v>
      </c>
      <c r="X610" s="63">
        <f>J610*W610</f>
        <v>110.26199999999999</v>
      </c>
      <c r="Y610" s="63">
        <v>105.468</v>
      </c>
      <c r="Z610" s="63">
        <f>J610*Y610</f>
        <v>105.468</v>
      </c>
      <c r="AA610" s="63">
        <f>VLOOKUP(E:E,'[3]costed bom'!$E$2:$AA$921,23,0)</f>
        <v>66.3</v>
      </c>
      <c r="AB610" s="63">
        <f>J610*AA610</f>
        <v>66.3</v>
      </c>
      <c r="AC610" s="63">
        <f>Z610-AB610</f>
        <v>39.168000000000006</v>
      </c>
      <c r="AD610" s="64">
        <v>126</v>
      </c>
      <c r="AE610" s="84" t="s">
        <v>364</v>
      </c>
    </row>
    <row r="611" spans="1:31" hidden="1" x14ac:dyDescent="0.35">
      <c r="A611" s="85">
        <v>609</v>
      </c>
      <c r="B611" s="65">
        <v>0</v>
      </c>
      <c r="C611" s="65">
        <v>2</v>
      </c>
      <c r="D611" s="66" t="s">
        <v>272</v>
      </c>
      <c r="E611" s="66" t="s">
        <v>273</v>
      </c>
      <c r="F611" s="66"/>
      <c r="G611" s="66" t="s">
        <v>665</v>
      </c>
      <c r="H611" s="66" t="s">
        <v>613</v>
      </c>
      <c r="I611" s="65">
        <v>1</v>
      </c>
      <c r="J611" s="65">
        <v>1</v>
      </c>
      <c r="K611" s="66" t="s">
        <v>366</v>
      </c>
      <c r="L611" s="66" t="s">
        <v>663</v>
      </c>
      <c r="M611" s="66" t="s">
        <v>660</v>
      </c>
      <c r="N611" s="66" t="s">
        <v>682</v>
      </c>
      <c r="O611" s="69"/>
      <c r="P611" s="69"/>
      <c r="Q611" s="69"/>
      <c r="R611" s="67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9"/>
      <c r="AE611" s="86"/>
    </row>
    <row r="612" spans="1:31" hidden="1" x14ac:dyDescent="0.35">
      <c r="A612" s="85">
        <v>610</v>
      </c>
      <c r="B612" s="65">
        <v>1</v>
      </c>
      <c r="C612" s="65">
        <v>2</v>
      </c>
      <c r="D612" s="66" t="s">
        <v>272</v>
      </c>
      <c r="E612" s="66" t="s">
        <v>264</v>
      </c>
      <c r="F612" s="66"/>
      <c r="G612" s="66" t="s">
        <v>668</v>
      </c>
      <c r="H612" s="66" t="s">
        <v>604</v>
      </c>
      <c r="I612" s="65">
        <v>5</v>
      </c>
      <c r="J612" s="65">
        <v>5</v>
      </c>
      <c r="K612" s="66" t="s">
        <v>393</v>
      </c>
      <c r="L612" s="66" t="s">
        <v>664</v>
      </c>
      <c r="M612" s="66" t="s">
        <v>660</v>
      </c>
      <c r="N612" s="66" t="s">
        <v>681</v>
      </c>
      <c r="O612" s="69"/>
      <c r="P612" s="69"/>
      <c r="Q612" s="69"/>
      <c r="R612" s="67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9"/>
      <c r="AE612" s="86"/>
    </row>
    <row r="613" spans="1:31" hidden="1" x14ac:dyDescent="0.35">
      <c r="A613" s="85">
        <v>611</v>
      </c>
      <c r="B613" s="65">
        <v>2</v>
      </c>
      <c r="C613" s="65">
        <v>2</v>
      </c>
      <c r="D613" s="66" t="s">
        <v>272</v>
      </c>
      <c r="E613" s="66" t="s">
        <v>201</v>
      </c>
      <c r="F613" s="66"/>
      <c r="G613" s="66" t="s">
        <v>665</v>
      </c>
      <c r="H613" s="66" t="s">
        <v>543</v>
      </c>
      <c r="I613" s="65">
        <v>1</v>
      </c>
      <c r="J613" s="65">
        <v>1</v>
      </c>
      <c r="K613" s="66" t="s">
        <v>366</v>
      </c>
      <c r="L613" s="66" t="s">
        <v>664</v>
      </c>
      <c r="M613" s="66" t="s">
        <v>660</v>
      </c>
      <c r="N613" s="66" t="s">
        <v>681</v>
      </c>
      <c r="O613" s="69"/>
      <c r="P613" s="69"/>
      <c r="Q613" s="69"/>
      <c r="R613" s="67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9"/>
      <c r="AE613" s="86"/>
    </row>
    <row r="614" spans="1:31" hidden="1" x14ac:dyDescent="0.35">
      <c r="A614" s="85">
        <v>612</v>
      </c>
      <c r="B614" s="65">
        <v>3</v>
      </c>
      <c r="C614" s="65">
        <v>2</v>
      </c>
      <c r="D614" s="66" t="s">
        <v>272</v>
      </c>
      <c r="E614" s="66" t="s">
        <v>223</v>
      </c>
      <c r="F614" s="66"/>
      <c r="G614" s="66" t="s">
        <v>668</v>
      </c>
      <c r="H614" s="66" t="s">
        <v>564</v>
      </c>
      <c r="I614" s="65">
        <v>1</v>
      </c>
      <c r="J614" s="65">
        <v>1</v>
      </c>
      <c r="K614" s="66" t="s">
        <v>366</v>
      </c>
      <c r="L614" s="66" t="s">
        <v>664</v>
      </c>
      <c r="M614" s="66" t="s">
        <v>660</v>
      </c>
      <c r="N614" s="66" t="s">
        <v>681</v>
      </c>
      <c r="O614" s="69"/>
      <c r="P614" s="69"/>
      <c r="Q614" s="69"/>
      <c r="R614" s="67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9"/>
      <c r="AE614" s="86"/>
    </row>
    <row r="615" spans="1:31" hidden="1" x14ac:dyDescent="0.35">
      <c r="A615" s="85">
        <v>613</v>
      </c>
      <c r="B615" s="65">
        <v>4</v>
      </c>
      <c r="C615" s="65">
        <v>2</v>
      </c>
      <c r="D615" s="66" t="s">
        <v>272</v>
      </c>
      <c r="E615" s="66" t="s">
        <v>130</v>
      </c>
      <c r="F615" s="66"/>
      <c r="G615" s="66" t="s">
        <v>668</v>
      </c>
      <c r="H615" s="66" t="s">
        <v>476</v>
      </c>
      <c r="I615" s="65">
        <v>2</v>
      </c>
      <c r="J615" s="65">
        <v>2</v>
      </c>
      <c r="K615" s="66" t="s">
        <v>366</v>
      </c>
      <c r="L615" s="66" t="s">
        <v>664</v>
      </c>
      <c r="M615" s="66" t="s">
        <v>660</v>
      </c>
      <c r="N615" s="66" t="s">
        <v>681</v>
      </c>
      <c r="O615" s="69"/>
      <c r="P615" s="69"/>
      <c r="Q615" s="69"/>
      <c r="R615" s="67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9"/>
      <c r="AE615" s="86"/>
    </row>
    <row r="616" spans="1:31" hidden="1" x14ac:dyDescent="0.35">
      <c r="A616" s="85">
        <v>614</v>
      </c>
      <c r="B616" s="65">
        <v>5</v>
      </c>
      <c r="C616" s="65">
        <v>2</v>
      </c>
      <c r="D616" s="66" t="s">
        <v>272</v>
      </c>
      <c r="E616" s="66" t="s">
        <v>205</v>
      </c>
      <c r="F616" s="66"/>
      <c r="G616" s="66" t="s">
        <v>668</v>
      </c>
      <c r="H616" s="66" t="s">
        <v>546</v>
      </c>
      <c r="I616" s="65">
        <v>2</v>
      </c>
      <c r="J616" s="65">
        <v>2</v>
      </c>
      <c r="K616" s="66" t="s">
        <v>366</v>
      </c>
      <c r="L616" s="66" t="s">
        <v>664</v>
      </c>
      <c r="M616" s="66" t="s">
        <v>660</v>
      </c>
      <c r="N616" s="66" t="s">
        <v>681</v>
      </c>
      <c r="O616" s="69"/>
      <c r="P616" s="69"/>
      <c r="Q616" s="69"/>
      <c r="R616" s="67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9"/>
      <c r="AE616" s="86"/>
    </row>
    <row r="617" spans="1:31" hidden="1" x14ac:dyDescent="0.35">
      <c r="A617" s="85">
        <v>615</v>
      </c>
      <c r="B617" s="65">
        <v>6</v>
      </c>
      <c r="C617" s="65">
        <v>2</v>
      </c>
      <c r="D617" s="66" t="s">
        <v>272</v>
      </c>
      <c r="E617" s="66" t="s">
        <v>203</v>
      </c>
      <c r="F617" s="66"/>
      <c r="G617" s="66" t="s">
        <v>668</v>
      </c>
      <c r="H617" s="66" t="s">
        <v>544</v>
      </c>
      <c r="I617" s="65">
        <v>1</v>
      </c>
      <c r="J617" s="65">
        <v>1</v>
      </c>
      <c r="K617" s="66" t="s">
        <v>366</v>
      </c>
      <c r="L617" s="66" t="s">
        <v>664</v>
      </c>
      <c r="M617" s="66" t="s">
        <v>660</v>
      </c>
      <c r="N617" s="66" t="s">
        <v>681</v>
      </c>
      <c r="O617" s="69"/>
      <c r="P617" s="69"/>
      <c r="Q617" s="69"/>
      <c r="R617" s="67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9"/>
      <c r="AE617" s="86"/>
    </row>
    <row r="618" spans="1:31" hidden="1" x14ac:dyDescent="0.35">
      <c r="A618" s="85">
        <v>616</v>
      </c>
      <c r="B618" s="65">
        <v>7</v>
      </c>
      <c r="C618" s="65">
        <v>2</v>
      </c>
      <c r="D618" s="66" t="s">
        <v>272</v>
      </c>
      <c r="E618" s="66" t="s">
        <v>202</v>
      </c>
      <c r="F618" s="66"/>
      <c r="G618" s="66" t="s">
        <v>666</v>
      </c>
      <c r="H618" s="66" t="s">
        <v>477</v>
      </c>
      <c r="I618" s="65">
        <v>1</v>
      </c>
      <c r="J618" s="65">
        <v>1</v>
      </c>
      <c r="K618" s="66" t="s">
        <v>366</v>
      </c>
      <c r="L618" s="66" t="s">
        <v>664</v>
      </c>
      <c r="M618" s="66" t="s">
        <v>660</v>
      </c>
      <c r="N618" s="66" t="s">
        <v>681</v>
      </c>
      <c r="O618" s="69"/>
      <c r="P618" s="69"/>
      <c r="Q618" s="69"/>
      <c r="R618" s="67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9"/>
      <c r="AE618" s="86"/>
    </row>
    <row r="619" spans="1:31" hidden="1" x14ac:dyDescent="0.35">
      <c r="A619" s="85">
        <v>617</v>
      </c>
      <c r="B619" s="65">
        <v>8</v>
      </c>
      <c r="C619" s="65">
        <v>2</v>
      </c>
      <c r="D619" s="66" t="s">
        <v>272</v>
      </c>
      <c r="E619" s="66" t="s">
        <v>204</v>
      </c>
      <c r="F619" s="66"/>
      <c r="G619" s="66" t="s">
        <v>668</v>
      </c>
      <c r="H619" s="66" t="s">
        <v>545</v>
      </c>
      <c r="I619" s="65">
        <v>2</v>
      </c>
      <c r="J619" s="65">
        <v>2</v>
      </c>
      <c r="K619" s="66" t="s">
        <v>366</v>
      </c>
      <c r="L619" s="66" t="s">
        <v>664</v>
      </c>
      <c r="M619" s="66" t="s">
        <v>660</v>
      </c>
      <c r="N619" s="66" t="s">
        <v>681</v>
      </c>
      <c r="O619" s="69"/>
      <c r="P619" s="69"/>
      <c r="Q619" s="69"/>
      <c r="R619" s="67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9"/>
      <c r="AE619" s="86"/>
    </row>
    <row r="620" spans="1:31" hidden="1" x14ac:dyDescent="0.35">
      <c r="A620" s="85">
        <v>618</v>
      </c>
      <c r="B620" s="65">
        <v>9</v>
      </c>
      <c r="C620" s="65">
        <v>2</v>
      </c>
      <c r="D620" s="66" t="s">
        <v>272</v>
      </c>
      <c r="E620" s="66" t="s">
        <v>127</v>
      </c>
      <c r="F620" s="66"/>
      <c r="G620" s="66" t="s">
        <v>665</v>
      </c>
      <c r="H620" s="66" t="s">
        <v>473</v>
      </c>
      <c r="I620" s="65">
        <v>1</v>
      </c>
      <c r="J620" s="65">
        <v>1</v>
      </c>
      <c r="K620" s="66" t="s">
        <v>393</v>
      </c>
      <c r="L620" s="66" t="s">
        <v>664</v>
      </c>
      <c r="M620" s="66" t="s">
        <v>660</v>
      </c>
      <c r="N620" s="66" t="s">
        <v>681</v>
      </c>
      <c r="O620" s="69"/>
      <c r="P620" s="69"/>
      <c r="Q620" s="69"/>
      <c r="R620" s="67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9"/>
      <c r="AE620" s="86"/>
    </row>
    <row r="621" spans="1:31" hidden="1" x14ac:dyDescent="0.35">
      <c r="A621" s="85">
        <v>619</v>
      </c>
      <c r="B621" s="65">
        <v>10</v>
      </c>
      <c r="C621" s="65">
        <v>2</v>
      </c>
      <c r="D621" s="66" t="s">
        <v>272</v>
      </c>
      <c r="E621" s="66" t="s">
        <v>47</v>
      </c>
      <c r="F621" s="66"/>
      <c r="G621" s="66" t="s">
        <v>665</v>
      </c>
      <c r="H621" s="66" t="s">
        <v>392</v>
      </c>
      <c r="I621" s="65">
        <v>1</v>
      </c>
      <c r="J621" s="65">
        <v>1</v>
      </c>
      <c r="K621" s="66" t="s">
        <v>393</v>
      </c>
      <c r="L621" s="66" t="s">
        <v>664</v>
      </c>
      <c r="M621" s="66" t="s">
        <v>660</v>
      </c>
      <c r="N621" s="66" t="s">
        <v>681</v>
      </c>
      <c r="O621" s="69"/>
      <c r="P621" s="69"/>
      <c r="Q621" s="69"/>
      <c r="R621" s="67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9"/>
      <c r="AE621" s="86"/>
    </row>
    <row r="622" spans="1:31" hidden="1" x14ac:dyDescent="0.35">
      <c r="A622" s="85">
        <v>620</v>
      </c>
      <c r="B622" s="65">
        <v>11</v>
      </c>
      <c r="C622" s="65">
        <v>2</v>
      </c>
      <c r="D622" s="66" t="s">
        <v>272</v>
      </c>
      <c r="E622" s="66" t="s">
        <v>49</v>
      </c>
      <c r="F622" s="66"/>
      <c r="G622" s="66" t="s">
        <v>665</v>
      </c>
      <c r="H622" s="66" t="s">
        <v>395</v>
      </c>
      <c r="I622" s="65">
        <v>1</v>
      </c>
      <c r="J622" s="65">
        <v>1</v>
      </c>
      <c r="K622" s="66" t="s">
        <v>393</v>
      </c>
      <c r="L622" s="66" t="s">
        <v>664</v>
      </c>
      <c r="M622" s="66" t="s">
        <v>660</v>
      </c>
      <c r="N622" s="66" t="s">
        <v>681</v>
      </c>
      <c r="O622" s="69"/>
      <c r="P622" s="69"/>
      <c r="Q622" s="69"/>
      <c r="R622" s="67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9"/>
      <c r="AE622" s="86"/>
    </row>
    <row r="623" spans="1:31" hidden="1" x14ac:dyDescent="0.35">
      <c r="A623" s="85">
        <v>621</v>
      </c>
      <c r="B623" s="65">
        <v>13</v>
      </c>
      <c r="C623" s="65">
        <v>2</v>
      </c>
      <c r="D623" s="66" t="s">
        <v>272</v>
      </c>
      <c r="E623" s="66" t="s">
        <v>265</v>
      </c>
      <c r="F623" s="66"/>
      <c r="G623" s="66" t="s">
        <v>667</v>
      </c>
      <c r="H623" s="66" t="s">
        <v>605</v>
      </c>
      <c r="I623" s="65">
        <v>1</v>
      </c>
      <c r="J623" s="65">
        <v>1</v>
      </c>
      <c r="K623" s="66" t="s">
        <v>393</v>
      </c>
      <c r="L623" s="66" t="s">
        <v>664</v>
      </c>
      <c r="M623" s="66" t="s">
        <v>660</v>
      </c>
      <c r="N623" s="66" t="s">
        <v>681</v>
      </c>
      <c r="O623" s="69"/>
      <c r="P623" s="69"/>
      <c r="Q623" s="69"/>
      <c r="R623" s="67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9"/>
      <c r="AE623" s="86"/>
    </row>
    <row r="624" spans="1:31" hidden="1" x14ac:dyDescent="0.35">
      <c r="A624" s="85">
        <v>622</v>
      </c>
      <c r="B624" s="65">
        <v>14</v>
      </c>
      <c r="C624" s="65">
        <v>2</v>
      </c>
      <c r="D624" s="66" t="s">
        <v>272</v>
      </c>
      <c r="E624" s="66" t="s">
        <v>266</v>
      </c>
      <c r="F624" s="66"/>
      <c r="G624" s="66" t="s">
        <v>665</v>
      </c>
      <c r="H624" s="66" t="s">
        <v>606</v>
      </c>
      <c r="I624" s="65">
        <v>1</v>
      </c>
      <c r="J624" s="65">
        <v>1</v>
      </c>
      <c r="K624" s="66" t="s">
        <v>366</v>
      </c>
      <c r="L624" s="66" t="s">
        <v>664</v>
      </c>
      <c r="M624" s="66" t="s">
        <v>660</v>
      </c>
      <c r="N624" s="66" t="s">
        <v>681</v>
      </c>
      <c r="O624" s="69"/>
      <c r="P624" s="69"/>
      <c r="Q624" s="69"/>
      <c r="R624" s="67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9"/>
      <c r="AE624" s="86"/>
    </row>
    <row r="625" spans="1:31" hidden="1" x14ac:dyDescent="0.35">
      <c r="A625" s="85">
        <v>623</v>
      </c>
      <c r="B625" s="65">
        <v>15</v>
      </c>
      <c r="C625" s="65">
        <v>2</v>
      </c>
      <c r="D625" s="66" t="s">
        <v>272</v>
      </c>
      <c r="E625" s="66" t="s">
        <v>267</v>
      </c>
      <c r="F625" s="66"/>
      <c r="G625" s="66" t="s">
        <v>668</v>
      </c>
      <c r="H625" s="66" t="s">
        <v>607</v>
      </c>
      <c r="I625" s="65">
        <v>2</v>
      </c>
      <c r="J625" s="65">
        <v>2</v>
      </c>
      <c r="K625" s="66" t="s">
        <v>366</v>
      </c>
      <c r="L625" s="66" t="s">
        <v>664</v>
      </c>
      <c r="M625" s="66" t="s">
        <v>660</v>
      </c>
      <c r="N625" s="66" t="s">
        <v>681</v>
      </c>
      <c r="O625" s="69"/>
      <c r="P625" s="69"/>
      <c r="Q625" s="69"/>
      <c r="R625" s="67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9"/>
      <c r="AE625" s="86"/>
    </row>
    <row r="626" spans="1:31" hidden="1" x14ac:dyDescent="0.35">
      <c r="A626" s="85">
        <v>624</v>
      </c>
      <c r="B626" s="65">
        <v>16</v>
      </c>
      <c r="C626" s="65">
        <v>2</v>
      </c>
      <c r="D626" s="66" t="s">
        <v>272</v>
      </c>
      <c r="E626" s="66" t="s">
        <v>161</v>
      </c>
      <c r="F626" s="66"/>
      <c r="G626" s="66" t="s">
        <v>668</v>
      </c>
      <c r="H626" s="66" t="s">
        <v>504</v>
      </c>
      <c r="I626" s="65">
        <v>1</v>
      </c>
      <c r="J626" s="65">
        <v>1</v>
      </c>
      <c r="K626" s="66" t="s">
        <v>393</v>
      </c>
      <c r="L626" s="66" t="s">
        <v>664</v>
      </c>
      <c r="M626" s="66" t="s">
        <v>660</v>
      </c>
      <c r="N626" s="66" t="s">
        <v>681</v>
      </c>
      <c r="O626" s="69"/>
      <c r="P626" s="69"/>
      <c r="Q626" s="69"/>
      <c r="R626" s="67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9"/>
      <c r="AE626" s="86"/>
    </row>
    <row r="627" spans="1:31" hidden="1" x14ac:dyDescent="0.35">
      <c r="A627" s="85">
        <v>625</v>
      </c>
      <c r="B627" s="65">
        <v>17</v>
      </c>
      <c r="C627" s="65">
        <v>2</v>
      </c>
      <c r="D627" s="66" t="s">
        <v>272</v>
      </c>
      <c r="E627" s="66" t="s">
        <v>117</v>
      </c>
      <c r="F627" s="66"/>
      <c r="G627" s="66" t="s">
        <v>665</v>
      </c>
      <c r="H627" s="66" t="s">
        <v>463</v>
      </c>
      <c r="I627" s="65">
        <v>1</v>
      </c>
      <c r="J627" s="65">
        <v>1</v>
      </c>
      <c r="K627" s="66" t="s">
        <v>366</v>
      </c>
      <c r="L627" s="66" t="s">
        <v>664</v>
      </c>
      <c r="M627" s="66" t="s">
        <v>660</v>
      </c>
      <c r="N627" s="66" t="s">
        <v>681</v>
      </c>
      <c r="O627" s="69"/>
      <c r="P627" s="69"/>
      <c r="Q627" s="69"/>
      <c r="R627" s="67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9"/>
      <c r="AE627" s="86"/>
    </row>
    <row r="628" spans="1:31" hidden="1" x14ac:dyDescent="0.35">
      <c r="A628" s="85">
        <v>626</v>
      </c>
      <c r="B628" s="65">
        <v>18</v>
      </c>
      <c r="C628" s="65">
        <v>2</v>
      </c>
      <c r="D628" s="66" t="s">
        <v>272</v>
      </c>
      <c r="E628" s="66" t="s">
        <v>107</v>
      </c>
      <c r="F628" s="66"/>
      <c r="G628" s="66" t="s">
        <v>665</v>
      </c>
      <c r="H628" s="66" t="s">
        <v>453</v>
      </c>
      <c r="I628" s="65">
        <v>2</v>
      </c>
      <c r="J628" s="65">
        <v>2</v>
      </c>
      <c r="K628" s="66" t="s">
        <v>366</v>
      </c>
      <c r="L628" s="66" t="s">
        <v>664</v>
      </c>
      <c r="M628" s="66" t="s">
        <v>660</v>
      </c>
      <c r="N628" s="66" t="s">
        <v>681</v>
      </c>
      <c r="O628" s="69"/>
      <c r="P628" s="69"/>
      <c r="Q628" s="69"/>
      <c r="R628" s="67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9"/>
      <c r="AE628" s="86"/>
    </row>
    <row r="629" spans="1:31" hidden="1" x14ac:dyDescent="0.35">
      <c r="A629" s="85">
        <v>627</v>
      </c>
      <c r="B629" s="65">
        <v>19</v>
      </c>
      <c r="C629" s="65">
        <v>2</v>
      </c>
      <c r="D629" s="66" t="s">
        <v>272</v>
      </c>
      <c r="E629" s="66" t="s">
        <v>212</v>
      </c>
      <c r="F629" s="66"/>
      <c r="G629" s="66" t="s">
        <v>665</v>
      </c>
      <c r="H629" s="66" t="s">
        <v>553</v>
      </c>
      <c r="I629" s="65">
        <v>1</v>
      </c>
      <c r="J629" s="65">
        <v>1</v>
      </c>
      <c r="K629" s="66" t="s">
        <v>366</v>
      </c>
      <c r="L629" s="66" t="s">
        <v>664</v>
      </c>
      <c r="M629" s="66" t="s">
        <v>660</v>
      </c>
      <c r="N629" s="66" t="s">
        <v>681</v>
      </c>
      <c r="O629" s="69"/>
      <c r="P629" s="69"/>
      <c r="Q629" s="69"/>
      <c r="R629" s="67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9"/>
      <c r="AE629" s="86"/>
    </row>
    <row r="630" spans="1:31" x14ac:dyDescent="0.35">
      <c r="A630" s="83">
        <v>628</v>
      </c>
      <c r="B630" s="60">
        <v>93</v>
      </c>
      <c r="C630" s="60">
        <v>1</v>
      </c>
      <c r="D630" s="61" t="s">
        <v>22</v>
      </c>
      <c r="E630" s="61" t="s">
        <v>274</v>
      </c>
      <c r="F630" s="61" t="s">
        <v>680</v>
      </c>
      <c r="G630" s="61" t="s">
        <v>668</v>
      </c>
      <c r="H630" s="61" t="s">
        <v>614</v>
      </c>
      <c r="I630" s="60">
        <v>1</v>
      </c>
      <c r="J630" s="60">
        <v>1</v>
      </c>
      <c r="K630" s="61" t="s">
        <v>366</v>
      </c>
      <c r="L630" s="61" t="s">
        <v>663</v>
      </c>
      <c r="M630" s="61" t="s">
        <v>660</v>
      </c>
      <c r="N630" s="61" t="s">
        <v>681</v>
      </c>
      <c r="O630" s="64" t="s">
        <v>720</v>
      </c>
      <c r="P630" s="64"/>
      <c r="Q630" s="64"/>
      <c r="R630" s="62"/>
      <c r="S630" s="63">
        <v>17.867999999999999</v>
      </c>
      <c r="T630" s="63">
        <f>J630*S630</f>
        <v>17.867999999999999</v>
      </c>
      <c r="U630" s="63">
        <v>17.5702</v>
      </c>
      <c r="V630" s="63">
        <f>J630*U630</f>
        <v>17.5702</v>
      </c>
      <c r="W630" s="63">
        <v>17.1235</v>
      </c>
      <c r="X630" s="63">
        <f>J630*W630</f>
        <v>17.1235</v>
      </c>
      <c r="Y630" s="63">
        <v>16.379000000000001</v>
      </c>
      <c r="Z630" s="63">
        <f>J630*Y630</f>
        <v>16.379000000000001</v>
      </c>
      <c r="AA630" s="63">
        <f>VLOOKUP(E:E,'[3]costed bom'!$E$2:$AA$921,23,0)</f>
        <v>29.67</v>
      </c>
      <c r="AB630" s="63">
        <f>J630*AA630</f>
        <v>29.67</v>
      </c>
      <c r="AC630" s="63">
        <f>Z630-AB630</f>
        <v>-13.291</v>
      </c>
      <c r="AD630" s="64">
        <v>105</v>
      </c>
      <c r="AE630" s="84" t="s">
        <v>364</v>
      </c>
    </row>
    <row r="631" spans="1:31" hidden="1" x14ac:dyDescent="0.35">
      <c r="A631" s="85">
        <v>629</v>
      </c>
      <c r="B631" s="65">
        <v>1</v>
      </c>
      <c r="C631" s="65">
        <v>2</v>
      </c>
      <c r="D631" s="66" t="s">
        <v>274</v>
      </c>
      <c r="E631" s="66" t="s">
        <v>104</v>
      </c>
      <c r="F631" s="66"/>
      <c r="G631" s="66" t="s">
        <v>668</v>
      </c>
      <c r="H631" s="66" t="s">
        <v>450</v>
      </c>
      <c r="I631" s="65">
        <v>3</v>
      </c>
      <c r="J631" s="65">
        <v>3</v>
      </c>
      <c r="K631" s="66" t="s">
        <v>393</v>
      </c>
      <c r="L631" s="66" t="s">
        <v>664</v>
      </c>
      <c r="M631" s="66" t="s">
        <v>660</v>
      </c>
      <c r="N631" s="66" t="s">
        <v>681</v>
      </c>
      <c r="O631" s="69"/>
      <c r="P631" s="69"/>
      <c r="Q631" s="69"/>
      <c r="R631" s="67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9"/>
      <c r="AE631" s="86"/>
    </row>
    <row r="632" spans="1:31" hidden="1" x14ac:dyDescent="0.35">
      <c r="A632" s="85">
        <v>630</v>
      </c>
      <c r="B632" s="65">
        <v>11</v>
      </c>
      <c r="C632" s="65">
        <v>2</v>
      </c>
      <c r="D632" s="66" t="s">
        <v>274</v>
      </c>
      <c r="E632" s="66" t="s">
        <v>105</v>
      </c>
      <c r="F632" s="66"/>
      <c r="G632" s="66" t="s">
        <v>665</v>
      </c>
      <c r="H632" s="66" t="s">
        <v>451</v>
      </c>
      <c r="I632" s="65">
        <v>2</v>
      </c>
      <c r="J632" s="65">
        <v>2</v>
      </c>
      <c r="K632" s="66" t="s">
        <v>366</v>
      </c>
      <c r="L632" s="66" t="s">
        <v>664</v>
      </c>
      <c r="M632" s="66" t="s">
        <v>660</v>
      </c>
      <c r="N632" s="66" t="s">
        <v>681</v>
      </c>
      <c r="O632" s="69"/>
      <c r="P632" s="69"/>
      <c r="Q632" s="69"/>
      <c r="R632" s="67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9"/>
      <c r="AE632" s="86"/>
    </row>
    <row r="633" spans="1:31" hidden="1" x14ac:dyDescent="0.35">
      <c r="A633" s="85">
        <v>631</v>
      </c>
      <c r="B633" s="65">
        <v>12</v>
      </c>
      <c r="C633" s="65">
        <v>2</v>
      </c>
      <c r="D633" s="66" t="s">
        <v>274</v>
      </c>
      <c r="E633" s="66" t="s">
        <v>106</v>
      </c>
      <c r="F633" s="66"/>
      <c r="G633" s="66" t="s">
        <v>667</v>
      </c>
      <c r="H633" s="66" t="s">
        <v>452</v>
      </c>
      <c r="I633" s="65">
        <v>1</v>
      </c>
      <c r="J633" s="65">
        <v>1</v>
      </c>
      <c r="K633" s="66" t="s">
        <v>393</v>
      </c>
      <c r="L633" s="66" t="s">
        <v>664</v>
      </c>
      <c r="M633" s="66" t="s">
        <v>660</v>
      </c>
      <c r="N633" s="66" t="s">
        <v>664</v>
      </c>
      <c r="O633" s="69"/>
      <c r="P633" s="69"/>
      <c r="Q633" s="69"/>
      <c r="R633" s="67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9"/>
      <c r="AE633" s="86"/>
    </row>
    <row r="634" spans="1:31" hidden="1" x14ac:dyDescent="0.35">
      <c r="A634" s="85">
        <v>632</v>
      </c>
      <c r="B634" s="65">
        <v>21</v>
      </c>
      <c r="C634" s="65">
        <v>2</v>
      </c>
      <c r="D634" s="66" t="s">
        <v>274</v>
      </c>
      <c r="E634" s="66" t="s">
        <v>107</v>
      </c>
      <c r="F634" s="66"/>
      <c r="G634" s="66" t="s">
        <v>665</v>
      </c>
      <c r="H634" s="66" t="s">
        <v>453</v>
      </c>
      <c r="I634" s="65">
        <v>2</v>
      </c>
      <c r="J634" s="65">
        <v>2</v>
      </c>
      <c r="K634" s="66" t="s">
        <v>366</v>
      </c>
      <c r="L634" s="66" t="s">
        <v>664</v>
      </c>
      <c r="M634" s="66" t="s">
        <v>660</v>
      </c>
      <c r="N634" s="66" t="s">
        <v>681</v>
      </c>
      <c r="O634" s="69"/>
      <c r="P634" s="69"/>
      <c r="Q634" s="69"/>
      <c r="R634" s="67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9"/>
      <c r="AE634" s="86"/>
    </row>
    <row r="635" spans="1:31" hidden="1" x14ac:dyDescent="0.35">
      <c r="A635" s="85">
        <v>633</v>
      </c>
      <c r="B635" s="65">
        <v>7000</v>
      </c>
      <c r="C635" s="65">
        <v>2</v>
      </c>
      <c r="D635" s="66" t="s">
        <v>274</v>
      </c>
      <c r="E635" s="66" t="s">
        <v>108</v>
      </c>
      <c r="F635" s="66"/>
      <c r="G635" s="66" t="s">
        <v>668</v>
      </c>
      <c r="H635" s="66" t="s">
        <v>454</v>
      </c>
      <c r="I635" s="65">
        <v>1</v>
      </c>
      <c r="J635" s="65">
        <v>1</v>
      </c>
      <c r="K635" s="66" t="s">
        <v>366</v>
      </c>
      <c r="L635" s="66" t="s">
        <v>663</v>
      </c>
      <c r="M635" s="66" t="s">
        <v>660</v>
      </c>
      <c r="N635" s="66" t="s">
        <v>682</v>
      </c>
      <c r="O635" s="69"/>
      <c r="P635" s="69"/>
      <c r="Q635" s="69"/>
      <c r="R635" s="67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9"/>
      <c r="AE635" s="86"/>
    </row>
    <row r="636" spans="1:31" hidden="1" x14ac:dyDescent="0.35">
      <c r="A636" s="85">
        <v>634</v>
      </c>
      <c r="B636" s="65">
        <v>7001</v>
      </c>
      <c r="C636" s="65">
        <v>2</v>
      </c>
      <c r="D636" s="66" t="s">
        <v>274</v>
      </c>
      <c r="E636" s="66" t="s">
        <v>109</v>
      </c>
      <c r="F636" s="66"/>
      <c r="G636" s="66" t="s">
        <v>673</v>
      </c>
      <c r="H636" s="66" t="s">
        <v>455</v>
      </c>
      <c r="I636" s="65">
        <v>1</v>
      </c>
      <c r="J636" s="65">
        <v>1</v>
      </c>
      <c r="K636" s="66" t="s">
        <v>366</v>
      </c>
      <c r="L636" s="66" t="s">
        <v>664</v>
      </c>
      <c r="M636" s="66" t="s">
        <v>660</v>
      </c>
      <c r="N636" s="66" t="s">
        <v>682</v>
      </c>
      <c r="O636" s="69"/>
      <c r="P636" s="69"/>
      <c r="Q636" s="69"/>
      <c r="R636" s="67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9"/>
      <c r="AE636" s="86"/>
    </row>
    <row r="637" spans="1:31" hidden="1" x14ac:dyDescent="0.35">
      <c r="A637" s="85">
        <v>635</v>
      </c>
      <c r="B637" s="65">
        <v>7000</v>
      </c>
      <c r="C637" s="65">
        <v>3</v>
      </c>
      <c r="D637" s="66" t="s">
        <v>109</v>
      </c>
      <c r="E637" s="66" t="s">
        <v>27</v>
      </c>
      <c r="F637" s="66"/>
      <c r="G637" s="66" t="s">
        <v>669</v>
      </c>
      <c r="H637" s="66" t="s">
        <v>371</v>
      </c>
      <c r="I637" s="65">
        <v>1</v>
      </c>
      <c r="J637" s="65">
        <v>1</v>
      </c>
      <c r="K637" s="66" t="s">
        <v>366</v>
      </c>
      <c r="L637" s="66" t="s">
        <v>664</v>
      </c>
      <c r="M637" s="66" t="s">
        <v>660</v>
      </c>
      <c r="N637" s="66" t="s">
        <v>682</v>
      </c>
      <c r="O637" s="69"/>
      <c r="P637" s="69"/>
      <c r="Q637" s="69"/>
      <c r="R637" s="67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9"/>
      <c r="AE637" s="86"/>
    </row>
    <row r="638" spans="1:31" hidden="1" x14ac:dyDescent="0.35">
      <c r="A638" s="85">
        <v>636</v>
      </c>
      <c r="B638" s="65">
        <v>7002</v>
      </c>
      <c r="C638" s="65">
        <v>3</v>
      </c>
      <c r="D638" s="66" t="s">
        <v>109</v>
      </c>
      <c r="E638" s="66" t="s">
        <v>110</v>
      </c>
      <c r="F638" s="66"/>
      <c r="G638" s="66" t="s">
        <v>665</v>
      </c>
      <c r="H638" s="66" t="s">
        <v>456</v>
      </c>
      <c r="I638" s="65">
        <v>1</v>
      </c>
      <c r="J638" s="65">
        <v>1</v>
      </c>
      <c r="K638" s="66" t="s">
        <v>366</v>
      </c>
      <c r="L638" s="66" t="s">
        <v>664</v>
      </c>
      <c r="M638" s="66" t="s">
        <v>660</v>
      </c>
      <c r="N638" s="66" t="s">
        <v>682</v>
      </c>
      <c r="O638" s="69"/>
      <c r="P638" s="69"/>
      <c r="Q638" s="69"/>
      <c r="R638" s="67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9"/>
      <c r="AE638" s="86"/>
    </row>
    <row r="639" spans="1:31" hidden="1" x14ac:dyDescent="0.35">
      <c r="A639" s="85">
        <v>637</v>
      </c>
      <c r="B639" s="65">
        <v>7003</v>
      </c>
      <c r="C639" s="65">
        <v>3</v>
      </c>
      <c r="D639" s="66" t="s">
        <v>109</v>
      </c>
      <c r="E639" s="66" t="s">
        <v>111</v>
      </c>
      <c r="F639" s="66"/>
      <c r="G639" s="66" t="s">
        <v>665</v>
      </c>
      <c r="H639" s="66" t="s">
        <v>457</v>
      </c>
      <c r="I639" s="65">
        <v>1</v>
      </c>
      <c r="J639" s="65">
        <v>1</v>
      </c>
      <c r="K639" s="66" t="s">
        <v>366</v>
      </c>
      <c r="L639" s="66" t="s">
        <v>664</v>
      </c>
      <c r="M639" s="66" t="s">
        <v>660</v>
      </c>
      <c r="N639" s="66" t="s">
        <v>682</v>
      </c>
      <c r="O639" s="69"/>
      <c r="P639" s="69"/>
      <c r="Q639" s="69"/>
      <c r="R639" s="67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9"/>
      <c r="AE639" s="86"/>
    </row>
    <row r="640" spans="1:31" hidden="1" x14ac:dyDescent="0.35">
      <c r="A640" s="85">
        <v>638</v>
      </c>
      <c r="B640" s="65">
        <v>7004</v>
      </c>
      <c r="C640" s="65">
        <v>3</v>
      </c>
      <c r="D640" s="66" t="s">
        <v>109</v>
      </c>
      <c r="E640" s="66" t="s">
        <v>112</v>
      </c>
      <c r="F640" s="66"/>
      <c r="G640" s="66" t="s">
        <v>668</v>
      </c>
      <c r="H640" s="66" t="s">
        <v>458</v>
      </c>
      <c r="I640" s="65">
        <v>1</v>
      </c>
      <c r="J640" s="65">
        <v>1</v>
      </c>
      <c r="K640" s="66" t="s">
        <v>366</v>
      </c>
      <c r="L640" s="66" t="s">
        <v>664</v>
      </c>
      <c r="M640" s="66" t="s">
        <v>660</v>
      </c>
      <c r="N640" s="66" t="s">
        <v>682</v>
      </c>
      <c r="O640" s="69"/>
      <c r="P640" s="69"/>
      <c r="Q640" s="69"/>
      <c r="R640" s="67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9"/>
      <c r="AE640" s="86"/>
    </row>
    <row r="641" spans="1:31" hidden="1" x14ac:dyDescent="0.35">
      <c r="A641" s="85">
        <v>639</v>
      </c>
      <c r="B641" s="65">
        <v>7005</v>
      </c>
      <c r="C641" s="65">
        <v>3</v>
      </c>
      <c r="D641" s="66" t="s">
        <v>109</v>
      </c>
      <c r="E641" s="66" t="s">
        <v>113</v>
      </c>
      <c r="F641" s="66"/>
      <c r="G641" s="66" t="s">
        <v>668</v>
      </c>
      <c r="H641" s="66" t="s">
        <v>459</v>
      </c>
      <c r="I641" s="65">
        <v>1</v>
      </c>
      <c r="J641" s="65">
        <v>1</v>
      </c>
      <c r="K641" s="66" t="s">
        <v>366</v>
      </c>
      <c r="L641" s="66" t="s">
        <v>664</v>
      </c>
      <c r="M641" s="66" t="s">
        <v>660</v>
      </c>
      <c r="N641" s="66" t="s">
        <v>682</v>
      </c>
      <c r="O641" s="69"/>
      <c r="P641" s="69"/>
      <c r="Q641" s="69"/>
      <c r="R641" s="67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9"/>
      <c r="AE641" s="86"/>
    </row>
    <row r="642" spans="1:31" hidden="1" x14ac:dyDescent="0.35">
      <c r="A642" s="85">
        <v>640</v>
      </c>
      <c r="B642" s="65">
        <v>7006</v>
      </c>
      <c r="C642" s="65">
        <v>3</v>
      </c>
      <c r="D642" s="66" t="s">
        <v>109</v>
      </c>
      <c r="E642" s="66" t="s">
        <v>114</v>
      </c>
      <c r="F642" s="66"/>
      <c r="G642" s="66" t="s">
        <v>665</v>
      </c>
      <c r="H642" s="66" t="s">
        <v>460</v>
      </c>
      <c r="I642" s="65">
        <v>1</v>
      </c>
      <c r="J642" s="65">
        <v>1</v>
      </c>
      <c r="K642" s="66" t="s">
        <v>366</v>
      </c>
      <c r="L642" s="66" t="s">
        <v>664</v>
      </c>
      <c r="M642" s="66" t="s">
        <v>660</v>
      </c>
      <c r="N642" s="66" t="s">
        <v>682</v>
      </c>
      <c r="O642" s="69"/>
      <c r="P642" s="69"/>
      <c r="Q642" s="69"/>
      <c r="R642" s="67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9"/>
      <c r="AE642" s="86"/>
    </row>
    <row r="643" spans="1:31" hidden="1" x14ac:dyDescent="0.35">
      <c r="A643" s="85">
        <v>641</v>
      </c>
      <c r="B643" s="65">
        <v>7007</v>
      </c>
      <c r="C643" s="65">
        <v>3</v>
      </c>
      <c r="D643" s="66" t="s">
        <v>109</v>
      </c>
      <c r="E643" s="66" t="s">
        <v>115</v>
      </c>
      <c r="F643" s="66"/>
      <c r="G643" s="66" t="s">
        <v>665</v>
      </c>
      <c r="H643" s="66" t="s">
        <v>461</v>
      </c>
      <c r="I643" s="65">
        <v>1</v>
      </c>
      <c r="J643" s="65">
        <v>1</v>
      </c>
      <c r="K643" s="66" t="s">
        <v>366</v>
      </c>
      <c r="L643" s="66" t="s">
        <v>664</v>
      </c>
      <c r="M643" s="66" t="s">
        <v>660</v>
      </c>
      <c r="N643" s="66" t="s">
        <v>682</v>
      </c>
      <c r="O643" s="69"/>
      <c r="P643" s="69"/>
      <c r="Q643" s="69"/>
      <c r="R643" s="67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9"/>
      <c r="AE643" s="86"/>
    </row>
    <row r="644" spans="1:31" hidden="1" x14ac:dyDescent="0.35">
      <c r="A644" s="85">
        <v>642</v>
      </c>
      <c r="B644" s="65">
        <v>7008</v>
      </c>
      <c r="C644" s="65">
        <v>3</v>
      </c>
      <c r="D644" s="66" t="s">
        <v>109</v>
      </c>
      <c r="E644" s="66" t="s">
        <v>50</v>
      </c>
      <c r="F644" s="66"/>
      <c r="G644" s="66" t="s">
        <v>665</v>
      </c>
      <c r="H644" s="66" t="s">
        <v>396</v>
      </c>
      <c r="I644" s="65">
        <v>1</v>
      </c>
      <c r="J644" s="65">
        <v>1</v>
      </c>
      <c r="K644" s="66" t="s">
        <v>366</v>
      </c>
      <c r="L644" s="66" t="s">
        <v>664</v>
      </c>
      <c r="M644" s="66" t="s">
        <v>660</v>
      </c>
      <c r="N644" s="66" t="s">
        <v>682</v>
      </c>
      <c r="O644" s="69"/>
      <c r="P644" s="69"/>
      <c r="Q644" s="69"/>
      <c r="R644" s="67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9"/>
      <c r="AE644" s="86"/>
    </row>
    <row r="645" spans="1:31" hidden="1" x14ac:dyDescent="0.35">
      <c r="A645" s="85">
        <v>643</v>
      </c>
      <c r="B645" s="65">
        <v>7009</v>
      </c>
      <c r="C645" s="65">
        <v>3</v>
      </c>
      <c r="D645" s="66" t="s">
        <v>109</v>
      </c>
      <c r="E645" s="66" t="s">
        <v>116</v>
      </c>
      <c r="F645" s="66"/>
      <c r="G645" s="66" t="s">
        <v>665</v>
      </c>
      <c r="H645" s="66" t="s">
        <v>462</v>
      </c>
      <c r="I645" s="65">
        <v>1</v>
      </c>
      <c r="J645" s="65">
        <v>1</v>
      </c>
      <c r="K645" s="66" t="s">
        <v>366</v>
      </c>
      <c r="L645" s="66" t="s">
        <v>664</v>
      </c>
      <c r="M645" s="66" t="s">
        <v>660</v>
      </c>
      <c r="N645" s="66" t="s">
        <v>682</v>
      </c>
      <c r="O645" s="69"/>
      <c r="P645" s="69"/>
      <c r="Q645" s="69"/>
      <c r="R645" s="67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9"/>
      <c r="AE645" s="86"/>
    </row>
    <row r="646" spans="1:31" hidden="1" x14ac:dyDescent="0.35">
      <c r="A646" s="85">
        <v>644</v>
      </c>
      <c r="B646" s="65">
        <v>7010</v>
      </c>
      <c r="C646" s="65">
        <v>3</v>
      </c>
      <c r="D646" s="66" t="s">
        <v>109</v>
      </c>
      <c r="E646" s="66" t="s">
        <v>107</v>
      </c>
      <c r="F646" s="66"/>
      <c r="G646" s="66" t="s">
        <v>665</v>
      </c>
      <c r="H646" s="66" t="s">
        <v>453</v>
      </c>
      <c r="I646" s="65">
        <v>1</v>
      </c>
      <c r="J646" s="65">
        <v>1</v>
      </c>
      <c r="K646" s="66" t="s">
        <v>366</v>
      </c>
      <c r="L646" s="66" t="s">
        <v>664</v>
      </c>
      <c r="M646" s="66" t="s">
        <v>660</v>
      </c>
      <c r="N646" s="66" t="s">
        <v>682</v>
      </c>
      <c r="O646" s="69"/>
      <c r="P646" s="69"/>
      <c r="Q646" s="69"/>
      <c r="R646" s="67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9"/>
      <c r="AE646" s="86"/>
    </row>
    <row r="647" spans="1:31" hidden="1" x14ac:dyDescent="0.35">
      <c r="A647" s="85">
        <v>645</v>
      </c>
      <c r="B647" s="65">
        <v>7011</v>
      </c>
      <c r="C647" s="65">
        <v>3</v>
      </c>
      <c r="D647" s="66" t="s">
        <v>109</v>
      </c>
      <c r="E647" s="66" t="s">
        <v>117</v>
      </c>
      <c r="F647" s="66"/>
      <c r="G647" s="66" t="s">
        <v>665</v>
      </c>
      <c r="H647" s="66" t="s">
        <v>463</v>
      </c>
      <c r="I647" s="65">
        <v>1</v>
      </c>
      <c r="J647" s="65">
        <v>1</v>
      </c>
      <c r="K647" s="66" t="s">
        <v>366</v>
      </c>
      <c r="L647" s="66" t="s">
        <v>664</v>
      </c>
      <c r="M647" s="66" t="s">
        <v>660</v>
      </c>
      <c r="N647" s="66" t="s">
        <v>682</v>
      </c>
      <c r="O647" s="69"/>
      <c r="P647" s="69"/>
      <c r="Q647" s="69"/>
      <c r="R647" s="67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9"/>
      <c r="AE647" s="86"/>
    </row>
    <row r="648" spans="1:31" hidden="1" x14ac:dyDescent="0.35">
      <c r="A648" s="85">
        <v>646</v>
      </c>
      <c r="B648" s="65">
        <v>7012</v>
      </c>
      <c r="C648" s="65">
        <v>3</v>
      </c>
      <c r="D648" s="66" t="s">
        <v>109</v>
      </c>
      <c r="E648" s="66" t="s">
        <v>118</v>
      </c>
      <c r="F648" s="66"/>
      <c r="G648" s="66" t="s">
        <v>668</v>
      </c>
      <c r="H648" s="66" t="s">
        <v>464</v>
      </c>
      <c r="I648" s="65">
        <v>1</v>
      </c>
      <c r="J648" s="65">
        <v>1</v>
      </c>
      <c r="K648" s="66" t="s">
        <v>366</v>
      </c>
      <c r="L648" s="66" t="s">
        <v>664</v>
      </c>
      <c r="M648" s="66" t="s">
        <v>660</v>
      </c>
      <c r="N648" s="66" t="s">
        <v>682</v>
      </c>
      <c r="O648" s="69"/>
      <c r="P648" s="69"/>
      <c r="Q648" s="69"/>
      <c r="R648" s="67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9"/>
      <c r="AE648" s="86"/>
    </row>
    <row r="649" spans="1:31" hidden="1" x14ac:dyDescent="0.35">
      <c r="A649" s="85">
        <v>647</v>
      </c>
      <c r="B649" s="65">
        <v>7013</v>
      </c>
      <c r="C649" s="65">
        <v>3</v>
      </c>
      <c r="D649" s="66" t="s">
        <v>109</v>
      </c>
      <c r="E649" s="66" t="s">
        <v>25</v>
      </c>
      <c r="F649" s="66"/>
      <c r="G649" s="66" t="s">
        <v>667</v>
      </c>
      <c r="H649" s="66" t="s">
        <v>369</v>
      </c>
      <c r="I649" s="65">
        <v>1</v>
      </c>
      <c r="J649" s="65">
        <v>1</v>
      </c>
      <c r="K649" s="66" t="s">
        <v>366</v>
      </c>
      <c r="L649" s="66" t="s">
        <v>664</v>
      </c>
      <c r="M649" s="66" t="s">
        <v>660</v>
      </c>
      <c r="N649" s="66" t="s">
        <v>682</v>
      </c>
      <c r="O649" s="69"/>
      <c r="P649" s="69"/>
      <c r="Q649" s="69"/>
      <c r="R649" s="67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9"/>
      <c r="AE649" s="86"/>
    </row>
    <row r="650" spans="1:31" hidden="1" x14ac:dyDescent="0.35">
      <c r="A650" s="85">
        <v>648</v>
      </c>
      <c r="B650" s="65">
        <v>7014</v>
      </c>
      <c r="C650" s="65">
        <v>3</v>
      </c>
      <c r="D650" s="66" t="s">
        <v>109</v>
      </c>
      <c r="E650" s="66" t="s">
        <v>119</v>
      </c>
      <c r="F650" s="66"/>
      <c r="G650" s="66" t="s">
        <v>674</v>
      </c>
      <c r="H650" s="66" t="s">
        <v>465</v>
      </c>
      <c r="I650" s="65">
        <v>1</v>
      </c>
      <c r="J650" s="65">
        <v>1</v>
      </c>
      <c r="K650" s="66" t="s">
        <v>366</v>
      </c>
      <c r="L650" s="66" t="s">
        <v>664</v>
      </c>
      <c r="M650" s="66" t="s">
        <v>660</v>
      </c>
      <c r="N650" s="66" t="s">
        <v>682</v>
      </c>
      <c r="O650" s="69"/>
      <c r="P650" s="69"/>
      <c r="Q650" s="69"/>
      <c r="R650" s="67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9"/>
      <c r="AE650" s="86"/>
    </row>
    <row r="651" spans="1:31" hidden="1" x14ac:dyDescent="0.35">
      <c r="A651" s="85">
        <v>649</v>
      </c>
      <c r="B651" s="65">
        <v>7002</v>
      </c>
      <c r="C651" s="65">
        <v>2</v>
      </c>
      <c r="D651" s="66" t="s">
        <v>274</v>
      </c>
      <c r="E651" s="66" t="s">
        <v>28</v>
      </c>
      <c r="F651" s="66"/>
      <c r="G651" s="66" t="s">
        <v>670</v>
      </c>
      <c r="H651" s="66" t="s">
        <v>372</v>
      </c>
      <c r="I651" s="65">
        <v>1</v>
      </c>
      <c r="J651" s="65">
        <v>1</v>
      </c>
      <c r="K651" s="66" t="s">
        <v>366</v>
      </c>
      <c r="L651" s="66" t="s">
        <v>664</v>
      </c>
      <c r="M651" s="66" t="s">
        <v>660</v>
      </c>
      <c r="N651" s="66" t="s">
        <v>682</v>
      </c>
      <c r="O651" s="69"/>
      <c r="P651" s="69"/>
      <c r="Q651" s="69"/>
      <c r="R651" s="67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9"/>
      <c r="AE651" s="86"/>
    </row>
    <row r="652" spans="1:31" hidden="1" x14ac:dyDescent="0.35">
      <c r="A652" s="85">
        <v>650</v>
      </c>
      <c r="B652" s="65">
        <v>7003</v>
      </c>
      <c r="C652" s="65">
        <v>2</v>
      </c>
      <c r="D652" s="66" t="s">
        <v>274</v>
      </c>
      <c r="E652" s="66" t="s">
        <v>27</v>
      </c>
      <c r="F652" s="66"/>
      <c r="G652" s="66" t="s">
        <v>669</v>
      </c>
      <c r="H652" s="66" t="s">
        <v>371</v>
      </c>
      <c r="I652" s="65">
        <v>1</v>
      </c>
      <c r="J652" s="65">
        <v>1</v>
      </c>
      <c r="K652" s="66" t="s">
        <v>366</v>
      </c>
      <c r="L652" s="66" t="s">
        <v>664</v>
      </c>
      <c r="M652" s="66" t="s">
        <v>660</v>
      </c>
      <c r="N652" s="66" t="s">
        <v>682</v>
      </c>
      <c r="O652" s="69"/>
      <c r="P652" s="69"/>
      <c r="Q652" s="69"/>
      <c r="R652" s="67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9"/>
      <c r="AE652" s="86"/>
    </row>
    <row r="653" spans="1:31" x14ac:dyDescent="0.35">
      <c r="A653" s="83">
        <v>651</v>
      </c>
      <c r="B653" s="60">
        <v>94</v>
      </c>
      <c r="C653" s="60">
        <v>1</v>
      </c>
      <c r="D653" s="61" t="s">
        <v>22</v>
      </c>
      <c r="E653" s="61" t="s">
        <v>275</v>
      </c>
      <c r="F653" s="61" t="s">
        <v>680</v>
      </c>
      <c r="G653" s="61" t="s">
        <v>668</v>
      </c>
      <c r="H653" s="61" t="s">
        <v>615</v>
      </c>
      <c r="I653" s="60">
        <v>1</v>
      </c>
      <c r="J653" s="60">
        <v>1</v>
      </c>
      <c r="K653" s="61" t="s">
        <v>366</v>
      </c>
      <c r="L653" s="61" t="s">
        <v>663</v>
      </c>
      <c r="M653" s="61" t="s">
        <v>660</v>
      </c>
      <c r="N653" s="61" t="s">
        <v>681</v>
      </c>
      <c r="O653" s="64" t="s">
        <v>720</v>
      </c>
      <c r="P653" s="64"/>
      <c r="Q653" s="64"/>
      <c r="R653" s="62"/>
      <c r="S653" s="63">
        <v>20.88</v>
      </c>
      <c r="T653" s="63">
        <f>J653*S653</f>
        <v>20.88</v>
      </c>
      <c r="U653" s="63">
        <v>20.531999999999996</v>
      </c>
      <c r="V653" s="63">
        <f>J653*U653</f>
        <v>20.531999999999996</v>
      </c>
      <c r="W653" s="63">
        <v>20.009999999999998</v>
      </c>
      <c r="X653" s="63">
        <f>J653*W653</f>
        <v>20.009999999999998</v>
      </c>
      <c r="Y653" s="63">
        <v>19.14</v>
      </c>
      <c r="Z653" s="63">
        <f>J653*Y653</f>
        <v>19.14</v>
      </c>
      <c r="AA653" s="63">
        <f>VLOOKUP(E:E,'[3]costed bom'!$E$2:$AA$921,23,0)</f>
        <v>33.270000000000003</v>
      </c>
      <c r="AB653" s="63">
        <f>J653*AA653</f>
        <v>33.270000000000003</v>
      </c>
      <c r="AC653" s="63">
        <f>Z653-AB653</f>
        <v>-14.130000000000003</v>
      </c>
      <c r="AD653" s="64">
        <v>105</v>
      </c>
      <c r="AE653" s="84" t="s">
        <v>364</v>
      </c>
    </row>
    <row r="654" spans="1:31" hidden="1" x14ac:dyDescent="0.35">
      <c r="A654" s="85">
        <v>652</v>
      </c>
      <c r="B654" s="65">
        <v>1</v>
      </c>
      <c r="C654" s="65">
        <v>2</v>
      </c>
      <c r="D654" s="66" t="s">
        <v>275</v>
      </c>
      <c r="E654" s="66" t="s">
        <v>104</v>
      </c>
      <c r="F654" s="66"/>
      <c r="G654" s="66" t="s">
        <v>668</v>
      </c>
      <c r="H654" s="66" t="s">
        <v>450</v>
      </c>
      <c r="I654" s="65">
        <v>4.5</v>
      </c>
      <c r="J654" s="65">
        <v>4.5</v>
      </c>
      <c r="K654" s="66" t="s">
        <v>393</v>
      </c>
      <c r="L654" s="66" t="s">
        <v>664</v>
      </c>
      <c r="M654" s="66" t="s">
        <v>660</v>
      </c>
      <c r="N654" s="66" t="s">
        <v>681</v>
      </c>
      <c r="O654" s="69"/>
      <c r="P654" s="69"/>
      <c r="Q654" s="69"/>
      <c r="R654" s="67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9"/>
      <c r="AE654" s="86"/>
    </row>
    <row r="655" spans="1:31" hidden="1" x14ac:dyDescent="0.35">
      <c r="A655" s="85">
        <v>653</v>
      </c>
      <c r="B655" s="65">
        <v>11</v>
      </c>
      <c r="C655" s="65">
        <v>2</v>
      </c>
      <c r="D655" s="66" t="s">
        <v>275</v>
      </c>
      <c r="E655" s="66" t="s">
        <v>105</v>
      </c>
      <c r="F655" s="66"/>
      <c r="G655" s="66" t="s">
        <v>665</v>
      </c>
      <c r="H655" s="66" t="s">
        <v>451</v>
      </c>
      <c r="I655" s="65">
        <v>2</v>
      </c>
      <c r="J655" s="65">
        <v>2</v>
      </c>
      <c r="K655" s="66" t="s">
        <v>366</v>
      </c>
      <c r="L655" s="66" t="s">
        <v>664</v>
      </c>
      <c r="M655" s="66" t="s">
        <v>660</v>
      </c>
      <c r="N655" s="66" t="s">
        <v>681</v>
      </c>
      <c r="O655" s="69"/>
      <c r="P655" s="69"/>
      <c r="Q655" s="69"/>
      <c r="R655" s="67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9"/>
      <c r="AE655" s="86"/>
    </row>
    <row r="656" spans="1:31" hidden="1" x14ac:dyDescent="0.35">
      <c r="A656" s="85">
        <v>654</v>
      </c>
      <c r="B656" s="65">
        <v>12</v>
      </c>
      <c r="C656" s="65">
        <v>2</v>
      </c>
      <c r="D656" s="66" t="s">
        <v>275</v>
      </c>
      <c r="E656" s="66" t="s">
        <v>106</v>
      </c>
      <c r="F656" s="66"/>
      <c r="G656" s="66" t="s">
        <v>667</v>
      </c>
      <c r="H656" s="66" t="s">
        <v>452</v>
      </c>
      <c r="I656" s="65">
        <v>1</v>
      </c>
      <c r="J656" s="65">
        <v>1</v>
      </c>
      <c r="K656" s="66" t="s">
        <v>393</v>
      </c>
      <c r="L656" s="66" t="s">
        <v>664</v>
      </c>
      <c r="M656" s="66" t="s">
        <v>660</v>
      </c>
      <c r="N656" s="66" t="s">
        <v>664</v>
      </c>
      <c r="O656" s="69"/>
      <c r="P656" s="69"/>
      <c r="Q656" s="69"/>
      <c r="R656" s="67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9"/>
      <c r="AE656" s="86"/>
    </row>
    <row r="657" spans="1:31" hidden="1" x14ac:dyDescent="0.35">
      <c r="A657" s="85">
        <v>655</v>
      </c>
      <c r="B657" s="65">
        <v>21</v>
      </c>
      <c r="C657" s="65">
        <v>2</v>
      </c>
      <c r="D657" s="66" t="s">
        <v>275</v>
      </c>
      <c r="E657" s="66" t="s">
        <v>107</v>
      </c>
      <c r="F657" s="66"/>
      <c r="G657" s="66" t="s">
        <v>665</v>
      </c>
      <c r="H657" s="66" t="s">
        <v>453</v>
      </c>
      <c r="I657" s="65">
        <v>2</v>
      </c>
      <c r="J657" s="65">
        <v>2</v>
      </c>
      <c r="K657" s="66" t="s">
        <v>366</v>
      </c>
      <c r="L657" s="66" t="s">
        <v>664</v>
      </c>
      <c r="M657" s="66" t="s">
        <v>660</v>
      </c>
      <c r="N657" s="66" t="s">
        <v>681</v>
      </c>
      <c r="O657" s="69"/>
      <c r="P657" s="69"/>
      <c r="Q657" s="69"/>
      <c r="R657" s="67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9"/>
      <c r="AE657" s="86"/>
    </row>
    <row r="658" spans="1:31" hidden="1" x14ac:dyDescent="0.35">
      <c r="A658" s="85">
        <v>656</v>
      </c>
      <c r="B658" s="65">
        <v>7000</v>
      </c>
      <c r="C658" s="65">
        <v>2</v>
      </c>
      <c r="D658" s="66" t="s">
        <v>275</v>
      </c>
      <c r="E658" s="66" t="s">
        <v>108</v>
      </c>
      <c r="F658" s="66"/>
      <c r="G658" s="66" t="s">
        <v>668</v>
      </c>
      <c r="H658" s="66" t="s">
        <v>454</v>
      </c>
      <c r="I658" s="65">
        <v>1</v>
      </c>
      <c r="J658" s="65">
        <v>1</v>
      </c>
      <c r="K658" s="66" t="s">
        <v>366</v>
      </c>
      <c r="L658" s="66" t="s">
        <v>663</v>
      </c>
      <c r="M658" s="66" t="s">
        <v>660</v>
      </c>
      <c r="N658" s="66" t="s">
        <v>682</v>
      </c>
      <c r="O658" s="69"/>
      <c r="P658" s="69"/>
      <c r="Q658" s="69"/>
      <c r="R658" s="67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9"/>
      <c r="AE658" s="86"/>
    </row>
    <row r="659" spans="1:31" hidden="1" x14ac:dyDescent="0.35">
      <c r="A659" s="85">
        <v>657</v>
      </c>
      <c r="B659" s="65">
        <v>7001</v>
      </c>
      <c r="C659" s="65">
        <v>2</v>
      </c>
      <c r="D659" s="66" t="s">
        <v>275</v>
      </c>
      <c r="E659" s="66" t="s">
        <v>109</v>
      </c>
      <c r="F659" s="66"/>
      <c r="G659" s="66" t="s">
        <v>673</v>
      </c>
      <c r="H659" s="66" t="s">
        <v>455</v>
      </c>
      <c r="I659" s="65">
        <v>1</v>
      </c>
      <c r="J659" s="65">
        <v>1</v>
      </c>
      <c r="K659" s="66" t="s">
        <v>366</v>
      </c>
      <c r="L659" s="66" t="s">
        <v>664</v>
      </c>
      <c r="M659" s="66" t="s">
        <v>660</v>
      </c>
      <c r="N659" s="66" t="s">
        <v>682</v>
      </c>
      <c r="O659" s="69"/>
      <c r="P659" s="69"/>
      <c r="Q659" s="69"/>
      <c r="R659" s="67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9"/>
      <c r="AE659" s="86"/>
    </row>
    <row r="660" spans="1:31" hidden="1" x14ac:dyDescent="0.35">
      <c r="A660" s="85">
        <v>658</v>
      </c>
      <c r="B660" s="65">
        <v>7000</v>
      </c>
      <c r="C660" s="65">
        <v>3</v>
      </c>
      <c r="D660" s="66" t="s">
        <v>109</v>
      </c>
      <c r="E660" s="66" t="s">
        <v>27</v>
      </c>
      <c r="F660" s="66"/>
      <c r="G660" s="66" t="s">
        <v>669</v>
      </c>
      <c r="H660" s="66" t="s">
        <v>371</v>
      </c>
      <c r="I660" s="65">
        <v>1</v>
      </c>
      <c r="J660" s="65">
        <v>1</v>
      </c>
      <c r="K660" s="66" t="s">
        <v>366</v>
      </c>
      <c r="L660" s="66" t="s">
        <v>664</v>
      </c>
      <c r="M660" s="66" t="s">
        <v>660</v>
      </c>
      <c r="N660" s="66" t="s">
        <v>682</v>
      </c>
      <c r="O660" s="69"/>
      <c r="P660" s="69"/>
      <c r="Q660" s="69"/>
      <c r="R660" s="67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9"/>
      <c r="AE660" s="86"/>
    </row>
    <row r="661" spans="1:31" hidden="1" x14ac:dyDescent="0.35">
      <c r="A661" s="85">
        <v>659</v>
      </c>
      <c r="B661" s="65">
        <v>7002</v>
      </c>
      <c r="C661" s="65">
        <v>3</v>
      </c>
      <c r="D661" s="66" t="s">
        <v>109</v>
      </c>
      <c r="E661" s="66" t="s">
        <v>110</v>
      </c>
      <c r="F661" s="66"/>
      <c r="G661" s="66" t="s">
        <v>665</v>
      </c>
      <c r="H661" s="66" t="s">
        <v>456</v>
      </c>
      <c r="I661" s="65">
        <v>1</v>
      </c>
      <c r="J661" s="65">
        <v>1</v>
      </c>
      <c r="K661" s="66" t="s">
        <v>366</v>
      </c>
      <c r="L661" s="66" t="s">
        <v>664</v>
      </c>
      <c r="M661" s="66" t="s">
        <v>660</v>
      </c>
      <c r="N661" s="66" t="s">
        <v>682</v>
      </c>
      <c r="O661" s="69"/>
      <c r="P661" s="69"/>
      <c r="Q661" s="69"/>
      <c r="R661" s="67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9"/>
      <c r="AE661" s="86"/>
    </row>
    <row r="662" spans="1:31" hidden="1" x14ac:dyDescent="0.35">
      <c r="A662" s="85">
        <v>660</v>
      </c>
      <c r="B662" s="65">
        <v>7003</v>
      </c>
      <c r="C662" s="65">
        <v>3</v>
      </c>
      <c r="D662" s="66" t="s">
        <v>109</v>
      </c>
      <c r="E662" s="66" t="s">
        <v>111</v>
      </c>
      <c r="F662" s="66"/>
      <c r="G662" s="66" t="s">
        <v>665</v>
      </c>
      <c r="H662" s="66" t="s">
        <v>457</v>
      </c>
      <c r="I662" s="65">
        <v>1</v>
      </c>
      <c r="J662" s="65">
        <v>1</v>
      </c>
      <c r="K662" s="66" t="s">
        <v>366</v>
      </c>
      <c r="L662" s="66" t="s">
        <v>664</v>
      </c>
      <c r="M662" s="66" t="s">
        <v>660</v>
      </c>
      <c r="N662" s="66" t="s">
        <v>682</v>
      </c>
      <c r="O662" s="69"/>
      <c r="P662" s="69"/>
      <c r="Q662" s="69"/>
      <c r="R662" s="67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9"/>
      <c r="AE662" s="86"/>
    </row>
    <row r="663" spans="1:31" hidden="1" x14ac:dyDescent="0.35">
      <c r="A663" s="85">
        <v>661</v>
      </c>
      <c r="B663" s="65">
        <v>7004</v>
      </c>
      <c r="C663" s="65">
        <v>3</v>
      </c>
      <c r="D663" s="66" t="s">
        <v>109</v>
      </c>
      <c r="E663" s="66" t="s">
        <v>112</v>
      </c>
      <c r="F663" s="66"/>
      <c r="G663" s="66" t="s">
        <v>668</v>
      </c>
      <c r="H663" s="66" t="s">
        <v>458</v>
      </c>
      <c r="I663" s="65">
        <v>1</v>
      </c>
      <c r="J663" s="65">
        <v>1</v>
      </c>
      <c r="K663" s="66" t="s">
        <v>366</v>
      </c>
      <c r="L663" s="66" t="s">
        <v>664</v>
      </c>
      <c r="M663" s="66" t="s">
        <v>660</v>
      </c>
      <c r="N663" s="66" t="s">
        <v>682</v>
      </c>
      <c r="O663" s="69"/>
      <c r="P663" s="69"/>
      <c r="Q663" s="69"/>
      <c r="R663" s="67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9"/>
      <c r="AE663" s="86"/>
    </row>
    <row r="664" spans="1:31" hidden="1" x14ac:dyDescent="0.35">
      <c r="A664" s="85">
        <v>662</v>
      </c>
      <c r="B664" s="65">
        <v>7005</v>
      </c>
      <c r="C664" s="65">
        <v>3</v>
      </c>
      <c r="D664" s="66" t="s">
        <v>109</v>
      </c>
      <c r="E664" s="66" t="s">
        <v>113</v>
      </c>
      <c r="F664" s="66"/>
      <c r="G664" s="66" t="s">
        <v>668</v>
      </c>
      <c r="H664" s="66" t="s">
        <v>459</v>
      </c>
      <c r="I664" s="65">
        <v>1</v>
      </c>
      <c r="J664" s="65">
        <v>1</v>
      </c>
      <c r="K664" s="66" t="s">
        <v>366</v>
      </c>
      <c r="L664" s="66" t="s">
        <v>664</v>
      </c>
      <c r="M664" s="66" t="s">
        <v>660</v>
      </c>
      <c r="N664" s="66" t="s">
        <v>682</v>
      </c>
      <c r="O664" s="69"/>
      <c r="P664" s="69"/>
      <c r="Q664" s="69"/>
      <c r="R664" s="67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9"/>
      <c r="AE664" s="86"/>
    </row>
    <row r="665" spans="1:31" hidden="1" x14ac:dyDescent="0.35">
      <c r="A665" s="85">
        <v>663</v>
      </c>
      <c r="B665" s="65">
        <v>7006</v>
      </c>
      <c r="C665" s="65">
        <v>3</v>
      </c>
      <c r="D665" s="66" t="s">
        <v>109</v>
      </c>
      <c r="E665" s="66" t="s">
        <v>114</v>
      </c>
      <c r="F665" s="66"/>
      <c r="G665" s="66" t="s">
        <v>665</v>
      </c>
      <c r="H665" s="66" t="s">
        <v>460</v>
      </c>
      <c r="I665" s="65">
        <v>1</v>
      </c>
      <c r="J665" s="65">
        <v>1</v>
      </c>
      <c r="K665" s="66" t="s">
        <v>366</v>
      </c>
      <c r="L665" s="66" t="s">
        <v>664</v>
      </c>
      <c r="M665" s="66" t="s">
        <v>660</v>
      </c>
      <c r="N665" s="66" t="s">
        <v>682</v>
      </c>
      <c r="O665" s="69"/>
      <c r="P665" s="69"/>
      <c r="Q665" s="69"/>
      <c r="R665" s="67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9"/>
      <c r="AE665" s="86"/>
    </row>
    <row r="666" spans="1:31" hidden="1" x14ac:dyDescent="0.35">
      <c r="A666" s="85">
        <v>664</v>
      </c>
      <c r="B666" s="65">
        <v>7007</v>
      </c>
      <c r="C666" s="65">
        <v>3</v>
      </c>
      <c r="D666" s="66" t="s">
        <v>109</v>
      </c>
      <c r="E666" s="66" t="s">
        <v>115</v>
      </c>
      <c r="F666" s="66"/>
      <c r="G666" s="66" t="s">
        <v>665</v>
      </c>
      <c r="H666" s="66" t="s">
        <v>461</v>
      </c>
      <c r="I666" s="65">
        <v>1</v>
      </c>
      <c r="J666" s="65">
        <v>1</v>
      </c>
      <c r="K666" s="66" t="s">
        <v>366</v>
      </c>
      <c r="L666" s="66" t="s">
        <v>664</v>
      </c>
      <c r="M666" s="66" t="s">
        <v>660</v>
      </c>
      <c r="N666" s="66" t="s">
        <v>682</v>
      </c>
      <c r="O666" s="69"/>
      <c r="P666" s="69"/>
      <c r="Q666" s="69"/>
      <c r="R666" s="67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9"/>
      <c r="AE666" s="86"/>
    </row>
    <row r="667" spans="1:31" hidden="1" x14ac:dyDescent="0.35">
      <c r="A667" s="85">
        <v>665</v>
      </c>
      <c r="B667" s="65">
        <v>7008</v>
      </c>
      <c r="C667" s="65">
        <v>3</v>
      </c>
      <c r="D667" s="66" t="s">
        <v>109</v>
      </c>
      <c r="E667" s="66" t="s">
        <v>50</v>
      </c>
      <c r="F667" s="66"/>
      <c r="G667" s="66" t="s">
        <v>665</v>
      </c>
      <c r="H667" s="66" t="s">
        <v>396</v>
      </c>
      <c r="I667" s="65">
        <v>1</v>
      </c>
      <c r="J667" s="65">
        <v>1</v>
      </c>
      <c r="K667" s="66" t="s">
        <v>366</v>
      </c>
      <c r="L667" s="66" t="s">
        <v>664</v>
      </c>
      <c r="M667" s="66" t="s">
        <v>660</v>
      </c>
      <c r="N667" s="66" t="s">
        <v>682</v>
      </c>
      <c r="O667" s="69"/>
      <c r="P667" s="69"/>
      <c r="Q667" s="69"/>
      <c r="R667" s="67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9"/>
      <c r="AE667" s="86"/>
    </row>
    <row r="668" spans="1:31" hidden="1" x14ac:dyDescent="0.35">
      <c r="A668" s="85">
        <v>666</v>
      </c>
      <c r="B668" s="65">
        <v>7009</v>
      </c>
      <c r="C668" s="65">
        <v>3</v>
      </c>
      <c r="D668" s="66" t="s">
        <v>109</v>
      </c>
      <c r="E668" s="66" t="s">
        <v>116</v>
      </c>
      <c r="F668" s="66"/>
      <c r="G668" s="66" t="s">
        <v>665</v>
      </c>
      <c r="H668" s="66" t="s">
        <v>462</v>
      </c>
      <c r="I668" s="65">
        <v>1</v>
      </c>
      <c r="J668" s="65">
        <v>1</v>
      </c>
      <c r="K668" s="66" t="s">
        <v>366</v>
      </c>
      <c r="L668" s="66" t="s">
        <v>664</v>
      </c>
      <c r="M668" s="66" t="s">
        <v>660</v>
      </c>
      <c r="N668" s="66" t="s">
        <v>682</v>
      </c>
      <c r="O668" s="69"/>
      <c r="P668" s="69"/>
      <c r="Q668" s="69"/>
      <c r="R668" s="67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9"/>
      <c r="AE668" s="86"/>
    </row>
    <row r="669" spans="1:31" hidden="1" x14ac:dyDescent="0.35">
      <c r="A669" s="85">
        <v>667</v>
      </c>
      <c r="B669" s="65">
        <v>7010</v>
      </c>
      <c r="C669" s="65">
        <v>3</v>
      </c>
      <c r="D669" s="66" t="s">
        <v>109</v>
      </c>
      <c r="E669" s="66" t="s">
        <v>107</v>
      </c>
      <c r="F669" s="66"/>
      <c r="G669" s="66" t="s">
        <v>665</v>
      </c>
      <c r="H669" s="66" t="s">
        <v>453</v>
      </c>
      <c r="I669" s="65">
        <v>1</v>
      </c>
      <c r="J669" s="65">
        <v>1</v>
      </c>
      <c r="K669" s="66" t="s">
        <v>366</v>
      </c>
      <c r="L669" s="66" t="s">
        <v>664</v>
      </c>
      <c r="M669" s="66" t="s">
        <v>660</v>
      </c>
      <c r="N669" s="66" t="s">
        <v>682</v>
      </c>
      <c r="O669" s="69"/>
      <c r="P669" s="69"/>
      <c r="Q669" s="69"/>
      <c r="R669" s="67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9"/>
      <c r="AE669" s="86"/>
    </row>
    <row r="670" spans="1:31" hidden="1" x14ac:dyDescent="0.35">
      <c r="A670" s="85">
        <v>668</v>
      </c>
      <c r="B670" s="65">
        <v>7011</v>
      </c>
      <c r="C670" s="65">
        <v>3</v>
      </c>
      <c r="D670" s="66" t="s">
        <v>109</v>
      </c>
      <c r="E670" s="66" t="s">
        <v>117</v>
      </c>
      <c r="F670" s="66"/>
      <c r="G670" s="66" t="s">
        <v>665</v>
      </c>
      <c r="H670" s="66" t="s">
        <v>463</v>
      </c>
      <c r="I670" s="65">
        <v>1</v>
      </c>
      <c r="J670" s="65">
        <v>1</v>
      </c>
      <c r="K670" s="66" t="s">
        <v>366</v>
      </c>
      <c r="L670" s="66" t="s">
        <v>664</v>
      </c>
      <c r="M670" s="66" t="s">
        <v>660</v>
      </c>
      <c r="N670" s="66" t="s">
        <v>682</v>
      </c>
      <c r="O670" s="69"/>
      <c r="P670" s="69"/>
      <c r="Q670" s="69"/>
      <c r="R670" s="67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9"/>
      <c r="AE670" s="86"/>
    </row>
    <row r="671" spans="1:31" hidden="1" x14ac:dyDescent="0.35">
      <c r="A671" s="85">
        <v>669</v>
      </c>
      <c r="B671" s="65">
        <v>7012</v>
      </c>
      <c r="C671" s="65">
        <v>3</v>
      </c>
      <c r="D671" s="66" t="s">
        <v>109</v>
      </c>
      <c r="E671" s="66" t="s">
        <v>118</v>
      </c>
      <c r="F671" s="66"/>
      <c r="G671" s="66" t="s">
        <v>668</v>
      </c>
      <c r="H671" s="66" t="s">
        <v>464</v>
      </c>
      <c r="I671" s="65">
        <v>1</v>
      </c>
      <c r="J671" s="65">
        <v>1</v>
      </c>
      <c r="K671" s="66" t="s">
        <v>366</v>
      </c>
      <c r="L671" s="66" t="s">
        <v>664</v>
      </c>
      <c r="M671" s="66" t="s">
        <v>660</v>
      </c>
      <c r="N671" s="66" t="s">
        <v>682</v>
      </c>
      <c r="O671" s="69"/>
      <c r="P671" s="69"/>
      <c r="Q671" s="69"/>
      <c r="R671" s="67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9"/>
      <c r="AE671" s="86"/>
    </row>
    <row r="672" spans="1:31" hidden="1" x14ac:dyDescent="0.35">
      <c r="A672" s="85">
        <v>670</v>
      </c>
      <c r="B672" s="65">
        <v>7013</v>
      </c>
      <c r="C672" s="65">
        <v>3</v>
      </c>
      <c r="D672" s="66" t="s">
        <v>109</v>
      </c>
      <c r="E672" s="66" t="s">
        <v>25</v>
      </c>
      <c r="F672" s="66"/>
      <c r="G672" s="66" t="s">
        <v>667</v>
      </c>
      <c r="H672" s="66" t="s">
        <v>369</v>
      </c>
      <c r="I672" s="65">
        <v>1</v>
      </c>
      <c r="J672" s="65">
        <v>1</v>
      </c>
      <c r="K672" s="66" t="s">
        <v>366</v>
      </c>
      <c r="L672" s="66" t="s">
        <v>664</v>
      </c>
      <c r="M672" s="66" t="s">
        <v>660</v>
      </c>
      <c r="N672" s="66" t="s">
        <v>682</v>
      </c>
      <c r="O672" s="69"/>
      <c r="P672" s="69"/>
      <c r="Q672" s="69"/>
      <c r="R672" s="67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9"/>
      <c r="AE672" s="86"/>
    </row>
    <row r="673" spans="1:31" hidden="1" x14ac:dyDescent="0.35">
      <c r="A673" s="85">
        <v>671</v>
      </c>
      <c r="B673" s="65">
        <v>7014</v>
      </c>
      <c r="C673" s="65">
        <v>3</v>
      </c>
      <c r="D673" s="66" t="s">
        <v>109</v>
      </c>
      <c r="E673" s="66" t="s">
        <v>119</v>
      </c>
      <c r="F673" s="66"/>
      <c r="G673" s="66" t="s">
        <v>674</v>
      </c>
      <c r="H673" s="66" t="s">
        <v>465</v>
      </c>
      <c r="I673" s="65">
        <v>1</v>
      </c>
      <c r="J673" s="65">
        <v>1</v>
      </c>
      <c r="K673" s="66" t="s">
        <v>366</v>
      </c>
      <c r="L673" s="66" t="s">
        <v>664</v>
      </c>
      <c r="M673" s="66" t="s">
        <v>660</v>
      </c>
      <c r="N673" s="66" t="s">
        <v>682</v>
      </c>
      <c r="O673" s="69"/>
      <c r="P673" s="69"/>
      <c r="Q673" s="69"/>
      <c r="R673" s="67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9"/>
      <c r="AE673" s="86"/>
    </row>
    <row r="674" spans="1:31" hidden="1" x14ac:dyDescent="0.35">
      <c r="A674" s="85">
        <v>672</v>
      </c>
      <c r="B674" s="65">
        <v>7002</v>
      </c>
      <c r="C674" s="65">
        <v>2</v>
      </c>
      <c r="D674" s="66" t="s">
        <v>275</v>
      </c>
      <c r="E674" s="66" t="s">
        <v>28</v>
      </c>
      <c r="F674" s="66"/>
      <c r="G674" s="66" t="s">
        <v>670</v>
      </c>
      <c r="H674" s="66" t="s">
        <v>372</v>
      </c>
      <c r="I674" s="65">
        <v>1</v>
      </c>
      <c r="J674" s="65">
        <v>1</v>
      </c>
      <c r="K674" s="66" t="s">
        <v>366</v>
      </c>
      <c r="L674" s="66" t="s">
        <v>664</v>
      </c>
      <c r="M674" s="66" t="s">
        <v>660</v>
      </c>
      <c r="N674" s="66" t="s">
        <v>682</v>
      </c>
      <c r="O674" s="69"/>
      <c r="P674" s="69"/>
      <c r="Q674" s="69"/>
      <c r="R674" s="67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9"/>
      <c r="AE674" s="86"/>
    </row>
    <row r="675" spans="1:31" hidden="1" x14ac:dyDescent="0.35">
      <c r="A675" s="85">
        <v>673</v>
      </c>
      <c r="B675" s="65">
        <v>7003</v>
      </c>
      <c r="C675" s="65">
        <v>2</v>
      </c>
      <c r="D675" s="66" t="s">
        <v>275</v>
      </c>
      <c r="E675" s="66" t="s">
        <v>27</v>
      </c>
      <c r="F675" s="66"/>
      <c r="G675" s="66" t="s">
        <v>669</v>
      </c>
      <c r="H675" s="66" t="s">
        <v>371</v>
      </c>
      <c r="I675" s="65">
        <v>1</v>
      </c>
      <c r="J675" s="65">
        <v>1</v>
      </c>
      <c r="K675" s="66" t="s">
        <v>366</v>
      </c>
      <c r="L675" s="66" t="s">
        <v>664</v>
      </c>
      <c r="M675" s="66" t="s">
        <v>660</v>
      </c>
      <c r="N675" s="66" t="s">
        <v>682</v>
      </c>
      <c r="O675" s="69"/>
      <c r="P675" s="69"/>
      <c r="Q675" s="69"/>
      <c r="R675" s="67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9"/>
      <c r="AE675" s="86"/>
    </row>
    <row r="676" spans="1:31" x14ac:dyDescent="0.35">
      <c r="A676" s="83">
        <v>674</v>
      </c>
      <c r="B676" s="60">
        <v>95</v>
      </c>
      <c r="C676" s="60">
        <v>1</v>
      </c>
      <c r="D676" s="61" t="s">
        <v>22</v>
      </c>
      <c r="E676" s="61" t="s">
        <v>276</v>
      </c>
      <c r="F676" s="61" t="s">
        <v>680</v>
      </c>
      <c r="G676" s="61" t="s">
        <v>665</v>
      </c>
      <c r="H676" s="61" t="s">
        <v>616</v>
      </c>
      <c r="I676" s="60">
        <v>1</v>
      </c>
      <c r="J676" s="60">
        <v>1</v>
      </c>
      <c r="K676" s="61" t="s">
        <v>366</v>
      </c>
      <c r="L676" s="61" t="s">
        <v>663</v>
      </c>
      <c r="M676" s="61" t="s">
        <v>660</v>
      </c>
      <c r="N676" s="61" t="s">
        <v>681</v>
      </c>
      <c r="O676" s="64" t="s">
        <v>720</v>
      </c>
      <c r="P676" s="64"/>
      <c r="Q676" s="64"/>
      <c r="R676" s="62"/>
      <c r="S676" s="63">
        <v>23.04</v>
      </c>
      <c r="T676" s="63">
        <f>J676*S676</f>
        <v>23.04</v>
      </c>
      <c r="U676" s="63">
        <v>22.655999999999999</v>
      </c>
      <c r="V676" s="63">
        <f>J676*U676</f>
        <v>22.655999999999999</v>
      </c>
      <c r="W676" s="63">
        <v>22.08</v>
      </c>
      <c r="X676" s="63">
        <f>J676*W676</f>
        <v>22.08</v>
      </c>
      <c r="Y676" s="63">
        <v>21.12</v>
      </c>
      <c r="Z676" s="63">
        <f>J676*Y676</f>
        <v>21.12</v>
      </c>
      <c r="AA676" s="63">
        <f>VLOOKUP(E:E,'[3]costed bom'!$E$2:$AA$921,23,0)</f>
        <v>34.97</v>
      </c>
      <c r="AB676" s="63">
        <f>J676*AA676</f>
        <v>34.97</v>
      </c>
      <c r="AC676" s="63">
        <f>Z676-AB676</f>
        <v>-13.849999999999998</v>
      </c>
      <c r="AD676" s="64">
        <v>105</v>
      </c>
      <c r="AE676" s="84" t="s">
        <v>364</v>
      </c>
    </row>
    <row r="677" spans="1:31" hidden="1" x14ac:dyDescent="0.35">
      <c r="A677" s="85">
        <v>675</v>
      </c>
      <c r="B677" s="65">
        <v>1</v>
      </c>
      <c r="C677" s="65">
        <v>2</v>
      </c>
      <c r="D677" s="66" t="s">
        <v>276</v>
      </c>
      <c r="E677" s="66" t="s">
        <v>104</v>
      </c>
      <c r="F677" s="66"/>
      <c r="G677" s="66" t="s">
        <v>668</v>
      </c>
      <c r="H677" s="66" t="s">
        <v>450</v>
      </c>
      <c r="I677" s="65">
        <v>6</v>
      </c>
      <c r="J677" s="65">
        <v>6</v>
      </c>
      <c r="K677" s="66" t="s">
        <v>393</v>
      </c>
      <c r="L677" s="66" t="s">
        <v>664</v>
      </c>
      <c r="M677" s="66" t="s">
        <v>660</v>
      </c>
      <c r="N677" s="66" t="s">
        <v>681</v>
      </c>
      <c r="O677" s="69"/>
      <c r="P677" s="69"/>
      <c r="Q677" s="69"/>
      <c r="R677" s="67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9"/>
      <c r="AE677" s="86"/>
    </row>
    <row r="678" spans="1:31" hidden="1" x14ac:dyDescent="0.35">
      <c r="A678" s="85">
        <v>676</v>
      </c>
      <c r="B678" s="65">
        <v>11</v>
      </c>
      <c r="C678" s="65">
        <v>2</v>
      </c>
      <c r="D678" s="66" t="s">
        <v>276</v>
      </c>
      <c r="E678" s="66" t="s">
        <v>105</v>
      </c>
      <c r="F678" s="66"/>
      <c r="G678" s="66" t="s">
        <v>665</v>
      </c>
      <c r="H678" s="66" t="s">
        <v>451</v>
      </c>
      <c r="I678" s="65">
        <v>2</v>
      </c>
      <c r="J678" s="65">
        <v>2</v>
      </c>
      <c r="K678" s="66" t="s">
        <v>366</v>
      </c>
      <c r="L678" s="66" t="s">
        <v>664</v>
      </c>
      <c r="M678" s="66" t="s">
        <v>660</v>
      </c>
      <c r="N678" s="66" t="s">
        <v>681</v>
      </c>
      <c r="O678" s="69"/>
      <c r="P678" s="69"/>
      <c r="Q678" s="69"/>
      <c r="R678" s="67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9"/>
      <c r="AE678" s="86"/>
    </row>
    <row r="679" spans="1:31" hidden="1" x14ac:dyDescent="0.35">
      <c r="A679" s="85">
        <v>677</v>
      </c>
      <c r="B679" s="65">
        <v>12</v>
      </c>
      <c r="C679" s="65">
        <v>2</v>
      </c>
      <c r="D679" s="66" t="s">
        <v>276</v>
      </c>
      <c r="E679" s="66" t="s">
        <v>106</v>
      </c>
      <c r="F679" s="66"/>
      <c r="G679" s="66" t="s">
        <v>667</v>
      </c>
      <c r="H679" s="66" t="s">
        <v>452</v>
      </c>
      <c r="I679" s="65">
        <v>1</v>
      </c>
      <c r="J679" s="65">
        <v>1</v>
      </c>
      <c r="K679" s="66" t="s">
        <v>393</v>
      </c>
      <c r="L679" s="66" t="s">
        <v>664</v>
      </c>
      <c r="M679" s="66" t="s">
        <v>660</v>
      </c>
      <c r="N679" s="66" t="s">
        <v>681</v>
      </c>
      <c r="O679" s="69"/>
      <c r="P679" s="69"/>
      <c r="Q679" s="69"/>
      <c r="R679" s="67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9"/>
      <c r="AE679" s="86"/>
    </row>
    <row r="680" spans="1:31" hidden="1" x14ac:dyDescent="0.35">
      <c r="A680" s="85">
        <v>678</v>
      </c>
      <c r="B680" s="65">
        <v>21</v>
      </c>
      <c r="C680" s="65">
        <v>2</v>
      </c>
      <c r="D680" s="66" t="s">
        <v>276</v>
      </c>
      <c r="E680" s="66" t="s">
        <v>107</v>
      </c>
      <c r="F680" s="66"/>
      <c r="G680" s="66" t="s">
        <v>665</v>
      </c>
      <c r="H680" s="66" t="s">
        <v>453</v>
      </c>
      <c r="I680" s="65">
        <v>2</v>
      </c>
      <c r="J680" s="65">
        <v>2</v>
      </c>
      <c r="K680" s="66" t="s">
        <v>366</v>
      </c>
      <c r="L680" s="66" t="s">
        <v>664</v>
      </c>
      <c r="M680" s="66" t="s">
        <v>660</v>
      </c>
      <c r="N680" s="66" t="s">
        <v>681</v>
      </c>
      <c r="O680" s="69"/>
      <c r="P680" s="69"/>
      <c r="Q680" s="69"/>
      <c r="R680" s="67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9"/>
      <c r="AE680" s="86"/>
    </row>
    <row r="681" spans="1:31" hidden="1" x14ac:dyDescent="0.35">
      <c r="A681" s="85">
        <v>679</v>
      </c>
      <c r="B681" s="65">
        <v>7000</v>
      </c>
      <c r="C681" s="65">
        <v>2</v>
      </c>
      <c r="D681" s="66" t="s">
        <v>276</v>
      </c>
      <c r="E681" s="66" t="s">
        <v>108</v>
      </c>
      <c r="F681" s="66"/>
      <c r="G681" s="66" t="s">
        <v>668</v>
      </c>
      <c r="H681" s="66" t="s">
        <v>454</v>
      </c>
      <c r="I681" s="65">
        <v>1</v>
      </c>
      <c r="J681" s="65">
        <v>1</v>
      </c>
      <c r="K681" s="66" t="s">
        <v>366</v>
      </c>
      <c r="L681" s="66" t="s">
        <v>663</v>
      </c>
      <c r="M681" s="66" t="s">
        <v>660</v>
      </c>
      <c r="N681" s="66" t="s">
        <v>681</v>
      </c>
      <c r="O681" s="69"/>
      <c r="P681" s="69"/>
      <c r="Q681" s="69"/>
      <c r="R681" s="67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9"/>
      <c r="AE681" s="86"/>
    </row>
    <row r="682" spans="1:31" hidden="1" x14ac:dyDescent="0.35">
      <c r="A682" s="85">
        <v>680</v>
      </c>
      <c r="B682" s="65">
        <v>7001</v>
      </c>
      <c r="C682" s="65">
        <v>2</v>
      </c>
      <c r="D682" s="66" t="s">
        <v>276</v>
      </c>
      <c r="E682" s="66" t="s">
        <v>109</v>
      </c>
      <c r="F682" s="66"/>
      <c r="G682" s="66" t="s">
        <v>673</v>
      </c>
      <c r="H682" s="66" t="s">
        <v>455</v>
      </c>
      <c r="I682" s="65">
        <v>1</v>
      </c>
      <c r="J682" s="65">
        <v>1</v>
      </c>
      <c r="K682" s="66" t="s">
        <v>366</v>
      </c>
      <c r="L682" s="66" t="s">
        <v>664</v>
      </c>
      <c r="M682" s="66" t="s">
        <v>660</v>
      </c>
      <c r="N682" s="66" t="s">
        <v>682</v>
      </c>
      <c r="O682" s="69"/>
      <c r="P682" s="69"/>
      <c r="Q682" s="69"/>
      <c r="R682" s="67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9"/>
      <c r="AE682" s="86"/>
    </row>
    <row r="683" spans="1:31" hidden="1" x14ac:dyDescent="0.35">
      <c r="A683" s="85">
        <v>681</v>
      </c>
      <c r="B683" s="65">
        <v>7000</v>
      </c>
      <c r="C683" s="65">
        <v>3</v>
      </c>
      <c r="D683" s="66" t="s">
        <v>109</v>
      </c>
      <c r="E683" s="66" t="s">
        <v>27</v>
      </c>
      <c r="F683" s="66"/>
      <c r="G683" s="66" t="s">
        <v>669</v>
      </c>
      <c r="H683" s="66" t="s">
        <v>371</v>
      </c>
      <c r="I683" s="65">
        <v>1</v>
      </c>
      <c r="J683" s="65">
        <v>1</v>
      </c>
      <c r="K683" s="66" t="s">
        <v>366</v>
      </c>
      <c r="L683" s="66" t="s">
        <v>664</v>
      </c>
      <c r="M683" s="66" t="s">
        <v>660</v>
      </c>
      <c r="N683" s="66" t="s">
        <v>682</v>
      </c>
      <c r="O683" s="69"/>
      <c r="P683" s="69"/>
      <c r="Q683" s="69"/>
      <c r="R683" s="67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9"/>
      <c r="AE683" s="86"/>
    </row>
    <row r="684" spans="1:31" hidden="1" x14ac:dyDescent="0.35">
      <c r="A684" s="85">
        <v>682</v>
      </c>
      <c r="B684" s="65">
        <v>7002</v>
      </c>
      <c r="C684" s="65">
        <v>3</v>
      </c>
      <c r="D684" s="66" t="s">
        <v>109</v>
      </c>
      <c r="E684" s="66" t="s">
        <v>110</v>
      </c>
      <c r="F684" s="66"/>
      <c r="G684" s="66" t="s">
        <v>665</v>
      </c>
      <c r="H684" s="66" t="s">
        <v>456</v>
      </c>
      <c r="I684" s="65">
        <v>1</v>
      </c>
      <c r="J684" s="65">
        <v>1</v>
      </c>
      <c r="K684" s="66" t="s">
        <v>366</v>
      </c>
      <c r="L684" s="66" t="s">
        <v>664</v>
      </c>
      <c r="M684" s="66" t="s">
        <v>660</v>
      </c>
      <c r="N684" s="66" t="s">
        <v>682</v>
      </c>
      <c r="O684" s="69"/>
      <c r="P684" s="69"/>
      <c r="Q684" s="69"/>
      <c r="R684" s="67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9"/>
      <c r="AE684" s="86"/>
    </row>
    <row r="685" spans="1:31" hidden="1" x14ac:dyDescent="0.35">
      <c r="A685" s="85">
        <v>683</v>
      </c>
      <c r="B685" s="65">
        <v>7003</v>
      </c>
      <c r="C685" s="65">
        <v>3</v>
      </c>
      <c r="D685" s="66" t="s">
        <v>109</v>
      </c>
      <c r="E685" s="66" t="s">
        <v>111</v>
      </c>
      <c r="F685" s="66"/>
      <c r="G685" s="66" t="s">
        <v>665</v>
      </c>
      <c r="H685" s="66" t="s">
        <v>457</v>
      </c>
      <c r="I685" s="65">
        <v>1</v>
      </c>
      <c r="J685" s="65">
        <v>1</v>
      </c>
      <c r="K685" s="66" t="s">
        <v>366</v>
      </c>
      <c r="L685" s="66" t="s">
        <v>664</v>
      </c>
      <c r="M685" s="66" t="s">
        <v>660</v>
      </c>
      <c r="N685" s="66" t="s">
        <v>682</v>
      </c>
      <c r="O685" s="69"/>
      <c r="P685" s="69"/>
      <c r="Q685" s="69"/>
      <c r="R685" s="67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9"/>
      <c r="AE685" s="86"/>
    </row>
    <row r="686" spans="1:31" hidden="1" x14ac:dyDescent="0.35">
      <c r="A686" s="85">
        <v>684</v>
      </c>
      <c r="B686" s="65">
        <v>7004</v>
      </c>
      <c r="C686" s="65">
        <v>3</v>
      </c>
      <c r="D686" s="66" t="s">
        <v>109</v>
      </c>
      <c r="E686" s="66" t="s">
        <v>112</v>
      </c>
      <c r="F686" s="66"/>
      <c r="G686" s="66" t="s">
        <v>668</v>
      </c>
      <c r="H686" s="66" t="s">
        <v>458</v>
      </c>
      <c r="I686" s="65">
        <v>1</v>
      </c>
      <c r="J686" s="65">
        <v>1</v>
      </c>
      <c r="K686" s="66" t="s">
        <v>366</v>
      </c>
      <c r="L686" s="66" t="s">
        <v>664</v>
      </c>
      <c r="M686" s="66" t="s">
        <v>660</v>
      </c>
      <c r="N686" s="66" t="s">
        <v>682</v>
      </c>
      <c r="O686" s="69"/>
      <c r="P686" s="69"/>
      <c r="Q686" s="69"/>
      <c r="R686" s="67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9"/>
      <c r="AE686" s="86"/>
    </row>
    <row r="687" spans="1:31" hidden="1" x14ac:dyDescent="0.35">
      <c r="A687" s="85">
        <v>685</v>
      </c>
      <c r="B687" s="65">
        <v>7005</v>
      </c>
      <c r="C687" s="65">
        <v>3</v>
      </c>
      <c r="D687" s="66" t="s">
        <v>109</v>
      </c>
      <c r="E687" s="66" t="s">
        <v>113</v>
      </c>
      <c r="F687" s="66"/>
      <c r="G687" s="66" t="s">
        <v>668</v>
      </c>
      <c r="H687" s="66" t="s">
        <v>459</v>
      </c>
      <c r="I687" s="65">
        <v>1</v>
      </c>
      <c r="J687" s="65">
        <v>1</v>
      </c>
      <c r="K687" s="66" t="s">
        <v>366</v>
      </c>
      <c r="L687" s="66" t="s">
        <v>664</v>
      </c>
      <c r="M687" s="66" t="s">
        <v>660</v>
      </c>
      <c r="N687" s="66" t="s">
        <v>682</v>
      </c>
      <c r="O687" s="69"/>
      <c r="P687" s="69"/>
      <c r="Q687" s="69"/>
      <c r="R687" s="67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9"/>
      <c r="AE687" s="86"/>
    </row>
    <row r="688" spans="1:31" hidden="1" x14ac:dyDescent="0.35">
      <c r="A688" s="85">
        <v>686</v>
      </c>
      <c r="B688" s="65">
        <v>7006</v>
      </c>
      <c r="C688" s="65">
        <v>3</v>
      </c>
      <c r="D688" s="66" t="s">
        <v>109</v>
      </c>
      <c r="E688" s="66" t="s">
        <v>114</v>
      </c>
      <c r="F688" s="66"/>
      <c r="G688" s="66" t="s">
        <v>665</v>
      </c>
      <c r="H688" s="66" t="s">
        <v>460</v>
      </c>
      <c r="I688" s="65">
        <v>1</v>
      </c>
      <c r="J688" s="65">
        <v>1</v>
      </c>
      <c r="K688" s="66" t="s">
        <v>366</v>
      </c>
      <c r="L688" s="66" t="s">
        <v>664</v>
      </c>
      <c r="M688" s="66" t="s">
        <v>660</v>
      </c>
      <c r="N688" s="66" t="s">
        <v>682</v>
      </c>
      <c r="O688" s="69"/>
      <c r="P688" s="69"/>
      <c r="Q688" s="69"/>
      <c r="R688" s="67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9"/>
      <c r="AE688" s="86"/>
    </row>
    <row r="689" spans="1:31" hidden="1" x14ac:dyDescent="0.35">
      <c r="A689" s="85">
        <v>687</v>
      </c>
      <c r="B689" s="65">
        <v>7007</v>
      </c>
      <c r="C689" s="65">
        <v>3</v>
      </c>
      <c r="D689" s="66" t="s">
        <v>109</v>
      </c>
      <c r="E689" s="66" t="s">
        <v>115</v>
      </c>
      <c r="F689" s="66"/>
      <c r="G689" s="66" t="s">
        <v>665</v>
      </c>
      <c r="H689" s="66" t="s">
        <v>461</v>
      </c>
      <c r="I689" s="65">
        <v>1</v>
      </c>
      <c r="J689" s="65">
        <v>1</v>
      </c>
      <c r="K689" s="66" t="s">
        <v>366</v>
      </c>
      <c r="L689" s="66" t="s">
        <v>664</v>
      </c>
      <c r="M689" s="66" t="s">
        <v>660</v>
      </c>
      <c r="N689" s="66" t="s">
        <v>682</v>
      </c>
      <c r="O689" s="69"/>
      <c r="P689" s="69"/>
      <c r="Q689" s="69"/>
      <c r="R689" s="67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9"/>
      <c r="AE689" s="86"/>
    </row>
    <row r="690" spans="1:31" hidden="1" x14ac:dyDescent="0.35">
      <c r="A690" s="85">
        <v>688</v>
      </c>
      <c r="B690" s="65">
        <v>7008</v>
      </c>
      <c r="C690" s="65">
        <v>3</v>
      </c>
      <c r="D690" s="66" t="s">
        <v>109</v>
      </c>
      <c r="E690" s="66" t="s">
        <v>50</v>
      </c>
      <c r="F690" s="66"/>
      <c r="G690" s="66" t="s">
        <v>665</v>
      </c>
      <c r="H690" s="66" t="s">
        <v>396</v>
      </c>
      <c r="I690" s="65">
        <v>1</v>
      </c>
      <c r="J690" s="65">
        <v>1</v>
      </c>
      <c r="K690" s="66" t="s">
        <v>366</v>
      </c>
      <c r="L690" s="66" t="s">
        <v>664</v>
      </c>
      <c r="M690" s="66" t="s">
        <v>660</v>
      </c>
      <c r="N690" s="66" t="s">
        <v>682</v>
      </c>
      <c r="O690" s="69"/>
      <c r="P690" s="69"/>
      <c r="Q690" s="69"/>
      <c r="R690" s="67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9"/>
      <c r="AE690" s="86"/>
    </row>
    <row r="691" spans="1:31" hidden="1" x14ac:dyDescent="0.35">
      <c r="A691" s="85">
        <v>689</v>
      </c>
      <c r="B691" s="65">
        <v>7009</v>
      </c>
      <c r="C691" s="65">
        <v>3</v>
      </c>
      <c r="D691" s="66" t="s">
        <v>109</v>
      </c>
      <c r="E691" s="66" t="s">
        <v>116</v>
      </c>
      <c r="F691" s="66"/>
      <c r="G691" s="66" t="s">
        <v>665</v>
      </c>
      <c r="H691" s="66" t="s">
        <v>462</v>
      </c>
      <c r="I691" s="65">
        <v>1</v>
      </c>
      <c r="J691" s="65">
        <v>1</v>
      </c>
      <c r="K691" s="66" t="s">
        <v>366</v>
      </c>
      <c r="L691" s="66" t="s">
        <v>664</v>
      </c>
      <c r="M691" s="66" t="s">
        <v>660</v>
      </c>
      <c r="N691" s="66" t="s">
        <v>682</v>
      </c>
      <c r="O691" s="69"/>
      <c r="P691" s="69"/>
      <c r="Q691" s="69"/>
      <c r="R691" s="67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9"/>
      <c r="AE691" s="86"/>
    </row>
    <row r="692" spans="1:31" hidden="1" x14ac:dyDescent="0.35">
      <c r="A692" s="85">
        <v>690</v>
      </c>
      <c r="B692" s="65">
        <v>7010</v>
      </c>
      <c r="C692" s="65">
        <v>3</v>
      </c>
      <c r="D692" s="66" t="s">
        <v>109</v>
      </c>
      <c r="E692" s="66" t="s">
        <v>107</v>
      </c>
      <c r="F692" s="66"/>
      <c r="G692" s="66" t="s">
        <v>665</v>
      </c>
      <c r="H692" s="66" t="s">
        <v>453</v>
      </c>
      <c r="I692" s="65">
        <v>1</v>
      </c>
      <c r="J692" s="65">
        <v>1</v>
      </c>
      <c r="K692" s="66" t="s">
        <v>366</v>
      </c>
      <c r="L692" s="66" t="s">
        <v>664</v>
      </c>
      <c r="M692" s="66" t="s">
        <v>660</v>
      </c>
      <c r="N692" s="66" t="s">
        <v>682</v>
      </c>
      <c r="O692" s="69"/>
      <c r="P692" s="69"/>
      <c r="Q692" s="69"/>
      <c r="R692" s="67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9"/>
      <c r="AE692" s="86"/>
    </row>
    <row r="693" spans="1:31" hidden="1" x14ac:dyDescent="0.35">
      <c r="A693" s="85">
        <v>691</v>
      </c>
      <c r="B693" s="65">
        <v>7011</v>
      </c>
      <c r="C693" s="65">
        <v>3</v>
      </c>
      <c r="D693" s="66" t="s">
        <v>109</v>
      </c>
      <c r="E693" s="66" t="s">
        <v>117</v>
      </c>
      <c r="F693" s="66"/>
      <c r="G693" s="66" t="s">
        <v>665</v>
      </c>
      <c r="H693" s="66" t="s">
        <v>463</v>
      </c>
      <c r="I693" s="65">
        <v>1</v>
      </c>
      <c r="J693" s="65">
        <v>1</v>
      </c>
      <c r="K693" s="66" t="s">
        <v>366</v>
      </c>
      <c r="L693" s="66" t="s">
        <v>664</v>
      </c>
      <c r="M693" s="66" t="s">
        <v>660</v>
      </c>
      <c r="N693" s="66" t="s">
        <v>682</v>
      </c>
      <c r="O693" s="69"/>
      <c r="P693" s="69"/>
      <c r="Q693" s="69"/>
      <c r="R693" s="67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9"/>
      <c r="AE693" s="86"/>
    </row>
    <row r="694" spans="1:31" hidden="1" x14ac:dyDescent="0.35">
      <c r="A694" s="85">
        <v>692</v>
      </c>
      <c r="B694" s="65">
        <v>7012</v>
      </c>
      <c r="C694" s="65">
        <v>3</v>
      </c>
      <c r="D694" s="66" t="s">
        <v>109</v>
      </c>
      <c r="E694" s="66" t="s">
        <v>118</v>
      </c>
      <c r="F694" s="66"/>
      <c r="G694" s="66" t="s">
        <v>668</v>
      </c>
      <c r="H694" s="66" t="s">
        <v>464</v>
      </c>
      <c r="I694" s="65">
        <v>1</v>
      </c>
      <c r="J694" s="65">
        <v>1</v>
      </c>
      <c r="K694" s="66" t="s">
        <v>366</v>
      </c>
      <c r="L694" s="66" t="s">
        <v>664</v>
      </c>
      <c r="M694" s="66" t="s">
        <v>660</v>
      </c>
      <c r="N694" s="66" t="s">
        <v>682</v>
      </c>
      <c r="O694" s="69"/>
      <c r="P694" s="69"/>
      <c r="Q694" s="69"/>
      <c r="R694" s="67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9"/>
      <c r="AE694" s="86"/>
    </row>
    <row r="695" spans="1:31" hidden="1" x14ac:dyDescent="0.35">
      <c r="A695" s="85">
        <v>693</v>
      </c>
      <c r="B695" s="65">
        <v>7013</v>
      </c>
      <c r="C695" s="65">
        <v>3</v>
      </c>
      <c r="D695" s="66" t="s">
        <v>109</v>
      </c>
      <c r="E695" s="66" t="s">
        <v>25</v>
      </c>
      <c r="F695" s="66"/>
      <c r="G695" s="66" t="s">
        <v>667</v>
      </c>
      <c r="H695" s="66" t="s">
        <v>369</v>
      </c>
      <c r="I695" s="65">
        <v>1</v>
      </c>
      <c r="J695" s="65">
        <v>1</v>
      </c>
      <c r="K695" s="66" t="s">
        <v>366</v>
      </c>
      <c r="L695" s="66" t="s">
        <v>664</v>
      </c>
      <c r="M695" s="66" t="s">
        <v>660</v>
      </c>
      <c r="N695" s="66" t="s">
        <v>682</v>
      </c>
      <c r="O695" s="69"/>
      <c r="P695" s="69"/>
      <c r="Q695" s="69"/>
      <c r="R695" s="67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9"/>
      <c r="AE695" s="86"/>
    </row>
    <row r="696" spans="1:31" hidden="1" x14ac:dyDescent="0.35">
      <c r="A696" s="85">
        <v>694</v>
      </c>
      <c r="B696" s="65">
        <v>7014</v>
      </c>
      <c r="C696" s="65">
        <v>3</v>
      </c>
      <c r="D696" s="66" t="s">
        <v>109</v>
      </c>
      <c r="E696" s="66" t="s">
        <v>119</v>
      </c>
      <c r="F696" s="66"/>
      <c r="G696" s="66" t="s">
        <v>674</v>
      </c>
      <c r="H696" s="66" t="s">
        <v>465</v>
      </c>
      <c r="I696" s="65">
        <v>1</v>
      </c>
      <c r="J696" s="65">
        <v>1</v>
      </c>
      <c r="K696" s="66" t="s">
        <v>366</v>
      </c>
      <c r="L696" s="66" t="s">
        <v>664</v>
      </c>
      <c r="M696" s="66" t="s">
        <v>660</v>
      </c>
      <c r="N696" s="66" t="s">
        <v>682</v>
      </c>
      <c r="O696" s="69"/>
      <c r="P696" s="69"/>
      <c r="Q696" s="69"/>
      <c r="R696" s="67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9"/>
      <c r="AE696" s="86"/>
    </row>
    <row r="697" spans="1:31" hidden="1" x14ac:dyDescent="0.35">
      <c r="A697" s="85">
        <v>695</v>
      </c>
      <c r="B697" s="65">
        <v>7002</v>
      </c>
      <c r="C697" s="65">
        <v>2</v>
      </c>
      <c r="D697" s="66" t="s">
        <v>276</v>
      </c>
      <c r="E697" s="66" t="s">
        <v>33</v>
      </c>
      <c r="F697" s="66"/>
      <c r="G697" s="66" t="s">
        <v>671</v>
      </c>
      <c r="H697" s="66" t="s">
        <v>378</v>
      </c>
      <c r="I697" s="65">
        <v>1</v>
      </c>
      <c r="J697" s="65">
        <v>1</v>
      </c>
      <c r="K697" s="66" t="s">
        <v>366</v>
      </c>
      <c r="L697" s="66" t="s">
        <v>664</v>
      </c>
      <c r="M697" s="66" t="s">
        <v>660</v>
      </c>
      <c r="N697" s="66" t="s">
        <v>682</v>
      </c>
      <c r="O697" s="69"/>
      <c r="P697" s="69"/>
      <c r="Q697" s="69"/>
      <c r="R697" s="67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9"/>
      <c r="AE697" s="86"/>
    </row>
    <row r="698" spans="1:31" hidden="1" x14ac:dyDescent="0.35">
      <c r="A698" s="85">
        <v>696</v>
      </c>
      <c r="B698" s="65">
        <v>7003</v>
      </c>
      <c r="C698" s="65">
        <v>2</v>
      </c>
      <c r="D698" s="66" t="s">
        <v>276</v>
      </c>
      <c r="E698" s="66" t="s">
        <v>27</v>
      </c>
      <c r="F698" s="66"/>
      <c r="G698" s="66" t="s">
        <v>669</v>
      </c>
      <c r="H698" s="66" t="s">
        <v>371</v>
      </c>
      <c r="I698" s="65">
        <v>1</v>
      </c>
      <c r="J698" s="65">
        <v>1</v>
      </c>
      <c r="K698" s="66" t="s">
        <v>366</v>
      </c>
      <c r="L698" s="66" t="s">
        <v>664</v>
      </c>
      <c r="M698" s="66" t="s">
        <v>660</v>
      </c>
      <c r="N698" s="66" t="s">
        <v>682</v>
      </c>
      <c r="O698" s="69"/>
      <c r="P698" s="69"/>
      <c r="Q698" s="69"/>
      <c r="R698" s="67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9"/>
      <c r="AE698" s="86"/>
    </row>
    <row r="699" spans="1:31" x14ac:dyDescent="0.35">
      <c r="A699" s="83">
        <v>697</v>
      </c>
      <c r="B699" s="60">
        <v>96</v>
      </c>
      <c r="C699" s="60">
        <v>1</v>
      </c>
      <c r="D699" s="61" t="s">
        <v>22</v>
      </c>
      <c r="E699" s="61" t="s">
        <v>277</v>
      </c>
      <c r="F699" s="61" t="s">
        <v>680</v>
      </c>
      <c r="G699" s="61" t="s">
        <v>668</v>
      </c>
      <c r="H699" s="61" t="s">
        <v>617</v>
      </c>
      <c r="I699" s="60">
        <v>1</v>
      </c>
      <c r="J699" s="60">
        <v>1</v>
      </c>
      <c r="K699" s="61" t="s">
        <v>366</v>
      </c>
      <c r="L699" s="61" t="s">
        <v>663</v>
      </c>
      <c r="M699" s="61" t="s">
        <v>660</v>
      </c>
      <c r="N699" s="61" t="s">
        <v>681</v>
      </c>
      <c r="O699" s="64" t="s">
        <v>720</v>
      </c>
      <c r="P699" s="64"/>
      <c r="Q699" s="64"/>
      <c r="R699" s="62"/>
      <c r="S699" s="63">
        <v>22.175999999999998</v>
      </c>
      <c r="T699" s="63">
        <f>J699*S699</f>
        <v>22.175999999999998</v>
      </c>
      <c r="U699" s="63">
        <v>21.8064</v>
      </c>
      <c r="V699" s="63">
        <f>J699*U699</f>
        <v>21.8064</v>
      </c>
      <c r="W699" s="63">
        <v>21.251999999999999</v>
      </c>
      <c r="X699" s="63">
        <f>J699*W699</f>
        <v>21.251999999999999</v>
      </c>
      <c r="Y699" s="63">
        <v>20.328000000000003</v>
      </c>
      <c r="Z699" s="63">
        <f>J699*Y699</f>
        <v>20.328000000000003</v>
      </c>
      <c r="AA699" s="63">
        <f>VLOOKUP(E:E,'[3]costed bom'!$E$2:$AA$921,23,0)</f>
        <v>31.39</v>
      </c>
      <c r="AB699" s="63">
        <f>J699*AA699</f>
        <v>31.39</v>
      </c>
      <c r="AC699" s="63">
        <f>Z699-AB699</f>
        <v>-11.061999999999998</v>
      </c>
      <c r="AD699" s="64">
        <v>105</v>
      </c>
      <c r="AE699" s="84" t="s">
        <v>364</v>
      </c>
    </row>
    <row r="700" spans="1:31" hidden="1" x14ac:dyDescent="0.35">
      <c r="A700" s="85">
        <v>698</v>
      </c>
      <c r="B700" s="65">
        <v>1</v>
      </c>
      <c r="C700" s="65">
        <v>2</v>
      </c>
      <c r="D700" s="66" t="s">
        <v>277</v>
      </c>
      <c r="E700" s="66" t="s">
        <v>104</v>
      </c>
      <c r="F700" s="66"/>
      <c r="G700" s="66" t="s">
        <v>668</v>
      </c>
      <c r="H700" s="66" t="s">
        <v>450</v>
      </c>
      <c r="I700" s="65">
        <v>5.5</v>
      </c>
      <c r="J700" s="65">
        <v>5.5</v>
      </c>
      <c r="K700" s="66" t="s">
        <v>393</v>
      </c>
      <c r="L700" s="66" t="s">
        <v>664</v>
      </c>
      <c r="M700" s="66" t="s">
        <v>660</v>
      </c>
      <c r="N700" s="66" t="s">
        <v>681</v>
      </c>
      <c r="O700" s="69"/>
      <c r="P700" s="69"/>
      <c r="Q700" s="69"/>
      <c r="R700" s="67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9"/>
      <c r="AE700" s="86"/>
    </row>
    <row r="701" spans="1:31" hidden="1" x14ac:dyDescent="0.35">
      <c r="A701" s="85">
        <v>699</v>
      </c>
      <c r="B701" s="65">
        <v>11</v>
      </c>
      <c r="C701" s="65">
        <v>2</v>
      </c>
      <c r="D701" s="66" t="s">
        <v>277</v>
      </c>
      <c r="E701" s="66" t="s">
        <v>105</v>
      </c>
      <c r="F701" s="66"/>
      <c r="G701" s="66" t="s">
        <v>665</v>
      </c>
      <c r="H701" s="66" t="s">
        <v>451</v>
      </c>
      <c r="I701" s="65">
        <v>2</v>
      </c>
      <c r="J701" s="65">
        <v>2</v>
      </c>
      <c r="K701" s="66" t="s">
        <v>366</v>
      </c>
      <c r="L701" s="66" t="s">
        <v>664</v>
      </c>
      <c r="M701" s="66" t="s">
        <v>660</v>
      </c>
      <c r="N701" s="66" t="s">
        <v>681</v>
      </c>
      <c r="O701" s="69"/>
      <c r="P701" s="69"/>
      <c r="Q701" s="69"/>
      <c r="R701" s="67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9"/>
      <c r="AE701" s="86"/>
    </row>
    <row r="702" spans="1:31" hidden="1" x14ac:dyDescent="0.35">
      <c r="A702" s="85">
        <v>700</v>
      </c>
      <c r="B702" s="65">
        <v>12</v>
      </c>
      <c r="C702" s="65">
        <v>2</v>
      </c>
      <c r="D702" s="66" t="s">
        <v>277</v>
      </c>
      <c r="E702" s="66" t="s">
        <v>106</v>
      </c>
      <c r="F702" s="66"/>
      <c r="G702" s="66" t="s">
        <v>667</v>
      </c>
      <c r="H702" s="66" t="s">
        <v>452</v>
      </c>
      <c r="I702" s="65">
        <v>1</v>
      </c>
      <c r="J702" s="65">
        <v>1</v>
      </c>
      <c r="K702" s="66" t="s">
        <v>393</v>
      </c>
      <c r="L702" s="66" t="s">
        <v>664</v>
      </c>
      <c r="M702" s="66" t="s">
        <v>660</v>
      </c>
      <c r="N702" s="66" t="s">
        <v>664</v>
      </c>
      <c r="O702" s="69"/>
      <c r="P702" s="69"/>
      <c r="Q702" s="69"/>
      <c r="R702" s="67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9"/>
      <c r="AE702" s="86"/>
    </row>
    <row r="703" spans="1:31" hidden="1" x14ac:dyDescent="0.35">
      <c r="A703" s="85">
        <v>701</v>
      </c>
      <c r="B703" s="65">
        <v>21</v>
      </c>
      <c r="C703" s="65">
        <v>2</v>
      </c>
      <c r="D703" s="66" t="s">
        <v>277</v>
      </c>
      <c r="E703" s="66" t="s">
        <v>107</v>
      </c>
      <c r="F703" s="66"/>
      <c r="G703" s="66" t="s">
        <v>665</v>
      </c>
      <c r="H703" s="66" t="s">
        <v>453</v>
      </c>
      <c r="I703" s="65">
        <v>2</v>
      </c>
      <c r="J703" s="65">
        <v>2</v>
      </c>
      <c r="K703" s="66" t="s">
        <v>366</v>
      </c>
      <c r="L703" s="66" t="s">
        <v>664</v>
      </c>
      <c r="M703" s="66" t="s">
        <v>660</v>
      </c>
      <c r="N703" s="66" t="s">
        <v>681</v>
      </c>
      <c r="O703" s="69"/>
      <c r="P703" s="69"/>
      <c r="Q703" s="69"/>
      <c r="R703" s="67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9"/>
      <c r="AE703" s="86"/>
    </row>
    <row r="704" spans="1:31" hidden="1" x14ac:dyDescent="0.35">
      <c r="A704" s="85">
        <v>702</v>
      </c>
      <c r="B704" s="65">
        <v>7000</v>
      </c>
      <c r="C704" s="65">
        <v>2</v>
      </c>
      <c r="D704" s="66" t="s">
        <v>277</v>
      </c>
      <c r="E704" s="66" t="s">
        <v>108</v>
      </c>
      <c r="F704" s="66"/>
      <c r="G704" s="66" t="s">
        <v>668</v>
      </c>
      <c r="H704" s="66" t="s">
        <v>454</v>
      </c>
      <c r="I704" s="65">
        <v>1</v>
      </c>
      <c r="J704" s="65">
        <v>1</v>
      </c>
      <c r="K704" s="66" t="s">
        <v>366</v>
      </c>
      <c r="L704" s="66" t="s">
        <v>663</v>
      </c>
      <c r="M704" s="66" t="s">
        <v>660</v>
      </c>
      <c r="N704" s="66" t="s">
        <v>682</v>
      </c>
      <c r="O704" s="69"/>
      <c r="P704" s="69"/>
      <c r="Q704" s="69"/>
      <c r="R704" s="67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9"/>
      <c r="AE704" s="86"/>
    </row>
    <row r="705" spans="1:31" hidden="1" x14ac:dyDescent="0.35">
      <c r="A705" s="85">
        <v>703</v>
      </c>
      <c r="B705" s="65">
        <v>7001</v>
      </c>
      <c r="C705" s="65">
        <v>2</v>
      </c>
      <c r="D705" s="66" t="s">
        <v>277</v>
      </c>
      <c r="E705" s="66" t="s">
        <v>109</v>
      </c>
      <c r="F705" s="66"/>
      <c r="G705" s="66" t="s">
        <v>673</v>
      </c>
      <c r="H705" s="66" t="s">
        <v>455</v>
      </c>
      <c r="I705" s="65">
        <v>1</v>
      </c>
      <c r="J705" s="65">
        <v>1</v>
      </c>
      <c r="K705" s="66" t="s">
        <v>366</v>
      </c>
      <c r="L705" s="66" t="s">
        <v>664</v>
      </c>
      <c r="M705" s="66" t="s">
        <v>660</v>
      </c>
      <c r="N705" s="66" t="s">
        <v>682</v>
      </c>
      <c r="O705" s="69"/>
      <c r="P705" s="69"/>
      <c r="Q705" s="69"/>
      <c r="R705" s="67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9"/>
      <c r="AE705" s="86"/>
    </row>
    <row r="706" spans="1:31" hidden="1" x14ac:dyDescent="0.35">
      <c r="A706" s="85">
        <v>704</v>
      </c>
      <c r="B706" s="65">
        <v>7000</v>
      </c>
      <c r="C706" s="65">
        <v>3</v>
      </c>
      <c r="D706" s="66" t="s">
        <v>109</v>
      </c>
      <c r="E706" s="66" t="s">
        <v>27</v>
      </c>
      <c r="F706" s="66"/>
      <c r="G706" s="66" t="s">
        <v>669</v>
      </c>
      <c r="H706" s="66" t="s">
        <v>371</v>
      </c>
      <c r="I706" s="65">
        <v>1</v>
      </c>
      <c r="J706" s="65">
        <v>1</v>
      </c>
      <c r="K706" s="66" t="s">
        <v>366</v>
      </c>
      <c r="L706" s="66" t="s">
        <v>664</v>
      </c>
      <c r="M706" s="66" t="s">
        <v>660</v>
      </c>
      <c r="N706" s="66" t="s">
        <v>682</v>
      </c>
      <c r="O706" s="69"/>
      <c r="P706" s="69"/>
      <c r="Q706" s="69"/>
      <c r="R706" s="67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9"/>
      <c r="AE706" s="86"/>
    </row>
    <row r="707" spans="1:31" hidden="1" x14ac:dyDescent="0.35">
      <c r="A707" s="85">
        <v>705</v>
      </c>
      <c r="B707" s="65">
        <v>7002</v>
      </c>
      <c r="C707" s="65">
        <v>3</v>
      </c>
      <c r="D707" s="66" t="s">
        <v>109</v>
      </c>
      <c r="E707" s="66" t="s">
        <v>110</v>
      </c>
      <c r="F707" s="66"/>
      <c r="G707" s="66" t="s">
        <v>665</v>
      </c>
      <c r="H707" s="66" t="s">
        <v>456</v>
      </c>
      <c r="I707" s="65">
        <v>1</v>
      </c>
      <c r="J707" s="65">
        <v>1</v>
      </c>
      <c r="K707" s="66" t="s">
        <v>366</v>
      </c>
      <c r="L707" s="66" t="s">
        <v>664</v>
      </c>
      <c r="M707" s="66" t="s">
        <v>660</v>
      </c>
      <c r="N707" s="66" t="s">
        <v>682</v>
      </c>
      <c r="O707" s="69"/>
      <c r="P707" s="69"/>
      <c r="Q707" s="69"/>
      <c r="R707" s="67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9"/>
      <c r="AE707" s="86"/>
    </row>
    <row r="708" spans="1:31" hidden="1" x14ac:dyDescent="0.35">
      <c r="A708" s="85">
        <v>706</v>
      </c>
      <c r="B708" s="65">
        <v>7003</v>
      </c>
      <c r="C708" s="65">
        <v>3</v>
      </c>
      <c r="D708" s="66" t="s">
        <v>109</v>
      </c>
      <c r="E708" s="66" t="s">
        <v>111</v>
      </c>
      <c r="F708" s="66"/>
      <c r="G708" s="66" t="s">
        <v>665</v>
      </c>
      <c r="H708" s="66" t="s">
        <v>457</v>
      </c>
      <c r="I708" s="65">
        <v>1</v>
      </c>
      <c r="J708" s="65">
        <v>1</v>
      </c>
      <c r="K708" s="66" t="s">
        <v>366</v>
      </c>
      <c r="L708" s="66" t="s">
        <v>664</v>
      </c>
      <c r="M708" s="66" t="s">
        <v>660</v>
      </c>
      <c r="N708" s="66" t="s">
        <v>682</v>
      </c>
      <c r="O708" s="69"/>
      <c r="P708" s="69"/>
      <c r="Q708" s="69"/>
      <c r="R708" s="67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9"/>
      <c r="AE708" s="86"/>
    </row>
    <row r="709" spans="1:31" hidden="1" x14ac:dyDescent="0.35">
      <c r="A709" s="85">
        <v>707</v>
      </c>
      <c r="B709" s="65">
        <v>7004</v>
      </c>
      <c r="C709" s="65">
        <v>3</v>
      </c>
      <c r="D709" s="66" t="s">
        <v>109</v>
      </c>
      <c r="E709" s="66" t="s">
        <v>112</v>
      </c>
      <c r="F709" s="66"/>
      <c r="G709" s="66" t="s">
        <v>668</v>
      </c>
      <c r="H709" s="66" t="s">
        <v>458</v>
      </c>
      <c r="I709" s="65">
        <v>1</v>
      </c>
      <c r="J709" s="65">
        <v>1</v>
      </c>
      <c r="K709" s="66" t="s">
        <v>366</v>
      </c>
      <c r="L709" s="66" t="s">
        <v>664</v>
      </c>
      <c r="M709" s="66" t="s">
        <v>660</v>
      </c>
      <c r="N709" s="66" t="s">
        <v>682</v>
      </c>
      <c r="O709" s="69"/>
      <c r="P709" s="69"/>
      <c r="Q709" s="69"/>
      <c r="R709" s="67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9"/>
      <c r="AE709" s="86"/>
    </row>
    <row r="710" spans="1:31" hidden="1" x14ac:dyDescent="0.35">
      <c r="A710" s="85">
        <v>708</v>
      </c>
      <c r="B710" s="65">
        <v>7005</v>
      </c>
      <c r="C710" s="65">
        <v>3</v>
      </c>
      <c r="D710" s="66" t="s">
        <v>109</v>
      </c>
      <c r="E710" s="66" t="s">
        <v>113</v>
      </c>
      <c r="F710" s="66"/>
      <c r="G710" s="66" t="s">
        <v>668</v>
      </c>
      <c r="H710" s="66" t="s">
        <v>459</v>
      </c>
      <c r="I710" s="65">
        <v>1</v>
      </c>
      <c r="J710" s="65">
        <v>1</v>
      </c>
      <c r="K710" s="66" t="s">
        <v>366</v>
      </c>
      <c r="L710" s="66" t="s">
        <v>664</v>
      </c>
      <c r="M710" s="66" t="s">
        <v>660</v>
      </c>
      <c r="N710" s="66" t="s">
        <v>682</v>
      </c>
      <c r="O710" s="69"/>
      <c r="P710" s="69"/>
      <c r="Q710" s="69"/>
      <c r="R710" s="67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9"/>
      <c r="AE710" s="86"/>
    </row>
    <row r="711" spans="1:31" hidden="1" x14ac:dyDescent="0.35">
      <c r="A711" s="85">
        <v>709</v>
      </c>
      <c r="B711" s="65">
        <v>7006</v>
      </c>
      <c r="C711" s="65">
        <v>3</v>
      </c>
      <c r="D711" s="66" t="s">
        <v>109</v>
      </c>
      <c r="E711" s="66" t="s">
        <v>114</v>
      </c>
      <c r="F711" s="66"/>
      <c r="G711" s="66" t="s">
        <v>665</v>
      </c>
      <c r="H711" s="66" t="s">
        <v>460</v>
      </c>
      <c r="I711" s="65">
        <v>1</v>
      </c>
      <c r="J711" s="65">
        <v>1</v>
      </c>
      <c r="K711" s="66" t="s">
        <v>366</v>
      </c>
      <c r="L711" s="66" t="s">
        <v>664</v>
      </c>
      <c r="M711" s="66" t="s">
        <v>660</v>
      </c>
      <c r="N711" s="66" t="s">
        <v>682</v>
      </c>
      <c r="O711" s="69"/>
      <c r="P711" s="69"/>
      <c r="Q711" s="69"/>
      <c r="R711" s="67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9"/>
      <c r="AE711" s="86"/>
    </row>
    <row r="712" spans="1:31" hidden="1" x14ac:dyDescent="0.35">
      <c r="A712" s="85">
        <v>710</v>
      </c>
      <c r="B712" s="65">
        <v>7007</v>
      </c>
      <c r="C712" s="65">
        <v>3</v>
      </c>
      <c r="D712" s="66" t="s">
        <v>109</v>
      </c>
      <c r="E712" s="66" t="s">
        <v>115</v>
      </c>
      <c r="F712" s="66"/>
      <c r="G712" s="66" t="s">
        <v>665</v>
      </c>
      <c r="H712" s="66" t="s">
        <v>461</v>
      </c>
      <c r="I712" s="65">
        <v>1</v>
      </c>
      <c r="J712" s="65">
        <v>1</v>
      </c>
      <c r="K712" s="66" t="s">
        <v>366</v>
      </c>
      <c r="L712" s="66" t="s">
        <v>664</v>
      </c>
      <c r="M712" s="66" t="s">
        <v>660</v>
      </c>
      <c r="N712" s="66" t="s">
        <v>682</v>
      </c>
      <c r="O712" s="69"/>
      <c r="P712" s="69"/>
      <c r="Q712" s="69"/>
      <c r="R712" s="67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9"/>
      <c r="AE712" s="86"/>
    </row>
    <row r="713" spans="1:31" hidden="1" x14ac:dyDescent="0.35">
      <c r="A713" s="85">
        <v>711</v>
      </c>
      <c r="B713" s="65">
        <v>7008</v>
      </c>
      <c r="C713" s="65">
        <v>3</v>
      </c>
      <c r="D713" s="66" t="s">
        <v>109</v>
      </c>
      <c r="E713" s="66" t="s">
        <v>50</v>
      </c>
      <c r="F713" s="66"/>
      <c r="G713" s="66" t="s">
        <v>665</v>
      </c>
      <c r="H713" s="66" t="s">
        <v>396</v>
      </c>
      <c r="I713" s="65">
        <v>1</v>
      </c>
      <c r="J713" s="65">
        <v>1</v>
      </c>
      <c r="K713" s="66" t="s">
        <v>366</v>
      </c>
      <c r="L713" s="66" t="s">
        <v>664</v>
      </c>
      <c r="M713" s="66" t="s">
        <v>660</v>
      </c>
      <c r="N713" s="66" t="s">
        <v>682</v>
      </c>
      <c r="O713" s="69"/>
      <c r="P713" s="69"/>
      <c r="Q713" s="69"/>
      <c r="R713" s="67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9"/>
      <c r="AE713" s="86"/>
    </row>
    <row r="714" spans="1:31" hidden="1" x14ac:dyDescent="0.35">
      <c r="A714" s="85">
        <v>712</v>
      </c>
      <c r="B714" s="65">
        <v>7009</v>
      </c>
      <c r="C714" s="65">
        <v>3</v>
      </c>
      <c r="D714" s="66" t="s">
        <v>109</v>
      </c>
      <c r="E714" s="66" t="s">
        <v>116</v>
      </c>
      <c r="F714" s="66"/>
      <c r="G714" s="66" t="s">
        <v>665</v>
      </c>
      <c r="H714" s="66" t="s">
        <v>462</v>
      </c>
      <c r="I714" s="65">
        <v>1</v>
      </c>
      <c r="J714" s="65">
        <v>1</v>
      </c>
      <c r="K714" s="66" t="s">
        <v>366</v>
      </c>
      <c r="L714" s="66" t="s">
        <v>664</v>
      </c>
      <c r="M714" s="66" t="s">
        <v>660</v>
      </c>
      <c r="N714" s="66" t="s">
        <v>682</v>
      </c>
      <c r="O714" s="69"/>
      <c r="P714" s="69"/>
      <c r="Q714" s="69"/>
      <c r="R714" s="67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9"/>
      <c r="AE714" s="86"/>
    </row>
    <row r="715" spans="1:31" hidden="1" x14ac:dyDescent="0.35">
      <c r="A715" s="85">
        <v>713</v>
      </c>
      <c r="B715" s="65">
        <v>7010</v>
      </c>
      <c r="C715" s="65">
        <v>3</v>
      </c>
      <c r="D715" s="66" t="s">
        <v>109</v>
      </c>
      <c r="E715" s="66" t="s">
        <v>107</v>
      </c>
      <c r="F715" s="66"/>
      <c r="G715" s="66" t="s">
        <v>665</v>
      </c>
      <c r="H715" s="66" t="s">
        <v>453</v>
      </c>
      <c r="I715" s="65">
        <v>1</v>
      </c>
      <c r="J715" s="65">
        <v>1</v>
      </c>
      <c r="K715" s="66" t="s">
        <v>366</v>
      </c>
      <c r="L715" s="66" t="s">
        <v>664</v>
      </c>
      <c r="M715" s="66" t="s">
        <v>660</v>
      </c>
      <c r="N715" s="66" t="s">
        <v>682</v>
      </c>
      <c r="O715" s="69"/>
      <c r="P715" s="69"/>
      <c r="Q715" s="69"/>
      <c r="R715" s="67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9"/>
      <c r="AE715" s="86"/>
    </row>
    <row r="716" spans="1:31" hidden="1" x14ac:dyDescent="0.35">
      <c r="A716" s="85">
        <v>714</v>
      </c>
      <c r="B716" s="65">
        <v>7011</v>
      </c>
      <c r="C716" s="65">
        <v>3</v>
      </c>
      <c r="D716" s="66" t="s">
        <v>109</v>
      </c>
      <c r="E716" s="66" t="s">
        <v>117</v>
      </c>
      <c r="F716" s="66"/>
      <c r="G716" s="66" t="s">
        <v>665</v>
      </c>
      <c r="H716" s="66" t="s">
        <v>463</v>
      </c>
      <c r="I716" s="65">
        <v>1</v>
      </c>
      <c r="J716" s="65">
        <v>1</v>
      </c>
      <c r="K716" s="66" t="s">
        <v>366</v>
      </c>
      <c r="L716" s="66" t="s">
        <v>664</v>
      </c>
      <c r="M716" s="66" t="s">
        <v>660</v>
      </c>
      <c r="N716" s="66" t="s">
        <v>682</v>
      </c>
      <c r="O716" s="69"/>
      <c r="P716" s="69"/>
      <c r="Q716" s="69"/>
      <c r="R716" s="67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9"/>
      <c r="AE716" s="86"/>
    </row>
    <row r="717" spans="1:31" hidden="1" x14ac:dyDescent="0.35">
      <c r="A717" s="85">
        <v>715</v>
      </c>
      <c r="B717" s="65">
        <v>7012</v>
      </c>
      <c r="C717" s="65">
        <v>3</v>
      </c>
      <c r="D717" s="66" t="s">
        <v>109</v>
      </c>
      <c r="E717" s="66" t="s">
        <v>118</v>
      </c>
      <c r="F717" s="66"/>
      <c r="G717" s="66" t="s">
        <v>668</v>
      </c>
      <c r="H717" s="66" t="s">
        <v>464</v>
      </c>
      <c r="I717" s="65">
        <v>1</v>
      </c>
      <c r="J717" s="65">
        <v>1</v>
      </c>
      <c r="K717" s="66" t="s">
        <v>366</v>
      </c>
      <c r="L717" s="66" t="s">
        <v>664</v>
      </c>
      <c r="M717" s="66" t="s">
        <v>660</v>
      </c>
      <c r="N717" s="66" t="s">
        <v>682</v>
      </c>
      <c r="O717" s="69"/>
      <c r="P717" s="69"/>
      <c r="Q717" s="69"/>
      <c r="R717" s="67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9"/>
      <c r="AE717" s="86"/>
    </row>
    <row r="718" spans="1:31" hidden="1" x14ac:dyDescent="0.35">
      <c r="A718" s="85">
        <v>716</v>
      </c>
      <c r="B718" s="65">
        <v>7013</v>
      </c>
      <c r="C718" s="65">
        <v>3</v>
      </c>
      <c r="D718" s="66" t="s">
        <v>109</v>
      </c>
      <c r="E718" s="66" t="s">
        <v>25</v>
      </c>
      <c r="F718" s="66"/>
      <c r="G718" s="66" t="s">
        <v>667</v>
      </c>
      <c r="H718" s="66" t="s">
        <v>369</v>
      </c>
      <c r="I718" s="65">
        <v>1</v>
      </c>
      <c r="J718" s="65">
        <v>1</v>
      </c>
      <c r="K718" s="66" t="s">
        <v>366</v>
      </c>
      <c r="L718" s="66" t="s">
        <v>664</v>
      </c>
      <c r="M718" s="66" t="s">
        <v>660</v>
      </c>
      <c r="N718" s="66" t="s">
        <v>682</v>
      </c>
      <c r="O718" s="69"/>
      <c r="P718" s="69"/>
      <c r="Q718" s="69"/>
      <c r="R718" s="67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9"/>
      <c r="AE718" s="86"/>
    </row>
    <row r="719" spans="1:31" hidden="1" x14ac:dyDescent="0.35">
      <c r="A719" s="85">
        <v>717</v>
      </c>
      <c r="B719" s="65">
        <v>7014</v>
      </c>
      <c r="C719" s="65">
        <v>3</v>
      </c>
      <c r="D719" s="66" t="s">
        <v>109</v>
      </c>
      <c r="E719" s="66" t="s">
        <v>119</v>
      </c>
      <c r="F719" s="66"/>
      <c r="G719" s="66" t="s">
        <v>674</v>
      </c>
      <c r="H719" s="66" t="s">
        <v>465</v>
      </c>
      <c r="I719" s="65">
        <v>1</v>
      </c>
      <c r="J719" s="65">
        <v>1</v>
      </c>
      <c r="K719" s="66" t="s">
        <v>366</v>
      </c>
      <c r="L719" s="66" t="s">
        <v>664</v>
      </c>
      <c r="M719" s="66" t="s">
        <v>660</v>
      </c>
      <c r="N719" s="66" t="s">
        <v>682</v>
      </c>
      <c r="O719" s="69"/>
      <c r="P719" s="69"/>
      <c r="Q719" s="69"/>
      <c r="R719" s="67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9"/>
      <c r="AE719" s="86"/>
    </row>
    <row r="720" spans="1:31" hidden="1" x14ac:dyDescent="0.35">
      <c r="A720" s="85">
        <v>718</v>
      </c>
      <c r="B720" s="65">
        <v>7002</v>
      </c>
      <c r="C720" s="65">
        <v>2</v>
      </c>
      <c r="D720" s="66" t="s">
        <v>277</v>
      </c>
      <c r="E720" s="66" t="s">
        <v>28</v>
      </c>
      <c r="F720" s="66"/>
      <c r="G720" s="66" t="s">
        <v>670</v>
      </c>
      <c r="H720" s="66" t="s">
        <v>372</v>
      </c>
      <c r="I720" s="65">
        <v>1</v>
      </c>
      <c r="J720" s="65">
        <v>1</v>
      </c>
      <c r="K720" s="66" t="s">
        <v>366</v>
      </c>
      <c r="L720" s="66" t="s">
        <v>664</v>
      </c>
      <c r="M720" s="66" t="s">
        <v>660</v>
      </c>
      <c r="N720" s="66" t="s">
        <v>682</v>
      </c>
      <c r="O720" s="69"/>
      <c r="P720" s="69"/>
      <c r="Q720" s="69"/>
      <c r="R720" s="67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9"/>
      <c r="AE720" s="86"/>
    </row>
    <row r="721" spans="1:31" hidden="1" x14ac:dyDescent="0.35">
      <c r="A721" s="85">
        <v>719</v>
      </c>
      <c r="B721" s="65">
        <v>7003</v>
      </c>
      <c r="C721" s="65">
        <v>2</v>
      </c>
      <c r="D721" s="66" t="s">
        <v>277</v>
      </c>
      <c r="E721" s="66" t="s">
        <v>27</v>
      </c>
      <c r="F721" s="66"/>
      <c r="G721" s="66" t="s">
        <v>669</v>
      </c>
      <c r="H721" s="66" t="s">
        <v>371</v>
      </c>
      <c r="I721" s="65">
        <v>1</v>
      </c>
      <c r="J721" s="65">
        <v>1</v>
      </c>
      <c r="K721" s="66" t="s">
        <v>366</v>
      </c>
      <c r="L721" s="66" t="s">
        <v>664</v>
      </c>
      <c r="M721" s="66" t="s">
        <v>660</v>
      </c>
      <c r="N721" s="66" t="s">
        <v>682</v>
      </c>
      <c r="O721" s="69"/>
      <c r="P721" s="69"/>
      <c r="Q721" s="69"/>
      <c r="R721" s="67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9"/>
      <c r="AE721" s="86"/>
    </row>
    <row r="722" spans="1:31" x14ac:dyDescent="0.35">
      <c r="A722" s="83">
        <v>720</v>
      </c>
      <c r="B722" s="60">
        <v>97</v>
      </c>
      <c r="C722" s="60">
        <v>1</v>
      </c>
      <c r="D722" s="61" t="s">
        <v>22</v>
      </c>
      <c r="E722" s="61" t="s">
        <v>278</v>
      </c>
      <c r="F722" s="61" t="s">
        <v>680</v>
      </c>
      <c r="G722" s="61" t="s">
        <v>665</v>
      </c>
      <c r="H722" s="61" t="s">
        <v>618</v>
      </c>
      <c r="I722" s="60">
        <v>1</v>
      </c>
      <c r="J722" s="60">
        <v>1</v>
      </c>
      <c r="K722" s="61" t="s">
        <v>366</v>
      </c>
      <c r="L722" s="61" t="s">
        <v>663</v>
      </c>
      <c r="M722" s="61" t="s">
        <v>660</v>
      </c>
      <c r="N722" s="61" t="s">
        <v>681</v>
      </c>
      <c r="O722" s="64" t="s">
        <v>720</v>
      </c>
      <c r="P722" s="64"/>
      <c r="Q722" s="64"/>
      <c r="R722" s="62"/>
      <c r="S722" s="63">
        <v>75.372</v>
      </c>
      <c r="T722" s="63">
        <f>J722*S722</f>
        <v>75.372</v>
      </c>
      <c r="U722" s="63">
        <v>74.115799999999993</v>
      </c>
      <c r="V722" s="63">
        <f>J722*U722</f>
        <v>74.115799999999993</v>
      </c>
      <c r="W722" s="63">
        <v>72.231499999999997</v>
      </c>
      <c r="X722" s="63">
        <f>J722*W722</f>
        <v>72.231499999999997</v>
      </c>
      <c r="Y722" s="63">
        <v>69.091000000000008</v>
      </c>
      <c r="Z722" s="63">
        <f>J722*Y722</f>
        <v>69.091000000000008</v>
      </c>
      <c r="AA722" s="63">
        <f>VLOOKUP(E:E,'[3]costed bom'!$E$2:$AA$921,23,0)</f>
        <v>100</v>
      </c>
      <c r="AB722" s="63">
        <f>J722*AA722</f>
        <v>100</v>
      </c>
      <c r="AC722" s="63">
        <f>Z722-AB722</f>
        <v>-30.908999999999992</v>
      </c>
      <c r="AD722" s="64">
        <v>147</v>
      </c>
      <c r="AE722" s="84" t="s">
        <v>364</v>
      </c>
    </row>
    <row r="723" spans="1:31" hidden="1" x14ac:dyDescent="0.35">
      <c r="A723" s="85">
        <v>721</v>
      </c>
      <c r="B723" s="65">
        <v>0</v>
      </c>
      <c r="C723" s="65">
        <v>2</v>
      </c>
      <c r="D723" s="66" t="s">
        <v>278</v>
      </c>
      <c r="E723" s="66" t="s">
        <v>279</v>
      </c>
      <c r="F723" s="66"/>
      <c r="G723" s="66" t="s">
        <v>665</v>
      </c>
      <c r="H723" s="66" t="s">
        <v>619</v>
      </c>
      <c r="I723" s="65">
        <v>1</v>
      </c>
      <c r="J723" s="65">
        <v>1</v>
      </c>
      <c r="K723" s="66" t="s">
        <v>366</v>
      </c>
      <c r="L723" s="66" t="s">
        <v>663</v>
      </c>
      <c r="M723" s="66" t="s">
        <v>660</v>
      </c>
      <c r="N723" s="66" t="s">
        <v>682</v>
      </c>
      <c r="O723" s="69"/>
      <c r="P723" s="69"/>
      <c r="Q723" s="69"/>
      <c r="R723" s="67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9"/>
      <c r="AE723" s="86"/>
    </row>
    <row r="724" spans="1:31" hidden="1" x14ac:dyDescent="0.35">
      <c r="A724" s="85">
        <v>722</v>
      </c>
      <c r="B724" s="65">
        <v>1</v>
      </c>
      <c r="C724" s="65">
        <v>2</v>
      </c>
      <c r="D724" s="66" t="s">
        <v>278</v>
      </c>
      <c r="E724" s="66" t="s">
        <v>280</v>
      </c>
      <c r="F724" s="66"/>
      <c r="G724" s="66" t="s">
        <v>665</v>
      </c>
      <c r="H724" s="66" t="s">
        <v>620</v>
      </c>
      <c r="I724" s="65">
        <v>2</v>
      </c>
      <c r="J724" s="65">
        <v>2</v>
      </c>
      <c r="K724" s="66" t="s">
        <v>393</v>
      </c>
      <c r="L724" s="66" t="s">
        <v>664</v>
      </c>
      <c r="M724" s="66" t="s">
        <v>660</v>
      </c>
      <c r="N724" s="66" t="s">
        <v>681</v>
      </c>
      <c r="O724" s="69"/>
      <c r="P724" s="69"/>
      <c r="Q724" s="69"/>
      <c r="R724" s="67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9"/>
      <c r="AE724" s="86"/>
    </row>
    <row r="725" spans="1:31" hidden="1" x14ac:dyDescent="0.35">
      <c r="A725" s="85">
        <v>723</v>
      </c>
      <c r="B725" s="65">
        <v>2</v>
      </c>
      <c r="C725" s="65">
        <v>2</v>
      </c>
      <c r="D725" s="66" t="s">
        <v>278</v>
      </c>
      <c r="E725" s="66" t="s">
        <v>281</v>
      </c>
      <c r="F725" s="66"/>
      <c r="G725" s="66" t="s">
        <v>665</v>
      </c>
      <c r="H725" s="66" t="s">
        <v>621</v>
      </c>
      <c r="I725" s="65">
        <v>2</v>
      </c>
      <c r="J725" s="65">
        <v>2</v>
      </c>
      <c r="K725" s="66" t="s">
        <v>366</v>
      </c>
      <c r="L725" s="66" t="s">
        <v>664</v>
      </c>
      <c r="M725" s="66" t="s">
        <v>660</v>
      </c>
      <c r="N725" s="66" t="s">
        <v>681</v>
      </c>
      <c r="O725" s="69"/>
      <c r="P725" s="69"/>
      <c r="Q725" s="69"/>
      <c r="R725" s="67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9"/>
      <c r="AE725" s="86"/>
    </row>
    <row r="726" spans="1:31" hidden="1" x14ac:dyDescent="0.35">
      <c r="A726" s="85">
        <v>724</v>
      </c>
      <c r="B726" s="65">
        <v>3</v>
      </c>
      <c r="C726" s="65">
        <v>2</v>
      </c>
      <c r="D726" s="66" t="s">
        <v>278</v>
      </c>
      <c r="E726" s="66" t="s">
        <v>152</v>
      </c>
      <c r="F726" s="66"/>
      <c r="G726" s="66" t="s">
        <v>668</v>
      </c>
      <c r="H726" s="66" t="s">
        <v>496</v>
      </c>
      <c r="I726" s="65">
        <v>2</v>
      </c>
      <c r="J726" s="65">
        <v>2</v>
      </c>
      <c r="K726" s="66" t="s">
        <v>366</v>
      </c>
      <c r="L726" s="66" t="s">
        <v>664</v>
      </c>
      <c r="M726" s="66" t="s">
        <v>660</v>
      </c>
      <c r="N726" s="66" t="s">
        <v>681</v>
      </c>
      <c r="O726" s="69"/>
      <c r="P726" s="69"/>
      <c r="Q726" s="69"/>
      <c r="R726" s="67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9"/>
      <c r="AE726" s="86"/>
    </row>
    <row r="727" spans="1:31" hidden="1" x14ac:dyDescent="0.35">
      <c r="A727" s="85">
        <v>725</v>
      </c>
      <c r="B727" s="65">
        <v>4</v>
      </c>
      <c r="C727" s="65">
        <v>2</v>
      </c>
      <c r="D727" s="66" t="s">
        <v>278</v>
      </c>
      <c r="E727" s="66" t="s">
        <v>211</v>
      </c>
      <c r="F727" s="66"/>
      <c r="G727" s="66" t="s">
        <v>665</v>
      </c>
      <c r="H727" s="66" t="s">
        <v>552</v>
      </c>
      <c r="I727" s="65">
        <v>1</v>
      </c>
      <c r="J727" s="65">
        <v>1</v>
      </c>
      <c r="K727" s="66" t="s">
        <v>366</v>
      </c>
      <c r="L727" s="66" t="s">
        <v>664</v>
      </c>
      <c r="M727" s="66" t="s">
        <v>660</v>
      </c>
      <c r="N727" s="66" t="s">
        <v>681</v>
      </c>
      <c r="O727" s="69"/>
      <c r="P727" s="69"/>
      <c r="Q727" s="69"/>
      <c r="R727" s="67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9"/>
      <c r="AE727" s="86"/>
    </row>
    <row r="728" spans="1:31" hidden="1" x14ac:dyDescent="0.35">
      <c r="A728" s="85">
        <v>726</v>
      </c>
      <c r="B728" s="65">
        <v>5</v>
      </c>
      <c r="C728" s="65">
        <v>2</v>
      </c>
      <c r="D728" s="66" t="s">
        <v>278</v>
      </c>
      <c r="E728" s="66" t="s">
        <v>122</v>
      </c>
      <c r="F728" s="66"/>
      <c r="G728" s="66" t="s">
        <v>666</v>
      </c>
      <c r="H728" s="66" t="s">
        <v>468</v>
      </c>
      <c r="I728" s="65">
        <v>1</v>
      </c>
      <c r="J728" s="65">
        <v>1</v>
      </c>
      <c r="K728" s="66" t="s">
        <v>366</v>
      </c>
      <c r="L728" s="66" t="s">
        <v>664</v>
      </c>
      <c r="M728" s="66" t="s">
        <v>660</v>
      </c>
      <c r="N728" s="66" t="s">
        <v>681</v>
      </c>
      <c r="O728" s="69"/>
      <c r="P728" s="69"/>
      <c r="Q728" s="69"/>
      <c r="R728" s="67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9"/>
      <c r="AE728" s="86"/>
    </row>
    <row r="729" spans="1:31" hidden="1" x14ac:dyDescent="0.35">
      <c r="A729" s="85">
        <v>727</v>
      </c>
      <c r="B729" s="65">
        <v>6</v>
      </c>
      <c r="C729" s="65">
        <v>2</v>
      </c>
      <c r="D729" s="66" t="s">
        <v>278</v>
      </c>
      <c r="E729" s="66" t="s">
        <v>156</v>
      </c>
      <c r="F729" s="66"/>
      <c r="G729" s="66" t="s">
        <v>666</v>
      </c>
      <c r="H729" s="66" t="s">
        <v>477</v>
      </c>
      <c r="I729" s="65">
        <v>1</v>
      </c>
      <c r="J729" s="65">
        <v>1</v>
      </c>
      <c r="K729" s="66" t="s">
        <v>366</v>
      </c>
      <c r="L729" s="66" t="s">
        <v>664</v>
      </c>
      <c r="M729" s="66" t="s">
        <v>660</v>
      </c>
      <c r="N729" s="66" t="s">
        <v>681</v>
      </c>
      <c r="O729" s="69"/>
      <c r="P729" s="69"/>
      <c r="Q729" s="69"/>
      <c r="R729" s="67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9"/>
      <c r="AE729" s="86"/>
    </row>
    <row r="730" spans="1:31" hidden="1" x14ac:dyDescent="0.35">
      <c r="A730" s="85">
        <v>728</v>
      </c>
      <c r="B730" s="65">
        <v>7</v>
      </c>
      <c r="C730" s="65">
        <v>2</v>
      </c>
      <c r="D730" s="66" t="s">
        <v>278</v>
      </c>
      <c r="E730" s="66" t="s">
        <v>171</v>
      </c>
      <c r="F730" s="66"/>
      <c r="G730" s="66" t="s">
        <v>668</v>
      </c>
      <c r="H730" s="66" t="s">
        <v>514</v>
      </c>
      <c r="I730" s="65">
        <v>1</v>
      </c>
      <c r="J730" s="65">
        <v>1</v>
      </c>
      <c r="K730" s="66" t="s">
        <v>366</v>
      </c>
      <c r="L730" s="66" t="s">
        <v>664</v>
      </c>
      <c r="M730" s="66" t="s">
        <v>660</v>
      </c>
      <c r="N730" s="66" t="s">
        <v>681</v>
      </c>
      <c r="O730" s="69"/>
      <c r="P730" s="69"/>
      <c r="Q730" s="69"/>
      <c r="R730" s="67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9"/>
      <c r="AE730" s="86"/>
    </row>
    <row r="731" spans="1:31" hidden="1" x14ac:dyDescent="0.35">
      <c r="A731" s="85">
        <v>729</v>
      </c>
      <c r="B731" s="65">
        <v>8</v>
      </c>
      <c r="C731" s="65">
        <v>2</v>
      </c>
      <c r="D731" s="66" t="s">
        <v>278</v>
      </c>
      <c r="E731" s="66" t="s">
        <v>124</v>
      </c>
      <c r="F731" s="66"/>
      <c r="G731" s="66" t="s">
        <v>665</v>
      </c>
      <c r="H731" s="66" t="s">
        <v>470</v>
      </c>
      <c r="I731" s="65">
        <v>16</v>
      </c>
      <c r="J731" s="65">
        <v>16</v>
      </c>
      <c r="K731" s="66" t="s">
        <v>366</v>
      </c>
      <c r="L731" s="66" t="s">
        <v>664</v>
      </c>
      <c r="M731" s="66" t="s">
        <v>660</v>
      </c>
      <c r="N731" s="66" t="s">
        <v>681</v>
      </c>
      <c r="O731" s="69"/>
      <c r="P731" s="69"/>
      <c r="Q731" s="69"/>
      <c r="R731" s="67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9"/>
      <c r="AE731" s="86"/>
    </row>
    <row r="732" spans="1:31" hidden="1" x14ac:dyDescent="0.35">
      <c r="A732" s="85">
        <v>730</v>
      </c>
      <c r="B732" s="65">
        <v>9</v>
      </c>
      <c r="C732" s="65">
        <v>2</v>
      </c>
      <c r="D732" s="66" t="s">
        <v>278</v>
      </c>
      <c r="E732" s="66" t="s">
        <v>198</v>
      </c>
      <c r="F732" s="66"/>
      <c r="G732" s="66" t="s">
        <v>665</v>
      </c>
      <c r="H732" s="66" t="s">
        <v>540</v>
      </c>
      <c r="I732" s="65">
        <v>6</v>
      </c>
      <c r="J732" s="65">
        <v>6</v>
      </c>
      <c r="K732" s="66" t="s">
        <v>366</v>
      </c>
      <c r="L732" s="66" t="s">
        <v>664</v>
      </c>
      <c r="M732" s="66" t="s">
        <v>660</v>
      </c>
      <c r="N732" s="66" t="s">
        <v>681</v>
      </c>
      <c r="O732" s="69"/>
      <c r="P732" s="69"/>
      <c r="Q732" s="69"/>
      <c r="R732" s="67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9"/>
      <c r="AE732" s="86"/>
    </row>
    <row r="733" spans="1:31" hidden="1" x14ac:dyDescent="0.35">
      <c r="A733" s="85">
        <v>731</v>
      </c>
      <c r="B733" s="65">
        <v>10</v>
      </c>
      <c r="C733" s="65">
        <v>2</v>
      </c>
      <c r="D733" s="66" t="s">
        <v>278</v>
      </c>
      <c r="E733" s="66" t="s">
        <v>155</v>
      </c>
      <c r="F733" s="66"/>
      <c r="G733" s="66" t="s">
        <v>665</v>
      </c>
      <c r="H733" s="66" t="s">
        <v>499</v>
      </c>
      <c r="I733" s="65">
        <v>1</v>
      </c>
      <c r="J733" s="65">
        <v>1</v>
      </c>
      <c r="K733" s="66" t="s">
        <v>393</v>
      </c>
      <c r="L733" s="66" t="s">
        <v>664</v>
      </c>
      <c r="M733" s="66" t="s">
        <v>660</v>
      </c>
      <c r="N733" s="66" t="s">
        <v>681</v>
      </c>
      <c r="O733" s="69"/>
      <c r="P733" s="69"/>
      <c r="Q733" s="69"/>
      <c r="R733" s="67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9"/>
      <c r="AE733" s="86"/>
    </row>
    <row r="734" spans="1:31" hidden="1" x14ac:dyDescent="0.35">
      <c r="A734" s="85">
        <v>732</v>
      </c>
      <c r="B734" s="65">
        <v>11</v>
      </c>
      <c r="C734" s="65">
        <v>2</v>
      </c>
      <c r="D734" s="66" t="s">
        <v>278</v>
      </c>
      <c r="E734" s="66" t="s">
        <v>127</v>
      </c>
      <c r="F734" s="66"/>
      <c r="G734" s="66" t="s">
        <v>665</v>
      </c>
      <c r="H734" s="66" t="s">
        <v>473</v>
      </c>
      <c r="I734" s="65">
        <v>1</v>
      </c>
      <c r="J734" s="65">
        <v>1</v>
      </c>
      <c r="K734" s="66" t="s">
        <v>393</v>
      </c>
      <c r="L734" s="66" t="s">
        <v>664</v>
      </c>
      <c r="M734" s="66" t="s">
        <v>660</v>
      </c>
      <c r="N734" s="66" t="s">
        <v>681</v>
      </c>
      <c r="O734" s="69"/>
      <c r="P734" s="69"/>
      <c r="Q734" s="69"/>
      <c r="R734" s="67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9"/>
      <c r="AE734" s="86"/>
    </row>
    <row r="735" spans="1:31" hidden="1" x14ac:dyDescent="0.35">
      <c r="A735" s="85">
        <v>733</v>
      </c>
      <c r="B735" s="65">
        <v>12</v>
      </c>
      <c r="C735" s="65">
        <v>2</v>
      </c>
      <c r="D735" s="66" t="s">
        <v>278</v>
      </c>
      <c r="E735" s="66" t="s">
        <v>50</v>
      </c>
      <c r="F735" s="66"/>
      <c r="G735" s="66" t="s">
        <v>665</v>
      </c>
      <c r="H735" s="66" t="s">
        <v>396</v>
      </c>
      <c r="I735" s="65">
        <v>3</v>
      </c>
      <c r="J735" s="65">
        <v>3</v>
      </c>
      <c r="K735" s="66" t="s">
        <v>366</v>
      </c>
      <c r="L735" s="66" t="s">
        <v>664</v>
      </c>
      <c r="M735" s="66" t="s">
        <v>660</v>
      </c>
      <c r="N735" s="66" t="s">
        <v>681</v>
      </c>
      <c r="O735" s="69"/>
      <c r="P735" s="69"/>
      <c r="Q735" s="69"/>
      <c r="R735" s="67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9"/>
      <c r="AE735" s="86"/>
    </row>
    <row r="736" spans="1:31" hidden="1" x14ac:dyDescent="0.35">
      <c r="A736" s="85">
        <v>734</v>
      </c>
      <c r="B736" s="65">
        <v>13</v>
      </c>
      <c r="C736" s="65">
        <v>2</v>
      </c>
      <c r="D736" s="66" t="s">
        <v>278</v>
      </c>
      <c r="E736" s="66" t="s">
        <v>130</v>
      </c>
      <c r="F736" s="66"/>
      <c r="G736" s="66" t="s">
        <v>668</v>
      </c>
      <c r="H736" s="66" t="s">
        <v>476</v>
      </c>
      <c r="I736" s="65">
        <v>2</v>
      </c>
      <c r="J736" s="65">
        <v>2</v>
      </c>
      <c r="K736" s="66" t="s">
        <v>366</v>
      </c>
      <c r="L736" s="66" t="s">
        <v>664</v>
      </c>
      <c r="M736" s="66" t="s">
        <v>660</v>
      </c>
      <c r="N736" s="66" t="s">
        <v>681</v>
      </c>
      <c r="O736" s="69"/>
      <c r="P736" s="69"/>
      <c r="Q736" s="69"/>
      <c r="R736" s="67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9"/>
      <c r="AE736" s="86"/>
    </row>
    <row r="737" spans="1:31" hidden="1" x14ac:dyDescent="0.35">
      <c r="A737" s="85">
        <v>735</v>
      </c>
      <c r="B737" s="65">
        <v>14</v>
      </c>
      <c r="C737" s="65">
        <v>2</v>
      </c>
      <c r="D737" s="66" t="s">
        <v>278</v>
      </c>
      <c r="E737" s="66" t="s">
        <v>164</v>
      </c>
      <c r="F737" s="66"/>
      <c r="G737" s="66" t="s">
        <v>668</v>
      </c>
      <c r="H737" s="66" t="s">
        <v>507</v>
      </c>
      <c r="I737" s="65">
        <v>1</v>
      </c>
      <c r="J737" s="65">
        <v>1</v>
      </c>
      <c r="K737" s="66" t="s">
        <v>393</v>
      </c>
      <c r="L737" s="66" t="s">
        <v>664</v>
      </c>
      <c r="M737" s="66" t="s">
        <v>660</v>
      </c>
      <c r="N737" s="66" t="s">
        <v>681</v>
      </c>
      <c r="O737" s="69"/>
      <c r="P737" s="69"/>
      <c r="Q737" s="69"/>
      <c r="R737" s="67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9"/>
      <c r="AE737" s="86"/>
    </row>
    <row r="738" spans="1:31" hidden="1" x14ac:dyDescent="0.35">
      <c r="A738" s="85">
        <v>736</v>
      </c>
      <c r="B738" s="65">
        <v>15</v>
      </c>
      <c r="C738" s="65">
        <v>2</v>
      </c>
      <c r="D738" s="66" t="s">
        <v>278</v>
      </c>
      <c r="E738" s="66" t="s">
        <v>47</v>
      </c>
      <c r="F738" s="66"/>
      <c r="G738" s="66" t="s">
        <v>665</v>
      </c>
      <c r="H738" s="66" t="s">
        <v>392</v>
      </c>
      <c r="I738" s="65">
        <v>0.5</v>
      </c>
      <c r="J738" s="65">
        <v>0.5</v>
      </c>
      <c r="K738" s="66" t="s">
        <v>393</v>
      </c>
      <c r="L738" s="66" t="s">
        <v>664</v>
      </c>
      <c r="M738" s="66" t="s">
        <v>660</v>
      </c>
      <c r="N738" s="66" t="s">
        <v>681</v>
      </c>
      <c r="O738" s="69"/>
      <c r="P738" s="69"/>
      <c r="Q738" s="69"/>
      <c r="R738" s="67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9"/>
      <c r="AE738" s="86"/>
    </row>
    <row r="739" spans="1:31" hidden="1" x14ac:dyDescent="0.35">
      <c r="A739" s="85">
        <v>737</v>
      </c>
      <c r="B739" s="65">
        <v>16</v>
      </c>
      <c r="C739" s="65">
        <v>2</v>
      </c>
      <c r="D739" s="66" t="s">
        <v>278</v>
      </c>
      <c r="E739" s="66" t="s">
        <v>212</v>
      </c>
      <c r="F739" s="66"/>
      <c r="G739" s="66" t="s">
        <v>665</v>
      </c>
      <c r="H739" s="66" t="s">
        <v>553</v>
      </c>
      <c r="I739" s="65">
        <v>1</v>
      </c>
      <c r="J739" s="65">
        <v>1</v>
      </c>
      <c r="K739" s="66" t="s">
        <v>366</v>
      </c>
      <c r="L739" s="66" t="s">
        <v>664</v>
      </c>
      <c r="M739" s="66" t="s">
        <v>660</v>
      </c>
      <c r="N739" s="66" t="s">
        <v>681</v>
      </c>
      <c r="O739" s="69"/>
      <c r="P739" s="69"/>
      <c r="Q739" s="69"/>
      <c r="R739" s="67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9"/>
      <c r="AE739" s="86"/>
    </row>
    <row r="740" spans="1:31" x14ac:dyDescent="0.35">
      <c r="A740" s="83">
        <v>738</v>
      </c>
      <c r="B740" s="60">
        <v>98</v>
      </c>
      <c r="C740" s="60">
        <v>1</v>
      </c>
      <c r="D740" s="61" t="s">
        <v>22</v>
      </c>
      <c r="E740" s="61" t="s">
        <v>282</v>
      </c>
      <c r="F740" s="61" t="s">
        <v>680</v>
      </c>
      <c r="G740" s="61" t="s">
        <v>668</v>
      </c>
      <c r="H740" s="61" t="s">
        <v>622</v>
      </c>
      <c r="I740" s="60">
        <v>1</v>
      </c>
      <c r="J740" s="60">
        <v>1</v>
      </c>
      <c r="K740" s="61" t="s">
        <v>366</v>
      </c>
      <c r="L740" s="61" t="s">
        <v>663</v>
      </c>
      <c r="M740" s="61" t="s">
        <v>660</v>
      </c>
      <c r="N740" s="61" t="s">
        <v>681</v>
      </c>
      <c r="O740" s="64" t="s">
        <v>720</v>
      </c>
      <c r="P740" s="64" t="s">
        <v>320</v>
      </c>
      <c r="Q740" s="64" t="s">
        <v>320</v>
      </c>
      <c r="R740" s="62"/>
      <c r="S740" s="63">
        <v>57.372</v>
      </c>
      <c r="T740" s="63">
        <f>J740*S740</f>
        <v>57.372</v>
      </c>
      <c r="U740" s="63">
        <v>56.415799999999997</v>
      </c>
      <c r="V740" s="63">
        <f>J740*U740</f>
        <v>56.415799999999997</v>
      </c>
      <c r="W740" s="63">
        <v>54.981499999999997</v>
      </c>
      <c r="X740" s="63">
        <f>J740*W740</f>
        <v>54.981499999999997</v>
      </c>
      <c r="Y740" s="63">
        <v>52.591000000000008</v>
      </c>
      <c r="Z740" s="63">
        <f>J740*Y740</f>
        <v>52.591000000000008</v>
      </c>
      <c r="AA740" s="63">
        <f>VLOOKUP(E:E,'[3]costed bom'!$E$2:$AA$921,23,0)</f>
        <v>143</v>
      </c>
      <c r="AB740" s="63">
        <f>J740*AA740</f>
        <v>143</v>
      </c>
      <c r="AC740" s="63">
        <f>Z740-AB740</f>
        <v>-90.408999999999992</v>
      </c>
      <c r="AD740" s="64">
        <v>154</v>
      </c>
      <c r="AE740" s="84" t="s">
        <v>364</v>
      </c>
    </row>
    <row r="741" spans="1:31" hidden="1" x14ac:dyDescent="0.35">
      <c r="A741" s="85">
        <v>739</v>
      </c>
      <c r="B741" s="65">
        <v>0</v>
      </c>
      <c r="C741" s="65">
        <v>2</v>
      </c>
      <c r="D741" s="66" t="s">
        <v>282</v>
      </c>
      <c r="E741" s="66" t="s">
        <v>283</v>
      </c>
      <c r="F741" s="66"/>
      <c r="G741" s="66" t="s">
        <v>668</v>
      </c>
      <c r="H741" s="66" t="s">
        <v>623</v>
      </c>
      <c r="I741" s="65">
        <v>1</v>
      </c>
      <c r="J741" s="65">
        <v>1</v>
      </c>
      <c r="K741" s="66" t="s">
        <v>366</v>
      </c>
      <c r="L741" s="66" t="s">
        <v>663</v>
      </c>
      <c r="M741" s="66" t="s">
        <v>660</v>
      </c>
      <c r="N741" s="66" t="s">
        <v>682</v>
      </c>
      <c r="O741" s="69"/>
      <c r="P741" s="69"/>
      <c r="Q741" s="69"/>
      <c r="R741" s="67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9"/>
      <c r="AE741" s="86"/>
    </row>
    <row r="742" spans="1:31" hidden="1" x14ac:dyDescent="0.35">
      <c r="A742" s="85">
        <v>740</v>
      </c>
      <c r="B742" s="65">
        <v>1</v>
      </c>
      <c r="C742" s="65">
        <v>2</v>
      </c>
      <c r="D742" s="66" t="s">
        <v>282</v>
      </c>
      <c r="E742" s="66" t="s">
        <v>122</v>
      </c>
      <c r="F742" s="66"/>
      <c r="G742" s="66" t="s">
        <v>666</v>
      </c>
      <c r="H742" s="66" t="s">
        <v>468</v>
      </c>
      <c r="I742" s="65">
        <v>1</v>
      </c>
      <c r="J742" s="65">
        <v>1</v>
      </c>
      <c r="K742" s="66" t="s">
        <v>366</v>
      </c>
      <c r="L742" s="66" t="s">
        <v>664</v>
      </c>
      <c r="M742" s="66" t="s">
        <v>660</v>
      </c>
      <c r="N742" s="66" t="s">
        <v>681</v>
      </c>
      <c r="O742" s="69"/>
      <c r="P742" s="69"/>
      <c r="Q742" s="69"/>
      <c r="R742" s="67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9"/>
      <c r="AE742" s="86"/>
    </row>
    <row r="743" spans="1:31" hidden="1" x14ac:dyDescent="0.35">
      <c r="A743" s="85">
        <v>741</v>
      </c>
      <c r="B743" s="65">
        <v>2</v>
      </c>
      <c r="C743" s="65">
        <v>2</v>
      </c>
      <c r="D743" s="66" t="s">
        <v>282</v>
      </c>
      <c r="E743" s="66" t="s">
        <v>284</v>
      </c>
      <c r="F743" s="66"/>
      <c r="G743" s="66" t="s">
        <v>668</v>
      </c>
      <c r="H743" s="66" t="s">
        <v>624</v>
      </c>
      <c r="I743" s="65">
        <v>1</v>
      </c>
      <c r="J743" s="65">
        <v>1</v>
      </c>
      <c r="K743" s="66" t="s">
        <v>366</v>
      </c>
      <c r="L743" s="66" t="s">
        <v>664</v>
      </c>
      <c r="M743" s="66" t="s">
        <v>660</v>
      </c>
      <c r="N743" s="66" t="s">
        <v>681</v>
      </c>
      <c r="O743" s="69"/>
      <c r="P743" s="69"/>
      <c r="Q743" s="69"/>
      <c r="R743" s="67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9"/>
      <c r="AE743" s="86"/>
    </row>
    <row r="744" spans="1:31" hidden="1" x14ac:dyDescent="0.35">
      <c r="A744" s="85">
        <v>742</v>
      </c>
      <c r="B744" s="65">
        <v>3</v>
      </c>
      <c r="C744" s="65">
        <v>2</v>
      </c>
      <c r="D744" s="66" t="s">
        <v>282</v>
      </c>
      <c r="E744" s="66" t="s">
        <v>124</v>
      </c>
      <c r="F744" s="66"/>
      <c r="G744" s="66" t="s">
        <v>665</v>
      </c>
      <c r="H744" s="66" t="s">
        <v>470</v>
      </c>
      <c r="I744" s="65">
        <v>24</v>
      </c>
      <c r="J744" s="65">
        <v>24</v>
      </c>
      <c r="K744" s="66" t="s">
        <v>366</v>
      </c>
      <c r="L744" s="66" t="s">
        <v>664</v>
      </c>
      <c r="M744" s="66" t="s">
        <v>660</v>
      </c>
      <c r="N744" s="66" t="s">
        <v>681</v>
      </c>
      <c r="O744" s="69"/>
      <c r="P744" s="69"/>
      <c r="Q744" s="69"/>
      <c r="R744" s="67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9"/>
      <c r="AE744" s="86"/>
    </row>
    <row r="745" spans="1:31" hidden="1" x14ac:dyDescent="0.35">
      <c r="A745" s="85">
        <v>743</v>
      </c>
      <c r="B745" s="65">
        <v>4</v>
      </c>
      <c r="C745" s="65">
        <v>2</v>
      </c>
      <c r="D745" s="66" t="s">
        <v>282</v>
      </c>
      <c r="E745" s="66" t="s">
        <v>280</v>
      </c>
      <c r="F745" s="66"/>
      <c r="G745" s="66" t="s">
        <v>665</v>
      </c>
      <c r="H745" s="66" t="s">
        <v>620</v>
      </c>
      <c r="I745" s="65">
        <v>4.5</v>
      </c>
      <c r="J745" s="65">
        <v>4.5</v>
      </c>
      <c r="K745" s="66" t="s">
        <v>393</v>
      </c>
      <c r="L745" s="66" t="s">
        <v>664</v>
      </c>
      <c r="M745" s="66" t="s">
        <v>660</v>
      </c>
      <c r="N745" s="66" t="s">
        <v>681</v>
      </c>
      <c r="O745" s="69"/>
      <c r="P745" s="69"/>
      <c r="Q745" s="69"/>
      <c r="R745" s="67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9"/>
      <c r="AE745" s="86"/>
    </row>
    <row r="746" spans="1:31" hidden="1" x14ac:dyDescent="0.35">
      <c r="A746" s="85">
        <v>744</v>
      </c>
      <c r="B746" s="65">
        <v>5</v>
      </c>
      <c r="C746" s="65">
        <v>2</v>
      </c>
      <c r="D746" s="66" t="s">
        <v>282</v>
      </c>
      <c r="E746" s="66" t="s">
        <v>243</v>
      </c>
      <c r="F746" s="66"/>
      <c r="G746" s="66" t="s">
        <v>667</v>
      </c>
      <c r="H746" s="66" t="s">
        <v>559</v>
      </c>
      <c r="I746" s="65">
        <v>16</v>
      </c>
      <c r="J746" s="65">
        <v>16</v>
      </c>
      <c r="K746" s="66" t="s">
        <v>366</v>
      </c>
      <c r="L746" s="66" t="s">
        <v>664</v>
      </c>
      <c r="M746" s="66" t="s">
        <v>660</v>
      </c>
      <c r="N746" s="66" t="s">
        <v>681</v>
      </c>
      <c r="O746" s="69"/>
      <c r="P746" s="69"/>
      <c r="Q746" s="69"/>
      <c r="R746" s="67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9"/>
      <c r="AE746" s="86"/>
    </row>
    <row r="747" spans="1:31" hidden="1" x14ac:dyDescent="0.35">
      <c r="A747" s="85">
        <v>745</v>
      </c>
      <c r="B747" s="65">
        <v>6</v>
      </c>
      <c r="C747" s="65">
        <v>2</v>
      </c>
      <c r="D747" s="66" t="s">
        <v>282</v>
      </c>
      <c r="E747" s="66" t="s">
        <v>219</v>
      </c>
      <c r="F747" s="66"/>
      <c r="G747" s="66" t="s">
        <v>668</v>
      </c>
      <c r="H747" s="66" t="s">
        <v>560</v>
      </c>
      <c r="I747" s="65">
        <v>4</v>
      </c>
      <c r="J747" s="65">
        <v>4</v>
      </c>
      <c r="K747" s="66" t="s">
        <v>366</v>
      </c>
      <c r="L747" s="66" t="s">
        <v>664</v>
      </c>
      <c r="M747" s="66" t="s">
        <v>660</v>
      </c>
      <c r="N747" s="66" t="s">
        <v>681</v>
      </c>
      <c r="O747" s="69"/>
      <c r="P747" s="69"/>
      <c r="Q747" s="69"/>
      <c r="R747" s="67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9"/>
      <c r="AE747" s="86"/>
    </row>
    <row r="748" spans="1:31" hidden="1" x14ac:dyDescent="0.35">
      <c r="A748" s="85">
        <v>746</v>
      </c>
      <c r="B748" s="65">
        <v>7</v>
      </c>
      <c r="C748" s="65">
        <v>2</v>
      </c>
      <c r="D748" s="66" t="s">
        <v>282</v>
      </c>
      <c r="E748" s="66" t="s">
        <v>127</v>
      </c>
      <c r="F748" s="66"/>
      <c r="G748" s="66" t="s">
        <v>665</v>
      </c>
      <c r="H748" s="66" t="s">
        <v>473</v>
      </c>
      <c r="I748" s="65">
        <v>1</v>
      </c>
      <c r="J748" s="65">
        <v>1</v>
      </c>
      <c r="K748" s="66" t="s">
        <v>393</v>
      </c>
      <c r="L748" s="66" t="s">
        <v>664</v>
      </c>
      <c r="M748" s="66" t="s">
        <v>660</v>
      </c>
      <c r="N748" s="66" t="s">
        <v>681</v>
      </c>
      <c r="O748" s="69"/>
      <c r="P748" s="69"/>
      <c r="Q748" s="69"/>
      <c r="R748" s="67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9"/>
      <c r="AE748" s="86"/>
    </row>
    <row r="749" spans="1:31" hidden="1" x14ac:dyDescent="0.35">
      <c r="A749" s="85">
        <v>747</v>
      </c>
      <c r="B749" s="65">
        <v>8</v>
      </c>
      <c r="C749" s="65">
        <v>2</v>
      </c>
      <c r="D749" s="66" t="s">
        <v>282</v>
      </c>
      <c r="E749" s="66" t="s">
        <v>161</v>
      </c>
      <c r="F749" s="66"/>
      <c r="G749" s="66" t="s">
        <v>668</v>
      </c>
      <c r="H749" s="66" t="s">
        <v>504</v>
      </c>
      <c r="I749" s="65">
        <v>1</v>
      </c>
      <c r="J749" s="65">
        <v>1</v>
      </c>
      <c r="K749" s="66" t="s">
        <v>393</v>
      </c>
      <c r="L749" s="66" t="s">
        <v>664</v>
      </c>
      <c r="M749" s="66" t="s">
        <v>660</v>
      </c>
      <c r="N749" s="66" t="s">
        <v>681</v>
      </c>
      <c r="O749" s="69"/>
      <c r="P749" s="69"/>
      <c r="Q749" s="69"/>
      <c r="R749" s="67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9"/>
      <c r="AE749" s="86"/>
    </row>
    <row r="750" spans="1:31" hidden="1" x14ac:dyDescent="0.35">
      <c r="A750" s="85">
        <v>748</v>
      </c>
      <c r="B750" s="65">
        <v>9</v>
      </c>
      <c r="C750" s="65">
        <v>2</v>
      </c>
      <c r="D750" s="66" t="s">
        <v>282</v>
      </c>
      <c r="E750" s="66" t="s">
        <v>50</v>
      </c>
      <c r="F750" s="66"/>
      <c r="G750" s="66" t="s">
        <v>665</v>
      </c>
      <c r="H750" s="66" t="s">
        <v>396</v>
      </c>
      <c r="I750" s="65">
        <v>4</v>
      </c>
      <c r="J750" s="65">
        <v>4</v>
      </c>
      <c r="K750" s="66" t="s">
        <v>366</v>
      </c>
      <c r="L750" s="66" t="s">
        <v>664</v>
      </c>
      <c r="M750" s="66" t="s">
        <v>660</v>
      </c>
      <c r="N750" s="66" t="s">
        <v>681</v>
      </c>
      <c r="O750" s="69"/>
      <c r="P750" s="69"/>
      <c r="Q750" s="69"/>
      <c r="R750" s="67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9"/>
      <c r="AE750" s="86"/>
    </row>
    <row r="751" spans="1:31" hidden="1" x14ac:dyDescent="0.35">
      <c r="A751" s="85">
        <v>749</v>
      </c>
      <c r="B751" s="65">
        <v>10</v>
      </c>
      <c r="C751" s="65">
        <v>2</v>
      </c>
      <c r="D751" s="66" t="s">
        <v>282</v>
      </c>
      <c r="E751" s="66" t="s">
        <v>281</v>
      </c>
      <c r="F751" s="66"/>
      <c r="G751" s="66" t="s">
        <v>665</v>
      </c>
      <c r="H751" s="66" t="s">
        <v>621</v>
      </c>
      <c r="I751" s="65">
        <v>2</v>
      </c>
      <c r="J751" s="65">
        <v>2</v>
      </c>
      <c r="K751" s="66" t="s">
        <v>366</v>
      </c>
      <c r="L751" s="66" t="s">
        <v>664</v>
      </c>
      <c r="M751" s="66" t="s">
        <v>660</v>
      </c>
      <c r="N751" s="66" t="s">
        <v>681</v>
      </c>
      <c r="O751" s="69"/>
      <c r="P751" s="69"/>
      <c r="Q751" s="69"/>
      <c r="R751" s="67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9"/>
      <c r="AE751" s="86"/>
    </row>
    <row r="752" spans="1:31" hidden="1" x14ac:dyDescent="0.35">
      <c r="A752" s="85">
        <v>750</v>
      </c>
      <c r="B752" s="65">
        <v>11</v>
      </c>
      <c r="C752" s="65">
        <v>2</v>
      </c>
      <c r="D752" s="66" t="s">
        <v>282</v>
      </c>
      <c r="E752" s="66" t="s">
        <v>212</v>
      </c>
      <c r="F752" s="66"/>
      <c r="G752" s="66" t="s">
        <v>665</v>
      </c>
      <c r="H752" s="66" t="s">
        <v>553</v>
      </c>
      <c r="I752" s="65">
        <v>1</v>
      </c>
      <c r="J752" s="65">
        <v>1</v>
      </c>
      <c r="K752" s="66" t="s">
        <v>366</v>
      </c>
      <c r="L752" s="66" t="s">
        <v>664</v>
      </c>
      <c r="M752" s="66" t="s">
        <v>660</v>
      </c>
      <c r="N752" s="66" t="s">
        <v>681</v>
      </c>
      <c r="O752" s="69"/>
      <c r="P752" s="69"/>
      <c r="Q752" s="69"/>
      <c r="R752" s="67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9"/>
      <c r="AE752" s="86"/>
    </row>
    <row r="753" spans="1:31" hidden="1" x14ac:dyDescent="0.35">
      <c r="A753" s="85">
        <v>751</v>
      </c>
      <c r="B753" s="65">
        <v>13</v>
      </c>
      <c r="C753" s="65">
        <v>2</v>
      </c>
      <c r="D753" s="66" t="s">
        <v>282</v>
      </c>
      <c r="E753" s="66" t="s">
        <v>118</v>
      </c>
      <c r="F753" s="66"/>
      <c r="G753" s="66" t="s">
        <v>668</v>
      </c>
      <c r="H753" s="66" t="s">
        <v>464</v>
      </c>
      <c r="I753" s="65">
        <v>1</v>
      </c>
      <c r="J753" s="65">
        <v>1</v>
      </c>
      <c r="K753" s="66" t="s">
        <v>366</v>
      </c>
      <c r="L753" s="66" t="s">
        <v>664</v>
      </c>
      <c r="M753" s="66" t="s">
        <v>660</v>
      </c>
      <c r="N753" s="66" t="s">
        <v>681</v>
      </c>
      <c r="O753" s="69"/>
      <c r="P753" s="69"/>
      <c r="Q753" s="69"/>
      <c r="R753" s="67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9"/>
      <c r="AE753" s="86"/>
    </row>
    <row r="754" spans="1:31" hidden="1" x14ac:dyDescent="0.35">
      <c r="A754" s="85">
        <v>752</v>
      </c>
      <c r="B754" s="65">
        <v>14</v>
      </c>
      <c r="C754" s="65">
        <v>2</v>
      </c>
      <c r="D754" s="66" t="s">
        <v>282</v>
      </c>
      <c r="E754" s="66" t="s">
        <v>113</v>
      </c>
      <c r="F754" s="66"/>
      <c r="G754" s="66" t="s">
        <v>668</v>
      </c>
      <c r="H754" s="66" t="s">
        <v>459</v>
      </c>
      <c r="I754" s="65">
        <v>20</v>
      </c>
      <c r="J754" s="65">
        <v>20</v>
      </c>
      <c r="K754" s="66" t="s">
        <v>366</v>
      </c>
      <c r="L754" s="66" t="s">
        <v>664</v>
      </c>
      <c r="M754" s="66" t="s">
        <v>660</v>
      </c>
      <c r="N754" s="66" t="s">
        <v>681</v>
      </c>
      <c r="O754" s="69"/>
      <c r="P754" s="69"/>
      <c r="Q754" s="69"/>
      <c r="R754" s="67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9"/>
      <c r="AE754" s="86"/>
    </row>
    <row r="755" spans="1:31" hidden="1" x14ac:dyDescent="0.35">
      <c r="A755" s="85">
        <v>753</v>
      </c>
      <c r="B755" s="65">
        <v>15</v>
      </c>
      <c r="C755" s="65">
        <v>2</v>
      </c>
      <c r="D755" s="66" t="s">
        <v>282</v>
      </c>
      <c r="E755" s="66" t="s">
        <v>49</v>
      </c>
      <c r="F755" s="66"/>
      <c r="G755" s="66" t="s">
        <v>665</v>
      </c>
      <c r="H755" s="66" t="s">
        <v>395</v>
      </c>
      <c r="I755" s="65">
        <v>1</v>
      </c>
      <c r="J755" s="65">
        <v>1</v>
      </c>
      <c r="K755" s="66" t="s">
        <v>393</v>
      </c>
      <c r="L755" s="66" t="s">
        <v>664</v>
      </c>
      <c r="M755" s="66" t="s">
        <v>660</v>
      </c>
      <c r="N755" s="66" t="s">
        <v>681</v>
      </c>
      <c r="O755" s="69"/>
      <c r="P755" s="69"/>
      <c r="Q755" s="69"/>
      <c r="R755" s="67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9"/>
      <c r="AE755" s="86"/>
    </row>
    <row r="756" spans="1:31" hidden="1" x14ac:dyDescent="0.35">
      <c r="A756" s="85">
        <v>754</v>
      </c>
      <c r="B756" s="65">
        <v>7000</v>
      </c>
      <c r="C756" s="65">
        <v>2</v>
      </c>
      <c r="D756" s="66" t="s">
        <v>282</v>
      </c>
      <c r="E756" s="66" t="s">
        <v>109</v>
      </c>
      <c r="F756" s="66"/>
      <c r="G756" s="66" t="s">
        <v>673</v>
      </c>
      <c r="H756" s="66" t="s">
        <v>455</v>
      </c>
      <c r="I756" s="65">
        <v>1</v>
      </c>
      <c r="J756" s="65">
        <v>1</v>
      </c>
      <c r="K756" s="66" t="s">
        <v>366</v>
      </c>
      <c r="L756" s="66" t="s">
        <v>664</v>
      </c>
      <c r="M756" s="66" t="s">
        <v>660</v>
      </c>
      <c r="N756" s="66" t="s">
        <v>682</v>
      </c>
      <c r="O756" s="69"/>
      <c r="P756" s="69"/>
      <c r="Q756" s="69"/>
      <c r="R756" s="67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9"/>
      <c r="AE756" s="86"/>
    </row>
    <row r="757" spans="1:31" hidden="1" x14ac:dyDescent="0.35">
      <c r="A757" s="85">
        <v>755</v>
      </c>
      <c r="B757" s="65">
        <v>7000</v>
      </c>
      <c r="C757" s="65">
        <v>3</v>
      </c>
      <c r="D757" s="66" t="s">
        <v>109</v>
      </c>
      <c r="E757" s="66" t="s">
        <v>27</v>
      </c>
      <c r="F757" s="66"/>
      <c r="G757" s="66" t="s">
        <v>669</v>
      </c>
      <c r="H757" s="66" t="s">
        <v>371</v>
      </c>
      <c r="I757" s="65">
        <v>1</v>
      </c>
      <c r="J757" s="65">
        <v>1</v>
      </c>
      <c r="K757" s="66" t="s">
        <v>366</v>
      </c>
      <c r="L757" s="66" t="s">
        <v>664</v>
      </c>
      <c r="M757" s="66" t="s">
        <v>660</v>
      </c>
      <c r="N757" s="66" t="s">
        <v>682</v>
      </c>
      <c r="O757" s="69"/>
      <c r="P757" s="69"/>
      <c r="Q757" s="69"/>
      <c r="R757" s="67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9"/>
      <c r="AE757" s="86"/>
    </row>
    <row r="758" spans="1:31" hidden="1" x14ac:dyDescent="0.35">
      <c r="A758" s="85">
        <v>756</v>
      </c>
      <c r="B758" s="65">
        <v>7002</v>
      </c>
      <c r="C758" s="65">
        <v>3</v>
      </c>
      <c r="D758" s="66" t="s">
        <v>109</v>
      </c>
      <c r="E758" s="66" t="s">
        <v>110</v>
      </c>
      <c r="F758" s="66"/>
      <c r="G758" s="66" t="s">
        <v>665</v>
      </c>
      <c r="H758" s="66" t="s">
        <v>456</v>
      </c>
      <c r="I758" s="65">
        <v>1</v>
      </c>
      <c r="J758" s="65">
        <v>1</v>
      </c>
      <c r="K758" s="66" t="s">
        <v>366</v>
      </c>
      <c r="L758" s="66" t="s">
        <v>664</v>
      </c>
      <c r="M758" s="66" t="s">
        <v>660</v>
      </c>
      <c r="N758" s="66" t="s">
        <v>682</v>
      </c>
      <c r="O758" s="69"/>
      <c r="P758" s="69"/>
      <c r="Q758" s="69"/>
      <c r="R758" s="67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9"/>
      <c r="AE758" s="86"/>
    </row>
    <row r="759" spans="1:31" hidden="1" x14ac:dyDescent="0.35">
      <c r="A759" s="85">
        <v>757</v>
      </c>
      <c r="B759" s="65">
        <v>7003</v>
      </c>
      <c r="C759" s="65">
        <v>3</v>
      </c>
      <c r="D759" s="66" t="s">
        <v>109</v>
      </c>
      <c r="E759" s="66" t="s">
        <v>111</v>
      </c>
      <c r="F759" s="66"/>
      <c r="G759" s="66" t="s">
        <v>665</v>
      </c>
      <c r="H759" s="66" t="s">
        <v>457</v>
      </c>
      <c r="I759" s="65">
        <v>1</v>
      </c>
      <c r="J759" s="65">
        <v>1</v>
      </c>
      <c r="K759" s="66" t="s">
        <v>366</v>
      </c>
      <c r="L759" s="66" t="s">
        <v>664</v>
      </c>
      <c r="M759" s="66" t="s">
        <v>660</v>
      </c>
      <c r="N759" s="66" t="s">
        <v>682</v>
      </c>
      <c r="O759" s="69"/>
      <c r="P759" s="69"/>
      <c r="Q759" s="69"/>
      <c r="R759" s="67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9"/>
      <c r="AE759" s="86"/>
    </row>
    <row r="760" spans="1:31" hidden="1" x14ac:dyDescent="0.35">
      <c r="A760" s="85">
        <v>758</v>
      </c>
      <c r="B760" s="65">
        <v>7004</v>
      </c>
      <c r="C760" s="65">
        <v>3</v>
      </c>
      <c r="D760" s="66" t="s">
        <v>109</v>
      </c>
      <c r="E760" s="66" t="s">
        <v>112</v>
      </c>
      <c r="F760" s="66"/>
      <c r="G760" s="66" t="s">
        <v>668</v>
      </c>
      <c r="H760" s="66" t="s">
        <v>458</v>
      </c>
      <c r="I760" s="65">
        <v>1</v>
      </c>
      <c r="J760" s="65">
        <v>1</v>
      </c>
      <c r="K760" s="66" t="s">
        <v>366</v>
      </c>
      <c r="L760" s="66" t="s">
        <v>664</v>
      </c>
      <c r="M760" s="66" t="s">
        <v>660</v>
      </c>
      <c r="N760" s="66" t="s">
        <v>682</v>
      </c>
      <c r="O760" s="69"/>
      <c r="P760" s="69"/>
      <c r="Q760" s="69"/>
      <c r="R760" s="67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9"/>
      <c r="AE760" s="86"/>
    </row>
    <row r="761" spans="1:31" hidden="1" x14ac:dyDescent="0.35">
      <c r="A761" s="85">
        <v>759</v>
      </c>
      <c r="B761" s="65">
        <v>7005</v>
      </c>
      <c r="C761" s="65">
        <v>3</v>
      </c>
      <c r="D761" s="66" t="s">
        <v>109</v>
      </c>
      <c r="E761" s="66" t="s">
        <v>113</v>
      </c>
      <c r="F761" s="66"/>
      <c r="G761" s="66" t="s">
        <v>668</v>
      </c>
      <c r="H761" s="66" t="s">
        <v>459</v>
      </c>
      <c r="I761" s="65">
        <v>1</v>
      </c>
      <c r="J761" s="65">
        <v>1</v>
      </c>
      <c r="K761" s="66" t="s">
        <v>366</v>
      </c>
      <c r="L761" s="66" t="s">
        <v>664</v>
      </c>
      <c r="M761" s="66" t="s">
        <v>660</v>
      </c>
      <c r="N761" s="66" t="s">
        <v>682</v>
      </c>
      <c r="O761" s="69"/>
      <c r="P761" s="69"/>
      <c r="Q761" s="69"/>
      <c r="R761" s="67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9"/>
      <c r="AE761" s="86"/>
    </row>
    <row r="762" spans="1:31" hidden="1" x14ac:dyDescent="0.35">
      <c r="A762" s="85">
        <v>760</v>
      </c>
      <c r="B762" s="65">
        <v>7006</v>
      </c>
      <c r="C762" s="65">
        <v>3</v>
      </c>
      <c r="D762" s="66" t="s">
        <v>109</v>
      </c>
      <c r="E762" s="66" t="s">
        <v>114</v>
      </c>
      <c r="F762" s="66"/>
      <c r="G762" s="66" t="s">
        <v>665</v>
      </c>
      <c r="H762" s="66" t="s">
        <v>460</v>
      </c>
      <c r="I762" s="65">
        <v>1</v>
      </c>
      <c r="J762" s="65">
        <v>1</v>
      </c>
      <c r="K762" s="66" t="s">
        <v>366</v>
      </c>
      <c r="L762" s="66" t="s">
        <v>664</v>
      </c>
      <c r="M762" s="66" t="s">
        <v>660</v>
      </c>
      <c r="N762" s="66" t="s">
        <v>682</v>
      </c>
      <c r="O762" s="69"/>
      <c r="P762" s="69"/>
      <c r="Q762" s="69"/>
      <c r="R762" s="67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9"/>
      <c r="AE762" s="86"/>
    </row>
    <row r="763" spans="1:31" hidden="1" x14ac:dyDescent="0.35">
      <c r="A763" s="85">
        <v>761</v>
      </c>
      <c r="B763" s="65">
        <v>7007</v>
      </c>
      <c r="C763" s="65">
        <v>3</v>
      </c>
      <c r="D763" s="66" t="s">
        <v>109</v>
      </c>
      <c r="E763" s="66" t="s">
        <v>115</v>
      </c>
      <c r="F763" s="66"/>
      <c r="G763" s="66" t="s">
        <v>665</v>
      </c>
      <c r="H763" s="66" t="s">
        <v>461</v>
      </c>
      <c r="I763" s="65">
        <v>1</v>
      </c>
      <c r="J763" s="65">
        <v>1</v>
      </c>
      <c r="K763" s="66" t="s">
        <v>366</v>
      </c>
      <c r="L763" s="66" t="s">
        <v>664</v>
      </c>
      <c r="M763" s="66" t="s">
        <v>660</v>
      </c>
      <c r="N763" s="66" t="s">
        <v>682</v>
      </c>
      <c r="O763" s="69"/>
      <c r="P763" s="69"/>
      <c r="Q763" s="69"/>
      <c r="R763" s="67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9"/>
      <c r="AE763" s="86"/>
    </row>
    <row r="764" spans="1:31" hidden="1" x14ac:dyDescent="0.35">
      <c r="A764" s="85">
        <v>762</v>
      </c>
      <c r="B764" s="65">
        <v>7008</v>
      </c>
      <c r="C764" s="65">
        <v>3</v>
      </c>
      <c r="D764" s="66" t="s">
        <v>109</v>
      </c>
      <c r="E764" s="66" t="s">
        <v>50</v>
      </c>
      <c r="F764" s="66"/>
      <c r="G764" s="66" t="s">
        <v>665</v>
      </c>
      <c r="H764" s="66" t="s">
        <v>396</v>
      </c>
      <c r="I764" s="65">
        <v>1</v>
      </c>
      <c r="J764" s="65">
        <v>1</v>
      </c>
      <c r="K764" s="66" t="s">
        <v>366</v>
      </c>
      <c r="L764" s="66" t="s">
        <v>664</v>
      </c>
      <c r="M764" s="66" t="s">
        <v>660</v>
      </c>
      <c r="N764" s="66" t="s">
        <v>682</v>
      </c>
      <c r="O764" s="69"/>
      <c r="P764" s="69"/>
      <c r="Q764" s="69"/>
      <c r="R764" s="67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9"/>
      <c r="AE764" s="86"/>
    </row>
    <row r="765" spans="1:31" hidden="1" x14ac:dyDescent="0.35">
      <c r="A765" s="85">
        <v>763</v>
      </c>
      <c r="B765" s="65">
        <v>7009</v>
      </c>
      <c r="C765" s="65">
        <v>3</v>
      </c>
      <c r="D765" s="66" t="s">
        <v>109</v>
      </c>
      <c r="E765" s="66" t="s">
        <v>116</v>
      </c>
      <c r="F765" s="66"/>
      <c r="G765" s="66" t="s">
        <v>665</v>
      </c>
      <c r="H765" s="66" t="s">
        <v>462</v>
      </c>
      <c r="I765" s="65">
        <v>1</v>
      </c>
      <c r="J765" s="65">
        <v>1</v>
      </c>
      <c r="K765" s="66" t="s">
        <v>366</v>
      </c>
      <c r="L765" s="66" t="s">
        <v>664</v>
      </c>
      <c r="M765" s="66" t="s">
        <v>660</v>
      </c>
      <c r="N765" s="66" t="s">
        <v>682</v>
      </c>
      <c r="O765" s="69"/>
      <c r="P765" s="69"/>
      <c r="Q765" s="69"/>
      <c r="R765" s="67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9"/>
      <c r="AE765" s="86"/>
    </row>
    <row r="766" spans="1:31" hidden="1" x14ac:dyDescent="0.35">
      <c r="A766" s="85">
        <v>764</v>
      </c>
      <c r="B766" s="65">
        <v>7010</v>
      </c>
      <c r="C766" s="65">
        <v>3</v>
      </c>
      <c r="D766" s="66" t="s">
        <v>109</v>
      </c>
      <c r="E766" s="66" t="s">
        <v>107</v>
      </c>
      <c r="F766" s="66"/>
      <c r="G766" s="66" t="s">
        <v>665</v>
      </c>
      <c r="H766" s="66" t="s">
        <v>453</v>
      </c>
      <c r="I766" s="65">
        <v>1</v>
      </c>
      <c r="J766" s="65">
        <v>1</v>
      </c>
      <c r="K766" s="66" t="s">
        <v>366</v>
      </c>
      <c r="L766" s="66" t="s">
        <v>664</v>
      </c>
      <c r="M766" s="66" t="s">
        <v>660</v>
      </c>
      <c r="N766" s="66" t="s">
        <v>682</v>
      </c>
      <c r="O766" s="69"/>
      <c r="P766" s="69"/>
      <c r="Q766" s="69"/>
      <c r="R766" s="67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9"/>
      <c r="AE766" s="86"/>
    </row>
    <row r="767" spans="1:31" hidden="1" x14ac:dyDescent="0.35">
      <c r="A767" s="85">
        <v>765</v>
      </c>
      <c r="B767" s="65">
        <v>7011</v>
      </c>
      <c r="C767" s="65">
        <v>3</v>
      </c>
      <c r="D767" s="66" t="s">
        <v>109</v>
      </c>
      <c r="E767" s="66" t="s">
        <v>117</v>
      </c>
      <c r="F767" s="66"/>
      <c r="G767" s="66" t="s">
        <v>665</v>
      </c>
      <c r="H767" s="66" t="s">
        <v>463</v>
      </c>
      <c r="I767" s="65">
        <v>1</v>
      </c>
      <c r="J767" s="65">
        <v>1</v>
      </c>
      <c r="K767" s="66" t="s">
        <v>366</v>
      </c>
      <c r="L767" s="66" t="s">
        <v>664</v>
      </c>
      <c r="M767" s="66" t="s">
        <v>660</v>
      </c>
      <c r="N767" s="66" t="s">
        <v>682</v>
      </c>
      <c r="O767" s="69"/>
      <c r="P767" s="69"/>
      <c r="Q767" s="69"/>
      <c r="R767" s="67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9"/>
      <c r="AE767" s="86"/>
    </row>
    <row r="768" spans="1:31" hidden="1" x14ac:dyDescent="0.35">
      <c r="A768" s="85">
        <v>766</v>
      </c>
      <c r="B768" s="65">
        <v>7012</v>
      </c>
      <c r="C768" s="65">
        <v>3</v>
      </c>
      <c r="D768" s="66" t="s">
        <v>109</v>
      </c>
      <c r="E768" s="66" t="s">
        <v>118</v>
      </c>
      <c r="F768" s="66"/>
      <c r="G768" s="66" t="s">
        <v>668</v>
      </c>
      <c r="H768" s="66" t="s">
        <v>464</v>
      </c>
      <c r="I768" s="65">
        <v>1</v>
      </c>
      <c r="J768" s="65">
        <v>1</v>
      </c>
      <c r="K768" s="66" t="s">
        <v>366</v>
      </c>
      <c r="L768" s="66" t="s">
        <v>664</v>
      </c>
      <c r="M768" s="66" t="s">
        <v>660</v>
      </c>
      <c r="N768" s="66" t="s">
        <v>682</v>
      </c>
      <c r="O768" s="69"/>
      <c r="P768" s="69"/>
      <c r="Q768" s="69"/>
      <c r="R768" s="67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9"/>
      <c r="AE768" s="86"/>
    </row>
    <row r="769" spans="1:31" hidden="1" x14ac:dyDescent="0.35">
      <c r="A769" s="85">
        <v>767</v>
      </c>
      <c r="B769" s="65">
        <v>7013</v>
      </c>
      <c r="C769" s="65">
        <v>3</v>
      </c>
      <c r="D769" s="66" t="s">
        <v>109</v>
      </c>
      <c r="E769" s="66" t="s">
        <v>25</v>
      </c>
      <c r="F769" s="66"/>
      <c r="G769" s="66" t="s">
        <v>667</v>
      </c>
      <c r="H769" s="66" t="s">
        <v>369</v>
      </c>
      <c r="I769" s="65">
        <v>1</v>
      </c>
      <c r="J769" s="65">
        <v>1</v>
      </c>
      <c r="K769" s="66" t="s">
        <v>366</v>
      </c>
      <c r="L769" s="66" t="s">
        <v>664</v>
      </c>
      <c r="M769" s="66" t="s">
        <v>660</v>
      </c>
      <c r="N769" s="66" t="s">
        <v>682</v>
      </c>
      <c r="O769" s="69"/>
      <c r="P769" s="69"/>
      <c r="Q769" s="69"/>
      <c r="R769" s="67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9"/>
      <c r="AE769" s="86"/>
    </row>
    <row r="770" spans="1:31" hidden="1" x14ac:dyDescent="0.35">
      <c r="A770" s="85">
        <v>768</v>
      </c>
      <c r="B770" s="65">
        <v>7014</v>
      </c>
      <c r="C770" s="65">
        <v>3</v>
      </c>
      <c r="D770" s="66" t="s">
        <v>109</v>
      </c>
      <c r="E770" s="66" t="s">
        <v>119</v>
      </c>
      <c r="F770" s="66"/>
      <c r="G770" s="66" t="s">
        <v>674</v>
      </c>
      <c r="H770" s="66" t="s">
        <v>465</v>
      </c>
      <c r="I770" s="65">
        <v>1</v>
      </c>
      <c r="J770" s="65">
        <v>1</v>
      </c>
      <c r="K770" s="66" t="s">
        <v>366</v>
      </c>
      <c r="L770" s="66" t="s">
        <v>664</v>
      </c>
      <c r="M770" s="66" t="s">
        <v>660</v>
      </c>
      <c r="N770" s="66" t="s">
        <v>682</v>
      </c>
      <c r="O770" s="69"/>
      <c r="P770" s="69"/>
      <c r="Q770" s="69"/>
      <c r="R770" s="67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9"/>
      <c r="AE770" s="86"/>
    </row>
    <row r="771" spans="1:31" hidden="1" x14ac:dyDescent="0.35">
      <c r="A771" s="85">
        <v>769</v>
      </c>
      <c r="B771" s="65">
        <v>7001</v>
      </c>
      <c r="C771" s="65">
        <v>2</v>
      </c>
      <c r="D771" s="66" t="s">
        <v>282</v>
      </c>
      <c r="E771" s="66" t="s">
        <v>27</v>
      </c>
      <c r="F771" s="66"/>
      <c r="G771" s="66" t="s">
        <v>669</v>
      </c>
      <c r="H771" s="66" t="s">
        <v>371</v>
      </c>
      <c r="I771" s="65">
        <v>1</v>
      </c>
      <c r="J771" s="65">
        <v>1</v>
      </c>
      <c r="K771" s="66" t="s">
        <v>366</v>
      </c>
      <c r="L771" s="66" t="s">
        <v>664</v>
      </c>
      <c r="M771" s="66" t="s">
        <v>660</v>
      </c>
      <c r="N771" s="66" t="s">
        <v>682</v>
      </c>
      <c r="O771" s="69"/>
      <c r="P771" s="69"/>
      <c r="Q771" s="69"/>
      <c r="R771" s="67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9"/>
      <c r="AE771" s="86"/>
    </row>
    <row r="772" spans="1:31" hidden="1" x14ac:dyDescent="0.35">
      <c r="A772" s="85">
        <v>770</v>
      </c>
      <c r="B772" s="65">
        <v>7002</v>
      </c>
      <c r="C772" s="65">
        <v>2</v>
      </c>
      <c r="D772" s="66" t="s">
        <v>282</v>
      </c>
      <c r="E772" s="66" t="s">
        <v>33</v>
      </c>
      <c r="F772" s="66"/>
      <c r="G772" s="66" t="s">
        <v>671</v>
      </c>
      <c r="H772" s="66" t="s">
        <v>378</v>
      </c>
      <c r="I772" s="65">
        <v>0.01</v>
      </c>
      <c r="J772" s="65">
        <v>0.01</v>
      </c>
      <c r="K772" s="66" t="s">
        <v>366</v>
      </c>
      <c r="L772" s="66" t="s">
        <v>664</v>
      </c>
      <c r="M772" s="66" t="s">
        <v>660</v>
      </c>
      <c r="N772" s="66" t="s">
        <v>682</v>
      </c>
      <c r="O772" s="69"/>
      <c r="P772" s="69"/>
      <c r="Q772" s="69"/>
      <c r="R772" s="67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9"/>
      <c r="AE772" s="86"/>
    </row>
    <row r="773" spans="1:31" x14ac:dyDescent="0.35">
      <c r="A773" s="83">
        <v>771</v>
      </c>
      <c r="B773" s="60">
        <v>99</v>
      </c>
      <c r="C773" s="60">
        <v>1</v>
      </c>
      <c r="D773" s="61" t="s">
        <v>22</v>
      </c>
      <c r="E773" s="61" t="s">
        <v>285</v>
      </c>
      <c r="F773" s="61" t="s">
        <v>680</v>
      </c>
      <c r="G773" s="61" t="s">
        <v>668</v>
      </c>
      <c r="H773" s="61" t="s">
        <v>625</v>
      </c>
      <c r="I773" s="60">
        <v>1</v>
      </c>
      <c r="J773" s="60">
        <v>1</v>
      </c>
      <c r="K773" s="61" t="s">
        <v>366</v>
      </c>
      <c r="L773" s="61" t="s">
        <v>663</v>
      </c>
      <c r="M773" s="61" t="s">
        <v>660</v>
      </c>
      <c r="N773" s="61" t="s">
        <v>681</v>
      </c>
      <c r="O773" s="64" t="s">
        <v>720</v>
      </c>
      <c r="P773" s="64"/>
      <c r="Q773" s="64"/>
      <c r="R773" s="62"/>
      <c r="S773" s="63">
        <v>17.003999999999998</v>
      </c>
      <c r="T773" s="63">
        <f>J773*S773</f>
        <v>17.003999999999998</v>
      </c>
      <c r="U773" s="63">
        <v>16.720599999999997</v>
      </c>
      <c r="V773" s="63">
        <f>J773*U773</f>
        <v>16.720599999999997</v>
      </c>
      <c r="W773" s="63">
        <v>16.295499999999997</v>
      </c>
      <c r="X773" s="63">
        <f>J773*W773</f>
        <v>16.295499999999997</v>
      </c>
      <c r="Y773" s="63">
        <v>15.587000000000002</v>
      </c>
      <c r="Z773" s="63">
        <f>J773*Y773</f>
        <v>15.587000000000002</v>
      </c>
      <c r="AA773" s="63">
        <f>VLOOKUP(E:E,'[3]costed bom'!$E$2:$AA$921,23,0)</f>
        <v>27.13</v>
      </c>
      <c r="AB773" s="63">
        <f>J773*AA773</f>
        <v>27.13</v>
      </c>
      <c r="AC773" s="63">
        <f>Z773-AB773</f>
        <v>-11.542999999999997</v>
      </c>
      <c r="AD773" s="64">
        <v>105</v>
      </c>
      <c r="AE773" s="84" t="s">
        <v>364</v>
      </c>
    </row>
    <row r="774" spans="1:31" hidden="1" x14ac:dyDescent="0.35">
      <c r="A774" s="85">
        <v>772</v>
      </c>
      <c r="B774" s="65">
        <v>1</v>
      </c>
      <c r="C774" s="65">
        <v>2</v>
      </c>
      <c r="D774" s="66" t="s">
        <v>285</v>
      </c>
      <c r="E774" s="66" t="s">
        <v>104</v>
      </c>
      <c r="F774" s="66"/>
      <c r="G774" s="66" t="s">
        <v>668</v>
      </c>
      <c r="H774" s="66" t="s">
        <v>450</v>
      </c>
      <c r="I774" s="65">
        <v>2.5</v>
      </c>
      <c r="J774" s="65">
        <v>2.5</v>
      </c>
      <c r="K774" s="66" t="s">
        <v>393</v>
      </c>
      <c r="L774" s="66" t="s">
        <v>664</v>
      </c>
      <c r="M774" s="66" t="s">
        <v>660</v>
      </c>
      <c r="N774" s="66" t="s">
        <v>681</v>
      </c>
      <c r="O774" s="69"/>
      <c r="P774" s="69"/>
      <c r="Q774" s="69"/>
      <c r="R774" s="67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9"/>
      <c r="AE774" s="86"/>
    </row>
    <row r="775" spans="1:31" hidden="1" x14ac:dyDescent="0.35">
      <c r="A775" s="85">
        <v>773</v>
      </c>
      <c r="B775" s="65">
        <v>11</v>
      </c>
      <c r="C775" s="65">
        <v>2</v>
      </c>
      <c r="D775" s="66" t="s">
        <v>285</v>
      </c>
      <c r="E775" s="66" t="s">
        <v>105</v>
      </c>
      <c r="F775" s="66"/>
      <c r="G775" s="66" t="s">
        <v>665</v>
      </c>
      <c r="H775" s="66" t="s">
        <v>451</v>
      </c>
      <c r="I775" s="65">
        <v>2</v>
      </c>
      <c r="J775" s="65">
        <v>2</v>
      </c>
      <c r="K775" s="66" t="s">
        <v>366</v>
      </c>
      <c r="L775" s="66" t="s">
        <v>664</v>
      </c>
      <c r="M775" s="66" t="s">
        <v>660</v>
      </c>
      <c r="N775" s="66" t="s">
        <v>681</v>
      </c>
      <c r="O775" s="69"/>
      <c r="P775" s="69"/>
      <c r="Q775" s="69"/>
      <c r="R775" s="67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9"/>
      <c r="AE775" s="86"/>
    </row>
    <row r="776" spans="1:31" hidden="1" x14ac:dyDescent="0.35">
      <c r="A776" s="85">
        <v>774</v>
      </c>
      <c r="B776" s="65">
        <v>12</v>
      </c>
      <c r="C776" s="65">
        <v>2</v>
      </c>
      <c r="D776" s="66" t="s">
        <v>285</v>
      </c>
      <c r="E776" s="66" t="s">
        <v>106</v>
      </c>
      <c r="F776" s="66"/>
      <c r="G776" s="66" t="s">
        <v>667</v>
      </c>
      <c r="H776" s="66" t="s">
        <v>452</v>
      </c>
      <c r="I776" s="65">
        <v>1</v>
      </c>
      <c r="J776" s="65">
        <v>1</v>
      </c>
      <c r="K776" s="66" t="s">
        <v>393</v>
      </c>
      <c r="L776" s="66" t="s">
        <v>664</v>
      </c>
      <c r="M776" s="66" t="s">
        <v>660</v>
      </c>
      <c r="N776" s="66" t="s">
        <v>664</v>
      </c>
      <c r="O776" s="69"/>
      <c r="P776" s="69"/>
      <c r="Q776" s="69"/>
      <c r="R776" s="67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9"/>
      <c r="AE776" s="86"/>
    </row>
    <row r="777" spans="1:31" hidden="1" x14ac:dyDescent="0.35">
      <c r="A777" s="85">
        <v>775</v>
      </c>
      <c r="B777" s="65">
        <v>21</v>
      </c>
      <c r="C777" s="65">
        <v>2</v>
      </c>
      <c r="D777" s="66" t="s">
        <v>285</v>
      </c>
      <c r="E777" s="66" t="s">
        <v>107</v>
      </c>
      <c r="F777" s="66"/>
      <c r="G777" s="66" t="s">
        <v>665</v>
      </c>
      <c r="H777" s="66" t="s">
        <v>453</v>
      </c>
      <c r="I777" s="65">
        <v>2</v>
      </c>
      <c r="J777" s="65">
        <v>2</v>
      </c>
      <c r="K777" s="66" t="s">
        <v>366</v>
      </c>
      <c r="L777" s="66" t="s">
        <v>664</v>
      </c>
      <c r="M777" s="66" t="s">
        <v>660</v>
      </c>
      <c r="N777" s="66" t="s">
        <v>681</v>
      </c>
      <c r="O777" s="69"/>
      <c r="P777" s="69"/>
      <c r="Q777" s="69"/>
      <c r="R777" s="67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9"/>
      <c r="AE777" s="86"/>
    </row>
    <row r="778" spans="1:31" hidden="1" x14ac:dyDescent="0.35">
      <c r="A778" s="85">
        <v>776</v>
      </c>
      <c r="B778" s="65">
        <v>7000</v>
      </c>
      <c r="C778" s="65">
        <v>2</v>
      </c>
      <c r="D778" s="66" t="s">
        <v>285</v>
      </c>
      <c r="E778" s="66" t="s">
        <v>108</v>
      </c>
      <c r="F778" s="66"/>
      <c r="G778" s="66" t="s">
        <v>668</v>
      </c>
      <c r="H778" s="66" t="s">
        <v>454</v>
      </c>
      <c r="I778" s="65">
        <v>1</v>
      </c>
      <c r="J778" s="65">
        <v>1</v>
      </c>
      <c r="K778" s="66" t="s">
        <v>366</v>
      </c>
      <c r="L778" s="66" t="s">
        <v>663</v>
      </c>
      <c r="M778" s="66" t="s">
        <v>660</v>
      </c>
      <c r="N778" s="66" t="s">
        <v>682</v>
      </c>
      <c r="O778" s="69"/>
      <c r="P778" s="69"/>
      <c r="Q778" s="69"/>
      <c r="R778" s="67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9"/>
      <c r="AE778" s="86"/>
    </row>
    <row r="779" spans="1:31" hidden="1" x14ac:dyDescent="0.35">
      <c r="A779" s="85">
        <v>777</v>
      </c>
      <c r="B779" s="65">
        <v>7001</v>
      </c>
      <c r="C779" s="65">
        <v>2</v>
      </c>
      <c r="D779" s="66" t="s">
        <v>285</v>
      </c>
      <c r="E779" s="66" t="s">
        <v>109</v>
      </c>
      <c r="F779" s="66"/>
      <c r="G779" s="66" t="s">
        <v>673</v>
      </c>
      <c r="H779" s="66" t="s">
        <v>455</v>
      </c>
      <c r="I779" s="65">
        <v>1</v>
      </c>
      <c r="J779" s="65">
        <v>1</v>
      </c>
      <c r="K779" s="66" t="s">
        <v>366</v>
      </c>
      <c r="L779" s="66" t="s">
        <v>664</v>
      </c>
      <c r="M779" s="66" t="s">
        <v>660</v>
      </c>
      <c r="N779" s="66" t="s">
        <v>682</v>
      </c>
      <c r="O779" s="69"/>
      <c r="P779" s="69"/>
      <c r="Q779" s="69"/>
      <c r="R779" s="67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9"/>
      <c r="AE779" s="86"/>
    </row>
    <row r="780" spans="1:31" hidden="1" x14ac:dyDescent="0.35">
      <c r="A780" s="85">
        <v>778</v>
      </c>
      <c r="B780" s="65">
        <v>7000</v>
      </c>
      <c r="C780" s="65">
        <v>3</v>
      </c>
      <c r="D780" s="66" t="s">
        <v>109</v>
      </c>
      <c r="E780" s="66" t="s">
        <v>27</v>
      </c>
      <c r="F780" s="66"/>
      <c r="G780" s="66" t="s">
        <v>669</v>
      </c>
      <c r="H780" s="66" t="s">
        <v>371</v>
      </c>
      <c r="I780" s="65">
        <v>1</v>
      </c>
      <c r="J780" s="65">
        <v>1</v>
      </c>
      <c r="K780" s="66" t="s">
        <v>366</v>
      </c>
      <c r="L780" s="66" t="s">
        <v>664</v>
      </c>
      <c r="M780" s="66" t="s">
        <v>660</v>
      </c>
      <c r="N780" s="66" t="s">
        <v>682</v>
      </c>
      <c r="O780" s="69"/>
      <c r="P780" s="69"/>
      <c r="Q780" s="69"/>
      <c r="R780" s="67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9"/>
      <c r="AE780" s="86"/>
    </row>
    <row r="781" spans="1:31" hidden="1" x14ac:dyDescent="0.35">
      <c r="A781" s="85">
        <v>779</v>
      </c>
      <c r="B781" s="65">
        <v>7002</v>
      </c>
      <c r="C781" s="65">
        <v>3</v>
      </c>
      <c r="D781" s="66" t="s">
        <v>109</v>
      </c>
      <c r="E781" s="66" t="s">
        <v>110</v>
      </c>
      <c r="F781" s="66"/>
      <c r="G781" s="66" t="s">
        <v>665</v>
      </c>
      <c r="H781" s="66" t="s">
        <v>456</v>
      </c>
      <c r="I781" s="65">
        <v>1</v>
      </c>
      <c r="J781" s="65">
        <v>1</v>
      </c>
      <c r="K781" s="66" t="s">
        <v>366</v>
      </c>
      <c r="L781" s="66" t="s">
        <v>664</v>
      </c>
      <c r="M781" s="66" t="s">
        <v>660</v>
      </c>
      <c r="N781" s="66" t="s">
        <v>682</v>
      </c>
      <c r="O781" s="69"/>
      <c r="P781" s="69"/>
      <c r="Q781" s="69"/>
      <c r="R781" s="67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9"/>
      <c r="AE781" s="86"/>
    </row>
    <row r="782" spans="1:31" hidden="1" x14ac:dyDescent="0.35">
      <c r="A782" s="85">
        <v>780</v>
      </c>
      <c r="B782" s="65">
        <v>7003</v>
      </c>
      <c r="C782" s="65">
        <v>3</v>
      </c>
      <c r="D782" s="66" t="s">
        <v>109</v>
      </c>
      <c r="E782" s="66" t="s">
        <v>111</v>
      </c>
      <c r="F782" s="66"/>
      <c r="G782" s="66" t="s">
        <v>665</v>
      </c>
      <c r="H782" s="66" t="s">
        <v>457</v>
      </c>
      <c r="I782" s="65">
        <v>1</v>
      </c>
      <c r="J782" s="65">
        <v>1</v>
      </c>
      <c r="K782" s="66" t="s">
        <v>366</v>
      </c>
      <c r="L782" s="66" t="s">
        <v>664</v>
      </c>
      <c r="M782" s="66" t="s">
        <v>660</v>
      </c>
      <c r="N782" s="66" t="s">
        <v>682</v>
      </c>
      <c r="O782" s="69"/>
      <c r="P782" s="69"/>
      <c r="Q782" s="69"/>
      <c r="R782" s="67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9"/>
      <c r="AE782" s="86"/>
    </row>
    <row r="783" spans="1:31" hidden="1" x14ac:dyDescent="0.35">
      <c r="A783" s="85">
        <v>781</v>
      </c>
      <c r="B783" s="65">
        <v>7004</v>
      </c>
      <c r="C783" s="65">
        <v>3</v>
      </c>
      <c r="D783" s="66" t="s">
        <v>109</v>
      </c>
      <c r="E783" s="66" t="s">
        <v>112</v>
      </c>
      <c r="F783" s="66"/>
      <c r="G783" s="66" t="s">
        <v>668</v>
      </c>
      <c r="H783" s="66" t="s">
        <v>458</v>
      </c>
      <c r="I783" s="65">
        <v>1</v>
      </c>
      <c r="J783" s="65">
        <v>1</v>
      </c>
      <c r="K783" s="66" t="s">
        <v>366</v>
      </c>
      <c r="L783" s="66" t="s">
        <v>664</v>
      </c>
      <c r="M783" s="66" t="s">
        <v>660</v>
      </c>
      <c r="N783" s="66" t="s">
        <v>682</v>
      </c>
      <c r="O783" s="69"/>
      <c r="P783" s="69"/>
      <c r="Q783" s="69"/>
      <c r="R783" s="67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9"/>
      <c r="AE783" s="86"/>
    </row>
    <row r="784" spans="1:31" hidden="1" x14ac:dyDescent="0.35">
      <c r="A784" s="85">
        <v>782</v>
      </c>
      <c r="B784" s="65">
        <v>7005</v>
      </c>
      <c r="C784" s="65">
        <v>3</v>
      </c>
      <c r="D784" s="66" t="s">
        <v>109</v>
      </c>
      <c r="E784" s="66" t="s">
        <v>113</v>
      </c>
      <c r="F784" s="66"/>
      <c r="G784" s="66" t="s">
        <v>668</v>
      </c>
      <c r="H784" s="66" t="s">
        <v>459</v>
      </c>
      <c r="I784" s="65">
        <v>1</v>
      </c>
      <c r="J784" s="65">
        <v>1</v>
      </c>
      <c r="K784" s="66" t="s">
        <v>366</v>
      </c>
      <c r="L784" s="66" t="s">
        <v>664</v>
      </c>
      <c r="M784" s="66" t="s">
        <v>660</v>
      </c>
      <c r="N784" s="66" t="s">
        <v>682</v>
      </c>
      <c r="O784" s="69"/>
      <c r="P784" s="69"/>
      <c r="Q784" s="69"/>
      <c r="R784" s="67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9"/>
      <c r="AE784" s="86"/>
    </row>
    <row r="785" spans="1:31" hidden="1" x14ac:dyDescent="0.35">
      <c r="A785" s="85">
        <v>783</v>
      </c>
      <c r="B785" s="65">
        <v>7006</v>
      </c>
      <c r="C785" s="65">
        <v>3</v>
      </c>
      <c r="D785" s="66" t="s">
        <v>109</v>
      </c>
      <c r="E785" s="66" t="s">
        <v>114</v>
      </c>
      <c r="F785" s="66"/>
      <c r="G785" s="66" t="s">
        <v>665</v>
      </c>
      <c r="H785" s="66" t="s">
        <v>460</v>
      </c>
      <c r="I785" s="65">
        <v>1</v>
      </c>
      <c r="J785" s="65">
        <v>1</v>
      </c>
      <c r="K785" s="66" t="s">
        <v>366</v>
      </c>
      <c r="L785" s="66" t="s">
        <v>664</v>
      </c>
      <c r="M785" s="66" t="s">
        <v>660</v>
      </c>
      <c r="N785" s="66" t="s">
        <v>682</v>
      </c>
      <c r="O785" s="69"/>
      <c r="P785" s="69"/>
      <c r="Q785" s="69"/>
      <c r="R785" s="67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9"/>
      <c r="AE785" s="86"/>
    </row>
    <row r="786" spans="1:31" hidden="1" x14ac:dyDescent="0.35">
      <c r="A786" s="85">
        <v>784</v>
      </c>
      <c r="B786" s="65">
        <v>7007</v>
      </c>
      <c r="C786" s="65">
        <v>3</v>
      </c>
      <c r="D786" s="66" t="s">
        <v>109</v>
      </c>
      <c r="E786" s="66" t="s">
        <v>115</v>
      </c>
      <c r="F786" s="66"/>
      <c r="G786" s="66" t="s">
        <v>665</v>
      </c>
      <c r="H786" s="66" t="s">
        <v>461</v>
      </c>
      <c r="I786" s="65">
        <v>1</v>
      </c>
      <c r="J786" s="65">
        <v>1</v>
      </c>
      <c r="K786" s="66" t="s">
        <v>366</v>
      </c>
      <c r="L786" s="66" t="s">
        <v>664</v>
      </c>
      <c r="M786" s="66" t="s">
        <v>660</v>
      </c>
      <c r="N786" s="66" t="s">
        <v>682</v>
      </c>
      <c r="O786" s="69"/>
      <c r="P786" s="69"/>
      <c r="Q786" s="69"/>
      <c r="R786" s="67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9"/>
      <c r="AE786" s="86"/>
    </row>
    <row r="787" spans="1:31" hidden="1" x14ac:dyDescent="0.35">
      <c r="A787" s="85">
        <v>785</v>
      </c>
      <c r="B787" s="65">
        <v>7008</v>
      </c>
      <c r="C787" s="65">
        <v>3</v>
      </c>
      <c r="D787" s="66" t="s">
        <v>109</v>
      </c>
      <c r="E787" s="66" t="s">
        <v>50</v>
      </c>
      <c r="F787" s="66"/>
      <c r="G787" s="66" t="s">
        <v>665</v>
      </c>
      <c r="H787" s="66" t="s">
        <v>396</v>
      </c>
      <c r="I787" s="65">
        <v>1</v>
      </c>
      <c r="J787" s="65">
        <v>1</v>
      </c>
      <c r="K787" s="66" t="s">
        <v>366</v>
      </c>
      <c r="L787" s="66" t="s">
        <v>664</v>
      </c>
      <c r="M787" s="66" t="s">
        <v>660</v>
      </c>
      <c r="N787" s="66" t="s">
        <v>682</v>
      </c>
      <c r="O787" s="69"/>
      <c r="P787" s="69"/>
      <c r="Q787" s="69"/>
      <c r="R787" s="67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9"/>
      <c r="AE787" s="86"/>
    </row>
    <row r="788" spans="1:31" hidden="1" x14ac:dyDescent="0.35">
      <c r="A788" s="85">
        <v>786</v>
      </c>
      <c r="B788" s="65">
        <v>7009</v>
      </c>
      <c r="C788" s="65">
        <v>3</v>
      </c>
      <c r="D788" s="66" t="s">
        <v>109</v>
      </c>
      <c r="E788" s="66" t="s">
        <v>116</v>
      </c>
      <c r="F788" s="66"/>
      <c r="G788" s="66" t="s">
        <v>665</v>
      </c>
      <c r="H788" s="66" t="s">
        <v>462</v>
      </c>
      <c r="I788" s="65">
        <v>1</v>
      </c>
      <c r="J788" s="65">
        <v>1</v>
      </c>
      <c r="K788" s="66" t="s">
        <v>366</v>
      </c>
      <c r="L788" s="66" t="s">
        <v>664</v>
      </c>
      <c r="M788" s="66" t="s">
        <v>660</v>
      </c>
      <c r="N788" s="66" t="s">
        <v>682</v>
      </c>
      <c r="O788" s="69"/>
      <c r="P788" s="69"/>
      <c r="Q788" s="69"/>
      <c r="R788" s="67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9"/>
      <c r="AE788" s="86"/>
    </row>
    <row r="789" spans="1:31" hidden="1" x14ac:dyDescent="0.35">
      <c r="A789" s="85">
        <v>787</v>
      </c>
      <c r="B789" s="65">
        <v>7010</v>
      </c>
      <c r="C789" s="65">
        <v>3</v>
      </c>
      <c r="D789" s="66" t="s">
        <v>109</v>
      </c>
      <c r="E789" s="66" t="s">
        <v>107</v>
      </c>
      <c r="F789" s="66"/>
      <c r="G789" s="66" t="s">
        <v>665</v>
      </c>
      <c r="H789" s="66" t="s">
        <v>453</v>
      </c>
      <c r="I789" s="65">
        <v>1</v>
      </c>
      <c r="J789" s="65">
        <v>1</v>
      </c>
      <c r="K789" s="66" t="s">
        <v>366</v>
      </c>
      <c r="L789" s="66" t="s">
        <v>664</v>
      </c>
      <c r="M789" s="66" t="s">
        <v>660</v>
      </c>
      <c r="N789" s="66" t="s">
        <v>682</v>
      </c>
      <c r="O789" s="69"/>
      <c r="P789" s="69"/>
      <c r="Q789" s="69"/>
      <c r="R789" s="67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9"/>
      <c r="AE789" s="86"/>
    </row>
    <row r="790" spans="1:31" hidden="1" x14ac:dyDescent="0.35">
      <c r="A790" s="85">
        <v>788</v>
      </c>
      <c r="B790" s="65">
        <v>7011</v>
      </c>
      <c r="C790" s="65">
        <v>3</v>
      </c>
      <c r="D790" s="66" t="s">
        <v>109</v>
      </c>
      <c r="E790" s="66" t="s">
        <v>117</v>
      </c>
      <c r="F790" s="66"/>
      <c r="G790" s="66" t="s">
        <v>665</v>
      </c>
      <c r="H790" s="66" t="s">
        <v>463</v>
      </c>
      <c r="I790" s="65">
        <v>1</v>
      </c>
      <c r="J790" s="65">
        <v>1</v>
      </c>
      <c r="K790" s="66" t="s">
        <v>366</v>
      </c>
      <c r="L790" s="66" t="s">
        <v>664</v>
      </c>
      <c r="M790" s="66" t="s">
        <v>660</v>
      </c>
      <c r="N790" s="66" t="s">
        <v>682</v>
      </c>
      <c r="O790" s="69"/>
      <c r="P790" s="69"/>
      <c r="Q790" s="69"/>
      <c r="R790" s="67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9"/>
      <c r="AE790" s="86"/>
    </row>
    <row r="791" spans="1:31" hidden="1" x14ac:dyDescent="0.35">
      <c r="A791" s="85">
        <v>789</v>
      </c>
      <c r="B791" s="65">
        <v>7012</v>
      </c>
      <c r="C791" s="65">
        <v>3</v>
      </c>
      <c r="D791" s="66" t="s">
        <v>109</v>
      </c>
      <c r="E791" s="66" t="s">
        <v>118</v>
      </c>
      <c r="F791" s="66"/>
      <c r="G791" s="66" t="s">
        <v>668</v>
      </c>
      <c r="H791" s="66" t="s">
        <v>464</v>
      </c>
      <c r="I791" s="65">
        <v>1</v>
      </c>
      <c r="J791" s="65">
        <v>1</v>
      </c>
      <c r="K791" s="66" t="s">
        <v>366</v>
      </c>
      <c r="L791" s="66" t="s">
        <v>664</v>
      </c>
      <c r="M791" s="66" t="s">
        <v>660</v>
      </c>
      <c r="N791" s="66" t="s">
        <v>682</v>
      </c>
      <c r="O791" s="69"/>
      <c r="P791" s="69"/>
      <c r="Q791" s="69"/>
      <c r="R791" s="67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9"/>
      <c r="AE791" s="86"/>
    </row>
    <row r="792" spans="1:31" hidden="1" x14ac:dyDescent="0.35">
      <c r="A792" s="85">
        <v>790</v>
      </c>
      <c r="B792" s="65">
        <v>7013</v>
      </c>
      <c r="C792" s="65">
        <v>3</v>
      </c>
      <c r="D792" s="66" t="s">
        <v>109</v>
      </c>
      <c r="E792" s="66" t="s">
        <v>25</v>
      </c>
      <c r="F792" s="66"/>
      <c r="G792" s="66" t="s">
        <v>667</v>
      </c>
      <c r="H792" s="66" t="s">
        <v>369</v>
      </c>
      <c r="I792" s="65">
        <v>1</v>
      </c>
      <c r="J792" s="65">
        <v>1</v>
      </c>
      <c r="K792" s="66" t="s">
        <v>366</v>
      </c>
      <c r="L792" s="66" t="s">
        <v>664</v>
      </c>
      <c r="M792" s="66" t="s">
        <v>660</v>
      </c>
      <c r="N792" s="66" t="s">
        <v>682</v>
      </c>
      <c r="O792" s="69"/>
      <c r="P792" s="69"/>
      <c r="Q792" s="69"/>
      <c r="R792" s="67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9"/>
      <c r="AE792" s="86"/>
    </row>
    <row r="793" spans="1:31" hidden="1" x14ac:dyDescent="0.35">
      <c r="A793" s="85">
        <v>791</v>
      </c>
      <c r="B793" s="65">
        <v>7014</v>
      </c>
      <c r="C793" s="65">
        <v>3</v>
      </c>
      <c r="D793" s="66" t="s">
        <v>109</v>
      </c>
      <c r="E793" s="66" t="s">
        <v>119</v>
      </c>
      <c r="F793" s="66"/>
      <c r="G793" s="66" t="s">
        <v>674</v>
      </c>
      <c r="H793" s="66" t="s">
        <v>465</v>
      </c>
      <c r="I793" s="65">
        <v>1</v>
      </c>
      <c r="J793" s="65">
        <v>1</v>
      </c>
      <c r="K793" s="66" t="s">
        <v>366</v>
      </c>
      <c r="L793" s="66" t="s">
        <v>664</v>
      </c>
      <c r="M793" s="66" t="s">
        <v>660</v>
      </c>
      <c r="N793" s="66" t="s">
        <v>682</v>
      </c>
      <c r="O793" s="69"/>
      <c r="P793" s="69"/>
      <c r="Q793" s="69"/>
      <c r="R793" s="67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9"/>
      <c r="AE793" s="86"/>
    </row>
    <row r="794" spans="1:31" hidden="1" x14ac:dyDescent="0.35">
      <c r="A794" s="85">
        <v>792</v>
      </c>
      <c r="B794" s="65">
        <v>7002</v>
      </c>
      <c r="C794" s="65">
        <v>2</v>
      </c>
      <c r="D794" s="66" t="s">
        <v>285</v>
      </c>
      <c r="E794" s="66" t="s">
        <v>28</v>
      </c>
      <c r="F794" s="66"/>
      <c r="G794" s="66" t="s">
        <v>670</v>
      </c>
      <c r="H794" s="66" t="s">
        <v>372</v>
      </c>
      <c r="I794" s="65">
        <v>1</v>
      </c>
      <c r="J794" s="65">
        <v>1</v>
      </c>
      <c r="K794" s="66" t="s">
        <v>366</v>
      </c>
      <c r="L794" s="66" t="s">
        <v>664</v>
      </c>
      <c r="M794" s="66" t="s">
        <v>660</v>
      </c>
      <c r="N794" s="66" t="s">
        <v>682</v>
      </c>
      <c r="O794" s="69"/>
      <c r="P794" s="69"/>
      <c r="Q794" s="69"/>
      <c r="R794" s="67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9"/>
      <c r="AE794" s="86"/>
    </row>
    <row r="795" spans="1:31" hidden="1" x14ac:dyDescent="0.35">
      <c r="A795" s="85">
        <v>793</v>
      </c>
      <c r="B795" s="65">
        <v>7003</v>
      </c>
      <c r="C795" s="65">
        <v>2</v>
      </c>
      <c r="D795" s="66" t="s">
        <v>285</v>
      </c>
      <c r="E795" s="66" t="s">
        <v>27</v>
      </c>
      <c r="F795" s="66"/>
      <c r="G795" s="66" t="s">
        <v>669</v>
      </c>
      <c r="H795" s="66" t="s">
        <v>371</v>
      </c>
      <c r="I795" s="65">
        <v>1</v>
      </c>
      <c r="J795" s="65">
        <v>1</v>
      </c>
      <c r="K795" s="66" t="s">
        <v>366</v>
      </c>
      <c r="L795" s="66" t="s">
        <v>664</v>
      </c>
      <c r="M795" s="66" t="s">
        <v>660</v>
      </c>
      <c r="N795" s="66" t="s">
        <v>682</v>
      </c>
      <c r="O795" s="69"/>
      <c r="P795" s="69"/>
      <c r="Q795" s="69"/>
      <c r="R795" s="67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9"/>
      <c r="AE795" s="86"/>
    </row>
    <row r="796" spans="1:31" x14ac:dyDescent="0.35">
      <c r="A796" s="83">
        <v>794</v>
      </c>
      <c r="B796" s="60">
        <v>100</v>
      </c>
      <c r="C796" s="60">
        <v>1</v>
      </c>
      <c r="D796" s="61" t="s">
        <v>22</v>
      </c>
      <c r="E796" s="61" t="s">
        <v>286</v>
      </c>
      <c r="F796" s="61" t="s">
        <v>680</v>
      </c>
      <c r="G796" s="61" t="s">
        <v>665</v>
      </c>
      <c r="H796" s="61" t="s">
        <v>626</v>
      </c>
      <c r="I796" s="60">
        <v>1</v>
      </c>
      <c r="J796" s="60">
        <v>1</v>
      </c>
      <c r="K796" s="61" t="s">
        <v>366</v>
      </c>
      <c r="L796" s="61" t="s">
        <v>663</v>
      </c>
      <c r="M796" s="61" t="s">
        <v>660</v>
      </c>
      <c r="N796" s="61" t="s">
        <v>681</v>
      </c>
      <c r="O796" s="64" t="s">
        <v>720</v>
      </c>
      <c r="P796" s="64"/>
      <c r="Q796" s="64"/>
      <c r="R796" s="62"/>
      <c r="S796" s="63">
        <v>49.835999999999999</v>
      </c>
      <c r="T796" s="63">
        <f>J796*S796</f>
        <v>49.835999999999999</v>
      </c>
      <c r="U796" s="63">
        <v>49.005400000000002</v>
      </c>
      <c r="V796" s="63">
        <f>J796*U796</f>
        <v>49.005400000000002</v>
      </c>
      <c r="W796" s="63">
        <v>47.759499999999996</v>
      </c>
      <c r="X796" s="63">
        <f>J796*W796</f>
        <v>47.759499999999996</v>
      </c>
      <c r="Y796" s="63">
        <v>45.683000000000007</v>
      </c>
      <c r="Z796" s="63">
        <f>J796*Y796</f>
        <v>45.683000000000007</v>
      </c>
      <c r="AA796" s="63">
        <f>VLOOKUP(E:E,'[3]costed bom'!$E$2:$AA$921,23,0)</f>
        <v>52.35</v>
      </c>
      <c r="AB796" s="63">
        <f>J796*AA796</f>
        <v>52.35</v>
      </c>
      <c r="AC796" s="63">
        <f>Z796-AB796</f>
        <v>-6.6669999999999945</v>
      </c>
      <c r="AD796" s="64">
        <v>112</v>
      </c>
      <c r="AE796" s="84" t="s">
        <v>364</v>
      </c>
    </row>
    <row r="797" spans="1:31" hidden="1" x14ac:dyDescent="0.35">
      <c r="A797" s="85">
        <v>795</v>
      </c>
      <c r="B797" s="65">
        <v>0</v>
      </c>
      <c r="C797" s="65">
        <v>2</v>
      </c>
      <c r="D797" s="66" t="s">
        <v>286</v>
      </c>
      <c r="E797" s="66" t="s">
        <v>287</v>
      </c>
      <c r="F797" s="66"/>
      <c r="G797" s="66" t="s">
        <v>665</v>
      </c>
      <c r="H797" s="66" t="s">
        <v>627</v>
      </c>
      <c r="I797" s="65">
        <v>1</v>
      </c>
      <c r="J797" s="65">
        <v>1</v>
      </c>
      <c r="K797" s="66" t="s">
        <v>366</v>
      </c>
      <c r="L797" s="66" t="s">
        <v>663</v>
      </c>
      <c r="M797" s="66" t="s">
        <v>660</v>
      </c>
      <c r="N797" s="66" t="s">
        <v>682</v>
      </c>
      <c r="O797" s="69"/>
      <c r="P797" s="69"/>
      <c r="Q797" s="69"/>
      <c r="R797" s="67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9"/>
      <c r="AE797" s="86"/>
    </row>
    <row r="798" spans="1:31" hidden="1" x14ac:dyDescent="0.35">
      <c r="A798" s="85">
        <v>796</v>
      </c>
      <c r="B798" s="65">
        <v>1</v>
      </c>
      <c r="C798" s="65">
        <v>2</v>
      </c>
      <c r="D798" s="66" t="s">
        <v>286</v>
      </c>
      <c r="E798" s="66" t="s">
        <v>288</v>
      </c>
      <c r="F798" s="66"/>
      <c r="G798" s="66" t="s">
        <v>668</v>
      </c>
      <c r="H798" s="66" t="s">
        <v>628</v>
      </c>
      <c r="I798" s="65">
        <v>2</v>
      </c>
      <c r="J798" s="65">
        <v>2</v>
      </c>
      <c r="K798" s="66" t="s">
        <v>366</v>
      </c>
      <c r="L798" s="66" t="s">
        <v>664</v>
      </c>
      <c r="M798" s="66" t="s">
        <v>660</v>
      </c>
      <c r="N798" s="66" t="s">
        <v>681</v>
      </c>
      <c r="O798" s="69"/>
      <c r="P798" s="69"/>
      <c r="Q798" s="69"/>
      <c r="R798" s="67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9"/>
      <c r="AE798" s="86"/>
    </row>
    <row r="799" spans="1:31" hidden="1" x14ac:dyDescent="0.35">
      <c r="A799" s="85">
        <v>797</v>
      </c>
      <c r="B799" s="65">
        <v>3</v>
      </c>
      <c r="C799" s="65">
        <v>2</v>
      </c>
      <c r="D799" s="66" t="s">
        <v>286</v>
      </c>
      <c r="E799" s="66" t="s">
        <v>125</v>
      </c>
      <c r="F799" s="66"/>
      <c r="G799" s="66" t="s">
        <v>668</v>
      </c>
      <c r="H799" s="66" t="s">
        <v>471</v>
      </c>
      <c r="I799" s="65">
        <v>5</v>
      </c>
      <c r="J799" s="65">
        <v>5</v>
      </c>
      <c r="K799" s="66" t="s">
        <v>366</v>
      </c>
      <c r="L799" s="66" t="s">
        <v>664</v>
      </c>
      <c r="M799" s="66" t="s">
        <v>660</v>
      </c>
      <c r="N799" s="66" t="s">
        <v>681</v>
      </c>
      <c r="O799" s="69"/>
      <c r="P799" s="69"/>
      <c r="Q799" s="69"/>
      <c r="R799" s="67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9"/>
      <c r="AE799" s="86"/>
    </row>
    <row r="800" spans="1:31" hidden="1" x14ac:dyDescent="0.35">
      <c r="A800" s="85">
        <v>798</v>
      </c>
      <c r="B800" s="65">
        <v>4</v>
      </c>
      <c r="C800" s="65">
        <v>2</v>
      </c>
      <c r="D800" s="66" t="s">
        <v>286</v>
      </c>
      <c r="E800" s="66" t="s">
        <v>127</v>
      </c>
      <c r="F800" s="66"/>
      <c r="G800" s="66" t="s">
        <v>665</v>
      </c>
      <c r="H800" s="66" t="s">
        <v>473</v>
      </c>
      <c r="I800" s="65">
        <v>1</v>
      </c>
      <c r="J800" s="65">
        <v>1</v>
      </c>
      <c r="K800" s="66" t="s">
        <v>393</v>
      </c>
      <c r="L800" s="66" t="s">
        <v>664</v>
      </c>
      <c r="M800" s="66" t="s">
        <v>660</v>
      </c>
      <c r="N800" s="66" t="s">
        <v>681</v>
      </c>
      <c r="O800" s="69"/>
      <c r="P800" s="69"/>
      <c r="Q800" s="69"/>
      <c r="R800" s="67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9"/>
      <c r="AE800" s="86"/>
    </row>
    <row r="801" spans="1:31" hidden="1" x14ac:dyDescent="0.35">
      <c r="A801" s="85">
        <v>799</v>
      </c>
      <c r="B801" s="65">
        <v>5</v>
      </c>
      <c r="C801" s="65">
        <v>2</v>
      </c>
      <c r="D801" s="66" t="s">
        <v>286</v>
      </c>
      <c r="E801" s="66" t="s">
        <v>155</v>
      </c>
      <c r="F801" s="66"/>
      <c r="G801" s="66" t="s">
        <v>665</v>
      </c>
      <c r="H801" s="66" t="s">
        <v>499</v>
      </c>
      <c r="I801" s="65">
        <v>1</v>
      </c>
      <c r="J801" s="65">
        <v>1</v>
      </c>
      <c r="K801" s="66" t="s">
        <v>393</v>
      </c>
      <c r="L801" s="66" t="s">
        <v>664</v>
      </c>
      <c r="M801" s="66" t="s">
        <v>660</v>
      </c>
      <c r="N801" s="66" t="s">
        <v>681</v>
      </c>
      <c r="O801" s="69"/>
      <c r="P801" s="69"/>
      <c r="Q801" s="69"/>
      <c r="R801" s="67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9"/>
      <c r="AE801" s="86"/>
    </row>
    <row r="802" spans="1:31" hidden="1" x14ac:dyDescent="0.35">
      <c r="A802" s="85">
        <v>800</v>
      </c>
      <c r="B802" s="65">
        <v>6</v>
      </c>
      <c r="C802" s="65">
        <v>2</v>
      </c>
      <c r="D802" s="66" t="s">
        <v>286</v>
      </c>
      <c r="E802" s="66" t="s">
        <v>50</v>
      </c>
      <c r="F802" s="66"/>
      <c r="G802" s="66" t="s">
        <v>665</v>
      </c>
      <c r="H802" s="66" t="s">
        <v>396</v>
      </c>
      <c r="I802" s="65">
        <v>2</v>
      </c>
      <c r="J802" s="65">
        <v>2</v>
      </c>
      <c r="K802" s="66" t="s">
        <v>366</v>
      </c>
      <c r="L802" s="66" t="s">
        <v>664</v>
      </c>
      <c r="M802" s="66" t="s">
        <v>660</v>
      </c>
      <c r="N802" s="66" t="s">
        <v>681</v>
      </c>
      <c r="O802" s="69"/>
      <c r="P802" s="69"/>
      <c r="Q802" s="69"/>
      <c r="R802" s="67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9"/>
      <c r="AE802" s="86"/>
    </row>
    <row r="803" spans="1:31" hidden="1" x14ac:dyDescent="0.35">
      <c r="A803" s="85">
        <v>801</v>
      </c>
      <c r="B803" s="65">
        <v>7</v>
      </c>
      <c r="C803" s="65">
        <v>2</v>
      </c>
      <c r="D803" s="66" t="s">
        <v>286</v>
      </c>
      <c r="E803" s="66" t="s">
        <v>189</v>
      </c>
      <c r="F803" s="66"/>
      <c r="G803" s="66" t="s">
        <v>675</v>
      </c>
      <c r="H803" s="66" t="s">
        <v>532</v>
      </c>
      <c r="I803" s="65">
        <v>1</v>
      </c>
      <c r="J803" s="65">
        <v>1</v>
      </c>
      <c r="K803" s="66" t="s">
        <v>366</v>
      </c>
      <c r="L803" s="66" t="s">
        <v>664</v>
      </c>
      <c r="M803" s="66" t="s">
        <v>660</v>
      </c>
      <c r="N803" s="66" t="s">
        <v>681</v>
      </c>
      <c r="O803" s="69"/>
      <c r="P803" s="69"/>
      <c r="Q803" s="69"/>
      <c r="R803" s="67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9"/>
      <c r="AE803" s="86"/>
    </row>
    <row r="804" spans="1:31" hidden="1" x14ac:dyDescent="0.35">
      <c r="A804" s="85">
        <v>802</v>
      </c>
      <c r="B804" s="65">
        <v>9</v>
      </c>
      <c r="C804" s="65">
        <v>2</v>
      </c>
      <c r="D804" s="66" t="s">
        <v>286</v>
      </c>
      <c r="E804" s="66" t="s">
        <v>124</v>
      </c>
      <c r="F804" s="66"/>
      <c r="G804" s="66" t="s">
        <v>665</v>
      </c>
      <c r="H804" s="66" t="s">
        <v>470</v>
      </c>
      <c r="I804" s="65">
        <v>5</v>
      </c>
      <c r="J804" s="65">
        <v>5</v>
      </c>
      <c r="K804" s="66" t="s">
        <v>366</v>
      </c>
      <c r="L804" s="66" t="s">
        <v>664</v>
      </c>
      <c r="M804" s="66" t="s">
        <v>660</v>
      </c>
      <c r="N804" s="66" t="s">
        <v>681</v>
      </c>
      <c r="O804" s="69"/>
      <c r="P804" s="69"/>
      <c r="Q804" s="69"/>
      <c r="R804" s="67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9"/>
      <c r="AE804" s="86"/>
    </row>
    <row r="805" spans="1:31" hidden="1" x14ac:dyDescent="0.35">
      <c r="A805" s="85">
        <v>803</v>
      </c>
      <c r="B805" s="65">
        <v>10</v>
      </c>
      <c r="C805" s="65">
        <v>2</v>
      </c>
      <c r="D805" s="66" t="s">
        <v>286</v>
      </c>
      <c r="E805" s="66" t="s">
        <v>245</v>
      </c>
      <c r="F805" s="66"/>
      <c r="G805" s="66" t="s">
        <v>667</v>
      </c>
      <c r="H805" s="66" t="s">
        <v>585</v>
      </c>
      <c r="I805" s="65">
        <v>1</v>
      </c>
      <c r="J805" s="65">
        <v>1</v>
      </c>
      <c r="K805" s="66" t="s">
        <v>366</v>
      </c>
      <c r="L805" s="66" t="s">
        <v>664</v>
      </c>
      <c r="M805" s="66" t="s">
        <v>660</v>
      </c>
      <c r="N805" s="66" t="s">
        <v>681</v>
      </c>
      <c r="O805" s="69"/>
      <c r="P805" s="69"/>
      <c r="Q805" s="69"/>
      <c r="R805" s="67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9"/>
      <c r="AE805" s="86"/>
    </row>
    <row r="806" spans="1:31" hidden="1" x14ac:dyDescent="0.35">
      <c r="A806" s="85">
        <v>804</v>
      </c>
      <c r="B806" s="65">
        <v>11</v>
      </c>
      <c r="C806" s="65">
        <v>2</v>
      </c>
      <c r="D806" s="66" t="s">
        <v>286</v>
      </c>
      <c r="E806" s="66" t="s">
        <v>289</v>
      </c>
      <c r="F806" s="66"/>
      <c r="G806" s="66" t="s">
        <v>668</v>
      </c>
      <c r="H806" s="66" t="s">
        <v>629</v>
      </c>
      <c r="I806" s="65">
        <v>8</v>
      </c>
      <c r="J806" s="65">
        <v>8</v>
      </c>
      <c r="K806" s="66" t="s">
        <v>393</v>
      </c>
      <c r="L806" s="66" t="s">
        <v>664</v>
      </c>
      <c r="M806" s="66" t="s">
        <v>660</v>
      </c>
      <c r="N806" s="66" t="s">
        <v>681</v>
      </c>
      <c r="O806" s="69"/>
      <c r="P806" s="69"/>
      <c r="Q806" s="69"/>
      <c r="R806" s="67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9"/>
      <c r="AE806" s="86"/>
    </row>
    <row r="807" spans="1:31" x14ac:dyDescent="0.35">
      <c r="A807" s="83">
        <v>805</v>
      </c>
      <c r="B807" s="60">
        <v>101</v>
      </c>
      <c r="C807" s="60">
        <v>1</v>
      </c>
      <c r="D807" s="61" t="s">
        <v>22</v>
      </c>
      <c r="E807" s="61" t="s">
        <v>290</v>
      </c>
      <c r="F807" s="61" t="s">
        <v>680</v>
      </c>
      <c r="G807" s="61" t="s">
        <v>665</v>
      </c>
      <c r="H807" s="61" t="s">
        <v>630</v>
      </c>
      <c r="I807" s="60">
        <v>1</v>
      </c>
      <c r="J807" s="60">
        <v>1</v>
      </c>
      <c r="K807" s="61" t="s">
        <v>366</v>
      </c>
      <c r="L807" s="61" t="s">
        <v>663</v>
      </c>
      <c r="M807" s="61" t="s">
        <v>660</v>
      </c>
      <c r="N807" s="61" t="s">
        <v>681</v>
      </c>
      <c r="O807" s="64" t="s">
        <v>720</v>
      </c>
      <c r="P807" s="64"/>
      <c r="Q807" s="64"/>
      <c r="R807" s="62"/>
      <c r="S807" s="63">
        <v>375.00196337763748</v>
      </c>
      <c r="T807" s="63">
        <f>J807*S807</f>
        <v>375.00196337763748</v>
      </c>
      <c r="U807" s="63">
        <v>368.75193065467687</v>
      </c>
      <c r="V807" s="63">
        <f>J807*U807</f>
        <v>368.75193065467687</v>
      </c>
      <c r="W807" s="63">
        <v>359.37688157023592</v>
      </c>
      <c r="X807" s="63">
        <f>J807*W807</f>
        <v>359.37688157023592</v>
      </c>
      <c r="Y807" s="63">
        <v>343.75179976283442</v>
      </c>
      <c r="Z807" s="63">
        <f>J807*Y807</f>
        <v>343.75179976283442</v>
      </c>
      <c r="AA807" s="63">
        <f>VLOOKUP(E:E,'[3]costed bom'!$E$2:$AA$921,23,0)</f>
        <v>310</v>
      </c>
      <c r="AB807" s="63">
        <f>J807*AA807</f>
        <v>310</v>
      </c>
      <c r="AC807" s="63">
        <f>Z807-AB807</f>
        <v>33.751799762834423</v>
      </c>
      <c r="AD807" s="64">
        <v>238</v>
      </c>
      <c r="AE807" s="84" t="s">
        <v>364</v>
      </c>
    </row>
    <row r="808" spans="1:31" hidden="1" x14ac:dyDescent="0.35">
      <c r="A808" s="85">
        <v>806</v>
      </c>
      <c r="B808" s="65">
        <v>0</v>
      </c>
      <c r="C808" s="65">
        <v>2</v>
      </c>
      <c r="D808" s="66" t="s">
        <v>290</v>
      </c>
      <c r="E808" s="66" t="s">
        <v>291</v>
      </c>
      <c r="F808" s="66"/>
      <c r="G808" s="66" t="s">
        <v>665</v>
      </c>
      <c r="H808" s="66" t="s">
        <v>631</v>
      </c>
      <c r="I808" s="65">
        <v>1</v>
      </c>
      <c r="J808" s="65">
        <v>1</v>
      </c>
      <c r="K808" s="66" t="s">
        <v>366</v>
      </c>
      <c r="L808" s="66" t="s">
        <v>663</v>
      </c>
      <c r="M808" s="66" t="s">
        <v>660</v>
      </c>
      <c r="N808" s="66" t="s">
        <v>682</v>
      </c>
      <c r="O808" s="69"/>
      <c r="P808" s="69"/>
      <c r="Q808" s="69"/>
      <c r="R808" s="67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9"/>
      <c r="AE808" s="86"/>
    </row>
    <row r="809" spans="1:31" hidden="1" x14ac:dyDescent="0.35">
      <c r="A809" s="85">
        <v>807</v>
      </c>
      <c r="B809" s="65">
        <v>1</v>
      </c>
      <c r="C809" s="65">
        <v>2</v>
      </c>
      <c r="D809" s="66" t="s">
        <v>290</v>
      </c>
      <c r="E809" s="66" t="s">
        <v>152</v>
      </c>
      <c r="F809" s="66"/>
      <c r="G809" s="66" t="s">
        <v>668</v>
      </c>
      <c r="H809" s="66" t="s">
        <v>496</v>
      </c>
      <c r="I809" s="65">
        <v>1</v>
      </c>
      <c r="J809" s="65">
        <v>1</v>
      </c>
      <c r="K809" s="66" t="s">
        <v>366</v>
      </c>
      <c r="L809" s="66" t="s">
        <v>664</v>
      </c>
      <c r="M809" s="66" t="s">
        <v>660</v>
      </c>
      <c r="N809" s="66" t="s">
        <v>681</v>
      </c>
      <c r="O809" s="69"/>
      <c r="P809" s="69"/>
      <c r="Q809" s="69"/>
      <c r="R809" s="67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9"/>
      <c r="AE809" s="86"/>
    </row>
    <row r="810" spans="1:31" hidden="1" x14ac:dyDescent="0.35">
      <c r="A810" s="85">
        <v>808</v>
      </c>
      <c r="B810" s="65">
        <v>2</v>
      </c>
      <c r="C810" s="65">
        <v>2</v>
      </c>
      <c r="D810" s="66" t="s">
        <v>290</v>
      </c>
      <c r="E810" s="66" t="s">
        <v>124</v>
      </c>
      <c r="F810" s="66"/>
      <c r="G810" s="66" t="s">
        <v>665</v>
      </c>
      <c r="H810" s="66" t="s">
        <v>470</v>
      </c>
      <c r="I810" s="65">
        <v>4</v>
      </c>
      <c r="J810" s="65">
        <v>4</v>
      </c>
      <c r="K810" s="66" t="s">
        <v>366</v>
      </c>
      <c r="L810" s="66" t="s">
        <v>664</v>
      </c>
      <c r="M810" s="66" t="s">
        <v>660</v>
      </c>
      <c r="N810" s="66" t="s">
        <v>681</v>
      </c>
      <c r="O810" s="69"/>
      <c r="P810" s="69"/>
      <c r="Q810" s="69"/>
      <c r="R810" s="67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9"/>
      <c r="AE810" s="86"/>
    </row>
    <row r="811" spans="1:31" hidden="1" x14ac:dyDescent="0.35">
      <c r="A811" s="85">
        <v>809</v>
      </c>
      <c r="B811" s="65">
        <v>3</v>
      </c>
      <c r="C811" s="65">
        <v>2</v>
      </c>
      <c r="D811" s="66" t="s">
        <v>290</v>
      </c>
      <c r="E811" s="66" t="s">
        <v>292</v>
      </c>
      <c r="F811" s="66"/>
      <c r="G811" s="66" t="s">
        <v>665</v>
      </c>
      <c r="H811" s="66" t="s">
        <v>632</v>
      </c>
      <c r="I811" s="65">
        <v>1</v>
      </c>
      <c r="J811" s="65">
        <v>1</v>
      </c>
      <c r="K811" s="66" t="s">
        <v>366</v>
      </c>
      <c r="L811" s="66" t="s">
        <v>664</v>
      </c>
      <c r="M811" s="66" t="s">
        <v>660</v>
      </c>
      <c r="N811" s="66" t="s">
        <v>681</v>
      </c>
      <c r="O811" s="69"/>
      <c r="P811" s="69"/>
      <c r="Q811" s="69"/>
      <c r="R811" s="67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9"/>
      <c r="AE811" s="86"/>
    </row>
    <row r="812" spans="1:31" hidden="1" x14ac:dyDescent="0.35">
      <c r="A812" s="85">
        <v>810</v>
      </c>
      <c r="B812" s="65">
        <v>4</v>
      </c>
      <c r="C812" s="65">
        <v>2</v>
      </c>
      <c r="D812" s="66" t="s">
        <v>290</v>
      </c>
      <c r="E812" s="66" t="s">
        <v>161</v>
      </c>
      <c r="F812" s="66"/>
      <c r="G812" s="66" t="s">
        <v>668</v>
      </c>
      <c r="H812" s="66" t="s">
        <v>504</v>
      </c>
      <c r="I812" s="65">
        <v>1</v>
      </c>
      <c r="J812" s="65">
        <v>1</v>
      </c>
      <c r="K812" s="66" t="s">
        <v>393</v>
      </c>
      <c r="L812" s="66" t="s">
        <v>664</v>
      </c>
      <c r="M812" s="66" t="s">
        <v>660</v>
      </c>
      <c r="N812" s="66" t="s">
        <v>681</v>
      </c>
      <c r="O812" s="69"/>
      <c r="P812" s="69"/>
      <c r="Q812" s="69"/>
      <c r="R812" s="67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9"/>
      <c r="AE812" s="86"/>
    </row>
    <row r="813" spans="1:31" hidden="1" x14ac:dyDescent="0.35">
      <c r="A813" s="85">
        <v>811</v>
      </c>
      <c r="B813" s="65">
        <v>5</v>
      </c>
      <c r="C813" s="65">
        <v>2</v>
      </c>
      <c r="D813" s="66" t="s">
        <v>290</v>
      </c>
      <c r="E813" s="66" t="s">
        <v>156</v>
      </c>
      <c r="F813" s="66"/>
      <c r="G813" s="66" t="s">
        <v>666</v>
      </c>
      <c r="H813" s="66" t="s">
        <v>477</v>
      </c>
      <c r="I813" s="65">
        <v>1</v>
      </c>
      <c r="J813" s="65">
        <v>1</v>
      </c>
      <c r="K813" s="66" t="s">
        <v>366</v>
      </c>
      <c r="L813" s="66" t="s">
        <v>664</v>
      </c>
      <c r="M813" s="66" t="s">
        <v>660</v>
      </c>
      <c r="N813" s="66" t="s">
        <v>681</v>
      </c>
      <c r="O813" s="69"/>
      <c r="P813" s="69"/>
      <c r="Q813" s="69"/>
      <c r="R813" s="67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9"/>
      <c r="AE813" s="86"/>
    </row>
    <row r="814" spans="1:31" hidden="1" x14ac:dyDescent="0.35">
      <c r="A814" s="85">
        <v>812</v>
      </c>
      <c r="B814" s="65">
        <v>6</v>
      </c>
      <c r="C814" s="65">
        <v>2</v>
      </c>
      <c r="D814" s="66" t="s">
        <v>290</v>
      </c>
      <c r="E814" s="66" t="s">
        <v>130</v>
      </c>
      <c r="F814" s="66"/>
      <c r="G814" s="66" t="s">
        <v>668</v>
      </c>
      <c r="H814" s="66" t="s">
        <v>476</v>
      </c>
      <c r="I814" s="65">
        <v>2</v>
      </c>
      <c r="J814" s="65">
        <v>2</v>
      </c>
      <c r="K814" s="66" t="s">
        <v>366</v>
      </c>
      <c r="L814" s="66" t="s">
        <v>664</v>
      </c>
      <c r="M814" s="66" t="s">
        <v>660</v>
      </c>
      <c r="N814" s="66" t="s">
        <v>681</v>
      </c>
      <c r="O814" s="69"/>
      <c r="P814" s="69"/>
      <c r="Q814" s="69"/>
      <c r="R814" s="67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9"/>
      <c r="AE814" s="86"/>
    </row>
    <row r="815" spans="1:31" hidden="1" x14ac:dyDescent="0.35">
      <c r="A815" s="85">
        <v>813</v>
      </c>
      <c r="B815" s="65">
        <v>7</v>
      </c>
      <c r="C815" s="65">
        <v>2</v>
      </c>
      <c r="D815" s="66" t="s">
        <v>290</v>
      </c>
      <c r="E815" s="66" t="s">
        <v>127</v>
      </c>
      <c r="F815" s="66"/>
      <c r="G815" s="66" t="s">
        <v>665</v>
      </c>
      <c r="H815" s="66" t="s">
        <v>473</v>
      </c>
      <c r="I815" s="65">
        <v>1</v>
      </c>
      <c r="J815" s="65">
        <v>1</v>
      </c>
      <c r="K815" s="66" t="s">
        <v>393</v>
      </c>
      <c r="L815" s="66" t="s">
        <v>664</v>
      </c>
      <c r="M815" s="66" t="s">
        <v>660</v>
      </c>
      <c r="N815" s="66" t="s">
        <v>681</v>
      </c>
      <c r="O815" s="69"/>
      <c r="P815" s="69"/>
      <c r="Q815" s="69"/>
      <c r="R815" s="67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9"/>
      <c r="AE815" s="86"/>
    </row>
    <row r="816" spans="1:31" hidden="1" x14ac:dyDescent="0.35">
      <c r="A816" s="85">
        <v>814</v>
      </c>
      <c r="B816" s="65">
        <v>8</v>
      </c>
      <c r="C816" s="65">
        <v>2</v>
      </c>
      <c r="D816" s="66" t="s">
        <v>290</v>
      </c>
      <c r="E816" s="66" t="s">
        <v>50</v>
      </c>
      <c r="F816" s="66"/>
      <c r="G816" s="66" t="s">
        <v>665</v>
      </c>
      <c r="H816" s="66" t="s">
        <v>396</v>
      </c>
      <c r="I816" s="65">
        <v>2</v>
      </c>
      <c r="J816" s="65">
        <v>2</v>
      </c>
      <c r="K816" s="66" t="s">
        <v>366</v>
      </c>
      <c r="L816" s="66" t="s">
        <v>664</v>
      </c>
      <c r="M816" s="66" t="s">
        <v>660</v>
      </c>
      <c r="N816" s="66" t="s">
        <v>681</v>
      </c>
      <c r="O816" s="69"/>
      <c r="P816" s="69"/>
      <c r="Q816" s="69"/>
      <c r="R816" s="67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9"/>
      <c r="AE816" s="86"/>
    </row>
    <row r="817" spans="1:31" x14ac:dyDescent="0.35">
      <c r="A817" s="83">
        <v>815</v>
      </c>
      <c r="B817" s="60">
        <v>102</v>
      </c>
      <c r="C817" s="60">
        <v>1</v>
      </c>
      <c r="D817" s="61" t="s">
        <v>22</v>
      </c>
      <c r="E817" s="61" t="s">
        <v>293</v>
      </c>
      <c r="F817" s="61" t="s">
        <v>680</v>
      </c>
      <c r="G817" s="61" t="s">
        <v>667</v>
      </c>
      <c r="H817" s="61" t="s">
        <v>633</v>
      </c>
      <c r="I817" s="60">
        <v>1</v>
      </c>
      <c r="J817" s="60">
        <v>1</v>
      </c>
      <c r="K817" s="61" t="s">
        <v>366</v>
      </c>
      <c r="L817" s="61" t="s">
        <v>663</v>
      </c>
      <c r="M817" s="61" t="s">
        <v>660</v>
      </c>
      <c r="N817" s="61" t="s">
        <v>681</v>
      </c>
      <c r="O817" s="64" t="s">
        <v>720</v>
      </c>
      <c r="P817" s="64"/>
      <c r="Q817" s="64"/>
      <c r="R817" s="62"/>
      <c r="S817" s="63">
        <v>69.267708615032561</v>
      </c>
      <c r="T817" s="63">
        <f>J817*S817</f>
        <v>69.267708615032561</v>
      </c>
      <c r="U817" s="63">
        <v>68.113246804782023</v>
      </c>
      <c r="V817" s="63">
        <f>J817*U817</f>
        <v>68.113246804782023</v>
      </c>
      <c r="W817" s="63">
        <v>66.381554089406208</v>
      </c>
      <c r="X817" s="63">
        <f>J817*W817</f>
        <v>66.381554089406208</v>
      </c>
      <c r="Y817" s="63">
        <v>63.495399563779856</v>
      </c>
      <c r="Z817" s="63">
        <f>J817*Y817</f>
        <v>63.495399563779856</v>
      </c>
      <c r="AA817" s="63">
        <f>VLOOKUP(E:E,'[3]costed bom'!$E$2:$AA$921,23,0)</f>
        <v>95</v>
      </c>
      <c r="AB817" s="63">
        <f>J817*AA817</f>
        <v>95</v>
      </c>
      <c r="AC817" s="63">
        <f>Z817-AB817</f>
        <v>-31.504600436220144</v>
      </c>
      <c r="AD817" s="64">
        <v>238</v>
      </c>
      <c r="AE817" s="84" t="s">
        <v>364</v>
      </c>
    </row>
    <row r="818" spans="1:31" hidden="1" x14ac:dyDescent="0.35">
      <c r="A818" s="85">
        <v>816</v>
      </c>
      <c r="B818" s="65">
        <v>0</v>
      </c>
      <c r="C818" s="65">
        <v>2</v>
      </c>
      <c r="D818" s="66" t="s">
        <v>293</v>
      </c>
      <c r="E818" s="66" t="s">
        <v>294</v>
      </c>
      <c r="F818" s="66"/>
      <c r="G818" s="66" t="s">
        <v>668</v>
      </c>
      <c r="H818" s="66" t="s">
        <v>634</v>
      </c>
      <c r="I818" s="65">
        <v>1</v>
      </c>
      <c r="J818" s="65">
        <v>1</v>
      </c>
      <c r="K818" s="66" t="s">
        <v>366</v>
      </c>
      <c r="L818" s="66" t="s">
        <v>663</v>
      </c>
      <c r="M818" s="66" t="s">
        <v>660</v>
      </c>
      <c r="N818" s="66" t="s">
        <v>682</v>
      </c>
      <c r="O818" s="69"/>
      <c r="P818" s="69"/>
      <c r="Q818" s="69"/>
      <c r="R818" s="67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9"/>
      <c r="AE818" s="86"/>
    </row>
    <row r="819" spans="1:31" hidden="1" x14ac:dyDescent="0.35">
      <c r="A819" s="85">
        <v>817</v>
      </c>
      <c r="B819" s="65">
        <v>1</v>
      </c>
      <c r="C819" s="65">
        <v>2</v>
      </c>
      <c r="D819" s="66" t="s">
        <v>293</v>
      </c>
      <c r="E819" s="66" t="s">
        <v>184</v>
      </c>
      <c r="F819" s="66"/>
      <c r="G819" s="66" t="s">
        <v>668</v>
      </c>
      <c r="H819" s="66" t="s">
        <v>527</v>
      </c>
      <c r="I819" s="65">
        <v>1</v>
      </c>
      <c r="J819" s="65">
        <v>1</v>
      </c>
      <c r="K819" s="66" t="s">
        <v>366</v>
      </c>
      <c r="L819" s="66" t="s">
        <v>664</v>
      </c>
      <c r="M819" s="66" t="s">
        <v>660</v>
      </c>
      <c r="N819" s="66" t="s">
        <v>681</v>
      </c>
      <c r="O819" s="69"/>
      <c r="P819" s="69"/>
      <c r="Q819" s="69"/>
      <c r="R819" s="67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9"/>
      <c r="AE819" s="86"/>
    </row>
    <row r="820" spans="1:31" hidden="1" x14ac:dyDescent="0.35">
      <c r="A820" s="85">
        <v>818</v>
      </c>
      <c r="B820" s="65">
        <v>5</v>
      </c>
      <c r="C820" s="65">
        <v>2</v>
      </c>
      <c r="D820" s="66" t="s">
        <v>293</v>
      </c>
      <c r="E820" s="66" t="s">
        <v>295</v>
      </c>
      <c r="F820" s="66"/>
      <c r="G820" s="66" t="s">
        <v>665</v>
      </c>
      <c r="H820" s="66" t="s">
        <v>635</v>
      </c>
      <c r="I820" s="65">
        <v>0.2</v>
      </c>
      <c r="J820" s="65">
        <v>0.2</v>
      </c>
      <c r="K820" s="66" t="s">
        <v>393</v>
      </c>
      <c r="L820" s="66" t="s">
        <v>664</v>
      </c>
      <c r="M820" s="66" t="s">
        <v>660</v>
      </c>
      <c r="N820" s="66" t="s">
        <v>681</v>
      </c>
      <c r="O820" s="69"/>
      <c r="P820" s="69"/>
      <c r="Q820" s="69"/>
      <c r="R820" s="67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9"/>
      <c r="AE820" s="86"/>
    </row>
    <row r="821" spans="1:31" hidden="1" x14ac:dyDescent="0.35">
      <c r="A821" s="85">
        <v>819</v>
      </c>
      <c r="B821" s="65">
        <v>6</v>
      </c>
      <c r="C821" s="65">
        <v>2</v>
      </c>
      <c r="D821" s="66" t="s">
        <v>293</v>
      </c>
      <c r="E821" s="66" t="s">
        <v>296</v>
      </c>
      <c r="F821" s="66"/>
      <c r="G821" s="66" t="s">
        <v>665</v>
      </c>
      <c r="H821" s="66" t="s">
        <v>636</v>
      </c>
      <c r="I821" s="65">
        <v>1</v>
      </c>
      <c r="J821" s="65">
        <v>1</v>
      </c>
      <c r="K821" s="66" t="s">
        <v>366</v>
      </c>
      <c r="L821" s="66" t="s">
        <v>664</v>
      </c>
      <c r="M821" s="66" t="s">
        <v>660</v>
      </c>
      <c r="N821" s="66" t="s">
        <v>681</v>
      </c>
      <c r="O821" s="69"/>
      <c r="P821" s="69"/>
      <c r="Q821" s="69"/>
      <c r="R821" s="67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9"/>
      <c r="AE821" s="86"/>
    </row>
    <row r="822" spans="1:31" hidden="1" x14ac:dyDescent="0.35">
      <c r="A822" s="85">
        <v>820</v>
      </c>
      <c r="B822" s="65">
        <v>7</v>
      </c>
      <c r="C822" s="65">
        <v>2</v>
      </c>
      <c r="D822" s="66" t="s">
        <v>293</v>
      </c>
      <c r="E822" s="66" t="s">
        <v>124</v>
      </c>
      <c r="F822" s="66"/>
      <c r="G822" s="66" t="s">
        <v>665</v>
      </c>
      <c r="H822" s="66" t="s">
        <v>470</v>
      </c>
      <c r="I822" s="65">
        <v>4</v>
      </c>
      <c r="J822" s="65">
        <v>4</v>
      </c>
      <c r="K822" s="66" t="s">
        <v>366</v>
      </c>
      <c r="L822" s="66" t="s">
        <v>664</v>
      </c>
      <c r="M822" s="66" t="s">
        <v>660</v>
      </c>
      <c r="N822" s="66" t="s">
        <v>681</v>
      </c>
      <c r="O822" s="69"/>
      <c r="P822" s="69"/>
      <c r="Q822" s="69"/>
      <c r="R822" s="67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9"/>
      <c r="AE822" s="86"/>
    </row>
    <row r="823" spans="1:31" hidden="1" x14ac:dyDescent="0.35">
      <c r="A823" s="85">
        <v>821</v>
      </c>
      <c r="B823" s="65">
        <v>9</v>
      </c>
      <c r="C823" s="65">
        <v>2</v>
      </c>
      <c r="D823" s="66" t="s">
        <v>293</v>
      </c>
      <c r="E823" s="66" t="s">
        <v>125</v>
      </c>
      <c r="F823" s="66"/>
      <c r="G823" s="66" t="s">
        <v>668</v>
      </c>
      <c r="H823" s="66" t="s">
        <v>471</v>
      </c>
      <c r="I823" s="65">
        <v>2</v>
      </c>
      <c r="J823" s="65">
        <v>2</v>
      </c>
      <c r="K823" s="66" t="s">
        <v>366</v>
      </c>
      <c r="L823" s="66" t="s">
        <v>664</v>
      </c>
      <c r="M823" s="66" t="s">
        <v>660</v>
      </c>
      <c r="N823" s="66" t="s">
        <v>681</v>
      </c>
      <c r="O823" s="69"/>
      <c r="P823" s="69"/>
      <c r="Q823" s="69"/>
      <c r="R823" s="67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9"/>
      <c r="AE823" s="86"/>
    </row>
    <row r="824" spans="1:31" hidden="1" x14ac:dyDescent="0.35">
      <c r="A824" s="85">
        <v>822</v>
      </c>
      <c r="B824" s="65">
        <v>10</v>
      </c>
      <c r="C824" s="65">
        <v>2</v>
      </c>
      <c r="D824" s="66" t="s">
        <v>293</v>
      </c>
      <c r="E824" s="66" t="s">
        <v>156</v>
      </c>
      <c r="F824" s="66"/>
      <c r="G824" s="66" t="s">
        <v>666</v>
      </c>
      <c r="H824" s="66" t="s">
        <v>477</v>
      </c>
      <c r="I824" s="65">
        <v>1</v>
      </c>
      <c r="J824" s="65">
        <v>1</v>
      </c>
      <c r="K824" s="66" t="s">
        <v>366</v>
      </c>
      <c r="L824" s="66" t="s">
        <v>664</v>
      </c>
      <c r="M824" s="66" t="s">
        <v>660</v>
      </c>
      <c r="N824" s="66" t="s">
        <v>681</v>
      </c>
      <c r="O824" s="69"/>
      <c r="P824" s="69"/>
      <c r="Q824" s="69"/>
      <c r="R824" s="67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9"/>
      <c r="AE824" s="86"/>
    </row>
    <row r="825" spans="1:31" hidden="1" x14ac:dyDescent="0.35">
      <c r="A825" s="85">
        <v>823</v>
      </c>
      <c r="B825" s="65">
        <v>11</v>
      </c>
      <c r="C825" s="65">
        <v>2</v>
      </c>
      <c r="D825" s="66" t="s">
        <v>293</v>
      </c>
      <c r="E825" s="66" t="s">
        <v>164</v>
      </c>
      <c r="F825" s="66"/>
      <c r="G825" s="66" t="s">
        <v>668</v>
      </c>
      <c r="H825" s="66" t="s">
        <v>507</v>
      </c>
      <c r="I825" s="65">
        <v>4</v>
      </c>
      <c r="J825" s="65">
        <v>4</v>
      </c>
      <c r="K825" s="66" t="s">
        <v>393</v>
      </c>
      <c r="L825" s="66" t="s">
        <v>664</v>
      </c>
      <c r="M825" s="66" t="s">
        <v>660</v>
      </c>
      <c r="N825" s="66" t="s">
        <v>681</v>
      </c>
      <c r="O825" s="69"/>
      <c r="P825" s="69"/>
      <c r="Q825" s="69"/>
      <c r="R825" s="67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9"/>
      <c r="AE825" s="86"/>
    </row>
    <row r="826" spans="1:31" hidden="1" x14ac:dyDescent="0.35">
      <c r="A826" s="85">
        <v>824</v>
      </c>
      <c r="B826" s="65">
        <v>12</v>
      </c>
      <c r="C826" s="65">
        <v>2</v>
      </c>
      <c r="D826" s="66" t="s">
        <v>293</v>
      </c>
      <c r="E826" s="66" t="s">
        <v>127</v>
      </c>
      <c r="F826" s="66"/>
      <c r="G826" s="66" t="s">
        <v>665</v>
      </c>
      <c r="H826" s="66" t="s">
        <v>473</v>
      </c>
      <c r="I826" s="65">
        <v>0.5</v>
      </c>
      <c r="J826" s="65">
        <v>0.5</v>
      </c>
      <c r="K826" s="66" t="s">
        <v>393</v>
      </c>
      <c r="L826" s="66" t="s">
        <v>664</v>
      </c>
      <c r="M826" s="66" t="s">
        <v>660</v>
      </c>
      <c r="N826" s="66" t="s">
        <v>681</v>
      </c>
      <c r="O826" s="69"/>
      <c r="P826" s="69"/>
      <c r="Q826" s="69"/>
      <c r="R826" s="67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9"/>
      <c r="AE826" s="86"/>
    </row>
    <row r="827" spans="1:31" hidden="1" x14ac:dyDescent="0.35">
      <c r="A827" s="85">
        <v>825</v>
      </c>
      <c r="B827" s="65">
        <v>13</v>
      </c>
      <c r="C827" s="65">
        <v>2</v>
      </c>
      <c r="D827" s="66" t="s">
        <v>293</v>
      </c>
      <c r="E827" s="66" t="s">
        <v>161</v>
      </c>
      <c r="F827" s="66"/>
      <c r="G827" s="66" t="s">
        <v>668</v>
      </c>
      <c r="H827" s="66" t="s">
        <v>504</v>
      </c>
      <c r="I827" s="65">
        <v>0.5</v>
      </c>
      <c r="J827" s="65">
        <v>0.5</v>
      </c>
      <c r="K827" s="66" t="s">
        <v>393</v>
      </c>
      <c r="L827" s="66" t="s">
        <v>664</v>
      </c>
      <c r="M827" s="66" t="s">
        <v>660</v>
      </c>
      <c r="N827" s="66" t="s">
        <v>681</v>
      </c>
      <c r="O827" s="69"/>
      <c r="P827" s="69"/>
      <c r="Q827" s="69"/>
      <c r="R827" s="67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9"/>
      <c r="AE827" s="86"/>
    </row>
    <row r="828" spans="1:31" hidden="1" x14ac:dyDescent="0.35">
      <c r="A828" s="85">
        <v>826</v>
      </c>
      <c r="B828" s="65">
        <v>15</v>
      </c>
      <c r="C828" s="65">
        <v>2</v>
      </c>
      <c r="D828" s="66" t="s">
        <v>293</v>
      </c>
      <c r="E828" s="66" t="s">
        <v>130</v>
      </c>
      <c r="F828" s="66"/>
      <c r="G828" s="66" t="s">
        <v>668</v>
      </c>
      <c r="H828" s="66" t="s">
        <v>476</v>
      </c>
      <c r="I828" s="65">
        <v>2</v>
      </c>
      <c r="J828" s="65">
        <v>2</v>
      </c>
      <c r="K828" s="66" t="s">
        <v>366</v>
      </c>
      <c r="L828" s="66" t="s">
        <v>664</v>
      </c>
      <c r="M828" s="66" t="s">
        <v>660</v>
      </c>
      <c r="N828" s="66" t="s">
        <v>681</v>
      </c>
      <c r="O828" s="69"/>
      <c r="P828" s="69"/>
      <c r="Q828" s="69"/>
      <c r="R828" s="67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9"/>
      <c r="AE828" s="86"/>
    </row>
    <row r="829" spans="1:31" hidden="1" x14ac:dyDescent="0.35">
      <c r="A829" s="85">
        <v>827</v>
      </c>
      <c r="B829" s="65">
        <v>16</v>
      </c>
      <c r="C829" s="65">
        <v>2</v>
      </c>
      <c r="D829" s="66" t="s">
        <v>293</v>
      </c>
      <c r="E829" s="66" t="s">
        <v>152</v>
      </c>
      <c r="F829" s="66"/>
      <c r="G829" s="66" t="s">
        <v>668</v>
      </c>
      <c r="H829" s="66" t="s">
        <v>496</v>
      </c>
      <c r="I829" s="65">
        <v>1</v>
      </c>
      <c r="J829" s="65">
        <v>1</v>
      </c>
      <c r="K829" s="66" t="s">
        <v>366</v>
      </c>
      <c r="L829" s="66" t="s">
        <v>664</v>
      </c>
      <c r="M829" s="66" t="s">
        <v>660</v>
      </c>
      <c r="N829" s="66" t="s">
        <v>681</v>
      </c>
      <c r="O829" s="69"/>
      <c r="P829" s="69"/>
      <c r="Q829" s="69"/>
      <c r="R829" s="67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9"/>
      <c r="AE829" s="86"/>
    </row>
    <row r="830" spans="1:31" hidden="1" x14ac:dyDescent="0.35">
      <c r="A830" s="85">
        <v>828</v>
      </c>
      <c r="B830" s="65">
        <v>20</v>
      </c>
      <c r="C830" s="65">
        <v>2</v>
      </c>
      <c r="D830" s="66" t="s">
        <v>293</v>
      </c>
      <c r="E830" s="66" t="s">
        <v>50</v>
      </c>
      <c r="F830" s="66"/>
      <c r="G830" s="66" t="s">
        <v>665</v>
      </c>
      <c r="H830" s="66" t="s">
        <v>396</v>
      </c>
      <c r="I830" s="65">
        <v>2</v>
      </c>
      <c r="J830" s="65">
        <v>2</v>
      </c>
      <c r="K830" s="66" t="s">
        <v>366</v>
      </c>
      <c r="L830" s="66" t="s">
        <v>664</v>
      </c>
      <c r="M830" s="66" t="s">
        <v>660</v>
      </c>
      <c r="N830" s="66" t="s">
        <v>681</v>
      </c>
      <c r="O830" s="69"/>
      <c r="P830" s="69"/>
      <c r="Q830" s="69"/>
      <c r="R830" s="67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9"/>
      <c r="AE830" s="86"/>
    </row>
    <row r="831" spans="1:31" hidden="1" x14ac:dyDescent="0.35">
      <c r="A831" s="85">
        <v>829</v>
      </c>
      <c r="B831" s="65">
        <v>101</v>
      </c>
      <c r="C831" s="65">
        <v>2</v>
      </c>
      <c r="D831" s="66" t="s">
        <v>293</v>
      </c>
      <c r="E831" s="66" t="s">
        <v>297</v>
      </c>
      <c r="F831" s="66"/>
      <c r="G831" s="66" t="s">
        <v>668</v>
      </c>
      <c r="H831" s="66" t="s">
        <v>637</v>
      </c>
      <c r="I831" s="65">
        <v>2</v>
      </c>
      <c r="J831" s="65">
        <v>2</v>
      </c>
      <c r="K831" s="66" t="s">
        <v>366</v>
      </c>
      <c r="L831" s="66" t="s">
        <v>664</v>
      </c>
      <c r="M831" s="66" t="s">
        <v>660</v>
      </c>
      <c r="N831" s="66" t="s">
        <v>681</v>
      </c>
      <c r="O831" s="69"/>
      <c r="P831" s="69"/>
      <c r="Q831" s="69"/>
      <c r="R831" s="67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9"/>
      <c r="AE831" s="86"/>
    </row>
    <row r="832" spans="1:31" hidden="1" x14ac:dyDescent="0.35">
      <c r="A832" s="85">
        <v>830</v>
      </c>
      <c r="B832" s="65">
        <v>7000</v>
      </c>
      <c r="C832" s="65">
        <v>3</v>
      </c>
      <c r="D832" s="66" t="s">
        <v>297</v>
      </c>
      <c r="E832" s="66" t="s">
        <v>130</v>
      </c>
      <c r="F832" s="66"/>
      <c r="G832" s="66" t="s">
        <v>668</v>
      </c>
      <c r="H832" s="66" t="s">
        <v>476</v>
      </c>
      <c r="I832" s="65">
        <v>1</v>
      </c>
      <c r="J832" s="65">
        <v>2</v>
      </c>
      <c r="K832" s="66" t="s">
        <v>366</v>
      </c>
      <c r="L832" s="66" t="s">
        <v>664</v>
      </c>
      <c r="M832" s="66" t="s">
        <v>660</v>
      </c>
      <c r="N832" s="66" t="s">
        <v>682</v>
      </c>
      <c r="O832" s="69"/>
      <c r="P832" s="69"/>
      <c r="Q832" s="69"/>
      <c r="R832" s="67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9"/>
      <c r="AE832" s="86"/>
    </row>
    <row r="833" spans="1:31" hidden="1" x14ac:dyDescent="0.35">
      <c r="A833" s="85">
        <v>831</v>
      </c>
      <c r="B833" s="65">
        <v>102</v>
      </c>
      <c r="C833" s="65">
        <v>2</v>
      </c>
      <c r="D833" s="66" t="s">
        <v>293</v>
      </c>
      <c r="E833" s="66" t="s">
        <v>298</v>
      </c>
      <c r="F833" s="66"/>
      <c r="G833" s="66" t="s">
        <v>668</v>
      </c>
      <c r="H833" s="66" t="s">
        <v>638</v>
      </c>
      <c r="I833" s="65">
        <v>2</v>
      </c>
      <c r="J833" s="65">
        <v>2</v>
      </c>
      <c r="K833" s="66" t="s">
        <v>366</v>
      </c>
      <c r="L833" s="66" t="s">
        <v>664</v>
      </c>
      <c r="M833" s="66" t="s">
        <v>660</v>
      </c>
      <c r="N833" s="66" t="s">
        <v>681</v>
      </c>
      <c r="O833" s="69"/>
      <c r="P833" s="69"/>
      <c r="Q833" s="69"/>
      <c r="R833" s="67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9"/>
      <c r="AE833" s="86"/>
    </row>
    <row r="834" spans="1:31" hidden="1" x14ac:dyDescent="0.35">
      <c r="A834" s="85">
        <v>832</v>
      </c>
      <c r="B834" s="65">
        <v>103</v>
      </c>
      <c r="C834" s="65">
        <v>2</v>
      </c>
      <c r="D834" s="66" t="s">
        <v>293</v>
      </c>
      <c r="E834" s="66" t="s">
        <v>96</v>
      </c>
      <c r="F834" s="66"/>
      <c r="G834" s="66" t="s">
        <v>665</v>
      </c>
      <c r="H834" s="66" t="s">
        <v>442</v>
      </c>
      <c r="I834" s="65">
        <v>2</v>
      </c>
      <c r="J834" s="65">
        <v>2</v>
      </c>
      <c r="K834" s="66" t="s">
        <v>366</v>
      </c>
      <c r="L834" s="66" t="s">
        <v>664</v>
      </c>
      <c r="M834" s="66" t="s">
        <v>660</v>
      </c>
      <c r="N834" s="66" t="s">
        <v>681</v>
      </c>
      <c r="O834" s="69"/>
      <c r="P834" s="69" t="s">
        <v>355</v>
      </c>
      <c r="Q834" s="69" t="s">
        <v>356</v>
      </c>
      <c r="R834" s="67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9"/>
      <c r="AE834" s="86"/>
    </row>
    <row r="835" spans="1:31" hidden="1" x14ac:dyDescent="0.35">
      <c r="A835" s="85">
        <v>833</v>
      </c>
      <c r="B835" s="65">
        <v>104</v>
      </c>
      <c r="C835" s="65">
        <v>2</v>
      </c>
      <c r="D835" s="66" t="s">
        <v>293</v>
      </c>
      <c r="E835" s="66" t="s">
        <v>299</v>
      </c>
      <c r="F835" s="66"/>
      <c r="G835" s="66" t="s">
        <v>665</v>
      </c>
      <c r="H835" s="66" t="s">
        <v>639</v>
      </c>
      <c r="I835" s="65">
        <v>2</v>
      </c>
      <c r="J835" s="65">
        <v>2</v>
      </c>
      <c r="K835" s="66" t="s">
        <v>366</v>
      </c>
      <c r="L835" s="66" t="s">
        <v>664</v>
      </c>
      <c r="M835" s="66" t="s">
        <v>660</v>
      </c>
      <c r="N835" s="66" t="s">
        <v>681</v>
      </c>
      <c r="O835" s="69"/>
      <c r="P835" s="69"/>
      <c r="Q835" s="69"/>
      <c r="R835" s="67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9"/>
      <c r="AE835" s="86"/>
    </row>
    <row r="836" spans="1:31" hidden="1" x14ac:dyDescent="0.35">
      <c r="A836" s="85">
        <v>834</v>
      </c>
      <c r="B836" s="65">
        <v>105</v>
      </c>
      <c r="C836" s="65">
        <v>2</v>
      </c>
      <c r="D836" s="66" t="s">
        <v>293</v>
      </c>
      <c r="E836" s="66" t="s">
        <v>300</v>
      </c>
      <c r="F836" s="66"/>
      <c r="G836" s="66" t="s">
        <v>665</v>
      </c>
      <c r="H836" s="66" t="s">
        <v>640</v>
      </c>
      <c r="I836" s="65">
        <v>1</v>
      </c>
      <c r="J836" s="65">
        <v>1</v>
      </c>
      <c r="K836" s="66" t="s">
        <v>366</v>
      </c>
      <c r="L836" s="66" t="s">
        <v>663</v>
      </c>
      <c r="M836" s="66" t="s">
        <v>660</v>
      </c>
      <c r="N836" s="66" t="s">
        <v>681</v>
      </c>
      <c r="O836" s="69"/>
      <c r="P836" s="69"/>
      <c r="Q836" s="69"/>
      <c r="R836" s="67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9"/>
      <c r="AE836" s="86"/>
    </row>
    <row r="837" spans="1:31" hidden="1" x14ac:dyDescent="0.35">
      <c r="A837" s="85">
        <v>835</v>
      </c>
      <c r="B837" s="65">
        <v>7000</v>
      </c>
      <c r="C837" s="65">
        <v>2</v>
      </c>
      <c r="D837" s="66" t="s">
        <v>293</v>
      </c>
      <c r="E837" s="66" t="s">
        <v>109</v>
      </c>
      <c r="F837" s="66"/>
      <c r="G837" s="66" t="s">
        <v>673</v>
      </c>
      <c r="H837" s="66" t="s">
        <v>455</v>
      </c>
      <c r="I837" s="65">
        <v>1</v>
      </c>
      <c r="J837" s="65">
        <v>1</v>
      </c>
      <c r="K837" s="66" t="s">
        <v>366</v>
      </c>
      <c r="L837" s="66" t="s">
        <v>664</v>
      </c>
      <c r="M837" s="66" t="s">
        <v>660</v>
      </c>
      <c r="N837" s="66" t="s">
        <v>682</v>
      </c>
      <c r="O837" s="69"/>
      <c r="P837" s="69"/>
      <c r="Q837" s="69"/>
      <c r="R837" s="67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9"/>
      <c r="AE837" s="86"/>
    </row>
    <row r="838" spans="1:31" hidden="1" x14ac:dyDescent="0.35">
      <c r="A838" s="85">
        <v>836</v>
      </c>
      <c r="B838" s="65">
        <v>7000</v>
      </c>
      <c r="C838" s="65">
        <v>3</v>
      </c>
      <c r="D838" s="66" t="s">
        <v>109</v>
      </c>
      <c r="E838" s="66" t="s">
        <v>27</v>
      </c>
      <c r="F838" s="66"/>
      <c r="G838" s="66" t="s">
        <v>669</v>
      </c>
      <c r="H838" s="66" t="s">
        <v>371</v>
      </c>
      <c r="I838" s="65">
        <v>1</v>
      </c>
      <c r="J838" s="65">
        <v>1</v>
      </c>
      <c r="K838" s="66" t="s">
        <v>366</v>
      </c>
      <c r="L838" s="66" t="s">
        <v>664</v>
      </c>
      <c r="M838" s="66" t="s">
        <v>660</v>
      </c>
      <c r="N838" s="66" t="s">
        <v>682</v>
      </c>
      <c r="O838" s="69"/>
      <c r="P838" s="69"/>
      <c r="Q838" s="69"/>
      <c r="R838" s="67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9"/>
      <c r="AE838" s="86"/>
    </row>
    <row r="839" spans="1:31" hidden="1" x14ac:dyDescent="0.35">
      <c r="A839" s="85">
        <v>837</v>
      </c>
      <c r="B839" s="65">
        <v>7002</v>
      </c>
      <c r="C839" s="65">
        <v>3</v>
      </c>
      <c r="D839" s="66" t="s">
        <v>109</v>
      </c>
      <c r="E839" s="66" t="s">
        <v>110</v>
      </c>
      <c r="F839" s="66"/>
      <c r="G839" s="66" t="s">
        <v>665</v>
      </c>
      <c r="H839" s="66" t="s">
        <v>456</v>
      </c>
      <c r="I839" s="65">
        <v>1</v>
      </c>
      <c r="J839" s="65">
        <v>1</v>
      </c>
      <c r="K839" s="66" t="s">
        <v>366</v>
      </c>
      <c r="L839" s="66" t="s">
        <v>664</v>
      </c>
      <c r="M839" s="66" t="s">
        <v>660</v>
      </c>
      <c r="N839" s="66" t="s">
        <v>682</v>
      </c>
      <c r="O839" s="69"/>
      <c r="P839" s="69"/>
      <c r="Q839" s="69"/>
      <c r="R839" s="67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9"/>
      <c r="AE839" s="86"/>
    </row>
    <row r="840" spans="1:31" hidden="1" x14ac:dyDescent="0.35">
      <c r="A840" s="85">
        <v>838</v>
      </c>
      <c r="B840" s="65">
        <v>7003</v>
      </c>
      <c r="C840" s="65">
        <v>3</v>
      </c>
      <c r="D840" s="66" t="s">
        <v>109</v>
      </c>
      <c r="E840" s="66" t="s">
        <v>111</v>
      </c>
      <c r="F840" s="66"/>
      <c r="G840" s="66" t="s">
        <v>665</v>
      </c>
      <c r="H840" s="66" t="s">
        <v>457</v>
      </c>
      <c r="I840" s="65">
        <v>1</v>
      </c>
      <c r="J840" s="65">
        <v>1</v>
      </c>
      <c r="K840" s="66" t="s">
        <v>366</v>
      </c>
      <c r="L840" s="66" t="s">
        <v>664</v>
      </c>
      <c r="M840" s="66" t="s">
        <v>660</v>
      </c>
      <c r="N840" s="66" t="s">
        <v>682</v>
      </c>
      <c r="O840" s="69"/>
      <c r="P840" s="69"/>
      <c r="Q840" s="69"/>
      <c r="R840" s="67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9"/>
      <c r="AE840" s="86"/>
    </row>
    <row r="841" spans="1:31" hidden="1" x14ac:dyDescent="0.35">
      <c r="A841" s="85">
        <v>839</v>
      </c>
      <c r="B841" s="65">
        <v>7004</v>
      </c>
      <c r="C841" s="65">
        <v>3</v>
      </c>
      <c r="D841" s="66" t="s">
        <v>109</v>
      </c>
      <c r="E841" s="66" t="s">
        <v>112</v>
      </c>
      <c r="F841" s="66"/>
      <c r="G841" s="66" t="s">
        <v>668</v>
      </c>
      <c r="H841" s="66" t="s">
        <v>458</v>
      </c>
      <c r="I841" s="65">
        <v>1</v>
      </c>
      <c r="J841" s="65">
        <v>1</v>
      </c>
      <c r="K841" s="66" t="s">
        <v>366</v>
      </c>
      <c r="L841" s="66" t="s">
        <v>664</v>
      </c>
      <c r="M841" s="66" t="s">
        <v>660</v>
      </c>
      <c r="N841" s="66" t="s">
        <v>682</v>
      </c>
      <c r="O841" s="69"/>
      <c r="P841" s="69"/>
      <c r="Q841" s="69"/>
      <c r="R841" s="67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9"/>
      <c r="AE841" s="86"/>
    </row>
    <row r="842" spans="1:31" hidden="1" x14ac:dyDescent="0.35">
      <c r="A842" s="85">
        <v>840</v>
      </c>
      <c r="B842" s="65">
        <v>7005</v>
      </c>
      <c r="C842" s="65">
        <v>3</v>
      </c>
      <c r="D842" s="66" t="s">
        <v>109</v>
      </c>
      <c r="E842" s="66" t="s">
        <v>113</v>
      </c>
      <c r="F842" s="66"/>
      <c r="G842" s="66" t="s">
        <v>668</v>
      </c>
      <c r="H842" s="66" t="s">
        <v>459</v>
      </c>
      <c r="I842" s="65">
        <v>1</v>
      </c>
      <c r="J842" s="65">
        <v>1</v>
      </c>
      <c r="K842" s="66" t="s">
        <v>366</v>
      </c>
      <c r="L842" s="66" t="s">
        <v>664</v>
      </c>
      <c r="M842" s="66" t="s">
        <v>660</v>
      </c>
      <c r="N842" s="66" t="s">
        <v>682</v>
      </c>
      <c r="O842" s="69"/>
      <c r="P842" s="69"/>
      <c r="Q842" s="69"/>
      <c r="R842" s="67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9"/>
      <c r="AE842" s="86"/>
    </row>
    <row r="843" spans="1:31" hidden="1" x14ac:dyDescent="0.35">
      <c r="A843" s="85">
        <v>841</v>
      </c>
      <c r="B843" s="65">
        <v>7006</v>
      </c>
      <c r="C843" s="65">
        <v>3</v>
      </c>
      <c r="D843" s="66" t="s">
        <v>109</v>
      </c>
      <c r="E843" s="66" t="s">
        <v>114</v>
      </c>
      <c r="F843" s="66"/>
      <c r="G843" s="66" t="s">
        <v>665</v>
      </c>
      <c r="H843" s="66" t="s">
        <v>460</v>
      </c>
      <c r="I843" s="65">
        <v>1</v>
      </c>
      <c r="J843" s="65">
        <v>1</v>
      </c>
      <c r="K843" s="66" t="s">
        <v>366</v>
      </c>
      <c r="L843" s="66" t="s">
        <v>664</v>
      </c>
      <c r="M843" s="66" t="s">
        <v>660</v>
      </c>
      <c r="N843" s="66" t="s">
        <v>682</v>
      </c>
      <c r="O843" s="69"/>
      <c r="P843" s="69"/>
      <c r="Q843" s="69"/>
      <c r="R843" s="67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9"/>
      <c r="AE843" s="86"/>
    </row>
    <row r="844" spans="1:31" hidden="1" x14ac:dyDescent="0.35">
      <c r="A844" s="85">
        <v>842</v>
      </c>
      <c r="B844" s="65">
        <v>7007</v>
      </c>
      <c r="C844" s="65">
        <v>3</v>
      </c>
      <c r="D844" s="66" t="s">
        <v>109</v>
      </c>
      <c r="E844" s="66" t="s">
        <v>115</v>
      </c>
      <c r="F844" s="66"/>
      <c r="G844" s="66" t="s">
        <v>665</v>
      </c>
      <c r="H844" s="66" t="s">
        <v>461</v>
      </c>
      <c r="I844" s="65">
        <v>1</v>
      </c>
      <c r="J844" s="65">
        <v>1</v>
      </c>
      <c r="K844" s="66" t="s">
        <v>366</v>
      </c>
      <c r="L844" s="66" t="s">
        <v>664</v>
      </c>
      <c r="M844" s="66" t="s">
        <v>660</v>
      </c>
      <c r="N844" s="66" t="s">
        <v>682</v>
      </c>
      <c r="O844" s="69"/>
      <c r="P844" s="69"/>
      <c r="Q844" s="69"/>
      <c r="R844" s="67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9"/>
      <c r="AE844" s="86"/>
    </row>
    <row r="845" spans="1:31" hidden="1" x14ac:dyDescent="0.35">
      <c r="A845" s="85">
        <v>843</v>
      </c>
      <c r="B845" s="65">
        <v>7008</v>
      </c>
      <c r="C845" s="65">
        <v>3</v>
      </c>
      <c r="D845" s="66" t="s">
        <v>109</v>
      </c>
      <c r="E845" s="66" t="s">
        <v>50</v>
      </c>
      <c r="F845" s="66"/>
      <c r="G845" s="66" t="s">
        <v>665</v>
      </c>
      <c r="H845" s="66" t="s">
        <v>396</v>
      </c>
      <c r="I845" s="65">
        <v>1</v>
      </c>
      <c r="J845" s="65">
        <v>1</v>
      </c>
      <c r="K845" s="66" t="s">
        <v>366</v>
      </c>
      <c r="L845" s="66" t="s">
        <v>664</v>
      </c>
      <c r="M845" s="66" t="s">
        <v>660</v>
      </c>
      <c r="N845" s="66" t="s">
        <v>682</v>
      </c>
      <c r="O845" s="69"/>
      <c r="P845" s="69"/>
      <c r="Q845" s="69"/>
      <c r="R845" s="67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9"/>
      <c r="AE845" s="86"/>
    </row>
    <row r="846" spans="1:31" hidden="1" x14ac:dyDescent="0.35">
      <c r="A846" s="85">
        <v>844</v>
      </c>
      <c r="B846" s="65">
        <v>7009</v>
      </c>
      <c r="C846" s="65">
        <v>3</v>
      </c>
      <c r="D846" s="66" t="s">
        <v>109</v>
      </c>
      <c r="E846" s="66" t="s">
        <v>116</v>
      </c>
      <c r="F846" s="66"/>
      <c r="G846" s="66" t="s">
        <v>665</v>
      </c>
      <c r="H846" s="66" t="s">
        <v>462</v>
      </c>
      <c r="I846" s="65">
        <v>1</v>
      </c>
      <c r="J846" s="65">
        <v>1</v>
      </c>
      <c r="K846" s="66" t="s">
        <v>366</v>
      </c>
      <c r="L846" s="66" t="s">
        <v>664</v>
      </c>
      <c r="M846" s="66" t="s">
        <v>660</v>
      </c>
      <c r="N846" s="66" t="s">
        <v>682</v>
      </c>
      <c r="O846" s="69"/>
      <c r="P846" s="69"/>
      <c r="Q846" s="69"/>
      <c r="R846" s="67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9"/>
      <c r="AE846" s="86"/>
    </row>
    <row r="847" spans="1:31" hidden="1" x14ac:dyDescent="0.35">
      <c r="A847" s="85">
        <v>845</v>
      </c>
      <c r="B847" s="65">
        <v>7010</v>
      </c>
      <c r="C847" s="65">
        <v>3</v>
      </c>
      <c r="D847" s="66" t="s">
        <v>109</v>
      </c>
      <c r="E847" s="66" t="s">
        <v>107</v>
      </c>
      <c r="F847" s="66"/>
      <c r="G847" s="66" t="s">
        <v>665</v>
      </c>
      <c r="H847" s="66" t="s">
        <v>453</v>
      </c>
      <c r="I847" s="65">
        <v>1</v>
      </c>
      <c r="J847" s="65">
        <v>1</v>
      </c>
      <c r="K847" s="66" t="s">
        <v>366</v>
      </c>
      <c r="L847" s="66" t="s">
        <v>664</v>
      </c>
      <c r="M847" s="66" t="s">
        <v>660</v>
      </c>
      <c r="N847" s="66" t="s">
        <v>682</v>
      </c>
      <c r="O847" s="69"/>
      <c r="P847" s="69"/>
      <c r="Q847" s="69"/>
      <c r="R847" s="67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9"/>
      <c r="AE847" s="86"/>
    </row>
    <row r="848" spans="1:31" hidden="1" x14ac:dyDescent="0.35">
      <c r="A848" s="85">
        <v>846</v>
      </c>
      <c r="B848" s="65">
        <v>7011</v>
      </c>
      <c r="C848" s="65">
        <v>3</v>
      </c>
      <c r="D848" s="66" t="s">
        <v>109</v>
      </c>
      <c r="E848" s="66" t="s">
        <v>117</v>
      </c>
      <c r="F848" s="66"/>
      <c r="G848" s="66" t="s">
        <v>665</v>
      </c>
      <c r="H848" s="66" t="s">
        <v>463</v>
      </c>
      <c r="I848" s="65">
        <v>1</v>
      </c>
      <c r="J848" s="65">
        <v>1</v>
      </c>
      <c r="K848" s="66" t="s">
        <v>366</v>
      </c>
      <c r="L848" s="66" t="s">
        <v>664</v>
      </c>
      <c r="M848" s="66" t="s">
        <v>660</v>
      </c>
      <c r="N848" s="66" t="s">
        <v>682</v>
      </c>
      <c r="O848" s="69"/>
      <c r="P848" s="69"/>
      <c r="Q848" s="69"/>
      <c r="R848" s="67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9"/>
      <c r="AE848" s="86"/>
    </row>
    <row r="849" spans="1:31" hidden="1" x14ac:dyDescent="0.35">
      <c r="A849" s="85">
        <v>847</v>
      </c>
      <c r="B849" s="65">
        <v>7012</v>
      </c>
      <c r="C849" s="65">
        <v>3</v>
      </c>
      <c r="D849" s="66" t="s">
        <v>109</v>
      </c>
      <c r="E849" s="66" t="s">
        <v>118</v>
      </c>
      <c r="F849" s="66"/>
      <c r="G849" s="66" t="s">
        <v>668</v>
      </c>
      <c r="H849" s="66" t="s">
        <v>464</v>
      </c>
      <c r="I849" s="65">
        <v>1</v>
      </c>
      <c r="J849" s="65">
        <v>1</v>
      </c>
      <c r="K849" s="66" t="s">
        <v>366</v>
      </c>
      <c r="L849" s="66" t="s">
        <v>664</v>
      </c>
      <c r="M849" s="66" t="s">
        <v>660</v>
      </c>
      <c r="N849" s="66" t="s">
        <v>682</v>
      </c>
      <c r="O849" s="69"/>
      <c r="P849" s="69"/>
      <c r="Q849" s="69"/>
      <c r="R849" s="67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9"/>
      <c r="AE849" s="86"/>
    </row>
    <row r="850" spans="1:31" hidden="1" x14ac:dyDescent="0.35">
      <c r="A850" s="85">
        <v>848</v>
      </c>
      <c r="B850" s="65">
        <v>7013</v>
      </c>
      <c r="C850" s="65">
        <v>3</v>
      </c>
      <c r="D850" s="66" t="s">
        <v>109</v>
      </c>
      <c r="E850" s="66" t="s">
        <v>25</v>
      </c>
      <c r="F850" s="66"/>
      <c r="G850" s="66" t="s">
        <v>667</v>
      </c>
      <c r="H850" s="66" t="s">
        <v>369</v>
      </c>
      <c r="I850" s="65">
        <v>1</v>
      </c>
      <c r="J850" s="65">
        <v>1</v>
      </c>
      <c r="K850" s="66" t="s">
        <v>366</v>
      </c>
      <c r="L850" s="66" t="s">
        <v>664</v>
      </c>
      <c r="M850" s="66" t="s">
        <v>660</v>
      </c>
      <c r="N850" s="66" t="s">
        <v>682</v>
      </c>
      <c r="O850" s="69"/>
      <c r="P850" s="69"/>
      <c r="Q850" s="69"/>
      <c r="R850" s="67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9"/>
      <c r="AE850" s="86"/>
    </row>
    <row r="851" spans="1:31" hidden="1" x14ac:dyDescent="0.35">
      <c r="A851" s="85">
        <v>849</v>
      </c>
      <c r="B851" s="65">
        <v>7014</v>
      </c>
      <c r="C851" s="65">
        <v>3</v>
      </c>
      <c r="D851" s="66" t="s">
        <v>109</v>
      </c>
      <c r="E851" s="66" t="s">
        <v>119</v>
      </c>
      <c r="F851" s="66"/>
      <c r="G851" s="66" t="s">
        <v>674</v>
      </c>
      <c r="H851" s="66" t="s">
        <v>465</v>
      </c>
      <c r="I851" s="65">
        <v>1</v>
      </c>
      <c r="J851" s="65">
        <v>1</v>
      </c>
      <c r="K851" s="66" t="s">
        <v>366</v>
      </c>
      <c r="L851" s="66" t="s">
        <v>664</v>
      </c>
      <c r="M851" s="66" t="s">
        <v>660</v>
      </c>
      <c r="N851" s="66" t="s">
        <v>682</v>
      </c>
      <c r="O851" s="69"/>
      <c r="P851" s="69"/>
      <c r="Q851" s="69"/>
      <c r="R851" s="67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9"/>
      <c r="AE851" s="86"/>
    </row>
    <row r="852" spans="1:31" hidden="1" x14ac:dyDescent="0.35">
      <c r="A852" s="85">
        <v>850</v>
      </c>
      <c r="B852" s="65">
        <v>7001</v>
      </c>
      <c r="C852" s="65">
        <v>2</v>
      </c>
      <c r="D852" s="66" t="s">
        <v>293</v>
      </c>
      <c r="E852" s="66" t="s">
        <v>28</v>
      </c>
      <c r="F852" s="66"/>
      <c r="G852" s="66" t="s">
        <v>670</v>
      </c>
      <c r="H852" s="66" t="s">
        <v>372</v>
      </c>
      <c r="I852" s="65">
        <v>1</v>
      </c>
      <c r="J852" s="65">
        <v>1</v>
      </c>
      <c r="K852" s="66" t="s">
        <v>366</v>
      </c>
      <c r="L852" s="66" t="s">
        <v>664</v>
      </c>
      <c r="M852" s="66" t="s">
        <v>660</v>
      </c>
      <c r="N852" s="66" t="s">
        <v>682</v>
      </c>
      <c r="O852" s="69"/>
      <c r="P852" s="69"/>
      <c r="Q852" s="69"/>
      <c r="R852" s="67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9"/>
      <c r="AE852" s="86"/>
    </row>
    <row r="853" spans="1:31" hidden="1" x14ac:dyDescent="0.35">
      <c r="A853" s="85">
        <v>851</v>
      </c>
      <c r="B853" s="65">
        <v>7002</v>
      </c>
      <c r="C853" s="65">
        <v>2</v>
      </c>
      <c r="D853" s="66" t="s">
        <v>293</v>
      </c>
      <c r="E853" s="66" t="s">
        <v>27</v>
      </c>
      <c r="F853" s="66"/>
      <c r="G853" s="66" t="s">
        <v>669</v>
      </c>
      <c r="H853" s="66" t="s">
        <v>371</v>
      </c>
      <c r="I853" s="65">
        <v>1</v>
      </c>
      <c r="J853" s="65">
        <v>1</v>
      </c>
      <c r="K853" s="66" t="s">
        <v>366</v>
      </c>
      <c r="L853" s="66" t="s">
        <v>664</v>
      </c>
      <c r="M853" s="66" t="s">
        <v>660</v>
      </c>
      <c r="N853" s="66" t="s">
        <v>682</v>
      </c>
      <c r="O853" s="69"/>
      <c r="P853" s="69"/>
      <c r="Q853" s="69"/>
      <c r="R853" s="67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9"/>
      <c r="AE853" s="86"/>
    </row>
    <row r="854" spans="1:31" x14ac:dyDescent="0.35">
      <c r="A854" s="83">
        <v>852</v>
      </c>
      <c r="B854" s="60">
        <v>103</v>
      </c>
      <c r="C854" s="60">
        <v>1</v>
      </c>
      <c r="D854" s="61" t="s">
        <v>22</v>
      </c>
      <c r="E854" s="61" t="s">
        <v>301</v>
      </c>
      <c r="F854" s="61" t="s">
        <v>677</v>
      </c>
      <c r="G854" s="61" t="s">
        <v>665</v>
      </c>
      <c r="H854" s="61" t="s">
        <v>641</v>
      </c>
      <c r="I854" s="60">
        <v>1</v>
      </c>
      <c r="J854" s="60">
        <v>1</v>
      </c>
      <c r="K854" s="61" t="s">
        <v>366</v>
      </c>
      <c r="L854" s="61" t="s">
        <v>664</v>
      </c>
      <c r="M854" s="61" t="s">
        <v>662</v>
      </c>
      <c r="N854" s="61" t="s">
        <v>681</v>
      </c>
      <c r="O854" s="64" t="s">
        <v>718</v>
      </c>
      <c r="P854" s="64" t="s">
        <v>301</v>
      </c>
      <c r="Q854" s="64" t="s">
        <v>361</v>
      </c>
      <c r="R854" s="62"/>
      <c r="S854" s="63">
        <v>4422.3999999999996</v>
      </c>
      <c r="T854" s="63">
        <f>J854*S854</f>
        <v>4422.3999999999996</v>
      </c>
      <c r="U854" s="63">
        <v>4422.3999999999996</v>
      </c>
      <c r="V854" s="63">
        <f>J854*U854</f>
        <v>4422.3999999999996</v>
      </c>
      <c r="W854" s="63">
        <v>4422.3999999999996</v>
      </c>
      <c r="X854" s="63">
        <f>J854*W854</f>
        <v>4422.3999999999996</v>
      </c>
      <c r="Y854" s="63">
        <v>4422.3999999999996</v>
      </c>
      <c r="Z854" s="63">
        <f>J854*Y854</f>
        <v>4422.3999999999996</v>
      </c>
      <c r="AA854" s="63">
        <f>VLOOKUP(E:E,'[3]costed bom'!$E$2:$AA$921,23,0)</f>
        <v>4511.3999999999996</v>
      </c>
      <c r="AB854" s="63">
        <f>J854*AA854</f>
        <v>4511.3999999999996</v>
      </c>
      <c r="AC854" s="63">
        <f>Z854-AB854</f>
        <v>-89</v>
      </c>
      <c r="AD854" s="64">
        <v>112</v>
      </c>
      <c r="AE854" s="84" t="s">
        <v>364</v>
      </c>
    </row>
    <row r="855" spans="1:31" hidden="1" x14ac:dyDescent="0.35">
      <c r="A855" s="85">
        <v>853</v>
      </c>
      <c r="B855" s="65">
        <v>1</v>
      </c>
      <c r="C855" s="65">
        <v>2</v>
      </c>
      <c r="D855" s="66" t="s">
        <v>301</v>
      </c>
      <c r="E855" s="66" t="s">
        <v>302</v>
      </c>
      <c r="F855" s="66"/>
      <c r="G855" s="66" t="s">
        <v>665</v>
      </c>
      <c r="H855" s="66" t="s">
        <v>642</v>
      </c>
      <c r="I855" s="65">
        <v>1</v>
      </c>
      <c r="J855" s="65">
        <v>1</v>
      </c>
      <c r="K855" s="66" t="s">
        <v>366</v>
      </c>
      <c r="L855" s="66" t="s">
        <v>664</v>
      </c>
      <c r="M855" s="66" t="s">
        <v>661</v>
      </c>
      <c r="N855" s="66" t="s">
        <v>682</v>
      </c>
      <c r="O855" s="69"/>
      <c r="P855" s="69"/>
      <c r="Q855" s="69"/>
      <c r="R855" s="67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9"/>
      <c r="AE855" s="86"/>
    </row>
    <row r="856" spans="1:31" hidden="1" x14ac:dyDescent="0.35">
      <c r="A856" s="85">
        <v>854</v>
      </c>
      <c r="B856" s="65">
        <v>2</v>
      </c>
      <c r="C856" s="65">
        <v>2</v>
      </c>
      <c r="D856" s="66" t="s">
        <v>301</v>
      </c>
      <c r="E856" s="66" t="s">
        <v>303</v>
      </c>
      <c r="F856" s="66"/>
      <c r="G856" s="66" t="s">
        <v>665</v>
      </c>
      <c r="H856" s="66" t="s">
        <v>643</v>
      </c>
      <c r="I856" s="65">
        <v>1</v>
      </c>
      <c r="J856" s="65">
        <v>1</v>
      </c>
      <c r="K856" s="66" t="s">
        <v>366</v>
      </c>
      <c r="L856" s="66" t="s">
        <v>664</v>
      </c>
      <c r="M856" s="66" t="s">
        <v>660</v>
      </c>
      <c r="N856" s="66" t="s">
        <v>682</v>
      </c>
      <c r="O856" s="69"/>
      <c r="P856" s="69"/>
      <c r="Q856" s="69"/>
      <c r="R856" s="67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9"/>
      <c r="AE856" s="86"/>
    </row>
    <row r="857" spans="1:31" hidden="1" x14ac:dyDescent="0.35">
      <c r="A857" s="85">
        <v>855</v>
      </c>
      <c r="B857" s="65">
        <v>3</v>
      </c>
      <c r="C857" s="65">
        <v>2</v>
      </c>
      <c r="D857" s="66" t="s">
        <v>301</v>
      </c>
      <c r="E857" s="66" t="s">
        <v>304</v>
      </c>
      <c r="F857" s="66"/>
      <c r="G857" s="66" t="s">
        <v>668</v>
      </c>
      <c r="H857" s="66" t="s">
        <v>644</v>
      </c>
      <c r="I857" s="65">
        <v>1</v>
      </c>
      <c r="J857" s="65">
        <v>1</v>
      </c>
      <c r="K857" s="66" t="s">
        <v>366</v>
      </c>
      <c r="L857" s="66" t="s">
        <v>664</v>
      </c>
      <c r="M857" s="66" t="s">
        <v>661</v>
      </c>
      <c r="N857" s="66" t="s">
        <v>681</v>
      </c>
      <c r="O857" s="69"/>
      <c r="P857" s="69"/>
      <c r="Q857" s="69"/>
      <c r="R857" s="67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9"/>
      <c r="AE857" s="86"/>
    </row>
    <row r="858" spans="1:31" hidden="1" x14ac:dyDescent="0.35">
      <c r="A858" s="85">
        <v>856</v>
      </c>
      <c r="B858" s="65">
        <v>4</v>
      </c>
      <c r="C858" s="65">
        <v>2</v>
      </c>
      <c r="D858" s="66" t="s">
        <v>301</v>
      </c>
      <c r="E858" s="66" t="s">
        <v>305</v>
      </c>
      <c r="F858" s="66"/>
      <c r="G858" s="66" t="s">
        <v>665</v>
      </c>
      <c r="H858" s="66" t="s">
        <v>645</v>
      </c>
      <c r="I858" s="65">
        <v>1</v>
      </c>
      <c r="J858" s="65">
        <v>1</v>
      </c>
      <c r="K858" s="66" t="s">
        <v>366</v>
      </c>
      <c r="L858" s="66" t="s">
        <v>664</v>
      </c>
      <c r="M858" s="66" t="s">
        <v>660</v>
      </c>
      <c r="N858" s="66" t="s">
        <v>681</v>
      </c>
      <c r="O858" s="69"/>
      <c r="P858" s="69"/>
      <c r="Q858" s="69"/>
      <c r="R858" s="67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9"/>
      <c r="AE858" s="86"/>
    </row>
    <row r="859" spans="1:31" hidden="1" x14ac:dyDescent="0.35">
      <c r="A859" s="85">
        <v>857</v>
      </c>
      <c r="B859" s="65">
        <v>5</v>
      </c>
      <c r="C859" s="65">
        <v>2</v>
      </c>
      <c r="D859" s="66" t="s">
        <v>301</v>
      </c>
      <c r="E859" s="66" t="s">
        <v>306</v>
      </c>
      <c r="F859" s="66"/>
      <c r="G859" s="66" t="s">
        <v>665</v>
      </c>
      <c r="H859" s="66" t="s">
        <v>646</v>
      </c>
      <c r="I859" s="65">
        <v>1</v>
      </c>
      <c r="J859" s="65">
        <v>1</v>
      </c>
      <c r="K859" s="66" t="s">
        <v>366</v>
      </c>
      <c r="L859" s="66" t="s">
        <v>664</v>
      </c>
      <c r="M859" s="66" t="s">
        <v>661</v>
      </c>
      <c r="N859" s="66" t="s">
        <v>681</v>
      </c>
      <c r="O859" s="69"/>
      <c r="P859" s="69"/>
      <c r="Q859" s="69"/>
      <c r="R859" s="67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9"/>
      <c r="AE859" s="86"/>
    </row>
    <row r="860" spans="1:31" x14ac:dyDescent="0.35">
      <c r="A860" s="83">
        <v>858</v>
      </c>
      <c r="B860" s="60">
        <v>104</v>
      </c>
      <c r="C860" s="60">
        <v>1</v>
      </c>
      <c r="D860" s="61" t="s">
        <v>22</v>
      </c>
      <c r="E860" s="61" t="s">
        <v>307</v>
      </c>
      <c r="F860" s="61" t="s">
        <v>679</v>
      </c>
      <c r="G860" s="61" t="s">
        <v>665</v>
      </c>
      <c r="H860" s="61" t="s">
        <v>647</v>
      </c>
      <c r="I860" s="60">
        <v>2</v>
      </c>
      <c r="J860" s="60">
        <v>2</v>
      </c>
      <c r="K860" s="61" t="s">
        <v>366</v>
      </c>
      <c r="L860" s="61" t="s">
        <v>664</v>
      </c>
      <c r="M860" s="61" t="s">
        <v>660</v>
      </c>
      <c r="N860" s="61" t="s">
        <v>681</v>
      </c>
      <c r="O860" s="64" t="s">
        <v>720</v>
      </c>
      <c r="P860" s="64" t="s">
        <v>320</v>
      </c>
      <c r="Q860" s="64" t="s">
        <v>320</v>
      </c>
      <c r="R860" s="62"/>
      <c r="S860" s="63">
        <v>9.1</v>
      </c>
      <c r="T860" s="63">
        <f t="shared" ref="T860:T863" si="36">J860*S860</f>
        <v>18.2</v>
      </c>
      <c r="U860" s="63">
        <v>7.0917999999999992</v>
      </c>
      <c r="V860" s="63">
        <f t="shared" ref="V860:V863" si="37">J860*U860</f>
        <v>14.183599999999998</v>
      </c>
      <c r="W860" s="63">
        <v>6.9114999999999993</v>
      </c>
      <c r="X860" s="63">
        <f t="shared" ref="X860:X863" si="38">J860*W860</f>
        <v>13.822999999999999</v>
      </c>
      <c r="Y860" s="63">
        <v>6.6110000000000007</v>
      </c>
      <c r="Z860" s="63">
        <f t="shared" ref="Z860:Z863" si="39">J860*Y860</f>
        <v>13.222000000000001</v>
      </c>
      <c r="AA860" s="63">
        <f>VLOOKUP(E:E,'[3]costed bom'!$E$2:$AA$921,23,0)</f>
        <v>15.158016</v>
      </c>
      <c r="AB860" s="63">
        <f t="shared" ref="AB860:AB863" si="40">J860*AA860</f>
        <v>30.316032</v>
      </c>
      <c r="AC860" s="63">
        <f t="shared" ref="AC860:AC863" si="41">Z860-AB860</f>
        <v>-17.094031999999999</v>
      </c>
      <c r="AD860" s="64">
        <v>70</v>
      </c>
      <c r="AE860" s="84" t="s">
        <v>364</v>
      </c>
    </row>
    <row r="861" spans="1:31" x14ac:dyDescent="0.35">
      <c r="A861" s="83">
        <v>859</v>
      </c>
      <c r="B861" s="60">
        <v>105</v>
      </c>
      <c r="C861" s="60">
        <v>1</v>
      </c>
      <c r="D861" s="61" t="s">
        <v>22</v>
      </c>
      <c r="E861" s="61" t="s">
        <v>308</v>
      </c>
      <c r="F861" s="61" t="s">
        <v>677</v>
      </c>
      <c r="G861" s="61" t="s">
        <v>667</v>
      </c>
      <c r="H861" s="61" t="s">
        <v>648</v>
      </c>
      <c r="I861" s="60">
        <v>4</v>
      </c>
      <c r="J861" s="60">
        <v>4</v>
      </c>
      <c r="K861" s="61" t="s">
        <v>366</v>
      </c>
      <c r="L861" s="61" t="s">
        <v>664</v>
      </c>
      <c r="M861" s="61" t="s">
        <v>660</v>
      </c>
      <c r="N861" s="61" t="s">
        <v>681</v>
      </c>
      <c r="O861" s="64" t="s">
        <v>719</v>
      </c>
      <c r="P861" s="64" t="s">
        <v>323</v>
      </c>
      <c r="Q861" s="64" t="s">
        <v>323</v>
      </c>
      <c r="R861" s="62"/>
      <c r="S861" s="63">
        <v>6.1800000000000001E-2</v>
      </c>
      <c r="T861" s="63">
        <f t="shared" si="36"/>
        <v>0.2472</v>
      </c>
      <c r="U861" s="63">
        <v>6.1800000000000001E-2</v>
      </c>
      <c r="V861" s="63">
        <f t="shared" si="37"/>
        <v>0.2472</v>
      </c>
      <c r="W861" s="63">
        <v>6.1800000000000001E-2</v>
      </c>
      <c r="X861" s="63">
        <f t="shared" si="38"/>
        <v>0.2472</v>
      </c>
      <c r="Y861" s="63">
        <v>6.1800000000000001E-2</v>
      </c>
      <c r="Z861" s="63">
        <f t="shared" si="39"/>
        <v>0.2472</v>
      </c>
      <c r="AA861" s="63">
        <f>VLOOKUP(E:E,'[3]costed bom'!$E$2:$AA$921,23,0)</f>
        <v>0.06</v>
      </c>
      <c r="AB861" s="63">
        <f t="shared" si="40"/>
        <v>0.24</v>
      </c>
      <c r="AC861" s="63">
        <f t="shared" si="41"/>
        <v>7.2000000000000119E-3</v>
      </c>
      <c r="AD861" s="64">
        <v>21</v>
      </c>
      <c r="AE861" s="84" t="s">
        <v>364</v>
      </c>
    </row>
    <row r="862" spans="1:31" x14ac:dyDescent="0.35">
      <c r="A862" s="83">
        <v>860</v>
      </c>
      <c r="B862" s="60">
        <v>106</v>
      </c>
      <c r="C862" s="60">
        <v>1</v>
      </c>
      <c r="D862" s="61" t="s">
        <v>22</v>
      </c>
      <c r="E862" s="61" t="s">
        <v>309</v>
      </c>
      <c r="F862" s="61" t="s">
        <v>677</v>
      </c>
      <c r="G862" s="61" t="s">
        <v>668</v>
      </c>
      <c r="H862" s="61" t="s">
        <v>649</v>
      </c>
      <c r="I862" s="60">
        <v>4</v>
      </c>
      <c r="J862" s="60">
        <v>4</v>
      </c>
      <c r="K862" s="61" t="s">
        <v>366</v>
      </c>
      <c r="L862" s="61" t="s">
        <v>664</v>
      </c>
      <c r="M862" s="61" t="s">
        <v>660</v>
      </c>
      <c r="N862" s="61" t="s">
        <v>681</v>
      </c>
      <c r="O862" s="64" t="s">
        <v>713</v>
      </c>
      <c r="P862" s="64" t="s">
        <v>362</v>
      </c>
      <c r="Q862" s="64" t="s">
        <v>346</v>
      </c>
      <c r="R862" s="62"/>
      <c r="S862" s="63">
        <v>4.9440000000000005E-2</v>
      </c>
      <c r="T862" s="63">
        <f t="shared" si="36"/>
        <v>0.19776000000000002</v>
      </c>
      <c r="U862" s="63">
        <v>4.9440000000000005E-2</v>
      </c>
      <c r="V862" s="63">
        <f t="shared" si="37"/>
        <v>0.19776000000000002</v>
      </c>
      <c r="W862" s="63">
        <v>4.9440000000000005E-2</v>
      </c>
      <c r="X862" s="63">
        <f t="shared" si="38"/>
        <v>0.19776000000000002</v>
      </c>
      <c r="Y862" s="63">
        <v>4.9440000000000005E-2</v>
      </c>
      <c r="Z862" s="63">
        <f t="shared" si="39"/>
        <v>0.19776000000000002</v>
      </c>
      <c r="AA862" s="63">
        <f>VLOOKUP(E:E,'[3]costed bom'!$E$2:$AA$921,23,0)</f>
        <v>0.03</v>
      </c>
      <c r="AB862" s="63">
        <f t="shared" si="40"/>
        <v>0.12</v>
      </c>
      <c r="AC862" s="63">
        <f t="shared" si="41"/>
        <v>7.7760000000000024E-2</v>
      </c>
      <c r="AD862" s="64">
        <v>56</v>
      </c>
      <c r="AE862" s="84" t="s">
        <v>364</v>
      </c>
    </row>
    <row r="863" spans="1:31" x14ac:dyDescent="0.35">
      <c r="A863" s="83">
        <v>861</v>
      </c>
      <c r="B863" s="60">
        <v>108</v>
      </c>
      <c r="C863" s="60">
        <v>1</v>
      </c>
      <c r="D863" s="61" t="s">
        <v>22</v>
      </c>
      <c r="E863" s="61" t="s">
        <v>310</v>
      </c>
      <c r="F863" s="61" t="s">
        <v>680</v>
      </c>
      <c r="G863" s="61" t="s">
        <v>665</v>
      </c>
      <c r="H863" s="61" t="s">
        <v>650</v>
      </c>
      <c r="I863" s="60">
        <v>1</v>
      </c>
      <c r="J863" s="60">
        <v>1</v>
      </c>
      <c r="K863" s="61" t="s">
        <v>366</v>
      </c>
      <c r="L863" s="61" t="s">
        <v>663</v>
      </c>
      <c r="M863" s="61" t="s">
        <v>660</v>
      </c>
      <c r="N863" s="61" t="s">
        <v>681</v>
      </c>
      <c r="O863" s="64" t="s">
        <v>720</v>
      </c>
      <c r="P863" s="64"/>
      <c r="Q863" s="64"/>
      <c r="R863" s="62"/>
      <c r="S863" s="63">
        <v>106.14</v>
      </c>
      <c r="T863" s="63">
        <f t="shared" si="36"/>
        <v>106.14</v>
      </c>
      <c r="U863" s="63">
        <v>104.371</v>
      </c>
      <c r="V863" s="63">
        <f t="shared" si="37"/>
        <v>104.371</v>
      </c>
      <c r="W863" s="63">
        <v>101.7175</v>
      </c>
      <c r="X863" s="63">
        <f t="shared" si="38"/>
        <v>101.7175</v>
      </c>
      <c r="Y863" s="63">
        <v>97.295000000000016</v>
      </c>
      <c r="Z863" s="63">
        <f t="shared" si="39"/>
        <v>97.295000000000016</v>
      </c>
      <c r="AA863" s="63">
        <f>VLOOKUP(E:E,'[3]costed bom'!$E$2:$AA$921,23,0)</f>
        <v>140</v>
      </c>
      <c r="AB863" s="63">
        <f t="shared" si="40"/>
        <v>140</v>
      </c>
      <c r="AC863" s="63">
        <f t="shared" si="41"/>
        <v>-42.704999999999984</v>
      </c>
      <c r="AD863" s="64">
        <v>147</v>
      </c>
      <c r="AE863" s="84" t="s">
        <v>364</v>
      </c>
    </row>
    <row r="864" spans="1:31" hidden="1" x14ac:dyDescent="0.35">
      <c r="A864" s="85">
        <v>862</v>
      </c>
      <c r="B864" s="65">
        <v>1</v>
      </c>
      <c r="C864" s="65">
        <v>2</v>
      </c>
      <c r="D864" s="66" t="s">
        <v>310</v>
      </c>
      <c r="E864" s="66" t="s">
        <v>311</v>
      </c>
      <c r="F864" s="66"/>
      <c r="G864" s="66" t="s">
        <v>667</v>
      </c>
      <c r="H864" s="66" t="s">
        <v>651</v>
      </c>
      <c r="I864" s="65">
        <v>10.5</v>
      </c>
      <c r="J864" s="65">
        <v>10.5</v>
      </c>
      <c r="K864" s="66" t="s">
        <v>393</v>
      </c>
      <c r="L864" s="66" t="s">
        <v>664</v>
      </c>
      <c r="M864" s="66" t="s">
        <v>660</v>
      </c>
      <c r="N864" s="66" t="s">
        <v>681</v>
      </c>
      <c r="O864" s="69"/>
      <c r="P864" s="69"/>
      <c r="Q864" s="69"/>
      <c r="R864" s="67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9"/>
      <c r="AE864" s="86"/>
    </row>
    <row r="865" spans="1:31" hidden="1" x14ac:dyDescent="0.35">
      <c r="A865" s="85">
        <v>863</v>
      </c>
      <c r="B865" s="65">
        <v>2</v>
      </c>
      <c r="C865" s="65">
        <v>2</v>
      </c>
      <c r="D865" s="66" t="s">
        <v>310</v>
      </c>
      <c r="E865" s="66" t="s">
        <v>49</v>
      </c>
      <c r="F865" s="66"/>
      <c r="G865" s="66" t="s">
        <v>665</v>
      </c>
      <c r="H865" s="66" t="s">
        <v>395</v>
      </c>
      <c r="I865" s="65">
        <v>1</v>
      </c>
      <c r="J865" s="65">
        <v>1</v>
      </c>
      <c r="K865" s="66" t="s">
        <v>393</v>
      </c>
      <c r="L865" s="66" t="s">
        <v>664</v>
      </c>
      <c r="M865" s="66" t="s">
        <v>660</v>
      </c>
      <c r="N865" s="66" t="s">
        <v>681</v>
      </c>
      <c r="O865" s="69"/>
      <c r="P865" s="69"/>
      <c r="Q865" s="69"/>
      <c r="R865" s="67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9"/>
      <c r="AE865" s="86"/>
    </row>
    <row r="866" spans="1:31" hidden="1" x14ac:dyDescent="0.35">
      <c r="A866" s="85">
        <v>864</v>
      </c>
      <c r="B866" s="65">
        <v>3</v>
      </c>
      <c r="C866" s="65">
        <v>2</v>
      </c>
      <c r="D866" s="66" t="s">
        <v>310</v>
      </c>
      <c r="E866" s="66" t="s">
        <v>127</v>
      </c>
      <c r="F866" s="66"/>
      <c r="G866" s="66" t="s">
        <v>665</v>
      </c>
      <c r="H866" s="66" t="s">
        <v>473</v>
      </c>
      <c r="I866" s="65">
        <v>1</v>
      </c>
      <c r="J866" s="65">
        <v>1</v>
      </c>
      <c r="K866" s="66" t="s">
        <v>393</v>
      </c>
      <c r="L866" s="66" t="s">
        <v>664</v>
      </c>
      <c r="M866" s="66" t="s">
        <v>660</v>
      </c>
      <c r="N866" s="66" t="s">
        <v>681</v>
      </c>
      <c r="O866" s="69"/>
      <c r="P866" s="69"/>
      <c r="Q866" s="69"/>
      <c r="R866" s="67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9"/>
      <c r="AE866" s="86"/>
    </row>
    <row r="867" spans="1:31" hidden="1" x14ac:dyDescent="0.35">
      <c r="A867" s="85">
        <v>865</v>
      </c>
      <c r="B867" s="65">
        <v>4</v>
      </c>
      <c r="C867" s="65">
        <v>2</v>
      </c>
      <c r="D867" s="66" t="s">
        <v>310</v>
      </c>
      <c r="E867" s="66" t="s">
        <v>107</v>
      </c>
      <c r="F867" s="66"/>
      <c r="G867" s="66" t="s">
        <v>665</v>
      </c>
      <c r="H867" s="66" t="s">
        <v>453</v>
      </c>
      <c r="I867" s="65">
        <v>8</v>
      </c>
      <c r="J867" s="65">
        <v>8</v>
      </c>
      <c r="K867" s="66" t="s">
        <v>366</v>
      </c>
      <c r="L867" s="66" t="s">
        <v>664</v>
      </c>
      <c r="M867" s="66" t="s">
        <v>660</v>
      </c>
      <c r="N867" s="66" t="s">
        <v>681</v>
      </c>
      <c r="O867" s="69"/>
      <c r="P867" s="69"/>
      <c r="Q867" s="69"/>
      <c r="R867" s="67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9"/>
      <c r="AE867" s="86"/>
    </row>
    <row r="868" spans="1:31" hidden="1" x14ac:dyDescent="0.35">
      <c r="A868" s="85">
        <v>866</v>
      </c>
      <c r="B868" s="65">
        <v>5</v>
      </c>
      <c r="C868" s="65">
        <v>2</v>
      </c>
      <c r="D868" s="66" t="s">
        <v>310</v>
      </c>
      <c r="E868" s="66" t="s">
        <v>312</v>
      </c>
      <c r="F868" s="66"/>
      <c r="G868" s="66" t="s">
        <v>665</v>
      </c>
      <c r="H868" s="66" t="s">
        <v>652</v>
      </c>
      <c r="I868" s="65">
        <v>1</v>
      </c>
      <c r="J868" s="65">
        <v>1</v>
      </c>
      <c r="K868" s="66" t="s">
        <v>366</v>
      </c>
      <c r="L868" s="66" t="s">
        <v>664</v>
      </c>
      <c r="M868" s="66" t="s">
        <v>660</v>
      </c>
      <c r="N868" s="66" t="s">
        <v>681</v>
      </c>
      <c r="O868" s="69"/>
      <c r="P868" s="69"/>
      <c r="Q868" s="69"/>
      <c r="R868" s="67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9"/>
      <c r="AE868" s="86"/>
    </row>
    <row r="869" spans="1:31" hidden="1" x14ac:dyDescent="0.35">
      <c r="A869" s="85">
        <v>867</v>
      </c>
      <c r="B869" s="65">
        <v>6</v>
      </c>
      <c r="C869" s="65">
        <v>2</v>
      </c>
      <c r="D869" s="66" t="s">
        <v>310</v>
      </c>
      <c r="E869" s="66" t="s">
        <v>313</v>
      </c>
      <c r="F869" s="66"/>
      <c r="G869" s="66" t="s">
        <v>666</v>
      </c>
      <c r="H869" s="66" t="s">
        <v>653</v>
      </c>
      <c r="I869" s="65">
        <v>1</v>
      </c>
      <c r="J869" s="65">
        <v>1</v>
      </c>
      <c r="K869" s="66" t="s">
        <v>393</v>
      </c>
      <c r="L869" s="66" t="s">
        <v>663</v>
      </c>
      <c r="M869" s="66" t="s">
        <v>660</v>
      </c>
      <c r="N869" s="66" t="s">
        <v>681</v>
      </c>
      <c r="O869" s="69"/>
      <c r="P869" s="69"/>
      <c r="Q869" s="69"/>
      <c r="R869" s="67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9"/>
      <c r="AE869" s="86"/>
    </row>
    <row r="870" spans="1:31" hidden="1" x14ac:dyDescent="0.35">
      <c r="A870" s="85">
        <v>868</v>
      </c>
      <c r="B870" s="65">
        <v>7</v>
      </c>
      <c r="C870" s="65">
        <v>2</v>
      </c>
      <c r="D870" s="66" t="s">
        <v>310</v>
      </c>
      <c r="E870" s="66" t="s">
        <v>47</v>
      </c>
      <c r="F870" s="66"/>
      <c r="G870" s="66" t="s">
        <v>665</v>
      </c>
      <c r="H870" s="66" t="s">
        <v>392</v>
      </c>
      <c r="I870" s="65">
        <v>0.5</v>
      </c>
      <c r="J870" s="65">
        <v>0.5</v>
      </c>
      <c r="K870" s="66" t="s">
        <v>393</v>
      </c>
      <c r="L870" s="66" t="s">
        <v>664</v>
      </c>
      <c r="M870" s="66" t="s">
        <v>660</v>
      </c>
      <c r="N870" s="66" t="s">
        <v>681</v>
      </c>
      <c r="O870" s="69"/>
      <c r="P870" s="69"/>
      <c r="Q870" s="69"/>
      <c r="R870" s="67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9"/>
      <c r="AE870" s="86"/>
    </row>
    <row r="871" spans="1:31" hidden="1" x14ac:dyDescent="0.35">
      <c r="A871" s="85">
        <v>869</v>
      </c>
      <c r="B871" s="65">
        <v>10</v>
      </c>
      <c r="C871" s="65">
        <v>2</v>
      </c>
      <c r="D871" s="66" t="s">
        <v>310</v>
      </c>
      <c r="E871" s="66" t="s">
        <v>122</v>
      </c>
      <c r="F871" s="66"/>
      <c r="G871" s="66" t="s">
        <v>666</v>
      </c>
      <c r="H871" s="66" t="s">
        <v>468</v>
      </c>
      <c r="I871" s="65">
        <v>2</v>
      </c>
      <c r="J871" s="65">
        <v>2</v>
      </c>
      <c r="K871" s="66" t="s">
        <v>366</v>
      </c>
      <c r="L871" s="66" t="s">
        <v>664</v>
      </c>
      <c r="M871" s="66" t="s">
        <v>660</v>
      </c>
      <c r="N871" s="66" t="s">
        <v>681</v>
      </c>
      <c r="O871" s="69"/>
      <c r="P871" s="69"/>
      <c r="Q871" s="69"/>
      <c r="R871" s="67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9"/>
      <c r="AE871" s="86"/>
    </row>
    <row r="872" spans="1:31" hidden="1" x14ac:dyDescent="0.35">
      <c r="A872" s="85">
        <v>870</v>
      </c>
      <c r="B872" s="65">
        <v>11</v>
      </c>
      <c r="C872" s="65">
        <v>2</v>
      </c>
      <c r="D872" s="66" t="s">
        <v>310</v>
      </c>
      <c r="E872" s="66" t="s">
        <v>314</v>
      </c>
      <c r="F872" s="66"/>
      <c r="G872" s="66" t="s">
        <v>665</v>
      </c>
      <c r="H872" s="66" t="s">
        <v>654</v>
      </c>
      <c r="I872" s="65">
        <v>42</v>
      </c>
      <c r="J872" s="65">
        <v>42</v>
      </c>
      <c r="K872" s="66" t="s">
        <v>366</v>
      </c>
      <c r="L872" s="66" t="s">
        <v>664</v>
      </c>
      <c r="M872" s="66" t="s">
        <v>660</v>
      </c>
      <c r="N872" s="66" t="s">
        <v>681</v>
      </c>
      <c r="O872" s="69"/>
      <c r="P872" s="69"/>
      <c r="Q872" s="69"/>
      <c r="R872" s="67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9"/>
      <c r="AE872" s="86"/>
    </row>
    <row r="873" spans="1:31" hidden="1" x14ac:dyDescent="0.35">
      <c r="A873" s="85">
        <v>871</v>
      </c>
      <c r="B873" s="65">
        <v>12</v>
      </c>
      <c r="C873" s="65">
        <v>2</v>
      </c>
      <c r="D873" s="66" t="s">
        <v>310</v>
      </c>
      <c r="E873" s="66" t="s">
        <v>315</v>
      </c>
      <c r="F873" s="66"/>
      <c r="G873" s="66" t="s">
        <v>665</v>
      </c>
      <c r="H873" s="66" t="s">
        <v>655</v>
      </c>
      <c r="I873" s="65">
        <v>2</v>
      </c>
      <c r="J873" s="65">
        <v>2</v>
      </c>
      <c r="K873" s="66" t="s">
        <v>366</v>
      </c>
      <c r="L873" s="66" t="s">
        <v>664</v>
      </c>
      <c r="M873" s="66" t="s">
        <v>660</v>
      </c>
      <c r="N873" s="66" t="s">
        <v>681</v>
      </c>
      <c r="O873" s="69"/>
      <c r="P873" s="69"/>
      <c r="Q873" s="69"/>
      <c r="R873" s="67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9"/>
      <c r="AE873" s="86"/>
    </row>
    <row r="874" spans="1:31" hidden="1" x14ac:dyDescent="0.35">
      <c r="A874" s="85">
        <v>872</v>
      </c>
      <c r="B874" s="65">
        <v>13</v>
      </c>
      <c r="C874" s="65">
        <v>2</v>
      </c>
      <c r="D874" s="66" t="s">
        <v>310</v>
      </c>
      <c r="E874" s="66" t="s">
        <v>171</v>
      </c>
      <c r="F874" s="66"/>
      <c r="G874" s="66" t="s">
        <v>668</v>
      </c>
      <c r="H874" s="66" t="s">
        <v>514</v>
      </c>
      <c r="I874" s="65">
        <v>1</v>
      </c>
      <c r="J874" s="65">
        <v>1</v>
      </c>
      <c r="K874" s="66" t="s">
        <v>366</v>
      </c>
      <c r="L874" s="66" t="s">
        <v>664</v>
      </c>
      <c r="M874" s="66" t="s">
        <v>660</v>
      </c>
      <c r="N874" s="66" t="s">
        <v>681</v>
      </c>
      <c r="O874" s="69"/>
      <c r="P874" s="69"/>
      <c r="Q874" s="69"/>
      <c r="R874" s="67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9"/>
      <c r="AE874" s="86"/>
    </row>
    <row r="875" spans="1:31" hidden="1" x14ac:dyDescent="0.35">
      <c r="A875" s="85">
        <v>873</v>
      </c>
      <c r="B875" s="65">
        <v>22</v>
      </c>
      <c r="C875" s="65">
        <v>2</v>
      </c>
      <c r="D875" s="66" t="s">
        <v>310</v>
      </c>
      <c r="E875" s="66" t="s">
        <v>134</v>
      </c>
      <c r="F875" s="66"/>
      <c r="G875" s="66" t="s">
        <v>666</v>
      </c>
      <c r="H875" s="66" t="s">
        <v>477</v>
      </c>
      <c r="I875" s="65">
        <v>1</v>
      </c>
      <c r="J875" s="65">
        <v>1</v>
      </c>
      <c r="K875" s="66" t="s">
        <v>366</v>
      </c>
      <c r="L875" s="66" t="s">
        <v>664</v>
      </c>
      <c r="M875" s="66" t="s">
        <v>660</v>
      </c>
      <c r="N875" s="66" t="s">
        <v>681</v>
      </c>
      <c r="O875" s="69"/>
      <c r="P875" s="69"/>
      <c r="Q875" s="69"/>
      <c r="R875" s="67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9"/>
      <c r="AE875" s="86"/>
    </row>
    <row r="876" spans="1:31" hidden="1" x14ac:dyDescent="0.35">
      <c r="A876" s="85">
        <v>874</v>
      </c>
      <c r="B876" s="65">
        <v>23</v>
      </c>
      <c r="C876" s="65">
        <v>2</v>
      </c>
      <c r="D876" s="66" t="s">
        <v>310</v>
      </c>
      <c r="E876" s="66" t="s">
        <v>130</v>
      </c>
      <c r="F876" s="66"/>
      <c r="G876" s="66" t="s">
        <v>668</v>
      </c>
      <c r="H876" s="66" t="s">
        <v>476</v>
      </c>
      <c r="I876" s="65">
        <v>2</v>
      </c>
      <c r="J876" s="65">
        <v>2</v>
      </c>
      <c r="K876" s="66" t="s">
        <v>366</v>
      </c>
      <c r="L876" s="66" t="s">
        <v>664</v>
      </c>
      <c r="M876" s="66" t="s">
        <v>660</v>
      </c>
      <c r="N876" s="66" t="s">
        <v>681</v>
      </c>
      <c r="O876" s="69"/>
      <c r="P876" s="69"/>
      <c r="Q876" s="69"/>
      <c r="R876" s="67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9"/>
      <c r="AE876" s="86"/>
    </row>
    <row r="877" spans="1:31" hidden="1" x14ac:dyDescent="0.35">
      <c r="A877" s="85">
        <v>875</v>
      </c>
      <c r="B877" s="65">
        <v>7000</v>
      </c>
      <c r="C877" s="65">
        <v>2</v>
      </c>
      <c r="D877" s="66" t="s">
        <v>310</v>
      </c>
      <c r="E877" s="66" t="s">
        <v>316</v>
      </c>
      <c r="F877" s="66"/>
      <c r="G877" s="66" t="s">
        <v>665</v>
      </c>
      <c r="H877" s="66" t="s">
        <v>656</v>
      </c>
      <c r="I877" s="65">
        <v>1</v>
      </c>
      <c r="J877" s="65">
        <v>1</v>
      </c>
      <c r="K877" s="66" t="s">
        <v>366</v>
      </c>
      <c r="L877" s="66" t="s">
        <v>663</v>
      </c>
      <c r="M877" s="66" t="s">
        <v>660</v>
      </c>
      <c r="N877" s="66" t="s">
        <v>682</v>
      </c>
      <c r="O877" s="69"/>
      <c r="P877" s="69"/>
      <c r="Q877" s="69"/>
      <c r="R877" s="67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9"/>
      <c r="AE877" s="86"/>
    </row>
    <row r="878" spans="1:31" hidden="1" x14ac:dyDescent="0.35">
      <c r="A878" s="85">
        <v>876</v>
      </c>
      <c r="B878" s="65">
        <v>7001</v>
      </c>
      <c r="C878" s="65">
        <v>2</v>
      </c>
      <c r="D878" s="66" t="s">
        <v>310</v>
      </c>
      <c r="E878" s="66" t="s">
        <v>109</v>
      </c>
      <c r="F878" s="66"/>
      <c r="G878" s="66" t="s">
        <v>673</v>
      </c>
      <c r="H878" s="66" t="s">
        <v>455</v>
      </c>
      <c r="I878" s="65">
        <v>1</v>
      </c>
      <c r="J878" s="65">
        <v>1</v>
      </c>
      <c r="K878" s="66" t="s">
        <v>366</v>
      </c>
      <c r="L878" s="66" t="s">
        <v>664</v>
      </c>
      <c r="M878" s="66" t="s">
        <v>660</v>
      </c>
      <c r="N878" s="66" t="s">
        <v>682</v>
      </c>
      <c r="O878" s="69"/>
      <c r="P878" s="69"/>
      <c r="Q878" s="69"/>
      <c r="R878" s="67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9"/>
      <c r="AE878" s="86"/>
    </row>
    <row r="879" spans="1:31" hidden="1" x14ac:dyDescent="0.35">
      <c r="A879" s="85">
        <v>877</v>
      </c>
      <c r="B879" s="65">
        <v>7000</v>
      </c>
      <c r="C879" s="65">
        <v>3</v>
      </c>
      <c r="D879" s="66" t="s">
        <v>109</v>
      </c>
      <c r="E879" s="66" t="s">
        <v>27</v>
      </c>
      <c r="F879" s="66"/>
      <c r="G879" s="66" t="s">
        <v>669</v>
      </c>
      <c r="H879" s="66" t="s">
        <v>371</v>
      </c>
      <c r="I879" s="65">
        <v>1</v>
      </c>
      <c r="J879" s="65">
        <v>1</v>
      </c>
      <c r="K879" s="66" t="s">
        <v>366</v>
      </c>
      <c r="L879" s="66" t="s">
        <v>664</v>
      </c>
      <c r="M879" s="66" t="s">
        <v>660</v>
      </c>
      <c r="N879" s="66" t="s">
        <v>682</v>
      </c>
      <c r="O879" s="69"/>
      <c r="P879" s="69"/>
      <c r="Q879" s="69"/>
      <c r="R879" s="67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9"/>
      <c r="AE879" s="86"/>
    </row>
    <row r="880" spans="1:31" hidden="1" x14ac:dyDescent="0.35">
      <c r="A880" s="85">
        <v>878</v>
      </c>
      <c r="B880" s="65">
        <v>7002</v>
      </c>
      <c r="C880" s="65">
        <v>3</v>
      </c>
      <c r="D880" s="66" t="s">
        <v>109</v>
      </c>
      <c r="E880" s="66" t="s">
        <v>110</v>
      </c>
      <c r="F880" s="66"/>
      <c r="G880" s="66" t="s">
        <v>665</v>
      </c>
      <c r="H880" s="66" t="s">
        <v>456</v>
      </c>
      <c r="I880" s="65">
        <v>1</v>
      </c>
      <c r="J880" s="65">
        <v>1</v>
      </c>
      <c r="K880" s="66" t="s">
        <v>366</v>
      </c>
      <c r="L880" s="66" t="s">
        <v>664</v>
      </c>
      <c r="M880" s="66" t="s">
        <v>660</v>
      </c>
      <c r="N880" s="66" t="s">
        <v>682</v>
      </c>
      <c r="O880" s="69"/>
      <c r="P880" s="69"/>
      <c r="Q880" s="69"/>
      <c r="R880" s="67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9"/>
      <c r="AE880" s="86"/>
    </row>
    <row r="881" spans="1:31" hidden="1" x14ac:dyDescent="0.35">
      <c r="A881" s="85">
        <v>879</v>
      </c>
      <c r="B881" s="65">
        <v>7003</v>
      </c>
      <c r="C881" s="65">
        <v>3</v>
      </c>
      <c r="D881" s="66" t="s">
        <v>109</v>
      </c>
      <c r="E881" s="66" t="s">
        <v>111</v>
      </c>
      <c r="F881" s="66"/>
      <c r="G881" s="66" t="s">
        <v>665</v>
      </c>
      <c r="H881" s="66" t="s">
        <v>457</v>
      </c>
      <c r="I881" s="65">
        <v>1</v>
      </c>
      <c r="J881" s="65">
        <v>1</v>
      </c>
      <c r="K881" s="66" t="s">
        <v>366</v>
      </c>
      <c r="L881" s="66" t="s">
        <v>664</v>
      </c>
      <c r="M881" s="66" t="s">
        <v>660</v>
      </c>
      <c r="N881" s="66" t="s">
        <v>682</v>
      </c>
      <c r="O881" s="69"/>
      <c r="P881" s="69"/>
      <c r="Q881" s="69"/>
      <c r="R881" s="67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9"/>
      <c r="AE881" s="86"/>
    </row>
    <row r="882" spans="1:31" hidden="1" x14ac:dyDescent="0.35">
      <c r="A882" s="85">
        <v>880</v>
      </c>
      <c r="B882" s="65">
        <v>7004</v>
      </c>
      <c r="C882" s="65">
        <v>3</v>
      </c>
      <c r="D882" s="66" t="s">
        <v>109</v>
      </c>
      <c r="E882" s="66" t="s">
        <v>112</v>
      </c>
      <c r="F882" s="66"/>
      <c r="G882" s="66" t="s">
        <v>668</v>
      </c>
      <c r="H882" s="66" t="s">
        <v>458</v>
      </c>
      <c r="I882" s="65">
        <v>1</v>
      </c>
      <c r="J882" s="65">
        <v>1</v>
      </c>
      <c r="K882" s="66" t="s">
        <v>366</v>
      </c>
      <c r="L882" s="66" t="s">
        <v>664</v>
      </c>
      <c r="M882" s="66" t="s">
        <v>660</v>
      </c>
      <c r="N882" s="66" t="s">
        <v>682</v>
      </c>
      <c r="O882" s="69"/>
      <c r="P882" s="69"/>
      <c r="Q882" s="69"/>
      <c r="R882" s="67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9"/>
      <c r="AE882" s="86"/>
    </row>
    <row r="883" spans="1:31" hidden="1" x14ac:dyDescent="0.35">
      <c r="A883" s="85">
        <v>881</v>
      </c>
      <c r="B883" s="65">
        <v>7005</v>
      </c>
      <c r="C883" s="65">
        <v>3</v>
      </c>
      <c r="D883" s="66" t="s">
        <v>109</v>
      </c>
      <c r="E883" s="66" t="s">
        <v>113</v>
      </c>
      <c r="F883" s="66"/>
      <c r="G883" s="66" t="s">
        <v>668</v>
      </c>
      <c r="H883" s="66" t="s">
        <v>459</v>
      </c>
      <c r="I883" s="65">
        <v>1</v>
      </c>
      <c r="J883" s="65">
        <v>1</v>
      </c>
      <c r="K883" s="66" t="s">
        <v>366</v>
      </c>
      <c r="L883" s="66" t="s">
        <v>664</v>
      </c>
      <c r="M883" s="66" t="s">
        <v>660</v>
      </c>
      <c r="N883" s="66" t="s">
        <v>682</v>
      </c>
      <c r="O883" s="69"/>
      <c r="P883" s="69"/>
      <c r="Q883" s="69"/>
      <c r="R883" s="67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9"/>
      <c r="AE883" s="86"/>
    </row>
    <row r="884" spans="1:31" hidden="1" x14ac:dyDescent="0.35">
      <c r="A884" s="85">
        <v>882</v>
      </c>
      <c r="B884" s="65">
        <v>7006</v>
      </c>
      <c r="C884" s="65">
        <v>3</v>
      </c>
      <c r="D884" s="66" t="s">
        <v>109</v>
      </c>
      <c r="E884" s="66" t="s">
        <v>114</v>
      </c>
      <c r="F884" s="66"/>
      <c r="G884" s="66" t="s">
        <v>665</v>
      </c>
      <c r="H884" s="66" t="s">
        <v>460</v>
      </c>
      <c r="I884" s="65">
        <v>1</v>
      </c>
      <c r="J884" s="65">
        <v>1</v>
      </c>
      <c r="K884" s="66" t="s">
        <v>366</v>
      </c>
      <c r="L884" s="66" t="s">
        <v>664</v>
      </c>
      <c r="M884" s="66" t="s">
        <v>660</v>
      </c>
      <c r="N884" s="66" t="s">
        <v>682</v>
      </c>
      <c r="O884" s="69"/>
      <c r="P884" s="69"/>
      <c r="Q884" s="69"/>
      <c r="R884" s="67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9"/>
      <c r="AE884" s="86"/>
    </row>
    <row r="885" spans="1:31" hidden="1" x14ac:dyDescent="0.35">
      <c r="A885" s="85">
        <v>883</v>
      </c>
      <c r="B885" s="65">
        <v>7007</v>
      </c>
      <c r="C885" s="65">
        <v>3</v>
      </c>
      <c r="D885" s="66" t="s">
        <v>109</v>
      </c>
      <c r="E885" s="66" t="s">
        <v>115</v>
      </c>
      <c r="F885" s="66"/>
      <c r="G885" s="66" t="s">
        <v>665</v>
      </c>
      <c r="H885" s="66" t="s">
        <v>461</v>
      </c>
      <c r="I885" s="65">
        <v>1</v>
      </c>
      <c r="J885" s="65">
        <v>1</v>
      </c>
      <c r="K885" s="66" t="s">
        <v>366</v>
      </c>
      <c r="L885" s="66" t="s">
        <v>664</v>
      </c>
      <c r="M885" s="66" t="s">
        <v>660</v>
      </c>
      <c r="N885" s="66" t="s">
        <v>682</v>
      </c>
      <c r="O885" s="69"/>
      <c r="P885" s="69"/>
      <c r="Q885" s="69"/>
      <c r="R885" s="67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9"/>
      <c r="AE885" s="86"/>
    </row>
    <row r="886" spans="1:31" hidden="1" x14ac:dyDescent="0.35">
      <c r="A886" s="85">
        <v>884</v>
      </c>
      <c r="B886" s="65">
        <v>7008</v>
      </c>
      <c r="C886" s="65">
        <v>3</v>
      </c>
      <c r="D886" s="66" t="s">
        <v>109</v>
      </c>
      <c r="E886" s="66" t="s">
        <v>50</v>
      </c>
      <c r="F886" s="66"/>
      <c r="G886" s="66" t="s">
        <v>665</v>
      </c>
      <c r="H886" s="66" t="s">
        <v>396</v>
      </c>
      <c r="I886" s="65">
        <v>1</v>
      </c>
      <c r="J886" s="65">
        <v>1</v>
      </c>
      <c r="K886" s="66" t="s">
        <v>366</v>
      </c>
      <c r="L886" s="66" t="s">
        <v>664</v>
      </c>
      <c r="M886" s="66" t="s">
        <v>660</v>
      </c>
      <c r="N886" s="66" t="s">
        <v>682</v>
      </c>
      <c r="O886" s="69"/>
      <c r="P886" s="69"/>
      <c r="Q886" s="69"/>
      <c r="R886" s="67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9"/>
      <c r="AE886" s="86"/>
    </row>
    <row r="887" spans="1:31" hidden="1" x14ac:dyDescent="0.35">
      <c r="A887" s="85">
        <v>885</v>
      </c>
      <c r="B887" s="65">
        <v>7009</v>
      </c>
      <c r="C887" s="65">
        <v>3</v>
      </c>
      <c r="D887" s="66" t="s">
        <v>109</v>
      </c>
      <c r="E887" s="66" t="s">
        <v>116</v>
      </c>
      <c r="F887" s="66"/>
      <c r="G887" s="66" t="s">
        <v>665</v>
      </c>
      <c r="H887" s="66" t="s">
        <v>462</v>
      </c>
      <c r="I887" s="65">
        <v>1</v>
      </c>
      <c r="J887" s="65">
        <v>1</v>
      </c>
      <c r="K887" s="66" t="s">
        <v>366</v>
      </c>
      <c r="L887" s="66" t="s">
        <v>664</v>
      </c>
      <c r="M887" s="66" t="s">
        <v>660</v>
      </c>
      <c r="N887" s="66" t="s">
        <v>682</v>
      </c>
      <c r="O887" s="69"/>
      <c r="P887" s="69"/>
      <c r="Q887" s="69"/>
      <c r="R887" s="67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9"/>
      <c r="AE887" s="86"/>
    </row>
    <row r="888" spans="1:31" hidden="1" x14ac:dyDescent="0.35">
      <c r="A888" s="85">
        <v>886</v>
      </c>
      <c r="B888" s="65">
        <v>7010</v>
      </c>
      <c r="C888" s="65">
        <v>3</v>
      </c>
      <c r="D888" s="66" t="s">
        <v>109</v>
      </c>
      <c r="E888" s="66" t="s">
        <v>107</v>
      </c>
      <c r="F888" s="66"/>
      <c r="G888" s="66" t="s">
        <v>665</v>
      </c>
      <c r="H888" s="66" t="s">
        <v>453</v>
      </c>
      <c r="I888" s="65">
        <v>1</v>
      </c>
      <c r="J888" s="65">
        <v>1</v>
      </c>
      <c r="K888" s="66" t="s">
        <v>366</v>
      </c>
      <c r="L888" s="66" t="s">
        <v>664</v>
      </c>
      <c r="M888" s="66" t="s">
        <v>660</v>
      </c>
      <c r="N888" s="66" t="s">
        <v>682</v>
      </c>
      <c r="O888" s="69"/>
      <c r="P888" s="69"/>
      <c r="Q888" s="69"/>
      <c r="R888" s="67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9"/>
      <c r="AE888" s="86"/>
    </row>
    <row r="889" spans="1:31" hidden="1" x14ac:dyDescent="0.35">
      <c r="A889" s="85">
        <v>887</v>
      </c>
      <c r="B889" s="65">
        <v>7011</v>
      </c>
      <c r="C889" s="65">
        <v>3</v>
      </c>
      <c r="D889" s="66" t="s">
        <v>109</v>
      </c>
      <c r="E889" s="66" t="s">
        <v>117</v>
      </c>
      <c r="F889" s="66"/>
      <c r="G889" s="66" t="s">
        <v>665</v>
      </c>
      <c r="H889" s="66" t="s">
        <v>463</v>
      </c>
      <c r="I889" s="65">
        <v>1</v>
      </c>
      <c r="J889" s="65">
        <v>1</v>
      </c>
      <c r="K889" s="66" t="s">
        <v>366</v>
      </c>
      <c r="L889" s="66" t="s">
        <v>664</v>
      </c>
      <c r="M889" s="66" t="s">
        <v>660</v>
      </c>
      <c r="N889" s="66" t="s">
        <v>682</v>
      </c>
      <c r="O889" s="69"/>
      <c r="P889" s="69"/>
      <c r="Q889" s="69"/>
      <c r="R889" s="67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9"/>
      <c r="AE889" s="86"/>
    </row>
    <row r="890" spans="1:31" hidden="1" x14ac:dyDescent="0.35">
      <c r="A890" s="85">
        <v>888</v>
      </c>
      <c r="B890" s="65">
        <v>7012</v>
      </c>
      <c r="C890" s="65">
        <v>3</v>
      </c>
      <c r="D890" s="66" t="s">
        <v>109</v>
      </c>
      <c r="E890" s="66" t="s">
        <v>118</v>
      </c>
      <c r="F890" s="66"/>
      <c r="G890" s="66" t="s">
        <v>668</v>
      </c>
      <c r="H890" s="66" t="s">
        <v>464</v>
      </c>
      <c r="I890" s="65">
        <v>1</v>
      </c>
      <c r="J890" s="65">
        <v>1</v>
      </c>
      <c r="K890" s="66" t="s">
        <v>366</v>
      </c>
      <c r="L890" s="66" t="s">
        <v>664</v>
      </c>
      <c r="M890" s="66" t="s">
        <v>660</v>
      </c>
      <c r="N890" s="66" t="s">
        <v>682</v>
      </c>
      <c r="O890" s="69"/>
      <c r="P890" s="69"/>
      <c r="Q890" s="69"/>
      <c r="R890" s="67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9"/>
      <c r="AE890" s="86"/>
    </row>
    <row r="891" spans="1:31" hidden="1" x14ac:dyDescent="0.35">
      <c r="A891" s="85">
        <v>889</v>
      </c>
      <c r="B891" s="65">
        <v>7013</v>
      </c>
      <c r="C891" s="65">
        <v>3</v>
      </c>
      <c r="D891" s="66" t="s">
        <v>109</v>
      </c>
      <c r="E891" s="66" t="s">
        <v>25</v>
      </c>
      <c r="F891" s="66"/>
      <c r="G891" s="66" t="s">
        <v>667</v>
      </c>
      <c r="H891" s="66" t="s">
        <v>369</v>
      </c>
      <c r="I891" s="65">
        <v>1</v>
      </c>
      <c r="J891" s="65">
        <v>1</v>
      </c>
      <c r="K891" s="66" t="s">
        <v>366</v>
      </c>
      <c r="L891" s="66" t="s">
        <v>664</v>
      </c>
      <c r="M891" s="66" t="s">
        <v>660</v>
      </c>
      <c r="N891" s="66" t="s">
        <v>682</v>
      </c>
      <c r="O891" s="69"/>
      <c r="P891" s="69"/>
      <c r="Q891" s="69"/>
      <c r="R891" s="67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9"/>
      <c r="AE891" s="86"/>
    </row>
    <row r="892" spans="1:31" hidden="1" x14ac:dyDescent="0.35">
      <c r="A892" s="85">
        <v>890</v>
      </c>
      <c r="B892" s="65">
        <v>7014</v>
      </c>
      <c r="C892" s="65">
        <v>3</v>
      </c>
      <c r="D892" s="66" t="s">
        <v>109</v>
      </c>
      <c r="E892" s="66" t="s">
        <v>119</v>
      </c>
      <c r="F892" s="66"/>
      <c r="G892" s="66" t="s">
        <v>674</v>
      </c>
      <c r="H892" s="66" t="s">
        <v>465</v>
      </c>
      <c r="I892" s="65">
        <v>1</v>
      </c>
      <c r="J892" s="65">
        <v>1</v>
      </c>
      <c r="K892" s="66" t="s">
        <v>366</v>
      </c>
      <c r="L892" s="66" t="s">
        <v>664</v>
      </c>
      <c r="M892" s="66" t="s">
        <v>660</v>
      </c>
      <c r="N892" s="66" t="s">
        <v>682</v>
      </c>
      <c r="O892" s="69"/>
      <c r="P892" s="69"/>
      <c r="Q892" s="69"/>
      <c r="R892" s="67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9"/>
      <c r="AE892" s="86"/>
    </row>
    <row r="893" spans="1:31" hidden="1" x14ac:dyDescent="0.35">
      <c r="A893" s="85">
        <v>891</v>
      </c>
      <c r="B893" s="65">
        <v>7002</v>
      </c>
      <c r="C893" s="65">
        <v>2</v>
      </c>
      <c r="D893" s="66" t="s">
        <v>310</v>
      </c>
      <c r="E893" s="66" t="s">
        <v>27</v>
      </c>
      <c r="F893" s="66"/>
      <c r="G893" s="66" t="s">
        <v>669</v>
      </c>
      <c r="H893" s="66" t="s">
        <v>371</v>
      </c>
      <c r="I893" s="65">
        <v>1</v>
      </c>
      <c r="J893" s="65">
        <v>1</v>
      </c>
      <c r="K893" s="66" t="s">
        <v>366</v>
      </c>
      <c r="L893" s="66" t="s">
        <v>664</v>
      </c>
      <c r="M893" s="66" t="s">
        <v>660</v>
      </c>
      <c r="N893" s="66" t="s">
        <v>682</v>
      </c>
      <c r="O893" s="69"/>
      <c r="P893" s="69"/>
      <c r="Q893" s="69"/>
      <c r="R893" s="67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9"/>
      <c r="AE893" s="86"/>
    </row>
    <row r="894" spans="1:31" hidden="1" x14ac:dyDescent="0.35">
      <c r="A894" s="85">
        <v>892</v>
      </c>
      <c r="B894" s="65">
        <v>7003</v>
      </c>
      <c r="C894" s="65">
        <v>2</v>
      </c>
      <c r="D894" s="66" t="s">
        <v>310</v>
      </c>
      <c r="E894" s="66" t="s">
        <v>33</v>
      </c>
      <c r="F894" s="66"/>
      <c r="G894" s="66" t="s">
        <v>671</v>
      </c>
      <c r="H894" s="66" t="s">
        <v>378</v>
      </c>
      <c r="I894" s="65">
        <v>1</v>
      </c>
      <c r="J894" s="65">
        <v>1</v>
      </c>
      <c r="K894" s="66" t="s">
        <v>366</v>
      </c>
      <c r="L894" s="66" t="s">
        <v>664</v>
      </c>
      <c r="M894" s="66" t="s">
        <v>660</v>
      </c>
      <c r="N894" s="66" t="s">
        <v>682</v>
      </c>
      <c r="O894" s="69"/>
      <c r="P894" s="69"/>
      <c r="Q894" s="69"/>
      <c r="R894" s="67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9"/>
      <c r="AE894" s="86"/>
    </row>
    <row r="895" spans="1:31" x14ac:dyDescent="0.35">
      <c r="A895" s="83">
        <v>893</v>
      </c>
      <c r="B895" s="60">
        <v>109</v>
      </c>
      <c r="C895" s="60">
        <v>1</v>
      </c>
      <c r="D895" s="61" t="s">
        <v>22</v>
      </c>
      <c r="E895" s="61" t="s">
        <v>317</v>
      </c>
      <c r="F895" s="61" t="s">
        <v>680</v>
      </c>
      <c r="G895" s="61" t="s">
        <v>668</v>
      </c>
      <c r="H895" s="61" t="s">
        <v>657</v>
      </c>
      <c r="I895" s="60">
        <v>1</v>
      </c>
      <c r="J895" s="60">
        <v>1</v>
      </c>
      <c r="K895" s="61" t="s">
        <v>366</v>
      </c>
      <c r="L895" s="61" t="s">
        <v>663</v>
      </c>
      <c r="M895" s="61" t="s">
        <v>660</v>
      </c>
      <c r="N895" s="61" t="s">
        <v>681</v>
      </c>
      <c r="O895" s="64" t="s">
        <v>720</v>
      </c>
      <c r="P895" s="64"/>
      <c r="Q895" s="64"/>
      <c r="R895" s="62"/>
      <c r="S895" s="63">
        <v>142.00800000000001</v>
      </c>
      <c r="T895" s="63">
        <f>J895*S895</f>
        <v>142.00800000000001</v>
      </c>
      <c r="U895" s="63">
        <v>139.6412</v>
      </c>
      <c r="V895" s="63">
        <f>J895*U895</f>
        <v>139.6412</v>
      </c>
      <c r="W895" s="63">
        <v>136.09099999999998</v>
      </c>
      <c r="X895" s="63">
        <f>J895*W895</f>
        <v>136.09099999999998</v>
      </c>
      <c r="Y895" s="63">
        <v>130.17400000000001</v>
      </c>
      <c r="Z895" s="63">
        <f>J895*Y895</f>
        <v>130.17400000000001</v>
      </c>
      <c r="AA895" s="63">
        <f>VLOOKUP(E:E,'[3]costed bom'!$E$2:$AA$921,23,0)</f>
        <v>125</v>
      </c>
      <c r="AB895" s="63">
        <f>J895*AA895</f>
        <v>125</v>
      </c>
      <c r="AC895" s="63">
        <f>Z895-AB895</f>
        <v>5.1740000000000066</v>
      </c>
      <c r="AD895" s="64">
        <v>105</v>
      </c>
      <c r="AE895" s="84" t="s">
        <v>364</v>
      </c>
    </row>
    <row r="896" spans="1:31" hidden="1" x14ac:dyDescent="0.35">
      <c r="A896" s="85">
        <v>894</v>
      </c>
      <c r="B896" s="65">
        <v>1</v>
      </c>
      <c r="C896" s="65">
        <v>2</v>
      </c>
      <c r="D896" s="66" t="s">
        <v>317</v>
      </c>
      <c r="E896" s="66" t="s">
        <v>104</v>
      </c>
      <c r="F896" s="66"/>
      <c r="G896" s="66" t="s">
        <v>668</v>
      </c>
      <c r="H896" s="66" t="s">
        <v>450</v>
      </c>
      <c r="I896" s="65">
        <v>75</v>
      </c>
      <c r="J896" s="65">
        <v>75</v>
      </c>
      <c r="K896" s="66" t="s">
        <v>393</v>
      </c>
      <c r="L896" s="66" t="s">
        <v>664</v>
      </c>
      <c r="M896" s="66" t="s">
        <v>660</v>
      </c>
      <c r="N896" s="66" t="s">
        <v>681</v>
      </c>
      <c r="O896" s="69"/>
      <c r="P896" s="69"/>
      <c r="Q896" s="69"/>
      <c r="R896" s="67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9"/>
      <c r="AE896" s="86"/>
    </row>
    <row r="897" spans="1:31" hidden="1" x14ac:dyDescent="0.35">
      <c r="A897" s="85">
        <v>895</v>
      </c>
      <c r="B897" s="65">
        <v>11</v>
      </c>
      <c r="C897" s="65">
        <v>2</v>
      </c>
      <c r="D897" s="66" t="s">
        <v>317</v>
      </c>
      <c r="E897" s="66" t="s">
        <v>105</v>
      </c>
      <c r="F897" s="66"/>
      <c r="G897" s="66" t="s">
        <v>665</v>
      </c>
      <c r="H897" s="66" t="s">
        <v>451</v>
      </c>
      <c r="I897" s="65">
        <v>2</v>
      </c>
      <c r="J897" s="65">
        <v>2</v>
      </c>
      <c r="K897" s="66" t="s">
        <v>366</v>
      </c>
      <c r="L897" s="66" t="s">
        <v>664</v>
      </c>
      <c r="M897" s="66" t="s">
        <v>660</v>
      </c>
      <c r="N897" s="66" t="s">
        <v>681</v>
      </c>
      <c r="O897" s="69"/>
      <c r="P897" s="69"/>
      <c r="Q897" s="69"/>
      <c r="R897" s="67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9"/>
      <c r="AE897" s="86"/>
    </row>
    <row r="898" spans="1:31" hidden="1" x14ac:dyDescent="0.35">
      <c r="A898" s="85">
        <v>896</v>
      </c>
      <c r="B898" s="65">
        <v>12</v>
      </c>
      <c r="C898" s="65">
        <v>2</v>
      </c>
      <c r="D898" s="66" t="s">
        <v>317</v>
      </c>
      <c r="E898" s="66" t="s">
        <v>106</v>
      </c>
      <c r="F898" s="66"/>
      <c r="G898" s="66" t="s">
        <v>667</v>
      </c>
      <c r="H898" s="66" t="s">
        <v>452</v>
      </c>
      <c r="I898" s="65">
        <v>1</v>
      </c>
      <c r="J898" s="65">
        <v>1</v>
      </c>
      <c r="K898" s="66" t="s">
        <v>393</v>
      </c>
      <c r="L898" s="66" t="s">
        <v>664</v>
      </c>
      <c r="M898" s="66" t="s">
        <v>660</v>
      </c>
      <c r="N898" s="66" t="s">
        <v>664</v>
      </c>
      <c r="O898" s="69"/>
      <c r="P898" s="69"/>
      <c r="Q898" s="69"/>
      <c r="R898" s="67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9"/>
      <c r="AE898" s="86"/>
    </row>
    <row r="899" spans="1:31" hidden="1" x14ac:dyDescent="0.35">
      <c r="A899" s="85">
        <v>897</v>
      </c>
      <c r="B899" s="65">
        <v>21</v>
      </c>
      <c r="C899" s="65">
        <v>2</v>
      </c>
      <c r="D899" s="66" t="s">
        <v>317</v>
      </c>
      <c r="E899" s="66" t="s">
        <v>107</v>
      </c>
      <c r="F899" s="66"/>
      <c r="G899" s="66" t="s">
        <v>665</v>
      </c>
      <c r="H899" s="66" t="s">
        <v>453</v>
      </c>
      <c r="I899" s="65">
        <v>2</v>
      </c>
      <c r="J899" s="65">
        <v>2</v>
      </c>
      <c r="K899" s="66" t="s">
        <v>366</v>
      </c>
      <c r="L899" s="66" t="s">
        <v>664</v>
      </c>
      <c r="M899" s="66" t="s">
        <v>660</v>
      </c>
      <c r="N899" s="66" t="s">
        <v>681</v>
      </c>
      <c r="O899" s="69"/>
      <c r="P899" s="69"/>
      <c r="Q899" s="69"/>
      <c r="R899" s="67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9"/>
      <c r="AE899" s="86"/>
    </row>
    <row r="900" spans="1:31" hidden="1" x14ac:dyDescent="0.35">
      <c r="A900" s="85">
        <v>898</v>
      </c>
      <c r="B900" s="65">
        <v>7000</v>
      </c>
      <c r="C900" s="65">
        <v>2</v>
      </c>
      <c r="D900" s="66" t="s">
        <v>317</v>
      </c>
      <c r="E900" s="66" t="s">
        <v>318</v>
      </c>
      <c r="F900" s="66"/>
      <c r="G900" s="66" t="s">
        <v>668</v>
      </c>
      <c r="H900" s="66" t="s">
        <v>658</v>
      </c>
      <c r="I900" s="65">
        <v>1</v>
      </c>
      <c r="J900" s="65">
        <v>1</v>
      </c>
      <c r="K900" s="66" t="s">
        <v>366</v>
      </c>
      <c r="L900" s="66" t="s">
        <v>664</v>
      </c>
      <c r="M900" s="66" t="s">
        <v>660</v>
      </c>
      <c r="N900" s="66" t="s">
        <v>682</v>
      </c>
      <c r="O900" s="69"/>
      <c r="P900" s="69"/>
      <c r="Q900" s="69"/>
      <c r="R900" s="67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9"/>
      <c r="AE900" s="86"/>
    </row>
    <row r="901" spans="1:31" hidden="1" x14ac:dyDescent="0.35">
      <c r="A901" s="85">
        <v>899</v>
      </c>
      <c r="B901" s="65">
        <v>7001</v>
      </c>
      <c r="C901" s="65">
        <v>2</v>
      </c>
      <c r="D901" s="66" t="s">
        <v>317</v>
      </c>
      <c r="E901" s="66" t="s">
        <v>109</v>
      </c>
      <c r="F901" s="66"/>
      <c r="G901" s="66" t="s">
        <v>673</v>
      </c>
      <c r="H901" s="66" t="s">
        <v>455</v>
      </c>
      <c r="I901" s="65">
        <v>1</v>
      </c>
      <c r="J901" s="65">
        <v>1</v>
      </c>
      <c r="K901" s="66" t="s">
        <v>366</v>
      </c>
      <c r="L901" s="66" t="s">
        <v>664</v>
      </c>
      <c r="M901" s="66" t="s">
        <v>660</v>
      </c>
      <c r="N901" s="66" t="s">
        <v>682</v>
      </c>
      <c r="O901" s="69"/>
      <c r="P901" s="69"/>
      <c r="Q901" s="69"/>
      <c r="R901" s="67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9"/>
      <c r="AE901" s="86"/>
    </row>
    <row r="902" spans="1:31" hidden="1" x14ac:dyDescent="0.35">
      <c r="A902" s="85">
        <v>900</v>
      </c>
      <c r="B902" s="65">
        <v>7000</v>
      </c>
      <c r="C902" s="65">
        <v>3</v>
      </c>
      <c r="D902" s="66" t="s">
        <v>109</v>
      </c>
      <c r="E902" s="66" t="s">
        <v>27</v>
      </c>
      <c r="F902" s="66"/>
      <c r="G902" s="66" t="s">
        <v>669</v>
      </c>
      <c r="H902" s="66" t="s">
        <v>371</v>
      </c>
      <c r="I902" s="65">
        <v>1</v>
      </c>
      <c r="J902" s="65">
        <v>1</v>
      </c>
      <c r="K902" s="66" t="s">
        <v>366</v>
      </c>
      <c r="L902" s="66" t="s">
        <v>664</v>
      </c>
      <c r="M902" s="66" t="s">
        <v>660</v>
      </c>
      <c r="N902" s="66" t="s">
        <v>682</v>
      </c>
      <c r="O902" s="69"/>
      <c r="P902" s="69"/>
      <c r="Q902" s="69"/>
      <c r="R902" s="67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9"/>
      <c r="AE902" s="86"/>
    </row>
    <row r="903" spans="1:31" hidden="1" x14ac:dyDescent="0.35">
      <c r="A903" s="85">
        <v>901</v>
      </c>
      <c r="B903" s="65">
        <v>7002</v>
      </c>
      <c r="C903" s="65">
        <v>3</v>
      </c>
      <c r="D903" s="66" t="s">
        <v>109</v>
      </c>
      <c r="E903" s="66" t="s">
        <v>110</v>
      </c>
      <c r="F903" s="66"/>
      <c r="G903" s="66" t="s">
        <v>665</v>
      </c>
      <c r="H903" s="66" t="s">
        <v>456</v>
      </c>
      <c r="I903" s="65">
        <v>1</v>
      </c>
      <c r="J903" s="65">
        <v>1</v>
      </c>
      <c r="K903" s="66" t="s">
        <v>366</v>
      </c>
      <c r="L903" s="66" t="s">
        <v>664</v>
      </c>
      <c r="M903" s="66" t="s">
        <v>660</v>
      </c>
      <c r="N903" s="66" t="s">
        <v>682</v>
      </c>
      <c r="O903" s="69"/>
      <c r="P903" s="69"/>
      <c r="Q903" s="69"/>
      <c r="R903" s="67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9"/>
      <c r="AE903" s="86"/>
    </row>
    <row r="904" spans="1:31" hidden="1" x14ac:dyDescent="0.35">
      <c r="A904" s="85">
        <v>902</v>
      </c>
      <c r="B904" s="65">
        <v>7003</v>
      </c>
      <c r="C904" s="65">
        <v>3</v>
      </c>
      <c r="D904" s="66" t="s">
        <v>109</v>
      </c>
      <c r="E904" s="66" t="s">
        <v>111</v>
      </c>
      <c r="F904" s="66"/>
      <c r="G904" s="66" t="s">
        <v>665</v>
      </c>
      <c r="H904" s="66" t="s">
        <v>457</v>
      </c>
      <c r="I904" s="65">
        <v>1</v>
      </c>
      <c r="J904" s="65">
        <v>1</v>
      </c>
      <c r="K904" s="66" t="s">
        <v>366</v>
      </c>
      <c r="L904" s="66" t="s">
        <v>664</v>
      </c>
      <c r="M904" s="66" t="s">
        <v>660</v>
      </c>
      <c r="N904" s="66" t="s">
        <v>682</v>
      </c>
      <c r="O904" s="69"/>
      <c r="P904" s="69"/>
      <c r="Q904" s="69"/>
      <c r="R904" s="67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9"/>
      <c r="AE904" s="86"/>
    </row>
    <row r="905" spans="1:31" hidden="1" x14ac:dyDescent="0.35">
      <c r="A905" s="85">
        <v>903</v>
      </c>
      <c r="B905" s="65">
        <v>7004</v>
      </c>
      <c r="C905" s="65">
        <v>3</v>
      </c>
      <c r="D905" s="66" t="s">
        <v>109</v>
      </c>
      <c r="E905" s="66" t="s">
        <v>112</v>
      </c>
      <c r="F905" s="66"/>
      <c r="G905" s="66" t="s">
        <v>668</v>
      </c>
      <c r="H905" s="66" t="s">
        <v>458</v>
      </c>
      <c r="I905" s="65">
        <v>1</v>
      </c>
      <c r="J905" s="65">
        <v>1</v>
      </c>
      <c r="K905" s="66" t="s">
        <v>366</v>
      </c>
      <c r="L905" s="66" t="s">
        <v>664</v>
      </c>
      <c r="M905" s="66" t="s">
        <v>660</v>
      </c>
      <c r="N905" s="66" t="s">
        <v>682</v>
      </c>
      <c r="O905" s="69"/>
      <c r="P905" s="69"/>
      <c r="Q905" s="69"/>
      <c r="R905" s="67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9"/>
      <c r="AE905" s="86"/>
    </row>
    <row r="906" spans="1:31" hidden="1" x14ac:dyDescent="0.35">
      <c r="A906" s="85">
        <v>904</v>
      </c>
      <c r="B906" s="65">
        <v>7005</v>
      </c>
      <c r="C906" s="65">
        <v>3</v>
      </c>
      <c r="D906" s="66" t="s">
        <v>109</v>
      </c>
      <c r="E906" s="66" t="s">
        <v>113</v>
      </c>
      <c r="F906" s="66"/>
      <c r="G906" s="66" t="s">
        <v>668</v>
      </c>
      <c r="H906" s="66" t="s">
        <v>459</v>
      </c>
      <c r="I906" s="65">
        <v>1</v>
      </c>
      <c r="J906" s="65">
        <v>1</v>
      </c>
      <c r="K906" s="66" t="s">
        <v>366</v>
      </c>
      <c r="L906" s="66" t="s">
        <v>664</v>
      </c>
      <c r="M906" s="66" t="s">
        <v>660</v>
      </c>
      <c r="N906" s="66" t="s">
        <v>682</v>
      </c>
      <c r="O906" s="69"/>
      <c r="P906" s="69"/>
      <c r="Q906" s="69"/>
      <c r="R906" s="67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9"/>
      <c r="AE906" s="86"/>
    </row>
    <row r="907" spans="1:31" hidden="1" x14ac:dyDescent="0.35">
      <c r="A907" s="85">
        <v>905</v>
      </c>
      <c r="B907" s="65">
        <v>7006</v>
      </c>
      <c r="C907" s="65">
        <v>3</v>
      </c>
      <c r="D907" s="66" t="s">
        <v>109</v>
      </c>
      <c r="E907" s="66" t="s">
        <v>114</v>
      </c>
      <c r="F907" s="66"/>
      <c r="G907" s="66" t="s">
        <v>665</v>
      </c>
      <c r="H907" s="66" t="s">
        <v>460</v>
      </c>
      <c r="I907" s="65">
        <v>1</v>
      </c>
      <c r="J907" s="65">
        <v>1</v>
      </c>
      <c r="K907" s="66" t="s">
        <v>366</v>
      </c>
      <c r="L907" s="66" t="s">
        <v>664</v>
      </c>
      <c r="M907" s="66" t="s">
        <v>660</v>
      </c>
      <c r="N907" s="66" t="s">
        <v>682</v>
      </c>
      <c r="O907" s="69"/>
      <c r="P907" s="69"/>
      <c r="Q907" s="69"/>
      <c r="R907" s="67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9"/>
      <c r="AE907" s="86"/>
    </row>
    <row r="908" spans="1:31" hidden="1" x14ac:dyDescent="0.35">
      <c r="A908" s="85">
        <v>906</v>
      </c>
      <c r="B908" s="65">
        <v>7007</v>
      </c>
      <c r="C908" s="65">
        <v>3</v>
      </c>
      <c r="D908" s="66" t="s">
        <v>109</v>
      </c>
      <c r="E908" s="66" t="s">
        <v>115</v>
      </c>
      <c r="F908" s="66"/>
      <c r="G908" s="66" t="s">
        <v>665</v>
      </c>
      <c r="H908" s="66" t="s">
        <v>461</v>
      </c>
      <c r="I908" s="65">
        <v>1</v>
      </c>
      <c r="J908" s="65">
        <v>1</v>
      </c>
      <c r="K908" s="66" t="s">
        <v>366</v>
      </c>
      <c r="L908" s="66" t="s">
        <v>664</v>
      </c>
      <c r="M908" s="66" t="s">
        <v>660</v>
      </c>
      <c r="N908" s="66" t="s">
        <v>682</v>
      </c>
      <c r="O908" s="69"/>
      <c r="P908" s="69"/>
      <c r="Q908" s="69"/>
      <c r="R908" s="67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9"/>
      <c r="AE908" s="86"/>
    </row>
    <row r="909" spans="1:31" hidden="1" x14ac:dyDescent="0.35">
      <c r="A909" s="85">
        <v>907</v>
      </c>
      <c r="B909" s="65">
        <v>7008</v>
      </c>
      <c r="C909" s="65">
        <v>3</v>
      </c>
      <c r="D909" s="66" t="s">
        <v>109</v>
      </c>
      <c r="E909" s="66" t="s">
        <v>50</v>
      </c>
      <c r="F909" s="66"/>
      <c r="G909" s="66" t="s">
        <v>665</v>
      </c>
      <c r="H909" s="66" t="s">
        <v>396</v>
      </c>
      <c r="I909" s="65">
        <v>1</v>
      </c>
      <c r="J909" s="65">
        <v>1</v>
      </c>
      <c r="K909" s="66" t="s">
        <v>366</v>
      </c>
      <c r="L909" s="66" t="s">
        <v>664</v>
      </c>
      <c r="M909" s="66" t="s">
        <v>660</v>
      </c>
      <c r="N909" s="66" t="s">
        <v>682</v>
      </c>
      <c r="O909" s="69"/>
      <c r="P909" s="69"/>
      <c r="Q909" s="69"/>
      <c r="R909" s="67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9"/>
      <c r="AE909" s="86"/>
    </row>
    <row r="910" spans="1:31" hidden="1" x14ac:dyDescent="0.35">
      <c r="A910" s="85">
        <v>908</v>
      </c>
      <c r="B910" s="65">
        <v>7009</v>
      </c>
      <c r="C910" s="65">
        <v>3</v>
      </c>
      <c r="D910" s="66" t="s">
        <v>109</v>
      </c>
      <c r="E910" s="66" t="s">
        <v>116</v>
      </c>
      <c r="F910" s="66"/>
      <c r="G910" s="66" t="s">
        <v>665</v>
      </c>
      <c r="H910" s="66" t="s">
        <v>462</v>
      </c>
      <c r="I910" s="65">
        <v>1</v>
      </c>
      <c r="J910" s="65">
        <v>1</v>
      </c>
      <c r="K910" s="66" t="s">
        <v>366</v>
      </c>
      <c r="L910" s="66" t="s">
        <v>664</v>
      </c>
      <c r="M910" s="66" t="s">
        <v>660</v>
      </c>
      <c r="N910" s="66" t="s">
        <v>682</v>
      </c>
      <c r="O910" s="69"/>
      <c r="P910" s="69"/>
      <c r="Q910" s="69"/>
      <c r="R910" s="67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9"/>
      <c r="AE910" s="86"/>
    </row>
    <row r="911" spans="1:31" hidden="1" x14ac:dyDescent="0.35">
      <c r="A911" s="85">
        <v>909</v>
      </c>
      <c r="B911" s="65">
        <v>7010</v>
      </c>
      <c r="C911" s="65">
        <v>3</v>
      </c>
      <c r="D911" s="66" t="s">
        <v>109</v>
      </c>
      <c r="E911" s="66" t="s">
        <v>107</v>
      </c>
      <c r="F911" s="66"/>
      <c r="G911" s="66" t="s">
        <v>665</v>
      </c>
      <c r="H911" s="66" t="s">
        <v>453</v>
      </c>
      <c r="I911" s="65">
        <v>1</v>
      </c>
      <c r="J911" s="65">
        <v>1</v>
      </c>
      <c r="K911" s="66" t="s">
        <v>366</v>
      </c>
      <c r="L911" s="66" t="s">
        <v>664</v>
      </c>
      <c r="M911" s="66" t="s">
        <v>660</v>
      </c>
      <c r="N911" s="66" t="s">
        <v>682</v>
      </c>
      <c r="O911" s="69"/>
      <c r="P911" s="69"/>
      <c r="Q911" s="69"/>
      <c r="R911" s="67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9"/>
      <c r="AE911" s="86"/>
    </row>
    <row r="912" spans="1:31" hidden="1" x14ac:dyDescent="0.35">
      <c r="A912" s="85">
        <v>910</v>
      </c>
      <c r="B912" s="65">
        <v>7011</v>
      </c>
      <c r="C912" s="65">
        <v>3</v>
      </c>
      <c r="D912" s="66" t="s">
        <v>109</v>
      </c>
      <c r="E912" s="66" t="s">
        <v>117</v>
      </c>
      <c r="F912" s="66"/>
      <c r="G912" s="66" t="s">
        <v>665</v>
      </c>
      <c r="H912" s="66" t="s">
        <v>463</v>
      </c>
      <c r="I912" s="65">
        <v>1</v>
      </c>
      <c r="J912" s="65">
        <v>1</v>
      </c>
      <c r="K912" s="66" t="s">
        <v>366</v>
      </c>
      <c r="L912" s="66" t="s">
        <v>664</v>
      </c>
      <c r="M912" s="66" t="s">
        <v>660</v>
      </c>
      <c r="N912" s="66" t="s">
        <v>682</v>
      </c>
      <c r="O912" s="69"/>
      <c r="P912" s="69"/>
      <c r="Q912" s="69"/>
      <c r="R912" s="67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9"/>
      <c r="AE912" s="86"/>
    </row>
    <row r="913" spans="1:31" hidden="1" x14ac:dyDescent="0.35">
      <c r="A913" s="85">
        <v>911</v>
      </c>
      <c r="B913" s="65">
        <v>7012</v>
      </c>
      <c r="C913" s="65">
        <v>3</v>
      </c>
      <c r="D913" s="66" t="s">
        <v>109</v>
      </c>
      <c r="E913" s="66" t="s">
        <v>118</v>
      </c>
      <c r="F913" s="66"/>
      <c r="G913" s="66" t="s">
        <v>668</v>
      </c>
      <c r="H913" s="66" t="s">
        <v>464</v>
      </c>
      <c r="I913" s="65">
        <v>1</v>
      </c>
      <c r="J913" s="65">
        <v>1</v>
      </c>
      <c r="K913" s="66" t="s">
        <v>366</v>
      </c>
      <c r="L913" s="66" t="s">
        <v>664</v>
      </c>
      <c r="M913" s="66" t="s">
        <v>660</v>
      </c>
      <c r="N913" s="66" t="s">
        <v>682</v>
      </c>
      <c r="O913" s="69"/>
      <c r="P913" s="69"/>
      <c r="Q913" s="69"/>
      <c r="R913" s="67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9"/>
      <c r="AE913" s="86"/>
    </row>
    <row r="914" spans="1:31" hidden="1" x14ac:dyDescent="0.35">
      <c r="A914" s="85">
        <v>912</v>
      </c>
      <c r="B914" s="65">
        <v>7013</v>
      </c>
      <c r="C914" s="65">
        <v>3</v>
      </c>
      <c r="D914" s="66" t="s">
        <v>109</v>
      </c>
      <c r="E914" s="66" t="s">
        <v>25</v>
      </c>
      <c r="F914" s="66"/>
      <c r="G914" s="66" t="s">
        <v>667</v>
      </c>
      <c r="H914" s="66" t="s">
        <v>369</v>
      </c>
      <c r="I914" s="65">
        <v>1</v>
      </c>
      <c r="J914" s="65">
        <v>1</v>
      </c>
      <c r="K914" s="66" t="s">
        <v>366</v>
      </c>
      <c r="L914" s="66" t="s">
        <v>664</v>
      </c>
      <c r="M914" s="66" t="s">
        <v>660</v>
      </c>
      <c r="N914" s="66" t="s">
        <v>682</v>
      </c>
      <c r="O914" s="69"/>
      <c r="P914" s="69"/>
      <c r="Q914" s="69"/>
      <c r="R914" s="67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9"/>
      <c r="AE914" s="86"/>
    </row>
    <row r="915" spans="1:31" hidden="1" x14ac:dyDescent="0.35">
      <c r="A915" s="85">
        <v>913</v>
      </c>
      <c r="B915" s="65">
        <v>7014</v>
      </c>
      <c r="C915" s="65">
        <v>3</v>
      </c>
      <c r="D915" s="66" t="s">
        <v>109</v>
      </c>
      <c r="E915" s="66" t="s">
        <v>119</v>
      </c>
      <c r="F915" s="66"/>
      <c r="G915" s="66" t="s">
        <v>674</v>
      </c>
      <c r="H915" s="66" t="s">
        <v>465</v>
      </c>
      <c r="I915" s="65">
        <v>1</v>
      </c>
      <c r="J915" s="65">
        <v>1</v>
      </c>
      <c r="K915" s="66" t="s">
        <v>366</v>
      </c>
      <c r="L915" s="66" t="s">
        <v>664</v>
      </c>
      <c r="M915" s="66" t="s">
        <v>660</v>
      </c>
      <c r="N915" s="66" t="s">
        <v>682</v>
      </c>
      <c r="O915" s="69"/>
      <c r="P915" s="69"/>
      <c r="Q915" s="69"/>
      <c r="R915" s="67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9"/>
      <c r="AE915" s="86"/>
    </row>
    <row r="916" spans="1:31" hidden="1" x14ac:dyDescent="0.35">
      <c r="A916" s="85">
        <v>914</v>
      </c>
      <c r="B916" s="65">
        <v>7002</v>
      </c>
      <c r="C916" s="65">
        <v>2</v>
      </c>
      <c r="D916" s="66" t="s">
        <v>317</v>
      </c>
      <c r="E916" s="66" t="s">
        <v>28</v>
      </c>
      <c r="F916" s="66"/>
      <c r="G916" s="66" t="s">
        <v>670</v>
      </c>
      <c r="H916" s="66" t="s">
        <v>372</v>
      </c>
      <c r="I916" s="65">
        <v>1</v>
      </c>
      <c r="J916" s="65">
        <v>1</v>
      </c>
      <c r="K916" s="66" t="s">
        <v>366</v>
      </c>
      <c r="L916" s="66" t="s">
        <v>664</v>
      </c>
      <c r="M916" s="66" t="s">
        <v>660</v>
      </c>
      <c r="N916" s="66" t="s">
        <v>682</v>
      </c>
      <c r="O916" s="69"/>
      <c r="P916" s="69"/>
      <c r="Q916" s="69"/>
      <c r="R916" s="67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9"/>
      <c r="AE916" s="86"/>
    </row>
    <row r="917" spans="1:31" hidden="1" x14ac:dyDescent="0.35">
      <c r="A917" s="85">
        <v>915</v>
      </c>
      <c r="B917" s="65">
        <v>7003</v>
      </c>
      <c r="C917" s="65">
        <v>2</v>
      </c>
      <c r="D917" s="66" t="s">
        <v>317</v>
      </c>
      <c r="E917" s="66" t="s">
        <v>27</v>
      </c>
      <c r="F917" s="66"/>
      <c r="G917" s="66" t="s">
        <v>669</v>
      </c>
      <c r="H917" s="66" t="s">
        <v>371</v>
      </c>
      <c r="I917" s="65">
        <v>1</v>
      </c>
      <c r="J917" s="65">
        <v>1</v>
      </c>
      <c r="K917" s="66" t="s">
        <v>366</v>
      </c>
      <c r="L917" s="66" t="s">
        <v>664</v>
      </c>
      <c r="M917" s="66" t="s">
        <v>660</v>
      </c>
      <c r="N917" s="66" t="s">
        <v>682</v>
      </c>
      <c r="O917" s="69"/>
      <c r="P917" s="69"/>
      <c r="Q917" s="69"/>
      <c r="R917" s="67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9"/>
      <c r="AE917" s="86"/>
    </row>
    <row r="918" spans="1:31" hidden="1" x14ac:dyDescent="0.35">
      <c r="A918" s="85">
        <v>916</v>
      </c>
      <c r="B918" s="65">
        <v>7001</v>
      </c>
      <c r="C918" s="65">
        <v>1</v>
      </c>
      <c r="D918" s="66" t="s">
        <v>22</v>
      </c>
      <c r="E918" s="66" t="s">
        <v>25</v>
      </c>
      <c r="F918" s="66"/>
      <c r="G918" s="66" t="s">
        <v>667</v>
      </c>
      <c r="H918" s="66" t="s">
        <v>369</v>
      </c>
      <c r="I918" s="65">
        <v>1</v>
      </c>
      <c r="J918" s="65">
        <v>1</v>
      </c>
      <c r="K918" s="66" t="s">
        <v>366</v>
      </c>
      <c r="L918" s="66" t="s">
        <v>664</v>
      </c>
      <c r="M918" s="66" t="s">
        <v>660</v>
      </c>
      <c r="N918" s="66" t="s">
        <v>682</v>
      </c>
      <c r="O918" s="69"/>
      <c r="P918" s="69"/>
      <c r="Q918" s="69"/>
      <c r="R918" s="67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9"/>
      <c r="AE918" s="86"/>
    </row>
    <row r="919" spans="1:31" hidden="1" x14ac:dyDescent="0.35">
      <c r="A919" s="85">
        <v>917</v>
      </c>
      <c r="B919" s="65">
        <v>7002</v>
      </c>
      <c r="C919" s="65">
        <v>1</v>
      </c>
      <c r="D919" s="66" t="s">
        <v>22</v>
      </c>
      <c r="E919" s="66" t="s">
        <v>33</v>
      </c>
      <c r="F919" s="66"/>
      <c r="G919" s="66" t="s">
        <v>671</v>
      </c>
      <c r="H919" s="66" t="s">
        <v>378</v>
      </c>
      <c r="I919" s="65">
        <v>1</v>
      </c>
      <c r="J919" s="65">
        <v>1</v>
      </c>
      <c r="K919" s="66" t="s">
        <v>366</v>
      </c>
      <c r="L919" s="66" t="s">
        <v>664</v>
      </c>
      <c r="M919" s="66" t="s">
        <v>660</v>
      </c>
      <c r="N919" s="66" t="s">
        <v>682</v>
      </c>
      <c r="O919" s="69"/>
      <c r="P919" s="69"/>
      <c r="Q919" s="69"/>
      <c r="R919" s="67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9"/>
      <c r="AE919" s="86"/>
    </row>
    <row r="920" spans="1:31" hidden="1" x14ac:dyDescent="0.35">
      <c r="A920" s="85">
        <v>918</v>
      </c>
      <c r="B920" s="65">
        <v>7003</v>
      </c>
      <c r="C920" s="65">
        <v>1</v>
      </c>
      <c r="D920" s="66" t="s">
        <v>22</v>
      </c>
      <c r="E920" s="66" t="s">
        <v>319</v>
      </c>
      <c r="F920" s="66"/>
      <c r="G920" s="66" t="s">
        <v>676</v>
      </c>
      <c r="H920" s="66" t="s">
        <v>659</v>
      </c>
      <c r="I920" s="65">
        <v>1</v>
      </c>
      <c r="J920" s="65">
        <v>1</v>
      </c>
      <c r="K920" s="66" t="s">
        <v>366</v>
      </c>
      <c r="L920" s="66" t="s">
        <v>664</v>
      </c>
      <c r="M920" s="66" t="s">
        <v>660</v>
      </c>
      <c r="N920" s="66" t="s">
        <v>682</v>
      </c>
      <c r="O920" s="69"/>
      <c r="P920" s="69"/>
      <c r="Q920" s="69"/>
      <c r="R920" s="67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9"/>
      <c r="AE920" s="86"/>
    </row>
    <row r="921" spans="1:31" s="48" customFormat="1" x14ac:dyDescent="0.35">
      <c r="A921" s="89">
        <v>919</v>
      </c>
      <c r="B921" s="72"/>
      <c r="C921" s="72"/>
      <c r="D921" s="72"/>
      <c r="E921" s="72" t="s">
        <v>699</v>
      </c>
      <c r="F921" s="72" t="s">
        <v>700</v>
      </c>
      <c r="G921" s="72"/>
      <c r="H921" s="72" t="s">
        <v>701</v>
      </c>
      <c r="I921" s="73">
        <v>2</v>
      </c>
      <c r="J921" s="73">
        <v>2</v>
      </c>
      <c r="K921" s="72" t="s">
        <v>366</v>
      </c>
      <c r="L921" s="72"/>
      <c r="M921" s="72"/>
      <c r="N921" s="72" t="s">
        <v>681</v>
      </c>
      <c r="O921" s="64"/>
      <c r="P921" s="75"/>
      <c r="Q921" s="75"/>
      <c r="R921" s="74"/>
      <c r="S921" s="92">
        <v>72.08</v>
      </c>
      <c r="T921" s="76">
        <f>J921*S921</f>
        <v>144.16</v>
      </c>
      <c r="U921" s="92">
        <v>72.08</v>
      </c>
      <c r="V921" s="63">
        <f>J921*U921</f>
        <v>144.16</v>
      </c>
      <c r="W921" s="92">
        <v>72.08</v>
      </c>
      <c r="X921" s="76">
        <f>J921*W921</f>
        <v>144.16</v>
      </c>
      <c r="Y921" s="92">
        <v>72.08</v>
      </c>
      <c r="Z921" s="76">
        <f>J921*Y921</f>
        <v>144.16</v>
      </c>
      <c r="AA921" s="63">
        <f>VLOOKUP(E:E,'[3]costed bom'!$E$2:$AA$921,23,0)</f>
        <v>60.85</v>
      </c>
      <c r="AB921" s="63">
        <f>J921*AA921</f>
        <v>121.7</v>
      </c>
      <c r="AC921" s="63">
        <f>Z921-AB921</f>
        <v>22.459999999999994</v>
      </c>
      <c r="AD921" s="77">
        <v>35</v>
      </c>
      <c r="AE921" s="90" t="s">
        <v>364</v>
      </c>
    </row>
    <row r="922" spans="1:31" s="50" customFormat="1" ht="15" hidden="1" thickBot="1" x14ac:dyDescent="0.4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91"/>
      <c r="P922" s="49"/>
      <c r="Q922" s="49"/>
      <c r="R922" s="49"/>
      <c r="S922" s="49"/>
      <c r="T922" s="51">
        <f>SUM(T3:T921)</f>
        <v>17548.921212014502</v>
      </c>
      <c r="U922" s="51"/>
      <c r="V922" s="51">
        <f>SUM(V3:V921)</f>
        <v>16895.985159747594</v>
      </c>
      <c r="W922" s="49"/>
      <c r="X922" s="51">
        <f>SUM(X3:X921)</f>
        <v>16691.397281347225</v>
      </c>
      <c r="Y922" s="49"/>
      <c r="Z922" s="51">
        <f>SUM(Z3:Z921)</f>
        <v>16325.647350679954</v>
      </c>
      <c r="AA922" s="51"/>
      <c r="AB922" s="51"/>
      <c r="AC922" s="51"/>
      <c r="AD922" s="49"/>
      <c r="AE922" s="49"/>
    </row>
    <row r="923" spans="1:31" x14ac:dyDescent="0.35">
      <c r="Z923" s="93">
        <f>SUBTOTAL(9,Z4:Z921)</f>
        <v>16325.647350679954</v>
      </c>
      <c r="AA923" s="102"/>
      <c r="AB923" s="102">
        <f>SUBTOTAL(9,AB4:AB922)</f>
        <v>17291.080883999995</v>
      </c>
      <c r="AC923" s="102">
        <f>SUBTOTAL(9,AC4:AC921)</f>
        <v>-965.43353332004131</v>
      </c>
    </row>
  </sheetData>
  <autoFilter ref="A2:AG922" xr:uid="{DC3D04E3-ADBB-4807-87BF-8D86FD5324BC}">
    <filterColumn colId="30">
      <filters>
        <filter val="BUY"/>
      </filters>
    </filterColumn>
  </autoFilter>
  <mergeCells count="5">
    <mergeCell ref="S1:T1"/>
    <mergeCell ref="W1:X1"/>
    <mergeCell ref="Y1:Z1"/>
    <mergeCell ref="U1:V1"/>
    <mergeCell ref="AA1:AB1"/>
  </mergeCells>
  <dataValidations count="1">
    <dataValidation type="list" allowBlank="1" showInputMessage="1" showErrorMessage="1" sqref="F921" xr:uid="{D6F60D93-E027-4BBC-9BB4-63548C1E2FE2}">
      <formula1>Commodity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Costed BOM 853-198660-012</vt:lpstr>
    </vt:vector>
  </TitlesOfParts>
  <Company>Ultra Clean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Fong</dc:creator>
  <cp:lastModifiedBy>FeiRan Fong</cp:lastModifiedBy>
  <dcterms:created xsi:type="dcterms:W3CDTF">2022-07-01T16:00:30Z</dcterms:created>
  <dcterms:modified xsi:type="dcterms:W3CDTF">2022-08-09T08:46:59Z</dcterms:modified>
</cp:coreProperties>
</file>