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A317CC00-3499-4E6A-B024-BCE0D01769D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ummary" sheetId="14" r:id="rId1"/>
    <sheet name="853-278051-128 costed bom" sheetId="19" r:id="rId2"/>
    <sheet name="Sheet1" sheetId="16" state="hidden" r:id="rId3"/>
  </sheets>
  <externalReferences>
    <externalReference r:id="rId4"/>
    <externalReference r:id="rId5"/>
  </externalReferences>
  <definedNames>
    <definedName name="_xlnm._FilterDatabase" localSheetId="1" hidden="1">'853-278051-128 costed bom'!$A$2:$AE$1482</definedName>
    <definedName name="Commodity">Sheet1!$A$2:$A$9</definedName>
    <definedName name="Control">Sheet1!$B$2:$B$3</definedName>
    <definedName name="ECRNo">#REF!</definedName>
    <definedName name="FromDate">#REF!</definedName>
    <definedName name="Input1">#REF!</definedName>
    <definedName name="lDetails">#REF!</definedName>
    <definedName name="No_of_days">#REF!</definedName>
    <definedName name="OP">#REF!</definedName>
    <definedName name="plant_code">#REF!</definedName>
    <definedName name="Quantity">#REF!</definedName>
    <definedName name="Query">#REF!</definedName>
    <definedName name="To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83" i="19" l="1"/>
  <c r="AB1483" i="19"/>
  <c r="AC1483" i="19"/>
  <c r="AC1480" i="19"/>
  <c r="AC1474" i="19"/>
  <c r="AC1473" i="19"/>
  <c r="AC1472" i="19"/>
  <c r="AC1471" i="19"/>
  <c r="AC1465" i="19"/>
  <c r="AC1442" i="19"/>
  <c r="AC1419" i="19"/>
  <c r="AC1396" i="19"/>
  <c r="AC1373" i="19"/>
  <c r="AC1372" i="19"/>
  <c r="AC1371" i="19"/>
  <c r="AC1370" i="19"/>
  <c r="AC1369" i="19"/>
  <c r="AC1368" i="19"/>
  <c r="AC1365" i="19"/>
  <c r="AC1364" i="19"/>
  <c r="AC1363" i="19"/>
  <c r="AC1362" i="19"/>
  <c r="AC1361" i="19"/>
  <c r="AC1360" i="19"/>
  <c r="AC1359" i="19"/>
  <c r="AC1358" i="19"/>
  <c r="AC1357" i="19"/>
  <c r="AC1356" i="19"/>
  <c r="AC1350" i="19"/>
  <c r="AC1322" i="19"/>
  <c r="AC1321" i="19"/>
  <c r="AC1320" i="19"/>
  <c r="AC1319" i="19"/>
  <c r="AC1288" i="19"/>
  <c r="AC1287" i="19"/>
  <c r="AC1264" i="19"/>
  <c r="AC1241" i="19"/>
  <c r="AC1206" i="19"/>
  <c r="AC1195" i="19"/>
  <c r="AC1189" i="19"/>
  <c r="AC1150" i="19"/>
  <c r="AC1136" i="19"/>
  <c r="AC1135" i="19"/>
  <c r="AC1134" i="19"/>
  <c r="AC1099" i="19"/>
  <c r="AC1062" i="19"/>
  <c r="AC1027" i="19"/>
  <c r="AC990" i="19"/>
  <c r="AC967" i="19"/>
  <c r="AC944" i="19"/>
  <c r="AC915" i="19"/>
  <c r="AC892" i="19"/>
  <c r="AC869" i="19"/>
  <c r="AC846" i="19"/>
  <c r="AC823" i="19"/>
  <c r="AC800" i="19"/>
  <c r="AC777" i="19"/>
  <c r="AC754" i="19"/>
  <c r="AC731" i="19"/>
  <c r="AC708" i="19"/>
  <c r="AC685" i="19"/>
  <c r="AC656" i="19"/>
  <c r="AC625" i="19"/>
  <c r="AC595" i="19"/>
  <c r="AC562" i="19"/>
  <c r="AC532" i="19"/>
  <c r="AC503" i="19"/>
  <c r="AC492" i="19"/>
  <c r="AC479" i="19"/>
  <c r="AC466" i="19"/>
  <c r="AC445" i="19"/>
  <c r="AC422" i="19"/>
  <c r="AC409" i="19"/>
  <c r="AC379" i="19"/>
  <c r="AC346" i="19"/>
  <c r="AC333" i="19"/>
  <c r="AC304" i="19"/>
  <c r="AC293" i="19"/>
  <c r="AC265" i="19"/>
  <c r="AC252" i="19"/>
  <c r="AC226" i="19"/>
  <c r="AC214" i="19"/>
  <c r="AC203" i="19"/>
  <c r="AC174" i="19"/>
  <c r="AC145" i="19"/>
  <c r="AC144" i="19"/>
  <c r="AC143" i="19"/>
  <c r="AC142" i="19"/>
  <c r="AC141" i="19"/>
  <c r="AC140" i="19"/>
  <c r="AC139" i="19"/>
  <c r="AC138" i="19"/>
  <c r="AC137" i="19"/>
  <c r="AC136" i="19"/>
  <c r="AC135" i="19"/>
  <c r="AC111" i="19"/>
  <c r="AC110" i="19"/>
  <c r="AC109" i="19"/>
  <c r="AC108" i="19"/>
  <c r="AC107" i="19"/>
  <c r="AC106" i="19"/>
  <c r="AC105" i="19"/>
  <c r="AC104" i="19"/>
  <c r="AC101" i="19"/>
  <c r="AC100" i="19"/>
  <c r="AC99" i="19"/>
  <c r="AC91" i="19"/>
  <c r="AC90" i="19"/>
  <c r="AC89" i="19"/>
  <c r="AC88" i="19"/>
  <c r="AC87" i="19"/>
  <c r="AC86" i="19"/>
  <c r="AC84" i="19"/>
  <c r="AC83" i="19"/>
  <c r="AC77" i="19"/>
  <c r="AC76" i="19"/>
  <c r="AC75" i="19"/>
  <c r="AC69" i="19"/>
  <c r="AC68" i="19"/>
  <c r="AC67" i="19"/>
  <c r="AC66" i="19"/>
  <c r="AC65" i="19"/>
  <c r="AC64" i="19"/>
  <c r="AC63" i="19"/>
  <c r="AC62" i="19"/>
  <c r="AC61" i="19"/>
  <c r="AC60" i="19"/>
  <c r="AC59" i="19"/>
  <c r="AC58" i="19"/>
  <c r="AC57" i="19"/>
  <c r="AC52" i="19"/>
  <c r="AC46" i="19"/>
  <c r="AC44" i="19"/>
  <c r="AC43" i="19"/>
  <c r="AC42" i="19"/>
  <c r="AC35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2" i="19"/>
  <c r="AC11" i="19"/>
  <c r="AC4" i="19"/>
  <c r="AB1480" i="19"/>
  <c r="AB1474" i="19"/>
  <c r="AB1473" i="19"/>
  <c r="AB1472" i="19"/>
  <c r="AB1471" i="19"/>
  <c r="AB1465" i="19"/>
  <c r="AB1442" i="19"/>
  <c r="AB1419" i="19"/>
  <c r="AB1396" i="19"/>
  <c r="AB1373" i="19"/>
  <c r="AB1372" i="19"/>
  <c r="AB1371" i="19"/>
  <c r="AB1370" i="19"/>
  <c r="AB1369" i="19"/>
  <c r="AB1368" i="19"/>
  <c r="AB1365" i="19"/>
  <c r="AB1364" i="19"/>
  <c r="AB1363" i="19"/>
  <c r="AB1362" i="19"/>
  <c r="AB1361" i="19"/>
  <c r="AB1360" i="19"/>
  <c r="AB1359" i="19"/>
  <c r="AB1358" i="19"/>
  <c r="AB1357" i="19"/>
  <c r="AB1356" i="19"/>
  <c r="AB1350" i="19"/>
  <c r="AB1322" i="19"/>
  <c r="AB1321" i="19"/>
  <c r="AB1320" i="19"/>
  <c r="AB1319" i="19"/>
  <c r="AB1288" i="19"/>
  <c r="AB1287" i="19"/>
  <c r="AB1264" i="19"/>
  <c r="AB1241" i="19"/>
  <c r="AB1206" i="19"/>
  <c r="AB1195" i="19"/>
  <c r="AB1189" i="19"/>
  <c r="AB1150" i="19"/>
  <c r="AB1136" i="19"/>
  <c r="AB1135" i="19"/>
  <c r="AB1134" i="19"/>
  <c r="AB1099" i="19"/>
  <c r="AB1062" i="19"/>
  <c r="AB1027" i="19"/>
  <c r="AB990" i="19"/>
  <c r="AB967" i="19"/>
  <c r="AB944" i="19"/>
  <c r="AB915" i="19"/>
  <c r="AB892" i="19"/>
  <c r="AB869" i="19"/>
  <c r="AB846" i="19"/>
  <c r="AB823" i="19"/>
  <c r="AB800" i="19"/>
  <c r="AB777" i="19"/>
  <c r="AB754" i="19"/>
  <c r="AB731" i="19"/>
  <c r="AB708" i="19"/>
  <c r="AB685" i="19"/>
  <c r="AB656" i="19"/>
  <c r="AB625" i="19"/>
  <c r="AB595" i="19"/>
  <c r="AB562" i="19"/>
  <c r="AB532" i="19"/>
  <c r="AB503" i="19"/>
  <c r="AB492" i="19"/>
  <c r="AB479" i="19"/>
  <c r="AB466" i="19"/>
  <c r="AB445" i="19"/>
  <c r="AB422" i="19"/>
  <c r="AB409" i="19"/>
  <c r="AB379" i="19"/>
  <c r="AB346" i="19"/>
  <c r="AB333" i="19"/>
  <c r="AB304" i="19"/>
  <c r="AB293" i="19"/>
  <c r="AB265" i="19"/>
  <c r="AB252" i="19"/>
  <c r="AB226" i="19"/>
  <c r="AB214" i="19"/>
  <c r="AB203" i="19"/>
  <c r="AB174" i="19"/>
  <c r="AB145" i="19"/>
  <c r="AB144" i="19"/>
  <c r="AB143" i="19"/>
  <c r="AB142" i="19"/>
  <c r="AB141" i="19"/>
  <c r="AB140" i="19"/>
  <c r="AB139" i="19"/>
  <c r="AB138" i="19"/>
  <c r="AB137" i="19"/>
  <c r="AB136" i="19"/>
  <c r="AB135" i="19"/>
  <c r="AB111" i="19"/>
  <c r="AB110" i="19"/>
  <c r="AB109" i="19"/>
  <c r="AB108" i="19"/>
  <c r="AB107" i="19"/>
  <c r="AB106" i="19"/>
  <c r="AB105" i="19"/>
  <c r="AB104" i="19"/>
  <c r="AB101" i="19"/>
  <c r="AB100" i="19"/>
  <c r="AB99" i="19"/>
  <c r="AB91" i="19"/>
  <c r="AB90" i="19"/>
  <c r="AB89" i="19"/>
  <c r="AB88" i="19"/>
  <c r="AB87" i="19"/>
  <c r="AB86" i="19"/>
  <c r="AB84" i="19"/>
  <c r="AB83" i="19"/>
  <c r="AB77" i="19"/>
  <c r="AB76" i="19"/>
  <c r="AB75" i="19"/>
  <c r="AB69" i="19"/>
  <c r="AB68" i="19"/>
  <c r="AB67" i="19"/>
  <c r="AB66" i="19"/>
  <c r="AB65" i="19"/>
  <c r="AB64" i="19"/>
  <c r="AB63" i="19"/>
  <c r="AB62" i="19"/>
  <c r="AB61" i="19"/>
  <c r="AB60" i="19"/>
  <c r="AB59" i="19"/>
  <c r="AB58" i="19"/>
  <c r="AB57" i="19"/>
  <c r="AB52" i="19"/>
  <c r="AB46" i="19"/>
  <c r="AB44" i="19"/>
  <c r="AB43" i="19"/>
  <c r="AB42" i="19"/>
  <c r="AB35" i="19"/>
  <c r="AB28" i="19"/>
  <c r="AB27" i="19"/>
  <c r="AB26" i="19"/>
  <c r="AB25" i="19"/>
  <c r="AB24" i="19"/>
  <c r="AB23" i="19"/>
  <c r="AB22" i="19"/>
  <c r="AB21" i="19"/>
  <c r="AB20" i="19"/>
  <c r="AB19" i="19"/>
  <c r="AB18" i="19"/>
  <c r="AB17" i="19"/>
  <c r="AB12" i="19"/>
  <c r="AB11" i="19"/>
  <c r="AB4" i="19"/>
  <c r="AA1480" i="19"/>
  <c r="AA1474" i="19"/>
  <c r="AA1473" i="19"/>
  <c r="AA1472" i="19"/>
  <c r="AA1471" i="19"/>
  <c r="AA1465" i="19"/>
  <c r="AA1442" i="19"/>
  <c r="AA1419" i="19"/>
  <c r="AA1396" i="19"/>
  <c r="AA1373" i="19"/>
  <c r="AA1372" i="19"/>
  <c r="AA1371" i="19"/>
  <c r="AA1370" i="19"/>
  <c r="AA1369" i="19"/>
  <c r="AA1368" i="19"/>
  <c r="AA1365" i="19"/>
  <c r="AA1364" i="19"/>
  <c r="AA1363" i="19"/>
  <c r="AA1362" i="19"/>
  <c r="AA1361" i="19"/>
  <c r="AA1360" i="19"/>
  <c r="AA1359" i="19"/>
  <c r="AA1358" i="19"/>
  <c r="AA1357" i="19"/>
  <c r="AA1356" i="19"/>
  <c r="AA1350" i="19"/>
  <c r="AA1322" i="19"/>
  <c r="AA1321" i="19"/>
  <c r="AA1320" i="19"/>
  <c r="AA1319" i="19"/>
  <c r="AA1288" i="19"/>
  <c r="AA1287" i="19"/>
  <c r="AA1264" i="19"/>
  <c r="AA1241" i="19"/>
  <c r="AA1206" i="19"/>
  <c r="AA1195" i="19"/>
  <c r="AA1189" i="19"/>
  <c r="AA1150" i="19"/>
  <c r="AA1136" i="19"/>
  <c r="AA1135" i="19"/>
  <c r="AA1134" i="19"/>
  <c r="AA1099" i="19"/>
  <c r="AA1062" i="19"/>
  <c r="AA1027" i="19"/>
  <c r="AA990" i="19"/>
  <c r="AA967" i="19"/>
  <c r="AA944" i="19"/>
  <c r="AA915" i="19"/>
  <c r="AA892" i="19"/>
  <c r="AA869" i="19"/>
  <c r="AA846" i="19"/>
  <c r="AA823" i="19"/>
  <c r="AA800" i="19"/>
  <c r="AA777" i="19"/>
  <c r="AA754" i="19"/>
  <c r="AA731" i="19"/>
  <c r="AA708" i="19"/>
  <c r="AA685" i="19"/>
  <c r="AA656" i="19"/>
  <c r="AA625" i="19"/>
  <c r="AA595" i="19"/>
  <c r="AA562" i="19"/>
  <c r="AA532" i="19"/>
  <c r="AA503" i="19"/>
  <c r="AA492" i="19"/>
  <c r="AA479" i="19"/>
  <c r="AA466" i="19"/>
  <c r="AA445" i="19"/>
  <c r="AA422" i="19"/>
  <c r="AA409" i="19"/>
  <c r="AA379" i="19"/>
  <c r="AA346" i="19"/>
  <c r="AA333" i="19"/>
  <c r="AA304" i="19"/>
  <c r="AA293" i="19"/>
  <c r="AA265" i="19"/>
  <c r="AA252" i="19"/>
  <c r="AA226" i="19"/>
  <c r="AA214" i="19"/>
  <c r="AA203" i="19"/>
  <c r="AA174" i="19"/>
  <c r="AA145" i="19"/>
  <c r="AA144" i="19"/>
  <c r="AA143" i="19"/>
  <c r="AA142" i="19"/>
  <c r="AA141" i="19"/>
  <c r="AA140" i="19"/>
  <c r="AA139" i="19"/>
  <c r="AA138" i="19"/>
  <c r="AA137" i="19"/>
  <c r="AA136" i="19"/>
  <c r="AA135" i="19"/>
  <c r="AA111" i="19"/>
  <c r="AA110" i="19"/>
  <c r="AA109" i="19"/>
  <c r="AA108" i="19"/>
  <c r="AA107" i="19"/>
  <c r="AA106" i="19"/>
  <c r="AA105" i="19"/>
  <c r="AA104" i="19"/>
  <c r="AA101" i="19"/>
  <c r="AA100" i="19"/>
  <c r="AA99" i="19"/>
  <c r="AA91" i="19"/>
  <c r="AA90" i="19"/>
  <c r="AA89" i="19"/>
  <c r="AA88" i="19"/>
  <c r="AA87" i="19"/>
  <c r="AA86" i="19"/>
  <c r="AA84" i="19"/>
  <c r="AA83" i="19"/>
  <c r="AA77" i="19"/>
  <c r="AA76" i="19"/>
  <c r="AA75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2" i="19"/>
  <c r="AA46" i="19"/>
  <c r="AA44" i="19"/>
  <c r="AA43" i="19"/>
  <c r="AA42" i="19"/>
  <c r="AA35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2" i="19"/>
  <c r="AA11" i="19"/>
  <c r="AA4" i="19"/>
  <c r="H6" i="14" l="1"/>
  <c r="H7" i="14"/>
  <c r="H8" i="14"/>
  <c r="S35" i="19"/>
  <c r="S346" i="19"/>
  <c r="S492" i="19"/>
  <c r="S1364" i="19"/>
  <c r="S1356" i="19"/>
  <c r="W1356" i="19" l="1"/>
  <c r="X1356" i="19" s="1"/>
  <c r="U1358" i="19"/>
  <c r="V1358" i="19" s="1"/>
  <c r="W1364" i="19"/>
  <c r="X1364" i="19" s="1"/>
  <c r="U1365" i="19"/>
  <c r="V1365" i="19" s="1"/>
  <c r="W1365" i="19"/>
  <c r="X1365" i="19" s="1"/>
  <c r="Y1365" i="19"/>
  <c r="Y1364" i="19"/>
  <c r="U1356" i="19"/>
  <c r="V1356" i="19" s="1"/>
  <c r="S1365" i="19"/>
  <c r="U1364" i="19"/>
  <c r="V1364" i="19" s="1"/>
  <c r="Y1356" i="19"/>
  <c r="S1358" i="19" l="1"/>
  <c r="W1358" i="19"/>
  <c r="X1358" i="19" s="1"/>
  <c r="Y1358" i="19"/>
  <c r="W967" i="19" l="1"/>
  <c r="X967" i="19" s="1"/>
  <c r="U1362" i="19"/>
  <c r="V1362" i="19" s="1"/>
  <c r="U1373" i="19"/>
  <c r="V1373" i="19" s="1"/>
  <c r="S1419" i="19"/>
  <c r="S1362" i="19"/>
  <c r="U1360" i="19"/>
  <c r="V1360" i="19" s="1"/>
  <c r="W625" i="19"/>
  <c r="X625" i="19" s="1"/>
  <c r="W1473" i="19"/>
  <c r="X1473" i="19" s="1"/>
  <c r="S967" i="19"/>
  <c r="U1357" i="19"/>
  <c r="V1357" i="19" s="1"/>
  <c r="W1373" i="19"/>
  <c r="X1373" i="19" s="1"/>
  <c r="S1350" i="19"/>
  <c r="U1371" i="19"/>
  <c r="V1371" i="19" s="1"/>
  <c r="W1419" i="19"/>
  <c r="X1419" i="19" s="1"/>
  <c r="W1362" i="19"/>
  <c r="X1362" i="19" s="1"/>
  <c r="Y1360" i="19"/>
  <c r="Y625" i="19"/>
  <c r="Y1371" i="19"/>
  <c r="W1357" i="19"/>
  <c r="X1357" i="19" s="1"/>
  <c r="S1357" i="19"/>
  <c r="Y1373" i="19"/>
  <c r="Y1350" i="19"/>
  <c r="S1371" i="19"/>
  <c r="Y1419" i="19"/>
  <c r="Y1362" i="19"/>
  <c r="S1360" i="19"/>
  <c r="S625" i="19"/>
  <c r="U1473" i="19"/>
  <c r="V1473" i="19" s="1"/>
  <c r="U1419" i="19"/>
  <c r="V1419" i="19" s="1"/>
  <c r="U967" i="19"/>
  <c r="V967" i="19" s="1"/>
  <c r="Y1473" i="19"/>
  <c r="W1363" i="19"/>
  <c r="X1363" i="19" s="1"/>
  <c r="Y1465" i="19"/>
  <c r="S1368" i="19"/>
  <c r="S1361" i="19"/>
  <c r="U1396" i="19"/>
  <c r="V1396" i="19" s="1"/>
  <c r="U1359" i="19"/>
  <c r="V1359" i="19" s="1"/>
  <c r="U1474" i="19"/>
  <c r="V1474" i="19" s="1"/>
  <c r="W944" i="19"/>
  <c r="X944" i="19" s="1"/>
  <c r="S1442" i="19"/>
  <c r="W1322" i="19"/>
  <c r="X1322" i="19" s="1"/>
  <c r="Y1357" i="19"/>
  <c r="W1360" i="19"/>
  <c r="X1360" i="19" s="1"/>
  <c r="W1371" i="19"/>
  <c r="X1371" i="19" s="1"/>
  <c r="Y967" i="19"/>
  <c r="W1471" i="19"/>
  <c r="X1471" i="19" s="1"/>
  <c r="U1471" i="19"/>
  <c r="V1471" i="19" s="1"/>
  <c r="U1363" i="19"/>
  <c r="V1363" i="19" s="1"/>
  <c r="U1465" i="19"/>
  <c r="V1465" i="19" s="1"/>
  <c r="U1368" i="19"/>
  <c r="V1368" i="19" s="1"/>
  <c r="U1361" i="19"/>
  <c r="V1361" i="19" s="1"/>
  <c r="W1396" i="19"/>
  <c r="X1396" i="19" s="1"/>
  <c r="S1359" i="19"/>
  <c r="S1474" i="19"/>
  <c r="S944" i="19"/>
  <c r="W1442" i="19"/>
  <c r="X1442" i="19" s="1"/>
  <c r="U1322" i="19"/>
  <c r="V1322" i="19" s="1"/>
  <c r="U1350" i="19"/>
  <c r="V1350" i="19" s="1"/>
  <c r="S1473" i="19"/>
  <c r="S1471" i="19"/>
  <c r="W1368" i="19"/>
  <c r="X1368" i="19" s="1"/>
  <c r="S1396" i="19"/>
  <c r="W1359" i="19"/>
  <c r="X1359" i="19" s="1"/>
  <c r="W1474" i="19"/>
  <c r="X1474" i="19" s="1"/>
  <c r="U944" i="19"/>
  <c r="V944" i="19" s="1"/>
  <c r="U1442" i="19"/>
  <c r="V1442" i="19" s="1"/>
  <c r="S1322" i="19"/>
  <c r="S1373" i="19"/>
  <c r="U625" i="19"/>
  <c r="V625" i="19" s="1"/>
  <c r="W1350" i="19"/>
  <c r="X1350" i="19" s="1"/>
  <c r="S1363" i="19"/>
  <c r="S1465" i="19"/>
  <c r="W1361" i="19"/>
  <c r="X1361" i="19" s="1"/>
  <c r="Y1471" i="19"/>
  <c r="Y1363" i="19"/>
  <c r="W1465" i="19"/>
  <c r="X1465" i="19" s="1"/>
  <c r="Y1368" i="19"/>
  <c r="Y1361" i="19"/>
  <c r="Y1396" i="19"/>
  <c r="Y1359" i="19"/>
  <c r="Y1474" i="19"/>
  <c r="Y944" i="19"/>
  <c r="Y1442" i="19"/>
  <c r="Y1322" i="19"/>
  <c r="Z5" i="19" l="1"/>
  <c r="Z6" i="19"/>
  <c r="Z7" i="19"/>
  <c r="Z8" i="19"/>
  <c r="Z9" i="19"/>
  <c r="Z10" i="19"/>
  <c r="Z13" i="19"/>
  <c r="Z14" i="19"/>
  <c r="Z15" i="19"/>
  <c r="Z16" i="19"/>
  <c r="Z29" i="19"/>
  <c r="Z30" i="19"/>
  <c r="Z31" i="19"/>
  <c r="Z32" i="19"/>
  <c r="Z33" i="19"/>
  <c r="Z34" i="19"/>
  <c r="Z36" i="19"/>
  <c r="Z37" i="19"/>
  <c r="Z38" i="19"/>
  <c r="Z39" i="19"/>
  <c r="Z40" i="19"/>
  <c r="Z41" i="19"/>
  <c r="Z45" i="19"/>
  <c r="Z47" i="19"/>
  <c r="Z48" i="19"/>
  <c r="Z49" i="19"/>
  <c r="Z50" i="19"/>
  <c r="Z51" i="19"/>
  <c r="Z53" i="19"/>
  <c r="Z54" i="19"/>
  <c r="Z55" i="19"/>
  <c r="Z56" i="19"/>
  <c r="Z70" i="19"/>
  <c r="Z71" i="19"/>
  <c r="Z72" i="19"/>
  <c r="Z73" i="19"/>
  <c r="Z74" i="19"/>
  <c r="Z78" i="19"/>
  <c r="Z79" i="19"/>
  <c r="Z80" i="19"/>
  <c r="Z81" i="19"/>
  <c r="Z82" i="19"/>
  <c r="Z85" i="19"/>
  <c r="Z92" i="19"/>
  <c r="Z93" i="19"/>
  <c r="Z94" i="19"/>
  <c r="Z95" i="19"/>
  <c r="Z96" i="19"/>
  <c r="Z97" i="19"/>
  <c r="Z98" i="19"/>
  <c r="Z102" i="19"/>
  <c r="Z103" i="19"/>
  <c r="Z112" i="19"/>
  <c r="Z113" i="19"/>
  <c r="Z114" i="19"/>
  <c r="Z115" i="19"/>
  <c r="Z116" i="19"/>
  <c r="Z117" i="19"/>
  <c r="Z118" i="19"/>
  <c r="Z119" i="19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46" i="19"/>
  <c r="Z147" i="19"/>
  <c r="Z148" i="19"/>
  <c r="Z149" i="19"/>
  <c r="Z150" i="19"/>
  <c r="Z151" i="19"/>
  <c r="Z152" i="19"/>
  <c r="Z153" i="19"/>
  <c r="Z154" i="19"/>
  <c r="Z155" i="19"/>
  <c r="Z156" i="19"/>
  <c r="Z157" i="19"/>
  <c r="Z158" i="19"/>
  <c r="Z159" i="19"/>
  <c r="Z160" i="19"/>
  <c r="Z161" i="19"/>
  <c r="Z162" i="19"/>
  <c r="Z163" i="19"/>
  <c r="Z164" i="19"/>
  <c r="Z165" i="19"/>
  <c r="Z166" i="19"/>
  <c r="Z167" i="19"/>
  <c r="Z168" i="19"/>
  <c r="Z169" i="19"/>
  <c r="Z170" i="19"/>
  <c r="Z171" i="19"/>
  <c r="Z172" i="19"/>
  <c r="Z173" i="19"/>
  <c r="Z175" i="19"/>
  <c r="Z176" i="19"/>
  <c r="Z177" i="19"/>
  <c r="Z178" i="19"/>
  <c r="Z179" i="19"/>
  <c r="Z180" i="19"/>
  <c r="Z181" i="19"/>
  <c r="Z182" i="19"/>
  <c r="Z183" i="19"/>
  <c r="Z184" i="19"/>
  <c r="Z185" i="19"/>
  <c r="Z186" i="19"/>
  <c r="Z187" i="19"/>
  <c r="Z188" i="19"/>
  <c r="Z189" i="19"/>
  <c r="Z190" i="19"/>
  <c r="Z191" i="19"/>
  <c r="Z192" i="19"/>
  <c r="Z193" i="19"/>
  <c r="Z194" i="19"/>
  <c r="Z195" i="19"/>
  <c r="Z196" i="19"/>
  <c r="Z197" i="19"/>
  <c r="Z198" i="19"/>
  <c r="Z199" i="19"/>
  <c r="Z200" i="19"/>
  <c r="Z201" i="19"/>
  <c r="Z202" i="19"/>
  <c r="Z204" i="19"/>
  <c r="Z205" i="19"/>
  <c r="Z206" i="19"/>
  <c r="Z207" i="19"/>
  <c r="Z208" i="19"/>
  <c r="Z209" i="19"/>
  <c r="Z210" i="19"/>
  <c r="Z211" i="19"/>
  <c r="Z212" i="19"/>
  <c r="Z213" i="19"/>
  <c r="Z215" i="19"/>
  <c r="Z216" i="19"/>
  <c r="Z217" i="19"/>
  <c r="Z218" i="19"/>
  <c r="Z219" i="19"/>
  <c r="Z220" i="19"/>
  <c r="Z221" i="19"/>
  <c r="Z222" i="19"/>
  <c r="Z223" i="19"/>
  <c r="Z224" i="19"/>
  <c r="Z225" i="19"/>
  <c r="Z227" i="19"/>
  <c r="Z228" i="19"/>
  <c r="Z229" i="19"/>
  <c r="Z230" i="19"/>
  <c r="Z231" i="19"/>
  <c r="Z232" i="19"/>
  <c r="Z233" i="19"/>
  <c r="Z234" i="19"/>
  <c r="Z235" i="19"/>
  <c r="Z236" i="19"/>
  <c r="Z237" i="19"/>
  <c r="Z238" i="19"/>
  <c r="Z239" i="19"/>
  <c r="Z240" i="19"/>
  <c r="Z241" i="19"/>
  <c r="Z242" i="19"/>
  <c r="Z243" i="19"/>
  <c r="Z244" i="19"/>
  <c r="Z245" i="19"/>
  <c r="Z246" i="19"/>
  <c r="Z247" i="19"/>
  <c r="Z248" i="19"/>
  <c r="Z249" i="19"/>
  <c r="Z250" i="19"/>
  <c r="Z251" i="19"/>
  <c r="Z253" i="19"/>
  <c r="Z254" i="19"/>
  <c r="Z255" i="19"/>
  <c r="Z256" i="19"/>
  <c r="Z257" i="19"/>
  <c r="Z258" i="19"/>
  <c r="Z259" i="19"/>
  <c r="Z260" i="19"/>
  <c r="Z261" i="19"/>
  <c r="Z262" i="19"/>
  <c r="Z263" i="19"/>
  <c r="Z264" i="19"/>
  <c r="Z266" i="19"/>
  <c r="Z267" i="19"/>
  <c r="Z268" i="19"/>
  <c r="Z269" i="19"/>
  <c r="Z270" i="19"/>
  <c r="Z271" i="19"/>
  <c r="Z272" i="19"/>
  <c r="Z273" i="19"/>
  <c r="Z274" i="19"/>
  <c r="Z275" i="19"/>
  <c r="Z276" i="19"/>
  <c r="Z277" i="19"/>
  <c r="Z278" i="19"/>
  <c r="Z279" i="19"/>
  <c r="Z280" i="19"/>
  <c r="Z281" i="19"/>
  <c r="Z282" i="19"/>
  <c r="Z283" i="19"/>
  <c r="Z284" i="19"/>
  <c r="Z285" i="19"/>
  <c r="Z286" i="19"/>
  <c r="Z287" i="19"/>
  <c r="Z288" i="19"/>
  <c r="Z289" i="19"/>
  <c r="Z290" i="19"/>
  <c r="Z291" i="19"/>
  <c r="Z292" i="19"/>
  <c r="Z294" i="19"/>
  <c r="Z295" i="19"/>
  <c r="Z296" i="19"/>
  <c r="Z297" i="19"/>
  <c r="Z298" i="19"/>
  <c r="Z299" i="19"/>
  <c r="Z300" i="19"/>
  <c r="Z301" i="19"/>
  <c r="Z302" i="19"/>
  <c r="Z303" i="19"/>
  <c r="Z305" i="19"/>
  <c r="Z306" i="19"/>
  <c r="Z307" i="19"/>
  <c r="Z308" i="19"/>
  <c r="Z309" i="19"/>
  <c r="Z310" i="19"/>
  <c r="Z311" i="19"/>
  <c r="Z312" i="19"/>
  <c r="Z313" i="19"/>
  <c r="Z314" i="19"/>
  <c r="Z315" i="19"/>
  <c r="Z316" i="19"/>
  <c r="Z317" i="19"/>
  <c r="Z318" i="19"/>
  <c r="Z319" i="19"/>
  <c r="Z320" i="19"/>
  <c r="Z321" i="19"/>
  <c r="Z322" i="19"/>
  <c r="Z323" i="19"/>
  <c r="Z324" i="19"/>
  <c r="Z325" i="19"/>
  <c r="Z326" i="19"/>
  <c r="Z327" i="19"/>
  <c r="Z328" i="19"/>
  <c r="Z329" i="19"/>
  <c r="Z330" i="19"/>
  <c r="Z331" i="19"/>
  <c r="Z332" i="19"/>
  <c r="Z334" i="19"/>
  <c r="Z335" i="19"/>
  <c r="Z336" i="19"/>
  <c r="Z337" i="19"/>
  <c r="Z338" i="19"/>
  <c r="Z339" i="19"/>
  <c r="Z340" i="19"/>
  <c r="Z341" i="19"/>
  <c r="Z342" i="19"/>
  <c r="Z343" i="19"/>
  <c r="Z344" i="19"/>
  <c r="Z345" i="19"/>
  <c r="Z347" i="19"/>
  <c r="Z348" i="19"/>
  <c r="Z349" i="19"/>
  <c r="Z350" i="19"/>
  <c r="Z351" i="19"/>
  <c r="Z352" i="19"/>
  <c r="Z353" i="19"/>
  <c r="Z354" i="19"/>
  <c r="Z355" i="19"/>
  <c r="Z356" i="19"/>
  <c r="Z357" i="19"/>
  <c r="Z358" i="19"/>
  <c r="Z359" i="19"/>
  <c r="Z360" i="19"/>
  <c r="Z361" i="19"/>
  <c r="Z362" i="19"/>
  <c r="Z363" i="19"/>
  <c r="Z364" i="19"/>
  <c r="Z365" i="19"/>
  <c r="Z366" i="19"/>
  <c r="Z367" i="19"/>
  <c r="Z368" i="19"/>
  <c r="Z369" i="19"/>
  <c r="Z370" i="19"/>
  <c r="Z371" i="19"/>
  <c r="Z372" i="19"/>
  <c r="Z373" i="19"/>
  <c r="Z374" i="19"/>
  <c r="Z375" i="19"/>
  <c r="Z376" i="19"/>
  <c r="Z377" i="19"/>
  <c r="Z378" i="19"/>
  <c r="Z380" i="19"/>
  <c r="Z381" i="19"/>
  <c r="Z382" i="19"/>
  <c r="Z383" i="19"/>
  <c r="Z384" i="19"/>
  <c r="Z385" i="19"/>
  <c r="Z386" i="19"/>
  <c r="Z387" i="19"/>
  <c r="Z388" i="19"/>
  <c r="Z389" i="19"/>
  <c r="Z390" i="19"/>
  <c r="Z391" i="19"/>
  <c r="Z392" i="19"/>
  <c r="Z393" i="19"/>
  <c r="Z394" i="19"/>
  <c r="Z395" i="19"/>
  <c r="Z396" i="19"/>
  <c r="Z397" i="19"/>
  <c r="Z398" i="19"/>
  <c r="Z399" i="19"/>
  <c r="Z400" i="19"/>
  <c r="Z401" i="19"/>
  <c r="Z402" i="19"/>
  <c r="Z403" i="19"/>
  <c r="Z404" i="19"/>
  <c r="Z405" i="19"/>
  <c r="Z406" i="19"/>
  <c r="Z407" i="19"/>
  <c r="Z408" i="19"/>
  <c r="Z410" i="19"/>
  <c r="Z411" i="19"/>
  <c r="Z412" i="19"/>
  <c r="Z413" i="19"/>
  <c r="Z414" i="19"/>
  <c r="Z415" i="19"/>
  <c r="Z416" i="19"/>
  <c r="Z417" i="19"/>
  <c r="Z418" i="19"/>
  <c r="Z419" i="19"/>
  <c r="Z420" i="19"/>
  <c r="Z421" i="19"/>
  <c r="Z423" i="19"/>
  <c r="Z424" i="19"/>
  <c r="Z425" i="19"/>
  <c r="Z426" i="19"/>
  <c r="Z427" i="19"/>
  <c r="Z428" i="19"/>
  <c r="Z429" i="19"/>
  <c r="Z430" i="19"/>
  <c r="Z431" i="19"/>
  <c r="Z432" i="19"/>
  <c r="Z433" i="19"/>
  <c r="Z434" i="19"/>
  <c r="Z435" i="19"/>
  <c r="Z436" i="19"/>
  <c r="Z437" i="19"/>
  <c r="Z438" i="19"/>
  <c r="Z439" i="19"/>
  <c r="Z440" i="19"/>
  <c r="Z441" i="19"/>
  <c r="Z442" i="19"/>
  <c r="Z443" i="19"/>
  <c r="Z444" i="19"/>
  <c r="Z446" i="19"/>
  <c r="Z447" i="19"/>
  <c r="Z448" i="19"/>
  <c r="Z449" i="19"/>
  <c r="Z450" i="19"/>
  <c r="Z451" i="19"/>
  <c r="Z452" i="19"/>
  <c r="Z453" i="19"/>
  <c r="Z454" i="19"/>
  <c r="Z455" i="19"/>
  <c r="Z456" i="19"/>
  <c r="Z457" i="19"/>
  <c r="Z458" i="19"/>
  <c r="Z459" i="19"/>
  <c r="Z460" i="19"/>
  <c r="Z461" i="19"/>
  <c r="Z462" i="19"/>
  <c r="Z463" i="19"/>
  <c r="Z464" i="19"/>
  <c r="Z465" i="19"/>
  <c r="Z467" i="19"/>
  <c r="Z468" i="19"/>
  <c r="Z469" i="19"/>
  <c r="Z470" i="19"/>
  <c r="Z471" i="19"/>
  <c r="Z472" i="19"/>
  <c r="Z473" i="19"/>
  <c r="Z474" i="19"/>
  <c r="Z475" i="19"/>
  <c r="Z476" i="19"/>
  <c r="Z477" i="19"/>
  <c r="Z478" i="19"/>
  <c r="Z480" i="19"/>
  <c r="Z481" i="19"/>
  <c r="Z482" i="19"/>
  <c r="Z483" i="19"/>
  <c r="Z484" i="19"/>
  <c r="Z485" i="19"/>
  <c r="Z486" i="19"/>
  <c r="Z487" i="19"/>
  <c r="Z488" i="19"/>
  <c r="Z489" i="19"/>
  <c r="Z490" i="19"/>
  <c r="Z491" i="19"/>
  <c r="Z493" i="19"/>
  <c r="Z494" i="19"/>
  <c r="Z495" i="19"/>
  <c r="Z496" i="19"/>
  <c r="Z497" i="19"/>
  <c r="Z498" i="19"/>
  <c r="Z499" i="19"/>
  <c r="Z500" i="19"/>
  <c r="Z501" i="19"/>
  <c r="Z502" i="19"/>
  <c r="Z504" i="19"/>
  <c r="Z505" i="19"/>
  <c r="Z506" i="19"/>
  <c r="Z507" i="19"/>
  <c r="Z508" i="19"/>
  <c r="Z509" i="19"/>
  <c r="Z510" i="19"/>
  <c r="Z511" i="19"/>
  <c r="Z512" i="19"/>
  <c r="Z513" i="19"/>
  <c r="Z514" i="19"/>
  <c r="Z515" i="19"/>
  <c r="Z516" i="19"/>
  <c r="Z517" i="19"/>
  <c r="Z518" i="19"/>
  <c r="Z519" i="19"/>
  <c r="Z520" i="19"/>
  <c r="Z521" i="19"/>
  <c r="Z522" i="19"/>
  <c r="Z523" i="19"/>
  <c r="Z524" i="19"/>
  <c r="Z525" i="19"/>
  <c r="Z526" i="19"/>
  <c r="Z527" i="19"/>
  <c r="Z528" i="19"/>
  <c r="Z529" i="19"/>
  <c r="Z530" i="19"/>
  <c r="Z531" i="19"/>
  <c r="Z533" i="19"/>
  <c r="Z534" i="19"/>
  <c r="Z535" i="19"/>
  <c r="Z536" i="19"/>
  <c r="Z537" i="19"/>
  <c r="Z538" i="19"/>
  <c r="Z539" i="19"/>
  <c r="Z540" i="19"/>
  <c r="Z541" i="19"/>
  <c r="Z542" i="19"/>
  <c r="Z543" i="19"/>
  <c r="Z544" i="19"/>
  <c r="Z545" i="19"/>
  <c r="Z546" i="19"/>
  <c r="Z547" i="19"/>
  <c r="Z548" i="19"/>
  <c r="Z549" i="19"/>
  <c r="Z550" i="19"/>
  <c r="Z551" i="19"/>
  <c r="Z552" i="19"/>
  <c r="Z553" i="19"/>
  <c r="Z554" i="19"/>
  <c r="Z555" i="19"/>
  <c r="Z556" i="19"/>
  <c r="Z557" i="19"/>
  <c r="Z558" i="19"/>
  <c r="Z559" i="19"/>
  <c r="Z560" i="19"/>
  <c r="Z561" i="19"/>
  <c r="Z563" i="19"/>
  <c r="Z564" i="19"/>
  <c r="Z565" i="19"/>
  <c r="Z566" i="19"/>
  <c r="Z567" i="19"/>
  <c r="Z568" i="19"/>
  <c r="Z569" i="19"/>
  <c r="Z570" i="19"/>
  <c r="Z571" i="19"/>
  <c r="Z572" i="19"/>
  <c r="Z573" i="19"/>
  <c r="Z574" i="19"/>
  <c r="Z575" i="19"/>
  <c r="Z576" i="19"/>
  <c r="Z577" i="19"/>
  <c r="Z578" i="19"/>
  <c r="Z579" i="19"/>
  <c r="Z580" i="19"/>
  <c r="Z581" i="19"/>
  <c r="Z582" i="19"/>
  <c r="Z583" i="19"/>
  <c r="Z584" i="19"/>
  <c r="Z585" i="19"/>
  <c r="Z586" i="19"/>
  <c r="Z587" i="19"/>
  <c r="Z588" i="19"/>
  <c r="Z589" i="19"/>
  <c r="Z590" i="19"/>
  <c r="Z591" i="19"/>
  <c r="Z592" i="19"/>
  <c r="Z593" i="19"/>
  <c r="Z594" i="19"/>
  <c r="Z596" i="19"/>
  <c r="Z597" i="19"/>
  <c r="Z598" i="19"/>
  <c r="Z599" i="19"/>
  <c r="Z600" i="19"/>
  <c r="Z601" i="19"/>
  <c r="Z602" i="19"/>
  <c r="Z603" i="19"/>
  <c r="Z604" i="19"/>
  <c r="Z605" i="19"/>
  <c r="Z606" i="19"/>
  <c r="Z607" i="19"/>
  <c r="Z608" i="19"/>
  <c r="Z609" i="19"/>
  <c r="Z610" i="19"/>
  <c r="Z611" i="19"/>
  <c r="Z612" i="19"/>
  <c r="Z613" i="19"/>
  <c r="Z614" i="19"/>
  <c r="Z615" i="19"/>
  <c r="Z616" i="19"/>
  <c r="Z617" i="19"/>
  <c r="Z618" i="19"/>
  <c r="Z619" i="19"/>
  <c r="Z620" i="19"/>
  <c r="Z621" i="19"/>
  <c r="Z622" i="19"/>
  <c r="Z623" i="19"/>
  <c r="Z624" i="19"/>
  <c r="Z625" i="19"/>
  <c r="Z626" i="19"/>
  <c r="Z627" i="19"/>
  <c r="Z628" i="19"/>
  <c r="Z629" i="19"/>
  <c r="Z630" i="19"/>
  <c r="Z631" i="19"/>
  <c r="Z632" i="19"/>
  <c r="Z633" i="19"/>
  <c r="Z634" i="19"/>
  <c r="Z635" i="19"/>
  <c r="Z636" i="19"/>
  <c r="Z637" i="19"/>
  <c r="Z638" i="19"/>
  <c r="Z639" i="19"/>
  <c r="Z640" i="19"/>
  <c r="Z641" i="19"/>
  <c r="Z642" i="19"/>
  <c r="Z643" i="19"/>
  <c r="Z644" i="19"/>
  <c r="Z645" i="19"/>
  <c r="Z646" i="19"/>
  <c r="Z647" i="19"/>
  <c r="Z648" i="19"/>
  <c r="Z649" i="19"/>
  <c r="Z650" i="19"/>
  <c r="Z651" i="19"/>
  <c r="Z652" i="19"/>
  <c r="Z653" i="19"/>
  <c r="Z654" i="19"/>
  <c r="Z655" i="19"/>
  <c r="Z657" i="19"/>
  <c r="Z658" i="19"/>
  <c r="Z659" i="19"/>
  <c r="Z660" i="19"/>
  <c r="Z661" i="19"/>
  <c r="Z662" i="19"/>
  <c r="Z663" i="19"/>
  <c r="Z664" i="19"/>
  <c r="Z665" i="19"/>
  <c r="Z666" i="19"/>
  <c r="Z667" i="19"/>
  <c r="Z668" i="19"/>
  <c r="Z669" i="19"/>
  <c r="Z670" i="19"/>
  <c r="Z671" i="19"/>
  <c r="Z672" i="19"/>
  <c r="Z673" i="19"/>
  <c r="Z674" i="19"/>
  <c r="Z675" i="19"/>
  <c r="Z676" i="19"/>
  <c r="Z677" i="19"/>
  <c r="Z678" i="19"/>
  <c r="Z679" i="19"/>
  <c r="Z680" i="19"/>
  <c r="Z681" i="19"/>
  <c r="Z682" i="19"/>
  <c r="Z683" i="19"/>
  <c r="Z684" i="19"/>
  <c r="Z686" i="19"/>
  <c r="Z687" i="19"/>
  <c r="Z688" i="19"/>
  <c r="Z689" i="19"/>
  <c r="Z690" i="19"/>
  <c r="Z691" i="19"/>
  <c r="Z692" i="19"/>
  <c r="Z693" i="19"/>
  <c r="Z694" i="19"/>
  <c r="Z695" i="19"/>
  <c r="Z696" i="19"/>
  <c r="Z697" i="19"/>
  <c r="Z698" i="19"/>
  <c r="Z699" i="19"/>
  <c r="Z700" i="19"/>
  <c r="Z701" i="19"/>
  <c r="Z702" i="19"/>
  <c r="Z703" i="19"/>
  <c r="Z704" i="19"/>
  <c r="Z705" i="19"/>
  <c r="Z706" i="19"/>
  <c r="Z707" i="19"/>
  <c r="Z709" i="19"/>
  <c r="Z710" i="19"/>
  <c r="Z711" i="19"/>
  <c r="Z712" i="19"/>
  <c r="Z713" i="19"/>
  <c r="Z714" i="19"/>
  <c r="Z715" i="19"/>
  <c r="Z716" i="19"/>
  <c r="Z717" i="19"/>
  <c r="Z718" i="19"/>
  <c r="Z719" i="19"/>
  <c r="Z720" i="19"/>
  <c r="Z721" i="19"/>
  <c r="Z722" i="19"/>
  <c r="Z723" i="19"/>
  <c r="Z724" i="19"/>
  <c r="Z725" i="19"/>
  <c r="Z726" i="19"/>
  <c r="Z727" i="19"/>
  <c r="Z728" i="19"/>
  <c r="Z729" i="19"/>
  <c r="Z730" i="19"/>
  <c r="Z732" i="19"/>
  <c r="Z733" i="19"/>
  <c r="Z734" i="19"/>
  <c r="Z735" i="19"/>
  <c r="Z736" i="19"/>
  <c r="Z737" i="19"/>
  <c r="Z738" i="19"/>
  <c r="Z739" i="19"/>
  <c r="Z740" i="19"/>
  <c r="Z741" i="19"/>
  <c r="Z742" i="19"/>
  <c r="Z743" i="19"/>
  <c r="Z744" i="19"/>
  <c r="Z745" i="19"/>
  <c r="Z746" i="19"/>
  <c r="Z747" i="19"/>
  <c r="Z748" i="19"/>
  <c r="Z749" i="19"/>
  <c r="Z750" i="19"/>
  <c r="Z751" i="19"/>
  <c r="Z752" i="19"/>
  <c r="Z753" i="19"/>
  <c r="Z755" i="19"/>
  <c r="Z756" i="19"/>
  <c r="Z757" i="19"/>
  <c r="Z758" i="19"/>
  <c r="Z759" i="19"/>
  <c r="Z760" i="19"/>
  <c r="Z761" i="19"/>
  <c r="Z762" i="19"/>
  <c r="Z763" i="19"/>
  <c r="Z764" i="19"/>
  <c r="Z765" i="19"/>
  <c r="Z766" i="19"/>
  <c r="Z767" i="19"/>
  <c r="Z768" i="19"/>
  <c r="Z769" i="19"/>
  <c r="Z770" i="19"/>
  <c r="Z771" i="19"/>
  <c r="Z772" i="19"/>
  <c r="Z773" i="19"/>
  <c r="Z774" i="19"/>
  <c r="Z775" i="19"/>
  <c r="Z776" i="19"/>
  <c r="Z778" i="19"/>
  <c r="Z779" i="19"/>
  <c r="Z780" i="19"/>
  <c r="Z781" i="19"/>
  <c r="Z782" i="19"/>
  <c r="Z783" i="19"/>
  <c r="Z784" i="19"/>
  <c r="Z785" i="19"/>
  <c r="Z786" i="19"/>
  <c r="Z787" i="19"/>
  <c r="Z788" i="19"/>
  <c r="Z789" i="19"/>
  <c r="Z790" i="19"/>
  <c r="Z791" i="19"/>
  <c r="Z792" i="19"/>
  <c r="Z793" i="19"/>
  <c r="Z794" i="19"/>
  <c r="Z795" i="19"/>
  <c r="Z796" i="19"/>
  <c r="Z797" i="19"/>
  <c r="Z798" i="19"/>
  <c r="Z799" i="19"/>
  <c r="Z801" i="19"/>
  <c r="Z802" i="19"/>
  <c r="Z803" i="19"/>
  <c r="Z804" i="19"/>
  <c r="Z805" i="19"/>
  <c r="Z806" i="19"/>
  <c r="Z807" i="19"/>
  <c r="Z808" i="19"/>
  <c r="Z809" i="19"/>
  <c r="Z810" i="19"/>
  <c r="Z811" i="19"/>
  <c r="Z812" i="19"/>
  <c r="Z813" i="19"/>
  <c r="Z814" i="19"/>
  <c r="Z815" i="19"/>
  <c r="Z816" i="19"/>
  <c r="Z817" i="19"/>
  <c r="Z818" i="19"/>
  <c r="Z819" i="19"/>
  <c r="Z820" i="19"/>
  <c r="Z821" i="19"/>
  <c r="Z822" i="19"/>
  <c r="Z824" i="19"/>
  <c r="Z825" i="19"/>
  <c r="Z826" i="19"/>
  <c r="Z827" i="19"/>
  <c r="Z828" i="19"/>
  <c r="Z829" i="19"/>
  <c r="Z830" i="19"/>
  <c r="Z831" i="19"/>
  <c r="Z832" i="19"/>
  <c r="Z833" i="19"/>
  <c r="Z834" i="19"/>
  <c r="Z835" i="19"/>
  <c r="Z836" i="19"/>
  <c r="Z837" i="19"/>
  <c r="Z838" i="19"/>
  <c r="Z839" i="19"/>
  <c r="Z840" i="19"/>
  <c r="Z841" i="19"/>
  <c r="Z842" i="19"/>
  <c r="Z843" i="19"/>
  <c r="Z844" i="19"/>
  <c r="Z845" i="19"/>
  <c r="Z847" i="19"/>
  <c r="Z848" i="19"/>
  <c r="Z849" i="19"/>
  <c r="Z850" i="19"/>
  <c r="Z851" i="19"/>
  <c r="Z852" i="19"/>
  <c r="Z853" i="19"/>
  <c r="Z854" i="19"/>
  <c r="Z855" i="19"/>
  <c r="Z856" i="19"/>
  <c r="Z857" i="19"/>
  <c r="Z858" i="19"/>
  <c r="Z859" i="19"/>
  <c r="Z860" i="19"/>
  <c r="Z861" i="19"/>
  <c r="Z862" i="19"/>
  <c r="Z863" i="19"/>
  <c r="Z864" i="19"/>
  <c r="Z865" i="19"/>
  <c r="Z866" i="19"/>
  <c r="Z867" i="19"/>
  <c r="Z868" i="19"/>
  <c r="Z870" i="19"/>
  <c r="Z871" i="19"/>
  <c r="Z872" i="19"/>
  <c r="Z873" i="19"/>
  <c r="Z874" i="19"/>
  <c r="Z875" i="19"/>
  <c r="Z876" i="19"/>
  <c r="Z877" i="19"/>
  <c r="Z878" i="19"/>
  <c r="Z879" i="19"/>
  <c r="Z880" i="19"/>
  <c r="Z881" i="19"/>
  <c r="Z882" i="19"/>
  <c r="Z883" i="19"/>
  <c r="Z884" i="19"/>
  <c r="Z885" i="19"/>
  <c r="Z886" i="19"/>
  <c r="Z887" i="19"/>
  <c r="Z888" i="19"/>
  <c r="Z889" i="19"/>
  <c r="Z890" i="19"/>
  <c r="Z891" i="19"/>
  <c r="Z893" i="19"/>
  <c r="Z894" i="19"/>
  <c r="Z895" i="19"/>
  <c r="Z896" i="19"/>
  <c r="Z897" i="19"/>
  <c r="Z898" i="19"/>
  <c r="Z899" i="19"/>
  <c r="Z900" i="19"/>
  <c r="Z901" i="19"/>
  <c r="Z902" i="19"/>
  <c r="Z903" i="19"/>
  <c r="Z904" i="19"/>
  <c r="Z905" i="19"/>
  <c r="Z906" i="19"/>
  <c r="Z907" i="19"/>
  <c r="Z908" i="19"/>
  <c r="Z909" i="19"/>
  <c r="Z910" i="19"/>
  <c r="Z911" i="19"/>
  <c r="Z912" i="19"/>
  <c r="Z913" i="19"/>
  <c r="Z914" i="19"/>
  <c r="Z916" i="19"/>
  <c r="Z917" i="19"/>
  <c r="Z918" i="19"/>
  <c r="Z919" i="19"/>
  <c r="Z920" i="19"/>
  <c r="Z921" i="19"/>
  <c r="Z922" i="19"/>
  <c r="Z923" i="19"/>
  <c r="Z924" i="19"/>
  <c r="Z925" i="19"/>
  <c r="Z926" i="19"/>
  <c r="Z927" i="19"/>
  <c r="Z928" i="19"/>
  <c r="Z929" i="19"/>
  <c r="Z930" i="19"/>
  <c r="Z931" i="19"/>
  <c r="Z932" i="19"/>
  <c r="Z933" i="19"/>
  <c r="Z934" i="19"/>
  <c r="Z935" i="19"/>
  <c r="Z936" i="19"/>
  <c r="Z937" i="19"/>
  <c r="Z938" i="19"/>
  <c r="Z939" i="19"/>
  <c r="Z940" i="19"/>
  <c r="Z941" i="19"/>
  <c r="Z942" i="19"/>
  <c r="Z943" i="19"/>
  <c r="Z944" i="19"/>
  <c r="Z945" i="19"/>
  <c r="Z946" i="19"/>
  <c r="Z947" i="19"/>
  <c r="Z948" i="19"/>
  <c r="Z949" i="19"/>
  <c r="Z950" i="19"/>
  <c r="Z951" i="19"/>
  <c r="Z952" i="19"/>
  <c r="Z953" i="19"/>
  <c r="Z954" i="19"/>
  <c r="Z955" i="19"/>
  <c r="Z956" i="19"/>
  <c r="Z957" i="19"/>
  <c r="Z958" i="19"/>
  <c r="Z959" i="19"/>
  <c r="Z960" i="19"/>
  <c r="Z961" i="19"/>
  <c r="Z962" i="19"/>
  <c r="Z963" i="19"/>
  <c r="Z964" i="19"/>
  <c r="Z965" i="19"/>
  <c r="Z966" i="19"/>
  <c r="Z967" i="19"/>
  <c r="Z968" i="19"/>
  <c r="Z969" i="19"/>
  <c r="Z970" i="19"/>
  <c r="Z971" i="19"/>
  <c r="Z972" i="19"/>
  <c r="Z973" i="19"/>
  <c r="Z974" i="19"/>
  <c r="Z975" i="19"/>
  <c r="Z976" i="19"/>
  <c r="Z977" i="19"/>
  <c r="Z978" i="19"/>
  <c r="Z979" i="19"/>
  <c r="Z980" i="19"/>
  <c r="Z981" i="19"/>
  <c r="Z982" i="19"/>
  <c r="Z983" i="19"/>
  <c r="Z984" i="19"/>
  <c r="Z985" i="19"/>
  <c r="Z986" i="19"/>
  <c r="Z987" i="19"/>
  <c r="Z988" i="19"/>
  <c r="Z989" i="19"/>
  <c r="Z991" i="19"/>
  <c r="Z992" i="19"/>
  <c r="Z993" i="19"/>
  <c r="Z994" i="19"/>
  <c r="Z995" i="19"/>
  <c r="Z996" i="19"/>
  <c r="Z997" i="19"/>
  <c r="Z998" i="19"/>
  <c r="Z999" i="19"/>
  <c r="Z1000" i="19"/>
  <c r="Z1001" i="19"/>
  <c r="Z1002" i="19"/>
  <c r="Z1003" i="19"/>
  <c r="Z1004" i="19"/>
  <c r="Z1005" i="19"/>
  <c r="Z1006" i="19"/>
  <c r="Z1007" i="19"/>
  <c r="Z1008" i="19"/>
  <c r="Z1009" i="19"/>
  <c r="Z1010" i="19"/>
  <c r="Z1011" i="19"/>
  <c r="Z1012" i="19"/>
  <c r="Z1013" i="19"/>
  <c r="Z1014" i="19"/>
  <c r="Z1015" i="19"/>
  <c r="Z1016" i="19"/>
  <c r="Z1017" i="19"/>
  <c r="Z1018" i="19"/>
  <c r="Z1019" i="19"/>
  <c r="Z1020" i="19"/>
  <c r="Z1021" i="19"/>
  <c r="Z1022" i="19"/>
  <c r="Z1023" i="19"/>
  <c r="Z1024" i="19"/>
  <c r="Z1025" i="19"/>
  <c r="Z1026" i="19"/>
  <c r="Z1028" i="19"/>
  <c r="Z1029" i="19"/>
  <c r="Z1030" i="19"/>
  <c r="Z1031" i="19"/>
  <c r="Z1032" i="19"/>
  <c r="Z1033" i="19"/>
  <c r="Z1034" i="19"/>
  <c r="Z1035" i="19"/>
  <c r="Z1036" i="19"/>
  <c r="Z1037" i="19"/>
  <c r="Z1038" i="19"/>
  <c r="Z1039" i="19"/>
  <c r="Z1040" i="19"/>
  <c r="Z1041" i="19"/>
  <c r="Z1042" i="19"/>
  <c r="Z1043" i="19"/>
  <c r="Z1044" i="19"/>
  <c r="Z1045" i="19"/>
  <c r="Z1046" i="19"/>
  <c r="Z1047" i="19"/>
  <c r="Z1048" i="19"/>
  <c r="Z1049" i="19"/>
  <c r="Z1050" i="19"/>
  <c r="Z1051" i="19"/>
  <c r="Z1052" i="19"/>
  <c r="Z1053" i="19"/>
  <c r="Z1054" i="19"/>
  <c r="Z1055" i="19"/>
  <c r="Z1056" i="19"/>
  <c r="Z1057" i="19"/>
  <c r="Z1058" i="19"/>
  <c r="Z1059" i="19"/>
  <c r="Z1060" i="19"/>
  <c r="Z1061" i="19"/>
  <c r="Z1063" i="19"/>
  <c r="Z1064" i="19"/>
  <c r="Z1065" i="19"/>
  <c r="Z1066" i="19"/>
  <c r="Z1067" i="19"/>
  <c r="Z1068" i="19"/>
  <c r="Z1069" i="19"/>
  <c r="Z1070" i="19"/>
  <c r="Z1071" i="19"/>
  <c r="Z1072" i="19"/>
  <c r="Z1073" i="19"/>
  <c r="Z1074" i="19"/>
  <c r="Z1075" i="19"/>
  <c r="Z1076" i="19"/>
  <c r="Z1077" i="19"/>
  <c r="Z1078" i="19"/>
  <c r="Z1079" i="19"/>
  <c r="Z1080" i="19"/>
  <c r="Z1081" i="19"/>
  <c r="Z1082" i="19"/>
  <c r="Z1083" i="19"/>
  <c r="Z1084" i="19"/>
  <c r="Z1085" i="19"/>
  <c r="Z1086" i="19"/>
  <c r="Z1087" i="19"/>
  <c r="Z1088" i="19"/>
  <c r="Z1089" i="19"/>
  <c r="Z1090" i="19"/>
  <c r="Z1091" i="19"/>
  <c r="Z1092" i="19"/>
  <c r="Z1093" i="19"/>
  <c r="Z1094" i="19"/>
  <c r="Z1095" i="19"/>
  <c r="Z1096" i="19"/>
  <c r="Z1097" i="19"/>
  <c r="Z1098" i="19"/>
  <c r="Z1100" i="19"/>
  <c r="Z1101" i="19"/>
  <c r="Z1102" i="19"/>
  <c r="Z1103" i="19"/>
  <c r="Z1104" i="19"/>
  <c r="Z1105" i="19"/>
  <c r="Z1106" i="19"/>
  <c r="Z1107" i="19"/>
  <c r="Z1108" i="19"/>
  <c r="Z1109" i="19"/>
  <c r="Z1110" i="19"/>
  <c r="Z1111" i="19"/>
  <c r="Z1112" i="19"/>
  <c r="Z1113" i="19"/>
  <c r="Z1114" i="19"/>
  <c r="Z1115" i="19"/>
  <c r="Z1116" i="19"/>
  <c r="Z1117" i="19"/>
  <c r="Z1118" i="19"/>
  <c r="Z1119" i="19"/>
  <c r="Z1120" i="19"/>
  <c r="Z1121" i="19"/>
  <c r="Z1122" i="19"/>
  <c r="Z1123" i="19"/>
  <c r="Z1124" i="19"/>
  <c r="Z1125" i="19"/>
  <c r="Z1126" i="19"/>
  <c r="Z1127" i="19"/>
  <c r="Z1128" i="19"/>
  <c r="Z1129" i="19"/>
  <c r="Z1130" i="19"/>
  <c r="Z1131" i="19"/>
  <c r="Z1132" i="19"/>
  <c r="Z1133" i="19"/>
  <c r="Z1137" i="19"/>
  <c r="Z1138" i="19"/>
  <c r="Z1139" i="19"/>
  <c r="Z1140" i="19"/>
  <c r="Z1141" i="19"/>
  <c r="Z1142" i="19"/>
  <c r="Z1143" i="19"/>
  <c r="Z1144" i="19"/>
  <c r="Z1145" i="19"/>
  <c r="Z1146" i="19"/>
  <c r="Z1147" i="19"/>
  <c r="Z1148" i="19"/>
  <c r="Z1149" i="19"/>
  <c r="Z1151" i="19"/>
  <c r="Z1152" i="19"/>
  <c r="Z1153" i="19"/>
  <c r="Z1154" i="19"/>
  <c r="Z1155" i="19"/>
  <c r="Z1156" i="19"/>
  <c r="Z1157" i="19"/>
  <c r="Z1158" i="19"/>
  <c r="Z1159" i="19"/>
  <c r="Z1160" i="19"/>
  <c r="Z1161" i="19"/>
  <c r="Z1162" i="19"/>
  <c r="Z1163" i="19"/>
  <c r="Z1164" i="19"/>
  <c r="Z1165" i="19"/>
  <c r="Z1166" i="19"/>
  <c r="Z1167" i="19"/>
  <c r="Z1168" i="19"/>
  <c r="Z1169" i="19"/>
  <c r="Z1170" i="19"/>
  <c r="Z1171" i="19"/>
  <c r="Z1172" i="19"/>
  <c r="Z1173" i="19"/>
  <c r="Z1174" i="19"/>
  <c r="Z1175" i="19"/>
  <c r="Z1176" i="19"/>
  <c r="Z1177" i="19"/>
  <c r="Z1178" i="19"/>
  <c r="Z1179" i="19"/>
  <c r="Z1180" i="19"/>
  <c r="Z1181" i="19"/>
  <c r="Z1182" i="19"/>
  <c r="Z1183" i="19"/>
  <c r="Z1184" i="19"/>
  <c r="Z1185" i="19"/>
  <c r="Z1186" i="19"/>
  <c r="Z1187" i="19"/>
  <c r="Z1188" i="19"/>
  <c r="Z1190" i="19"/>
  <c r="Z1191" i="19"/>
  <c r="Z1192" i="19"/>
  <c r="Z1193" i="19"/>
  <c r="Z1194" i="19"/>
  <c r="Z1196" i="19"/>
  <c r="Z1197" i="19"/>
  <c r="Z1198" i="19"/>
  <c r="Z1199" i="19"/>
  <c r="Z1200" i="19"/>
  <c r="Z1201" i="19"/>
  <c r="Z1202" i="19"/>
  <c r="Z1203" i="19"/>
  <c r="Z1204" i="19"/>
  <c r="Z1205" i="19"/>
  <c r="Z1207" i="19"/>
  <c r="Z1208" i="19"/>
  <c r="Z1209" i="19"/>
  <c r="Z1210" i="19"/>
  <c r="Z1211" i="19"/>
  <c r="Z1212" i="19"/>
  <c r="Z1213" i="19"/>
  <c r="Z1214" i="19"/>
  <c r="Z1215" i="19"/>
  <c r="Z1216" i="19"/>
  <c r="Z1217" i="19"/>
  <c r="Z1218" i="19"/>
  <c r="Z1219" i="19"/>
  <c r="Z1220" i="19"/>
  <c r="Z1221" i="19"/>
  <c r="Z1222" i="19"/>
  <c r="Z1223" i="19"/>
  <c r="Z1224" i="19"/>
  <c r="Z1225" i="19"/>
  <c r="Z1226" i="19"/>
  <c r="Z1227" i="19"/>
  <c r="Z1228" i="19"/>
  <c r="Z1229" i="19"/>
  <c r="Z1230" i="19"/>
  <c r="Z1231" i="19"/>
  <c r="Z1232" i="19"/>
  <c r="Z1233" i="19"/>
  <c r="Z1234" i="19"/>
  <c r="Z1235" i="19"/>
  <c r="Z1236" i="19"/>
  <c r="Z1237" i="19"/>
  <c r="Z1238" i="19"/>
  <c r="Z1239" i="19"/>
  <c r="Z1240" i="19"/>
  <c r="Z1242" i="19"/>
  <c r="Z1243" i="19"/>
  <c r="Z1244" i="19"/>
  <c r="Z1245" i="19"/>
  <c r="Z1246" i="19"/>
  <c r="Z1247" i="19"/>
  <c r="Z1248" i="19"/>
  <c r="Z1249" i="19"/>
  <c r="Z1250" i="19"/>
  <c r="Z1251" i="19"/>
  <c r="Z1252" i="19"/>
  <c r="Z1253" i="19"/>
  <c r="Z1254" i="19"/>
  <c r="Z1255" i="19"/>
  <c r="Z1256" i="19"/>
  <c r="Z1257" i="19"/>
  <c r="Z1258" i="19"/>
  <c r="Z1259" i="19"/>
  <c r="Z1260" i="19"/>
  <c r="Z1261" i="19"/>
  <c r="Z1262" i="19"/>
  <c r="Z1263" i="19"/>
  <c r="Z1265" i="19"/>
  <c r="Z1266" i="19"/>
  <c r="Z1267" i="19"/>
  <c r="Z1268" i="19"/>
  <c r="Z1269" i="19"/>
  <c r="Z1270" i="19"/>
  <c r="Z1271" i="19"/>
  <c r="Z1272" i="19"/>
  <c r="Z1273" i="19"/>
  <c r="Z1274" i="19"/>
  <c r="Z1275" i="19"/>
  <c r="Z1276" i="19"/>
  <c r="Z1277" i="19"/>
  <c r="Z1278" i="19"/>
  <c r="Z1279" i="19"/>
  <c r="Z1280" i="19"/>
  <c r="Z1281" i="19"/>
  <c r="Z1282" i="19"/>
  <c r="Z1283" i="19"/>
  <c r="Z1284" i="19"/>
  <c r="Z1285" i="19"/>
  <c r="Z1286" i="19"/>
  <c r="Z1289" i="19"/>
  <c r="Z1290" i="19"/>
  <c r="Z1291" i="19"/>
  <c r="Z1292" i="19"/>
  <c r="Z1293" i="19"/>
  <c r="Z1294" i="19"/>
  <c r="Z1295" i="19"/>
  <c r="Z1296" i="19"/>
  <c r="Z1297" i="19"/>
  <c r="Z1298" i="19"/>
  <c r="Z1299" i="19"/>
  <c r="Z1300" i="19"/>
  <c r="Z1301" i="19"/>
  <c r="Z1302" i="19"/>
  <c r="Z1303" i="19"/>
  <c r="Z1304" i="19"/>
  <c r="Z1305" i="19"/>
  <c r="Z1306" i="19"/>
  <c r="Z1307" i="19"/>
  <c r="Z1308" i="19"/>
  <c r="Z1309" i="19"/>
  <c r="Z1310" i="19"/>
  <c r="Z1311" i="19"/>
  <c r="Z1312" i="19"/>
  <c r="Z1313" i="19"/>
  <c r="Z1314" i="19"/>
  <c r="Z1315" i="19"/>
  <c r="Z1316" i="19"/>
  <c r="Z1317" i="19"/>
  <c r="Z1318" i="19"/>
  <c r="Z1322" i="19"/>
  <c r="Z1323" i="19"/>
  <c r="Z1324" i="19"/>
  <c r="Z1325" i="19"/>
  <c r="Z1326" i="19"/>
  <c r="Z1327" i="19"/>
  <c r="Z1328" i="19"/>
  <c r="Z1329" i="19"/>
  <c r="Z1330" i="19"/>
  <c r="Z1331" i="19"/>
  <c r="Z1332" i="19"/>
  <c r="Z1333" i="19"/>
  <c r="Z1334" i="19"/>
  <c r="Z1335" i="19"/>
  <c r="Z1336" i="19"/>
  <c r="Z1337" i="19"/>
  <c r="Z1338" i="19"/>
  <c r="Z1339" i="19"/>
  <c r="Z1340" i="19"/>
  <c r="Z1341" i="19"/>
  <c r="Z1342" i="19"/>
  <c r="Z1343" i="19"/>
  <c r="Z1344" i="19"/>
  <c r="Z1345" i="19"/>
  <c r="Z1346" i="19"/>
  <c r="Z1347" i="19"/>
  <c r="Z1348" i="19"/>
  <c r="Z1349" i="19"/>
  <c r="Z1350" i="19"/>
  <c r="Z1351" i="19"/>
  <c r="Z1352" i="19"/>
  <c r="Z1353" i="19"/>
  <c r="Z1354" i="19"/>
  <c r="Z1355" i="19"/>
  <c r="Z1356" i="19"/>
  <c r="Z1357" i="19"/>
  <c r="Z1358" i="19"/>
  <c r="Z1359" i="19"/>
  <c r="Z1360" i="19"/>
  <c r="Z1361" i="19"/>
  <c r="Z1362" i="19"/>
  <c r="Z1363" i="19"/>
  <c r="Z1364" i="19"/>
  <c r="Z1365" i="19"/>
  <c r="Z1366" i="19"/>
  <c r="Z1367" i="19"/>
  <c r="Z1368" i="19"/>
  <c r="Z1371" i="19"/>
  <c r="Z1373" i="19"/>
  <c r="Z1374" i="19"/>
  <c r="Z1375" i="19"/>
  <c r="Z1376" i="19"/>
  <c r="Z1377" i="19"/>
  <c r="Z1378" i="19"/>
  <c r="Z1379" i="19"/>
  <c r="Z1380" i="19"/>
  <c r="Z1381" i="19"/>
  <c r="Z1382" i="19"/>
  <c r="Z1383" i="19"/>
  <c r="Z1384" i="19"/>
  <c r="Z1385" i="19"/>
  <c r="Z1386" i="19"/>
  <c r="Z1387" i="19"/>
  <c r="Z1388" i="19"/>
  <c r="Z1389" i="19"/>
  <c r="Z1390" i="19"/>
  <c r="Z1391" i="19"/>
  <c r="Z1392" i="19"/>
  <c r="Z1393" i="19"/>
  <c r="Z1394" i="19"/>
  <c r="Z1395" i="19"/>
  <c r="Z1396" i="19"/>
  <c r="Z1397" i="19"/>
  <c r="Z1398" i="19"/>
  <c r="Z1399" i="19"/>
  <c r="Z1400" i="19"/>
  <c r="Z1401" i="19"/>
  <c r="Z1402" i="19"/>
  <c r="Z1403" i="19"/>
  <c r="Z1404" i="19"/>
  <c r="Z1405" i="19"/>
  <c r="Z1406" i="19"/>
  <c r="Z1407" i="19"/>
  <c r="Z1408" i="19"/>
  <c r="Z1409" i="19"/>
  <c r="Z1410" i="19"/>
  <c r="Z1411" i="19"/>
  <c r="Z1412" i="19"/>
  <c r="Z1413" i="19"/>
  <c r="Z1414" i="19"/>
  <c r="Z1415" i="19"/>
  <c r="Z1416" i="19"/>
  <c r="Z1417" i="19"/>
  <c r="Z1418" i="19"/>
  <c r="Z1419" i="19"/>
  <c r="Z1420" i="19"/>
  <c r="Z1421" i="19"/>
  <c r="Z1422" i="19"/>
  <c r="Z1423" i="19"/>
  <c r="Z1424" i="19"/>
  <c r="Z1425" i="19"/>
  <c r="Z1426" i="19"/>
  <c r="Z1427" i="19"/>
  <c r="Z1428" i="19"/>
  <c r="Z1429" i="19"/>
  <c r="Z1430" i="19"/>
  <c r="Z1431" i="19"/>
  <c r="Z1432" i="19"/>
  <c r="Z1433" i="19"/>
  <c r="Z1434" i="19"/>
  <c r="Z1435" i="19"/>
  <c r="Z1436" i="19"/>
  <c r="Z1437" i="19"/>
  <c r="Z1438" i="19"/>
  <c r="Z1439" i="19"/>
  <c r="Z1440" i="19"/>
  <c r="Z1441" i="19"/>
  <c r="Z1442" i="19"/>
  <c r="Z1443" i="19"/>
  <c r="Z1444" i="19"/>
  <c r="Z1445" i="19"/>
  <c r="Z1446" i="19"/>
  <c r="Z1447" i="19"/>
  <c r="Z1448" i="19"/>
  <c r="Z1449" i="19"/>
  <c r="Z1450" i="19"/>
  <c r="Z1451" i="19"/>
  <c r="Z1452" i="19"/>
  <c r="Z1453" i="19"/>
  <c r="Z1454" i="19"/>
  <c r="Z1455" i="19"/>
  <c r="Z1456" i="19"/>
  <c r="Z1457" i="19"/>
  <c r="Z1458" i="19"/>
  <c r="Z1459" i="19"/>
  <c r="Z1460" i="19"/>
  <c r="Z1461" i="19"/>
  <c r="Z1462" i="19"/>
  <c r="Z1463" i="19"/>
  <c r="Z1464" i="19"/>
  <c r="Z1465" i="19"/>
  <c r="Z1466" i="19"/>
  <c r="Z1467" i="19"/>
  <c r="Z1468" i="19"/>
  <c r="Z1469" i="19"/>
  <c r="Z1470" i="19"/>
  <c r="Z1471" i="19"/>
  <c r="Z1473" i="19"/>
  <c r="Z1474" i="19"/>
  <c r="Z1475" i="19"/>
  <c r="Z1476" i="19"/>
  <c r="Z1477" i="19"/>
  <c r="Z1478" i="19"/>
  <c r="Z1479" i="19"/>
  <c r="T5" i="19"/>
  <c r="T6" i="19"/>
  <c r="T7" i="19"/>
  <c r="T8" i="19"/>
  <c r="T9" i="19"/>
  <c r="T10" i="19"/>
  <c r="T13" i="19"/>
  <c r="T14" i="19"/>
  <c r="T15" i="19"/>
  <c r="T16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5" i="19"/>
  <c r="T47" i="19"/>
  <c r="T48" i="19"/>
  <c r="T49" i="19"/>
  <c r="T50" i="19"/>
  <c r="T51" i="19"/>
  <c r="T53" i="19"/>
  <c r="T54" i="19"/>
  <c r="T55" i="19"/>
  <c r="T56" i="19"/>
  <c r="T70" i="19"/>
  <c r="T71" i="19"/>
  <c r="T72" i="19"/>
  <c r="T73" i="19"/>
  <c r="T74" i="19"/>
  <c r="T78" i="19"/>
  <c r="T79" i="19"/>
  <c r="T80" i="19"/>
  <c r="T81" i="19"/>
  <c r="T82" i="19"/>
  <c r="T85" i="19"/>
  <c r="T92" i="19"/>
  <c r="T93" i="19"/>
  <c r="T94" i="19"/>
  <c r="T95" i="19"/>
  <c r="T96" i="19"/>
  <c r="T97" i="19"/>
  <c r="T98" i="19"/>
  <c r="T102" i="19"/>
  <c r="T103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4" i="19"/>
  <c r="T205" i="19"/>
  <c r="T206" i="19"/>
  <c r="T207" i="19"/>
  <c r="T208" i="19"/>
  <c r="T209" i="19"/>
  <c r="T210" i="19"/>
  <c r="T211" i="19"/>
  <c r="T212" i="19"/>
  <c r="T213" i="19"/>
  <c r="T215" i="19"/>
  <c r="T216" i="19"/>
  <c r="T217" i="19"/>
  <c r="T218" i="19"/>
  <c r="T219" i="19"/>
  <c r="T220" i="19"/>
  <c r="T221" i="19"/>
  <c r="T222" i="19"/>
  <c r="T223" i="19"/>
  <c r="T224" i="19"/>
  <c r="T225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T240" i="19"/>
  <c r="T241" i="19"/>
  <c r="T242" i="19"/>
  <c r="T243" i="19"/>
  <c r="T244" i="19"/>
  <c r="T245" i="19"/>
  <c r="T246" i="19"/>
  <c r="T247" i="19"/>
  <c r="T248" i="19"/>
  <c r="T249" i="19"/>
  <c r="T250" i="19"/>
  <c r="T251" i="19"/>
  <c r="T253" i="19"/>
  <c r="T254" i="19"/>
  <c r="T255" i="19"/>
  <c r="T256" i="19"/>
  <c r="T257" i="19"/>
  <c r="T258" i="19"/>
  <c r="T259" i="19"/>
  <c r="T260" i="19"/>
  <c r="T261" i="19"/>
  <c r="T262" i="19"/>
  <c r="T263" i="19"/>
  <c r="T264" i="19"/>
  <c r="T266" i="19"/>
  <c r="T267" i="19"/>
  <c r="T268" i="19"/>
  <c r="T269" i="19"/>
  <c r="T270" i="19"/>
  <c r="T271" i="19"/>
  <c r="T272" i="19"/>
  <c r="T273" i="19"/>
  <c r="T274" i="19"/>
  <c r="T275" i="19"/>
  <c r="T276" i="19"/>
  <c r="T277" i="19"/>
  <c r="T278" i="19"/>
  <c r="T279" i="19"/>
  <c r="T280" i="19"/>
  <c r="T281" i="19"/>
  <c r="T282" i="19"/>
  <c r="T283" i="19"/>
  <c r="T284" i="19"/>
  <c r="T285" i="19"/>
  <c r="T286" i="19"/>
  <c r="T287" i="19"/>
  <c r="T288" i="19"/>
  <c r="T289" i="19"/>
  <c r="T290" i="19"/>
  <c r="T291" i="19"/>
  <c r="T292" i="19"/>
  <c r="T294" i="19"/>
  <c r="T295" i="19"/>
  <c r="T296" i="19"/>
  <c r="T297" i="19"/>
  <c r="T298" i="19"/>
  <c r="T299" i="19"/>
  <c r="T300" i="19"/>
  <c r="T301" i="19"/>
  <c r="T302" i="19"/>
  <c r="T303" i="19"/>
  <c r="T305" i="19"/>
  <c r="T306" i="19"/>
  <c r="T307" i="19"/>
  <c r="T308" i="19"/>
  <c r="T309" i="19"/>
  <c r="T310" i="19"/>
  <c r="T311" i="19"/>
  <c r="T312" i="19"/>
  <c r="T313" i="19"/>
  <c r="T314" i="19"/>
  <c r="T315" i="19"/>
  <c r="T316" i="19"/>
  <c r="T317" i="19"/>
  <c r="T318" i="19"/>
  <c r="T319" i="19"/>
  <c r="T320" i="19"/>
  <c r="T321" i="19"/>
  <c r="T322" i="19"/>
  <c r="T323" i="19"/>
  <c r="T324" i="19"/>
  <c r="T325" i="19"/>
  <c r="T326" i="19"/>
  <c r="T327" i="19"/>
  <c r="T328" i="19"/>
  <c r="T329" i="19"/>
  <c r="T330" i="19"/>
  <c r="T331" i="19"/>
  <c r="T332" i="19"/>
  <c r="T334" i="19"/>
  <c r="T335" i="19"/>
  <c r="T336" i="19"/>
  <c r="T337" i="19"/>
  <c r="T338" i="19"/>
  <c r="T339" i="19"/>
  <c r="T340" i="19"/>
  <c r="T341" i="19"/>
  <c r="T342" i="19"/>
  <c r="T343" i="19"/>
  <c r="T344" i="19"/>
  <c r="T345" i="19"/>
  <c r="T346" i="19"/>
  <c r="T347" i="19"/>
  <c r="T348" i="19"/>
  <c r="T349" i="19"/>
  <c r="T350" i="19"/>
  <c r="T351" i="19"/>
  <c r="T352" i="19"/>
  <c r="T353" i="19"/>
  <c r="T354" i="19"/>
  <c r="T355" i="19"/>
  <c r="T356" i="19"/>
  <c r="T357" i="19"/>
  <c r="T358" i="19"/>
  <c r="T359" i="19"/>
  <c r="T360" i="19"/>
  <c r="T361" i="19"/>
  <c r="T362" i="19"/>
  <c r="T363" i="19"/>
  <c r="T364" i="19"/>
  <c r="T365" i="19"/>
  <c r="T366" i="19"/>
  <c r="T367" i="19"/>
  <c r="T368" i="19"/>
  <c r="T369" i="19"/>
  <c r="T370" i="19"/>
  <c r="T371" i="19"/>
  <c r="T372" i="19"/>
  <c r="T373" i="19"/>
  <c r="T374" i="19"/>
  <c r="T375" i="19"/>
  <c r="T376" i="19"/>
  <c r="T377" i="19"/>
  <c r="T378" i="19"/>
  <c r="T380" i="19"/>
  <c r="T381" i="19"/>
  <c r="T382" i="19"/>
  <c r="T383" i="19"/>
  <c r="T384" i="19"/>
  <c r="T385" i="19"/>
  <c r="T386" i="19"/>
  <c r="T387" i="19"/>
  <c r="T388" i="19"/>
  <c r="T389" i="19"/>
  <c r="T390" i="19"/>
  <c r="T391" i="19"/>
  <c r="T392" i="19"/>
  <c r="T393" i="19"/>
  <c r="T394" i="19"/>
  <c r="T395" i="19"/>
  <c r="T396" i="19"/>
  <c r="T397" i="19"/>
  <c r="T398" i="19"/>
  <c r="T399" i="19"/>
  <c r="T400" i="19"/>
  <c r="T401" i="19"/>
  <c r="T402" i="19"/>
  <c r="T403" i="19"/>
  <c r="T404" i="19"/>
  <c r="T405" i="19"/>
  <c r="T406" i="19"/>
  <c r="T407" i="19"/>
  <c r="T408" i="19"/>
  <c r="T410" i="19"/>
  <c r="T411" i="19"/>
  <c r="T412" i="19"/>
  <c r="T413" i="19"/>
  <c r="T414" i="19"/>
  <c r="T415" i="19"/>
  <c r="T416" i="19"/>
  <c r="T417" i="19"/>
  <c r="T418" i="19"/>
  <c r="T419" i="19"/>
  <c r="T420" i="19"/>
  <c r="T421" i="19"/>
  <c r="T423" i="19"/>
  <c r="T424" i="19"/>
  <c r="T425" i="19"/>
  <c r="T426" i="19"/>
  <c r="T427" i="19"/>
  <c r="T428" i="19"/>
  <c r="T429" i="19"/>
  <c r="T430" i="19"/>
  <c r="T431" i="19"/>
  <c r="T432" i="19"/>
  <c r="T433" i="19"/>
  <c r="T434" i="19"/>
  <c r="T435" i="19"/>
  <c r="T436" i="19"/>
  <c r="T437" i="19"/>
  <c r="T438" i="19"/>
  <c r="T439" i="19"/>
  <c r="T440" i="19"/>
  <c r="T441" i="19"/>
  <c r="T442" i="19"/>
  <c r="T443" i="19"/>
  <c r="T444" i="19"/>
  <c r="T446" i="19"/>
  <c r="T447" i="19"/>
  <c r="T448" i="19"/>
  <c r="T449" i="19"/>
  <c r="T450" i="19"/>
  <c r="T451" i="19"/>
  <c r="T452" i="19"/>
  <c r="T453" i="19"/>
  <c r="T454" i="19"/>
  <c r="T455" i="19"/>
  <c r="T456" i="19"/>
  <c r="T457" i="19"/>
  <c r="T458" i="19"/>
  <c r="T459" i="19"/>
  <c r="T460" i="19"/>
  <c r="T461" i="19"/>
  <c r="T462" i="19"/>
  <c r="T463" i="19"/>
  <c r="T464" i="19"/>
  <c r="T465" i="19"/>
  <c r="T467" i="19"/>
  <c r="T468" i="19"/>
  <c r="T469" i="19"/>
  <c r="T470" i="19"/>
  <c r="T471" i="19"/>
  <c r="T472" i="19"/>
  <c r="T473" i="19"/>
  <c r="T474" i="19"/>
  <c r="T475" i="19"/>
  <c r="T476" i="19"/>
  <c r="T477" i="19"/>
  <c r="T478" i="19"/>
  <c r="T480" i="19"/>
  <c r="T481" i="19"/>
  <c r="T482" i="19"/>
  <c r="T483" i="19"/>
  <c r="T484" i="19"/>
  <c r="T485" i="19"/>
  <c r="T486" i="19"/>
  <c r="T487" i="19"/>
  <c r="T488" i="19"/>
  <c r="T489" i="19"/>
  <c r="T490" i="19"/>
  <c r="T491" i="19"/>
  <c r="T492" i="19"/>
  <c r="T493" i="19"/>
  <c r="T494" i="19"/>
  <c r="T495" i="19"/>
  <c r="T496" i="19"/>
  <c r="T497" i="19"/>
  <c r="T498" i="19"/>
  <c r="T499" i="19"/>
  <c r="T500" i="19"/>
  <c r="T501" i="19"/>
  <c r="T502" i="19"/>
  <c r="T504" i="19"/>
  <c r="T505" i="19"/>
  <c r="T506" i="19"/>
  <c r="T507" i="19"/>
  <c r="T508" i="19"/>
  <c r="T509" i="19"/>
  <c r="T510" i="19"/>
  <c r="T511" i="19"/>
  <c r="T512" i="19"/>
  <c r="T513" i="19"/>
  <c r="T514" i="19"/>
  <c r="T515" i="19"/>
  <c r="T516" i="19"/>
  <c r="T517" i="19"/>
  <c r="T518" i="19"/>
  <c r="T519" i="19"/>
  <c r="T520" i="19"/>
  <c r="T521" i="19"/>
  <c r="T522" i="19"/>
  <c r="T523" i="19"/>
  <c r="T524" i="19"/>
  <c r="T525" i="19"/>
  <c r="T526" i="19"/>
  <c r="T527" i="19"/>
  <c r="T528" i="19"/>
  <c r="T529" i="19"/>
  <c r="T530" i="19"/>
  <c r="T531" i="19"/>
  <c r="T533" i="19"/>
  <c r="T534" i="19"/>
  <c r="T535" i="19"/>
  <c r="T536" i="19"/>
  <c r="T537" i="19"/>
  <c r="T538" i="19"/>
  <c r="T539" i="19"/>
  <c r="T540" i="19"/>
  <c r="T541" i="19"/>
  <c r="T542" i="19"/>
  <c r="T543" i="19"/>
  <c r="T544" i="19"/>
  <c r="T545" i="19"/>
  <c r="T546" i="19"/>
  <c r="T547" i="19"/>
  <c r="T548" i="19"/>
  <c r="T549" i="19"/>
  <c r="T550" i="19"/>
  <c r="T551" i="19"/>
  <c r="T552" i="19"/>
  <c r="T553" i="19"/>
  <c r="T554" i="19"/>
  <c r="T555" i="19"/>
  <c r="T556" i="19"/>
  <c r="T557" i="19"/>
  <c r="T558" i="19"/>
  <c r="T559" i="19"/>
  <c r="T560" i="19"/>
  <c r="T561" i="19"/>
  <c r="T563" i="19"/>
  <c r="T564" i="19"/>
  <c r="T565" i="19"/>
  <c r="T566" i="19"/>
  <c r="T567" i="19"/>
  <c r="T568" i="19"/>
  <c r="T569" i="19"/>
  <c r="T570" i="19"/>
  <c r="T571" i="19"/>
  <c r="T572" i="19"/>
  <c r="T573" i="19"/>
  <c r="T574" i="19"/>
  <c r="T575" i="19"/>
  <c r="T576" i="19"/>
  <c r="T577" i="19"/>
  <c r="T578" i="19"/>
  <c r="T579" i="19"/>
  <c r="T580" i="19"/>
  <c r="T581" i="19"/>
  <c r="T582" i="19"/>
  <c r="T583" i="19"/>
  <c r="T584" i="19"/>
  <c r="T585" i="19"/>
  <c r="T586" i="19"/>
  <c r="T587" i="19"/>
  <c r="T588" i="19"/>
  <c r="T589" i="19"/>
  <c r="T590" i="19"/>
  <c r="T591" i="19"/>
  <c r="T592" i="19"/>
  <c r="T593" i="19"/>
  <c r="T594" i="19"/>
  <c r="T596" i="19"/>
  <c r="T597" i="19"/>
  <c r="T598" i="19"/>
  <c r="T599" i="19"/>
  <c r="T600" i="19"/>
  <c r="T601" i="19"/>
  <c r="T602" i="19"/>
  <c r="T603" i="19"/>
  <c r="T604" i="19"/>
  <c r="T605" i="19"/>
  <c r="T606" i="19"/>
  <c r="T607" i="19"/>
  <c r="T608" i="19"/>
  <c r="T609" i="19"/>
  <c r="T610" i="19"/>
  <c r="T611" i="19"/>
  <c r="T612" i="19"/>
  <c r="T613" i="19"/>
  <c r="T614" i="19"/>
  <c r="T615" i="19"/>
  <c r="T616" i="19"/>
  <c r="T617" i="19"/>
  <c r="T618" i="19"/>
  <c r="T619" i="19"/>
  <c r="T620" i="19"/>
  <c r="T621" i="19"/>
  <c r="T622" i="19"/>
  <c r="T623" i="19"/>
  <c r="T624" i="19"/>
  <c r="T625" i="19"/>
  <c r="T626" i="19"/>
  <c r="T627" i="19"/>
  <c r="T628" i="19"/>
  <c r="T629" i="19"/>
  <c r="T630" i="19"/>
  <c r="T631" i="19"/>
  <c r="T632" i="19"/>
  <c r="T633" i="19"/>
  <c r="T634" i="19"/>
  <c r="T635" i="19"/>
  <c r="T636" i="19"/>
  <c r="T637" i="19"/>
  <c r="T638" i="19"/>
  <c r="T639" i="19"/>
  <c r="T640" i="19"/>
  <c r="T641" i="19"/>
  <c r="T642" i="19"/>
  <c r="T643" i="19"/>
  <c r="T644" i="19"/>
  <c r="T645" i="19"/>
  <c r="T646" i="19"/>
  <c r="T647" i="19"/>
  <c r="T648" i="19"/>
  <c r="T649" i="19"/>
  <c r="T650" i="19"/>
  <c r="T651" i="19"/>
  <c r="T652" i="19"/>
  <c r="T653" i="19"/>
  <c r="T654" i="19"/>
  <c r="T655" i="19"/>
  <c r="T657" i="19"/>
  <c r="T658" i="19"/>
  <c r="T659" i="19"/>
  <c r="T660" i="19"/>
  <c r="T661" i="19"/>
  <c r="T662" i="19"/>
  <c r="T663" i="19"/>
  <c r="T664" i="19"/>
  <c r="T665" i="19"/>
  <c r="T666" i="19"/>
  <c r="T667" i="19"/>
  <c r="T668" i="19"/>
  <c r="T669" i="19"/>
  <c r="T670" i="19"/>
  <c r="T671" i="19"/>
  <c r="T672" i="19"/>
  <c r="T673" i="19"/>
  <c r="T674" i="19"/>
  <c r="T675" i="19"/>
  <c r="T676" i="19"/>
  <c r="T677" i="19"/>
  <c r="T678" i="19"/>
  <c r="T679" i="19"/>
  <c r="T680" i="19"/>
  <c r="T681" i="19"/>
  <c r="T682" i="19"/>
  <c r="T683" i="19"/>
  <c r="T684" i="19"/>
  <c r="T686" i="19"/>
  <c r="T687" i="19"/>
  <c r="T688" i="19"/>
  <c r="T689" i="19"/>
  <c r="T690" i="19"/>
  <c r="T691" i="19"/>
  <c r="T692" i="19"/>
  <c r="T693" i="19"/>
  <c r="T694" i="19"/>
  <c r="T695" i="19"/>
  <c r="T696" i="19"/>
  <c r="T697" i="19"/>
  <c r="T698" i="19"/>
  <c r="T699" i="19"/>
  <c r="T700" i="19"/>
  <c r="T701" i="19"/>
  <c r="T702" i="19"/>
  <c r="T703" i="19"/>
  <c r="T704" i="19"/>
  <c r="T705" i="19"/>
  <c r="T706" i="19"/>
  <c r="T707" i="19"/>
  <c r="T709" i="19"/>
  <c r="T710" i="19"/>
  <c r="T711" i="19"/>
  <c r="T712" i="19"/>
  <c r="T713" i="19"/>
  <c r="T714" i="19"/>
  <c r="T715" i="19"/>
  <c r="T716" i="19"/>
  <c r="T717" i="19"/>
  <c r="T718" i="19"/>
  <c r="T719" i="19"/>
  <c r="T720" i="19"/>
  <c r="T721" i="19"/>
  <c r="T722" i="19"/>
  <c r="T723" i="19"/>
  <c r="T724" i="19"/>
  <c r="T725" i="19"/>
  <c r="T726" i="19"/>
  <c r="T727" i="19"/>
  <c r="T728" i="19"/>
  <c r="T729" i="19"/>
  <c r="T730" i="19"/>
  <c r="T732" i="19"/>
  <c r="T733" i="19"/>
  <c r="T734" i="19"/>
  <c r="T735" i="19"/>
  <c r="T736" i="19"/>
  <c r="T737" i="19"/>
  <c r="T738" i="19"/>
  <c r="T739" i="19"/>
  <c r="T740" i="19"/>
  <c r="T741" i="19"/>
  <c r="T742" i="19"/>
  <c r="T743" i="19"/>
  <c r="T744" i="19"/>
  <c r="T745" i="19"/>
  <c r="T746" i="19"/>
  <c r="T747" i="19"/>
  <c r="T748" i="19"/>
  <c r="T749" i="19"/>
  <c r="T750" i="19"/>
  <c r="T751" i="19"/>
  <c r="T752" i="19"/>
  <c r="T753" i="19"/>
  <c r="T755" i="19"/>
  <c r="T756" i="19"/>
  <c r="T757" i="19"/>
  <c r="T758" i="19"/>
  <c r="T759" i="19"/>
  <c r="T760" i="19"/>
  <c r="T761" i="19"/>
  <c r="T762" i="19"/>
  <c r="T763" i="19"/>
  <c r="T764" i="19"/>
  <c r="T765" i="19"/>
  <c r="T766" i="19"/>
  <c r="T767" i="19"/>
  <c r="T768" i="19"/>
  <c r="T769" i="19"/>
  <c r="T770" i="19"/>
  <c r="T771" i="19"/>
  <c r="T772" i="19"/>
  <c r="T773" i="19"/>
  <c r="T774" i="19"/>
  <c r="T775" i="19"/>
  <c r="T776" i="19"/>
  <c r="T778" i="19"/>
  <c r="T779" i="19"/>
  <c r="T780" i="19"/>
  <c r="T781" i="19"/>
  <c r="T782" i="19"/>
  <c r="T783" i="19"/>
  <c r="T784" i="19"/>
  <c r="T785" i="19"/>
  <c r="T786" i="19"/>
  <c r="T787" i="19"/>
  <c r="T788" i="19"/>
  <c r="T789" i="19"/>
  <c r="T790" i="19"/>
  <c r="T791" i="19"/>
  <c r="T792" i="19"/>
  <c r="T793" i="19"/>
  <c r="T794" i="19"/>
  <c r="T795" i="19"/>
  <c r="T796" i="19"/>
  <c r="T797" i="19"/>
  <c r="T798" i="19"/>
  <c r="T799" i="19"/>
  <c r="T801" i="19"/>
  <c r="T802" i="19"/>
  <c r="T803" i="19"/>
  <c r="T804" i="19"/>
  <c r="T805" i="19"/>
  <c r="T806" i="19"/>
  <c r="T807" i="19"/>
  <c r="T808" i="19"/>
  <c r="T809" i="19"/>
  <c r="T810" i="19"/>
  <c r="T811" i="19"/>
  <c r="T812" i="19"/>
  <c r="T813" i="19"/>
  <c r="T814" i="19"/>
  <c r="T815" i="19"/>
  <c r="T816" i="19"/>
  <c r="T817" i="19"/>
  <c r="T818" i="19"/>
  <c r="T819" i="19"/>
  <c r="T820" i="19"/>
  <c r="T821" i="19"/>
  <c r="T822" i="19"/>
  <c r="T824" i="19"/>
  <c r="T825" i="19"/>
  <c r="T826" i="19"/>
  <c r="T827" i="19"/>
  <c r="T828" i="19"/>
  <c r="T829" i="19"/>
  <c r="T830" i="19"/>
  <c r="T831" i="19"/>
  <c r="T832" i="19"/>
  <c r="T833" i="19"/>
  <c r="T834" i="19"/>
  <c r="T835" i="19"/>
  <c r="T836" i="19"/>
  <c r="T837" i="19"/>
  <c r="T838" i="19"/>
  <c r="T839" i="19"/>
  <c r="T840" i="19"/>
  <c r="T841" i="19"/>
  <c r="T842" i="19"/>
  <c r="T843" i="19"/>
  <c r="T844" i="19"/>
  <c r="T845" i="19"/>
  <c r="T847" i="19"/>
  <c r="T848" i="19"/>
  <c r="T849" i="19"/>
  <c r="T850" i="19"/>
  <c r="T851" i="19"/>
  <c r="T852" i="19"/>
  <c r="T853" i="19"/>
  <c r="T854" i="19"/>
  <c r="T855" i="19"/>
  <c r="T856" i="19"/>
  <c r="T857" i="19"/>
  <c r="T858" i="19"/>
  <c r="T859" i="19"/>
  <c r="T860" i="19"/>
  <c r="T861" i="19"/>
  <c r="T862" i="19"/>
  <c r="T863" i="19"/>
  <c r="T864" i="19"/>
  <c r="T865" i="19"/>
  <c r="T866" i="19"/>
  <c r="T867" i="19"/>
  <c r="T868" i="19"/>
  <c r="T870" i="19"/>
  <c r="T871" i="19"/>
  <c r="T872" i="19"/>
  <c r="T873" i="19"/>
  <c r="T874" i="19"/>
  <c r="T875" i="19"/>
  <c r="T876" i="19"/>
  <c r="T877" i="19"/>
  <c r="T878" i="19"/>
  <c r="T879" i="19"/>
  <c r="T880" i="19"/>
  <c r="T881" i="19"/>
  <c r="T882" i="19"/>
  <c r="T883" i="19"/>
  <c r="T884" i="19"/>
  <c r="T885" i="19"/>
  <c r="T886" i="19"/>
  <c r="T887" i="19"/>
  <c r="T888" i="19"/>
  <c r="T889" i="19"/>
  <c r="T890" i="19"/>
  <c r="T891" i="19"/>
  <c r="T893" i="19"/>
  <c r="T894" i="19"/>
  <c r="T895" i="19"/>
  <c r="T896" i="19"/>
  <c r="T897" i="19"/>
  <c r="T898" i="19"/>
  <c r="T899" i="19"/>
  <c r="T900" i="19"/>
  <c r="T901" i="19"/>
  <c r="T902" i="19"/>
  <c r="T903" i="19"/>
  <c r="T904" i="19"/>
  <c r="T905" i="19"/>
  <c r="T906" i="19"/>
  <c r="T907" i="19"/>
  <c r="T908" i="19"/>
  <c r="T909" i="19"/>
  <c r="T910" i="19"/>
  <c r="T911" i="19"/>
  <c r="T912" i="19"/>
  <c r="T913" i="19"/>
  <c r="T914" i="19"/>
  <c r="T916" i="19"/>
  <c r="T917" i="19"/>
  <c r="T918" i="19"/>
  <c r="T919" i="19"/>
  <c r="T920" i="19"/>
  <c r="T921" i="19"/>
  <c r="T922" i="19"/>
  <c r="T923" i="19"/>
  <c r="T924" i="19"/>
  <c r="T925" i="19"/>
  <c r="T926" i="19"/>
  <c r="T927" i="19"/>
  <c r="T928" i="19"/>
  <c r="T929" i="19"/>
  <c r="T930" i="19"/>
  <c r="T931" i="19"/>
  <c r="T932" i="19"/>
  <c r="T933" i="19"/>
  <c r="T934" i="19"/>
  <c r="T935" i="19"/>
  <c r="T936" i="19"/>
  <c r="T937" i="19"/>
  <c r="T938" i="19"/>
  <c r="T939" i="19"/>
  <c r="T940" i="19"/>
  <c r="T941" i="19"/>
  <c r="T942" i="19"/>
  <c r="T943" i="19"/>
  <c r="T944" i="19"/>
  <c r="T945" i="19"/>
  <c r="T946" i="19"/>
  <c r="T947" i="19"/>
  <c r="T948" i="19"/>
  <c r="T949" i="19"/>
  <c r="T950" i="19"/>
  <c r="T951" i="19"/>
  <c r="T952" i="19"/>
  <c r="T953" i="19"/>
  <c r="T954" i="19"/>
  <c r="T955" i="19"/>
  <c r="T956" i="19"/>
  <c r="T957" i="19"/>
  <c r="T958" i="19"/>
  <c r="T959" i="19"/>
  <c r="T960" i="19"/>
  <c r="T961" i="19"/>
  <c r="T962" i="19"/>
  <c r="T963" i="19"/>
  <c r="T964" i="19"/>
  <c r="T965" i="19"/>
  <c r="T966" i="19"/>
  <c r="T967" i="19"/>
  <c r="T968" i="19"/>
  <c r="T969" i="19"/>
  <c r="T970" i="19"/>
  <c r="T971" i="19"/>
  <c r="T972" i="19"/>
  <c r="T973" i="19"/>
  <c r="T974" i="19"/>
  <c r="T975" i="19"/>
  <c r="T976" i="19"/>
  <c r="T977" i="19"/>
  <c r="T978" i="19"/>
  <c r="T979" i="19"/>
  <c r="T980" i="19"/>
  <c r="T981" i="19"/>
  <c r="T982" i="19"/>
  <c r="T983" i="19"/>
  <c r="T984" i="19"/>
  <c r="T985" i="19"/>
  <c r="T986" i="19"/>
  <c r="T987" i="19"/>
  <c r="T988" i="19"/>
  <c r="T989" i="19"/>
  <c r="T991" i="19"/>
  <c r="T992" i="19"/>
  <c r="T993" i="19"/>
  <c r="T994" i="19"/>
  <c r="T995" i="19"/>
  <c r="T996" i="19"/>
  <c r="T997" i="19"/>
  <c r="T998" i="19"/>
  <c r="T999" i="19"/>
  <c r="T1000" i="19"/>
  <c r="T1001" i="19"/>
  <c r="T1002" i="19"/>
  <c r="T1003" i="19"/>
  <c r="T1004" i="19"/>
  <c r="T1005" i="19"/>
  <c r="T1006" i="19"/>
  <c r="T1007" i="19"/>
  <c r="T1008" i="19"/>
  <c r="T1009" i="19"/>
  <c r="T1010" i="19"/>
  <c r="T1011" i="19"/>
  <c r="T1012" i="19"/>
  <c r="T1013" i="19"/>
  <c r="T1014" i="19"/>
  <c r="T1015" i="19"/>
  <c r="T1016" i="19"/>
  <c r="T1017" i="19"/>
  <c r="T1018" i="19"/>
  <c r="T1019" i="19"/>
  <c r="T1020" i="19"/>
  <c r="T1021" i="19"/>
  <c r="T1022" i="19"/>
  <c r="T1023" i="19"/>
  <c r="T1024" i="19"/>
  <c r="T1025" i="19"/>
  <c r="T1026" i="19"/>
  <c r="T1028" i="19"/>
  <c r="T1029" i="19"/>
  <c r="T1030" i="19"/>
  <c r="T1031" i="19"/>
  <c r="T1032" i="19"/>
  <c r="T1033" i="19"/>
  <c r="T1034" i="19"/>
  <c r="T1035" i="19"/>
  <c r="T1036" i="19"/>
  <c r="T1037" i="19"/>
  <c r="T1038" i="19"/>
  <c r="T1039" i="19"/>
  <c r="T1040" i="19"/>
  <c r="T1041" i="19"/>
  <c r="T1042" i="19"/>
  <c r="T1043" i="19"/>
  <c r="T1044" i="19"/>
  <c r="T1045" i="19"/>
  <c r="T1046" i="19"/>
  <c r="T1047" i="19"/>
  <c r="T1048" i="19"/>
  <c r="T1049" i="19"/>
  <c r="T1050" i="19"/>
  <c r="T1051" i="19"/>
  <c r="T1052" i="19"/>
  <c r="T1053" i="19"/>
  <c r="T1054" i="19"/>
  <c r="T1055" i="19"/>
  <c r="T1056" i="19"/>
  <c r="T1057" i="19"/>
  <c r="T1058" i="19"/>
  <c r="T1059" i="19"/>
  <c r="T1060" i="19"/>
  <c r="T1061" i="19"/>
  <c r="T1063" i="19"/>
  <c r="T1064" i="19"/>
  <c r="T1065" i="19"/>
  <c r="T1066" i="19"/>
  <c r="T1067" i="19"/>
  <c r="T1068" i="19"/>
  <c r="T1069" i="19"/>
  <c r="T1070" i="19"/>
  <c r="T1071" i="19"/>
  <c r="T1072" i="19"/>
  <c r="T1073" i="19"/>
  <c r="T1074" i="19"/>
  <c r="T1075" i="19"/>
  <c r="T1076" i="19"/>
  <c r="T1077" i="19"/>
  <c r="T1078" i="19"/>
  <c r="T1079" i="19"/>
  <c r="T1080" i="19"/>
  <c r="T1081" i="19"/>
  <c r="T1082" i="19"/>
  <c r="T1083" i="19"/>
  <c r="T1084" i="19"/>
  <c r="T1085" i="19"/>
  <c r="T1086" i="19"/>
  <c r="T1087" i="19"/>
  <c r="T1088" i="19"/>
  <c r="T1089" i="19"/>
  <c r="T1090" i="19"/>
  <c r="T1091" i="19"/>
  <c r="T1092" i="19"/>
  <c r="T1093" i="19"/>
  <c r="T1094" i="19"/>
  <c r="T1095" i="19"/>
  <c r="T1096" i="19"/>
  <c r="T1097" i="19"/>
  <c r="T1098" i="19"/>
  <c r="T1100" i="19"/>
  <c r="T1101" i="19"/>
  <c r="T1102" i="19"/>
  <c r="T1103" i="19"/>
  <c r="T1104" i="19"/>
  <c r="T1105" i="19"/>
  <c r="T1106" i="19"/>
  <c r="T1107" i="19"/>
  <c r="T1108" i="19"/>
  <c r="T1109" i="19"/>
  <c r="T1110" i="19"/>
  <c r="T1111" i="19"/>
  <c r="T1112" i="19"/>
  <c r="T1113" i="19"/>
  <c r="T1114" i="19"/>
  <c r="T1115" i="19"/>
  <c r="T1116" i="19"/>
  <c r="T1117" i="19"/>
  <c r="T1118" i="19"/>
  <c r="T1119" i="19"/>
  <c r="T1120" i="19"/>
  <c r="T1121" i="19"/>
  <c r="T1122" i="19"/>
  <c r="T1123" i="19"/>
  <c r="T1124" i="19"/>
  <c r="T1125" i="19"/>
  <c r="T1126" i="19"/>
  <c r="T1127" i="19"/>
  <c r="T1128" i="19"/>
  <c r="T1129" i="19"/>
  <c r="T1130" i="19"/>
  <c r="T1131" i="19"/>
  <c r="T1132" i="19"/>
  <c r="T1133" i="19"/>
  <c r="T1137" i="19"/>
  <c r="T1138" i="19"/>
  <c r="T1139" i="19"/>
  <c r="T1140" i="19"/>
  <c r="T1141" i="19"/>
  <c r="T1142" i="19"/>
  <c r="T1143" i="19"/>
  <c r="T1144" i="19"/>
  <c r="T1145" i="19"/>
  <c r="T1146" i="19"/>
  <c r="T1147" i="19"/>
  <c r="T1148" i="19"/>
  <c r="T1149" i="19"/>
  <c r="T1151" i="19"/>
  <c r="T1152" i="19"/>
  <c r="T1153" i="19"/>
  <c r="T1154" i="19"/>
  <c r="T1155" i="19"/>
  <c r="T1156" i="19"/>
  <c r="T1157" i="19"/>
  <c r="T1158" i="19"/>
  <c r="T1159" i="19"/>
  <c r="T1160" i="19"/>
  <c r="T1161" i="19"/>
  <c r="T1162" i="19"/>
  <c r="T1163" i="19"/>
  <c r="T1164" i="19"/>
  <c r="T1165" i="19"/>
  <c r="T1166" i="19"/>
  <c r="T1167" i="19"/>
  <c r="T1168" i="19"/>
  <c r="T1169" i="19"/>
  <c r="T1170" i="19"/>
  <c r="T1171" i="19"/>
  <c r="T1172" i="19"/>
  <c r="T1173" i="19"/>
  <c r="T1174" i="19"/>
  <c r="T1175" i="19"/>
  <c r="T1176" i="19"/>
  <c r="T1177" i="19"/>
  <c r="T1178" i="19"/>
  <c r="T1179" i="19"/>
  <c r="T1180" i="19"/>
  <c r="T1181" i="19"/>
  <c r="T1182" i="19"/>
  <c r="T1183" i="19"/>
  <c r="T1184" i="19"/>
  <c r="T1185" i="19"/>
  <c r="T1186" i="19"/>
  <c r="T1187" i="19"/>
  <c r="T1188" i="19"/>
  <c r="T1190" i="19"/>
  <c r="T1191" i="19"/>
  <c r="T1192" i="19"/>
  <c r="T1193" i="19"/>
  <c r="T1194" i="19"/>
  <c r="T1196" i="19"/>
  <c r="T1197" i="19"/>
  <c r="T1198" i="19"/>
  <c r="T1199" i="19"/>
  <c r="T1200" i="19"/>
  <c r="T1201" i="19"/>
  <c r="T1202" i="19"/>
  <c r="T1203" i="19"/>
  <c r="T1204" i="19"/>
  <c r="T1205" i="19"/>
  <c r="T1207" i="19"/>
  <c r="T1208" i="19"/>
  <c r="T1209" i="19"/>
  <c r="T1210" i="19"/>
  <c r="T1211" i="19"/>
  <c r="T1212" i="19"/>
  <c r="T1213" i="19"/>
  <c r="T1214" i="19"/>
  <c r="T1215" i="19"/>
  <c r="T1216" i="19"/>
  <c r="T1217" i="19"/>
  <c r="T1218" i="19"/>
  <c r="T1219" i="19"/>
  <c r="T1220" i="19"/>
  <c r="T1221" i="19"/>
  <c r="T1222" i="19"/>
  <c r="T1223" i="19"/>
  <c r="T1224" i="19"/>
  <c r="T1225" i="19"/>
  <c r="T1226" i="19"/>
  <c r="T1227" i="19"/>
  <c r="T1228" i="19"/>
  <c r="T1229" i="19"/>
  <c r="T1230" i="19"/>
  <c r="T1231" i="19"/>
  <c r="T1232" i="19"/>
  <c r="T1233" i="19"/>
  <c r="T1234" i="19"/>
  <c r="T1235" i="19"/>
  <c r="T1236" i="19"/>
  <c r="T1237" i="19"/>
  <c r="T1238" i="19"/>
  <c r="T1239" i="19"/>
  <c r="T1240" i="19"/>
  <c r="T1242" i="19"/>
  <c r="T1243" i="19"/>
  <c r="T1244" i="19"/>
  <c r="T1245" i="19"/>
  <c r="T1246" i="19"/>
  <c r="T1247" i="19"/>
  <c r="T1248" i="19"/>
  <c r="T1249" i="19"/>
  <c r="T1250" i="19"/>
  <c r="T1251" i="19"/>
  <c r="T1252" i="19"/>
  <c r="T1253" i="19"/>
  <c r="T1254" i="19"/>
  <c r="T1255" i="19"/>
  <c r="T1256" i="19"/>
  <c r="T1257" i="19"/>
  <c r="T1258" i="19"/>
  <c r="T1259" i="19"/>
  <c r="T1260" i="19"/>
  <c r="T1261" i="19"/>
  <c r="T1262" i="19"/>
  <c r="T1263" i="19"/>
  <c r="T1265" i="19"/>
  <c r="T1266" i="19"/>
  <c r="T1267" i="19"/>
  <c r="T1268" i="19"/>
  <c r="T1269" i="19"/>
  <c r="T1270" i="19"/>
  <c r="T1271" i="19"/>
  <c r="T1272" i="19"/>
  <c r="T1273" i="19"/>
  <c r="T1274" i="19"/>
  <c r="T1275" i="19"/>
  <c r="T1276" i="19"/>
  <c r="T1277" i="19"/>
  <c r="T1278" i="19"/>
  <c r="T1279" i="19"/>
  <c r="T1280" i="19"/>
  <c r="T1281" i="19"/>
  <c r="T1282" i="19"/>
  <c r="T1283" i="19"/>
  <c r="T1284" i="19"/>
  <c r="T1285" i="19"/>
  <c r="T1286" i="19"/>
  <c r="T1289" i="19"/>
  <c r="T1290" i="19"/>
  <c r="T1291" i="19"/>
  <c r="T1292" i="19"/>
  <c r="T1293" i="19"/>
  <c r="T1294" i="19"/>
  <c r="T1295" i="19"/>
  <c r="T1296" i="19"/>
  <c r="T1297" i="19"/>
  <c r="T1298" i="19"/>
  <c r="T1299" i="19"/>
  <c r="T1300" i="19"/>
  <c r="T1301" i="19"/>
  <c r="T1302" i="19"/>
  <c r="T1303" i="19"/>
  <c r="T1304" i="19"/>
  <c r="T1305" i="19"/>
  <c r="T1306" i="19"/>
  <c r="T1307" i="19"/>
  <c r="T1308" i="19"/>
  <c r="T1309" i="19"/>
  <c r="T1310" i="19"/>
  <c r="T1311" i="19"/>
  <c r="T1312" i="19"/>
  <c r="T1313" i="19"/>
  <c r="T1314" i="19"/>
  <c r="T1315" i="19"/>
  <c r="T1316" i="19"/>
  <c r="T1317" i="19"/>
  <c r="T1318" i="19"/>
  <c r="T1322" i="19"/>
  <c r="T1323" i="19"/>
  <c r="T1324" i="19"/>
  <c r="T1325" i="19"/>
  <c r="T1326" i="19"/>
  <c r="T1327" i="19"/>
  <c r="T1328" i="19"/>
  <c r="T1329" i="19"/>
  <c r="T1330" i="19"/>
  <c r="T1331" i="19"/>
  <c r="T1332" i="19"/>
  <c r="T1333" i="19"/>
  <c r="T1334" i="19"/>
  <c r="T1335" i="19"/>
  <c r="T1336" i="19"/>
  <c r="T1337" i="19"/>
  <c r="T1338" i="19"/>
  <c r="T1339" i="19"/>
  <c r="T1340" i="19"/>
  <c r="T1341" i="19"/>
  <c r="T1342" i="19"/>
  <c r="T1343" i="19"/>
  <c r="T1344" i="19"/>
  <c r="T1345" i="19"/>
  <c r="T1346" i="19"/>
  <c r="T1347" i="19"/>
  <c r="T1348" i="19"/>
  <c r="T1349" i="19"/>
  <c r="T1350" i="19"/>
  <c r="T1351" i="19"/>
  <c r="T1352" i="19"/>
  <c r="T1353" i="19"/>
  <c r="T1354" i="19"/>
  <c r="T1355" i="19"/>
  <c r="T1356" i="19"/>
  <c r="T1357" i="19"/>
  <c r="T1358" i="19"/>
  <c r="T1359" i="19"/>
  <c r="T1360" i="19"/>
  <c r="T1361" i="19"/>
  <c r="T1362" i="19"/>
  <c r="T1363" i="19"/>
  <c r="T1364" i="19"/>
  <c r="T1365" i="19"/>
  <c r="T1366" i="19"/>
  <c r="T1367" i="19"/>
  <c r="T1368" i="19"/>
  <c r="T1371" i="19"/>
  <c r="T1373" i="19"/>
  <c r="T1374" i="19"/>
  <c r="T1375" i="19"/>
  <c r="T1376" i="19"/>
  <c r="T1377" i="19"/>
  <c r="T1378" i="19"/>
  <c r="T1379" i="19"/>
  <c r="T1380" i="19"/>
  <c r="T1381" i="19"/>
  <c r="T1382" i="19"/>
  <c r="T1383" i="19"/>
  <c r="T1384" i="19"/>
  <c r="T1385" i="19"/>
  <c r="T1386" i="19"/>
  <c r="T1387" i="19"/>
  <c r="T1388" i="19"/>
  <c r="T1389" i="19"/>
  <c r="T1390" i="19"/>
  <c r="T1391" i="19"/>
  <c r="T1392" i="19"/>
  <c r="T1393" i="19"/>
  <c r="T1394" i="19"/>
  <c r="T1395" i="19"/>
  <c r="T1396" i="19"/>
  <c r="T1397" i="19"/>
  <c r="T1398" i="19"/>
  <c r="T1399" i="19"/>
  <c r="T1400" i="19"/>
  <c r="T1401" i="19"/>
  <c r="T1402" i="19"/>
  <c r="T1403" i="19"/>
  <c r="T1404" i="19"/>
  <c r="T1405" i="19"/>
  <c r="T1406" i="19"/>
  <c r="T1407" i="19"/>
  <c r="T1408" i="19"/>
  <c r="T1409" i="19"/>
  <c r="T1410" i="19"/>
  <c r="T1411" i="19"/>
  <c r="T1412" i="19"/>
  <c r="T1413" i="19"/>
  <c r="T1414" i="19"/>
  <c r="T1415" i="19"/>
  <c r="T1416" i="19"/>
  <c r="T1417" i="19"/>
  <c r="T1418" i="19"/>
  <c r="T1419" i="19"/>
  <c r="T1420" i="19"/>
  <c r="T1421" i="19"/>
  <c r="T1422" i="19"/>
  <c r="T1423" i="19"/>
  <c r="T1424" i="19"/>
  <c r="T1425" i="19"/>
  <c r="T1426" i="19"/>
  <c r="T1427" i="19"/>
  <c r="T1428" i="19"/>
  <c r="T1429" i="19"/>
  <c r="T1430" i="19"/>
  <c r="T1431" i="19"/>
  <c r="T1432" i="19"/>
  <c r="T1433" i="19"/>
  <c r="T1434" i="19"/>
  <c r="T1435" i="19"/>
  <c r="T1436" i="19"/>
  <c r="T1437" i="19"/>
  <c r="T1438" i="19"/>
  <c r="T1439" i="19"/>
  <c r="T1440" i="19"/>
  <c r="T1441" i="19"/>
  <c r="T1442" i="19"/>
  <c r="T1443" i="19"/>
  <c r="T1444" i="19"/>
  <c r="T1445" i="19"/>
  <c r="T1446" i="19"/>
  <c r="T1447" i="19"/>
  <c r="T1448" i="19"/>
  <c r="T1449" i="19"/>
  <c r="T1450" i="19"/>
  <c r="T1451" i="19"/>
  <c r="T1452" i="19"/>
  <c r="T1453" i="19"/>
  <c r="T1454" i="19"/>
  <c r="T1455" i="19"/>
  <c r="T1456" i="19"/>
  <c r="T1457" i="19"/>
  <c r="T1458" i="19"/>
  <c r="T1459" i="19"/>
  <c r="T1460" i="19"/>
  <c r="T1461" i="19"/>
  <c r="T1462" i="19"/>
  <c r="T1463" i="19"/>
  <c r="T1464" i="19"/>
  <c r="T1465" i="19"/>
  <c r="T1466" i="19"/>
  <c r="T1467" i="19"/>
  <c r="T1468" i="19"/>
  <c r="T1469" i="19"/>
  <c r="T1470" i="19"/>
  <c r="T1471" i="19"/>
  <c r="T1473" i="19"/>
  <c r="T1474" i="19"/>
  <c r="T1475" i="19"/>
  <c r="T1476" i="19"/>
  <c r="T1477" i="19"/>
  <c r="T1478" i="19"/>
  <c r="T1479" i="19"/>
  <c r="H5" i="14" l="1"/>
  <c r="W346" i="19" l="1"/>
  <c r="X346" i="19" s="1"/>
  <c r="U26" i="19"/>
  <c r="V26" i="19" s="1"/>
  <c r="Y492" i="19"/>
  <c r="Z492" i="19" s="1"/>
  <c r="U20" i="19"/>
  <c r="V20" i="19" s="1"/>
  <c r="U35" i="19"/>
  <c r="V35" i="19" s="1"/>
  <c r="Y20" i="19"/>
  <c r="Z20" i="19" s="1"/>
  <c r="U24" i="19"/>
  <c r="V24" i="19" s="1"/>
  <c r="Y26" i="19"/>
  <c r="Z26" i="19" s="1"/>
  <c r="Y35" i="19"/>
  <c r="Z35" i="19" s="1"/>
  <c r="W492" i="19"/>
  <c r="X492" i="19" s="1"/>
  <c r="Y24" i="19"/>
  <c r="Z24" i="19" s="1"/>
  <c r="U346" i="19"/>
  <c r="V346" i="19" s="1"/>
  <c r="W20" i="19"/>
  <c r="X20" i="19" s="1"/>
  <c r="Y346" i="19"/>
  <c r="Z346" i="19" s="1"/>
  <c r="W26" i="19"/>
  <c r="X26" i="19" s="1"/>
  <c r="W35" i="19"/>
  <c r="X35" i="19" s="1"/>
  <c r="W24" i="19"/>
  <c r="X24" i="19" s="1"/>
  <c r="U492" i="19"/>
  <c r="V492" i="19" s="1"/>
  <c r="Y4" i="19" l="1"/>
  <c r="Z4" i="19" s="1"/>
  <c r="W4" i="19"/>
  <c r="X4" i="19" s="1"/>
  <c r="U4" i="19"/>
  <c r="V4" i="19" s="1"/>
  <c r="S4" i="19"/>
  <c r="T4" i="19" s="1"/>
  <c r="S333" i="19" l="1"/>
  <c r="T333" i="19" s="1"/>
  <c r="S28" i="19"/>
  <c r="T28" i="19" s="1"/>
  <c r="S265" i="19"/>
  <c r="T265" i="19" s="1"/>
  <c r="S66" i="19"/>
  <c r="T66" i="19" s="1"/>
  <c r="S136" i="19"/>
  <c r="T136" i="19" s="1"/>
  <c r="S108" i="19"/>
  <c r="T108" i="19" s="1"/>
  <c r="U214" i="19"/>
  <c r="V214" i="19" s="1"/>
  <c r="U140" i="19"/>
  <c r="V140" i="19" s="1"/>
  <c r="U379" i="19"/>
  <c r="V379" i="19" s="1"/>
  <c r="U754" i="19"/>
  <c r="V754" i="19" s="1"/>
  <c r="U1206" i="19"/>
  <c r="V1206" i="19" s="1"/>
  <c r="U106" i="19"/>
  <c r="V106" i="19" s="1"/>
  <c r="U66" i="19"/>
  <c r="V66" i="19" s="1"/>
  <c r="U137" i="19"/>
  <c r="V137" i="19" s="1"/>
  <c r="U1369" i="19"/>
  <c r="V1369" i="19" s="1"/>
  <c r="U108" i="19"/>
  <c r="V108" i="19" s="1"/>
  <c r="W466" i="19"/>
  <c r="X466" i="19" s="1"/>
  <c r="W91" i="19"/>
  <c r="X91" i="19" s="1"/>
  <c r="W28" i="19"/>
  <c r="X28" i="19" s="1"/>
  <c r="W52" i="19"/>
  <c r="X52" i="19" s="1"/>
  <c r="W140" i="19"/>
  <c r="X140" i="19" s="1"/>
  <c r="W142" i="19"/>
  <c r="X142" i="19" s="1"/>
  <c r="W144" i="19"/>
  <c r="X144" i="19" s="1"/>
  <c r="W174" i="19"/>
  <c r="X174" i="19" s="1"/>
  <c r="W226" i="19"/>
  <c r="X226" i="19" s="1"/>
  <c r="W265" i="19"/>
  <c r="X265" i="19" s="1"/>
  <c r="W379" i="19"/>
  <c r="X379" i="19" s="1"/>
  <c r="W532" i="19"/>
  <c r="X532" i="19" s="1"/>
  <c r="W595" i="19"/>
  <c r="X595" i="19" s="1"/>
  <c r="W656" i="19"/>
  <c r="X656" i="19" s="1"/>
  <c r="W708" i="19"/>
  <c r="X708" i="19" s="1"/>
  <c r="W754" i="19"/>
  <c r="X754" i="19" s="1"/>
  <c r="W800" i="19"/>
  <c r="X800" i="19" s="1"/>
  <c r="W846" i="19"/>
  <c r="X846" i="19" s="1"/>
  <c r="W892" i="19"/>
  <c r="X892" i="19" s="1"/>
  <c r="W990" i="19"/>
  <c r="X990" i="19" s="1"/>
  <c r="W1062" i="19"/>
  <c r="X1062" i="19" s="1"/>
  <c r="W1136" i="19"/>
  <c r="X1136" i="19" s="1"/>
  <c r="W1206" i="19"/>
  <c r="X1206" i="19" s="1"/>
  <c r="W1264" i="19"/>
  <c r="X1264" i="19" s="1"/>
  <c r="W1319" i="19"/>
  <c r="X1319" i="19" s="1"/>
  <c r="W86" i="19"/>
  <c r="X86" i="19" s="1"/>
  <c r="W88" i="19"/>
  <c r="X88" i="19" s="1"/>
  <c r="W90" i="19"/>
  <c r="X90" i="19" s="1"/>
  <c r="W106" i="19"/>
  <c r="X106" i="19" s="1"/>
  <c r="W109" i="19"/>
  <c r="X109" i="19" s="1"/>
  <c r="W99" i="19"/>
  <c r="X99" i="19" s="1"/>
  <c r="W44" i="19"/>
  <c r="X44" i="19" s="1"/>
  <c r="W58" i="19"/>
  <c r="X58" i="19" s="1"/>
  <c r="W60" i="19"/>
  <c r="X60" i="19" s="1"/>
  <c r="W62" i="19"/>
  <c r="X62" i="19" s="1"/>
  <c r="W66" i="19"/>
  <c r="X66" i="19" s="1"/>
  <c r="W68" i="19"/>
  <c r="X68" i="19" s="1"/>
  <c r="W19" i="19"/>
  <c r="X19" i="19" s="1"/>
  <c r="W42" i="19"/>
  <c r="X42" i="19" s="1"/>
  <c r="W25" i="19"/>
  <c r="X25" i="19" s="1"/>
  <c r="W17" i="19"/>
  <c r="X17" i="19" s="1"/>
  <c r="W137" i="19"/>
  <c r="X137" i="19" s="1"/>
  <c r="W136" i="19"/>
  <c r="X136" i="19" s="1"/>
  <c r="W1480" i="19"/>
  <c r="X1480" i="19" s="1"/>
  <c r="W1369" i="19"/>
  <c r="X1369" i="19" s="1"/>
  <c r="W1370" i="19"/>
  <c r="X1370" i="19" s="1"/>
  <c r="W1472" i="19"/>
  <c r="X1472" i="19" s="1"/>
  <c r="W83" i="19"/>
  <c r="X83" i="19" s="1"/>
  <c r="W108" i="19"/>
  <c r="X108" i="19" s="1"/>
  <c r="W1320" i="19"/>
  <c r="X1320" i="19" s="1"/>
  <c r="S111" i="19"/>
  <c r="T111" i="19" s="1"/>
  <c r="S91" i="19"/>
  <c r="T91" i="19" s="1"/>
  <c r="S174" i="19"/>
  <c r="T174" i="19" s="1"/>
  <c r="S656" i="19"/>
  <c r="T656" i="19" s="1"/>
  <c r="S892" i="19"/>
  <c r="T892" i="19" s="1"/>
  <c r="S1264" i="19"/>
  <c r="T1264" i="19" s="1"/>
  <c r="S99" i="19"/>
  <c r="T99" i="19" s="1"/>
  <c r="S68" i="19"/>
  <c r="T68" i="19" s="1"/>
  <c r="S17" i="19"/>
  <c r="T17" i="19" s="1"/>
  <c r="S83" i="19"/>
  <c r="T83" i="19" s="1"/>
  <c r="U293" i="19"/>
  <c r="V293" i="19" s="1"/>
  <c r="U142" i="19"/>
  <c r="V142" i="19" s="1"/>
  <c r="U532" i="19"/>
  <c r="V532" i="19" s="1"/>
  <c r="U846" i="19"/>
  <c r="V846" i="19" s="1"/>
  <c r="U1264" i="19"/>
  <c r="V1264" i="19" s="1"/>
  <c r="U99" i="19"/>
  <c r="V99" i="19" s="1"/>
  <c r="U68" i="19"/>
  <c r="V68" i="19" s="1"/>
  <c r="U136" i="19"/>
  <c r="V136" i="19" s="1"/>
  <c r="U1370" i="19"/>
  <c r="V1370" i="19" s="1"/>
  <c r="U83" i="19"/>
  <c r="V83" i="19" s="1"/>
  <c r="W333" i="19"/>
  <c r="X333" i="19" s="1"/>
  <c r="W111" i="19"/>
  <c r="X111" i="19" s="1"/>
  <c r="W214" i="19"/>
  <c r="X214" i="19" s="1"/>
  <c r="Y333" i="19"/>
  <c r="Z333" i="19" s="1"/>
  <c r="Y466" i="19"/>
  <c r="Z466" i="19" s="1"/>
  <c r="Y214" i="19"/>
  <c r="Z214" i="19" s="1"/>
  <c r="Y28" i="19"/>
  <c r="Z28" i="19" s="1"/>
  <c r="Y140" i="19"/>
  <c r="Z140" i="19" s="1"/>
  <c r="Y142" i="19"/>
  <c r="Z142" i="19" s="1"/>
  <c r="Y144" i="19"/>
  <c r="Z144" i="19" s="1"/>
  <c r="Y174" i="19"/>
  <c r="Z174" i="19" s="1"/>
  <c r="Y226" i="19"/>
  <c r="Z226" i="19" s="1"/>
  <c r="Y265" i="19"/>
  <c r="Z265" i="19" s="1"/>
  <c r="Y379" i="19"/>
  <c r="Z379" i="19" s="1"/>
  <c r="Y532" i="19"/>
  <c r="Z532" i="19" s="1"/>
  <c r="Y595" i="19"/>
  <c r="Z595" i="19" s="1"/>
  <c r="Y656" i="19"/>
  <c r="Z656" i="19" s="1"/>
  <c r="Y708" i="19"/>
  <c r="Z708" i="19" s="1"/>
  <c r="Y754" i="19"/>
  <c r="Z754" i="19" s="1"/>
  <c r="Y800" i="19"/>
  <c r="Z800" i="19" s="1"/>
  <c r="Y846" i="19"/>
  <c r="Z846" i="19" s="1"/>
  <c r="Y892" i="19"/>
  <c r="Z892" i="19" s="1"/>
  <c r="Y990" i="19"/>
  <c r="Z990" i="19" s="1"/>
  <c r="Y1062" i="19"/>
  <c r="Z1062" i="19" s="1"/>
  <c r="Y1136" i="19"/>
  <c r="Z1136" i="19" s="1"/>
  <c r="Y1206" i="19"/>
  <c r="Z1206" i="19" s="1"/>
  <c r="Y1264" i="19"/>
  <c r="Z1264" i="19" s="1"/>
  <c r="Y1319" i="19"/>
  <c r="Z1319" i="19" s="1"/>
  <c r="Y86" i="19"/>
  <c r="Z86" i="19" s="1"/>
  <c r="Y88" i="19"/>
  <c r="Z88" i="19" s="1"/>
  <c r="Y90" i="19"/>
  <c r="Z90" i="19" s="1"/>
  <c r="Y106" i="19"/>
  <c r="Z106" i="19" s="1"/>
  <c r="Y109" i="19"/>
  <c r="Z109" i="19" s="1"/>
  <c r="Y99" i="19"/>
  <c r="Z99" i="19" s="1"/>
  <c r="Y44" i="19"/>
  <c r="Z44" i="19" s="1"/>
  <c r="Y58" i="19"/>
  <c r="Z58" i="19" s="1"/>
  <c r="Y60" i="19"/>
  <c r="Z60" i="19" s="1"/>
  <c r="Y62" i="19"/>
  <c r="Z62" i="19" s="1"/>
  <c r="Y66" i="19"/>
  <c r="Z66" i="19" s="1"/>
  <c r="Y68" i="19"/>
  <c r="Z68" i="19" s="1"/>
  <c r="Y19" i="19"/>
  <c r="Z19" i="19" s="1"/>
  <c r="Y42" i="19"/>
  <c r="Z42" i="19" s="1"/>
  <c r="Y25" i="19"/>
  <c r="Z25" i="19" s="1"/>
  <c r="Y17" i="19"/>
  <c r="Z17" i="19" s="1"/>
  <c r="Y137" i="19"/>
  <c r="Z137" i="19" s="1"/>
  <c r="Y136" i="19"/>
  <c r="Z136" i="19" s="1"/>
  <c r="Y1480" i="19"/>
  <c r="Z1480" i="19" s="1"/>
  <c r="Y1369" i="19"/>
  <c r="Z1369" i="19" s="1"/>
  <c r="Y1370" i="19"/>
  <c r="Z1370" i="19" s="1"/>
  <c r="Y1472" i="19"/>
  <c r="Z1472" i="19" s="1"/>
  <c r="Y83" i="19"/>
  <c r="Z83" i="19" s="1"/>
  <c r="Y108" i="19"/>
  <c r="Z108" i="19" s="1"/>
  <c r="Y1320" i="19"/>
  <c r="Z1320" i="19" s="1"/>
  <c r="S1195" i="19"/>
  <c r="T1195" i="19" s="1"/>
  <c r="S52" i="19"/>
  <c r="T52" i="19" s="1"/>
  <c r="S226" i="19"/>
  <c r="T226" i="19" s="1"/>
  <c r="S708" i="19"/>
  <c r="T708" i="19" s="1"/>
  <c r="S990" i="19"/>
  <c r="T990" i="19" s="1"/>
  <c r="S1319" i="19"/>
  <c r="T1319" i="19" s="1"/>
  <c r="S106" i="19"/>
  <c r="T106" i="19" s="1"/>
  <c r="S58" i="19"/>
  <c r="T58" i="19" s="1"/>
  <c r="S19" i="19"/>
  <c r="T19" i="19" s="1"/>
  <c r="S25" i="19"/>
  <c r="T25" i="19" s="1"/>
  <c r="S1369" i="19"/>
  <c r="T1369" i="19" s="1"/>
  <c r="U333" i="19"/>
  <c r="V333" i="19" s="1"/>
  <c r="U1195" i="19"/>
  <c r="V1195" i="19" s="1"/>
  <c r="U144" i="19"/>
  <c r="V144" i="19" s="1"/>
  <c r="U595" i="19"/>
  <c r="V595" i="19" s="1"/>
  <c r="U892" i="19"/>
  <c r="V892" i="19" s="1"/>
  <c r="U1062" i="19"/>
  <c r="V1062" i="19" s="1"/>
  <c r="U86" i="19"/>
  <c r="V86" i="19" s="1"/>
  <c r="U109" i="19"/>
  <c r="V109" i="19" s="1"/>
  <c r="U62" i="19"/>
  <c r="V62" i="19" s="1"/>
  <c r="U25" i="19"/>
  <c r="V25" i="19" s="1"/>
  <c r="U17" i="19"/>
  <c r="V17" i="19" s="1"/>
  <c r="U1480" i="19"/>
  <c r="V1480" i="19" s="1"/>
  <c r="U1472" i="19"/>
  <c r="V1472" i="19" s="1"/>
  <c r="U1320" i="19"/>
  <c r="V1320" i="19" s="1"/>
  <c r="W293" i="19"/>
  <c r="X293" i="19" s="1"/>
  <c r="W1195" i="19"/>
  <c r="X1195" i="19" s="1"/>
  <c r="Y111" i="19"/>
  <c r="Z111" i="19" s="1"/>
  <c r="Y293" i="19"/>
  <c r="Z293" i="19" s="1"/>
  <c r="Y1195" i="19"/>
  <c r="Z1195" i="19" s="1"/>
  <c r="Y91" i="19"/>
  <c r="Z91" i="19" s="1"/>
  <c r="Y52" i="19"/>
  <c r="Z52" i="19" s="1"/>
  <c r="Y11" i="19"/>
  <c r="Z11" i="19" s="1"/>
  <c r="S479" i="19"/>
  <c r="T479" i="19" s="1"/>
  <c r="S409" i="19"/>
  <c r="T409" i="19" s="1"/>
  <c r="S203" i="19"/>
  <c r="T203" i="19" s="1"/>
  <c r="S445" i="19"/>
  <c r="T445" i="19" s="1"/>
  <c r="S422" i="19"/>
  <c r="T422" i="19" s="1"/>
  <c r="S1150" i="19"/>
  <c r="T1150" i="19" s="1"/>
  <c r="S252" i="19"/>
  <c r="T252" i="19" s="1"/>
  <c r="S75" i="19"/>
  <c r="T75" i="19" s="1"/>
  <c r="S12" i="19"/>
  <c r="T12" i="19" s="1"/>
  <c r="S46" i="19"/>
  <c r="T46" i="19" s="1"/>
  <c r="S77" i="19"/>
  <c r="T77" i="19" s="1"/>
  <c r="S141" i="19"/>
  <c r="T141" i="19" s="1"/>
  <c r="S143" i="19"/>
  <c r="T143" i="19" s="1"/>
  <c r="S145" i="19"/>
  <c r="T145" i="19" s="1"/>
  <c r="S304" i="19"/>
  <c r="T304" i="19" s="1"/>
  <c r="S503" i="19"/>
  <c r="T503" i="19" s="1"/>
  <c r="S562" i="19"/>
  <c r="T562" i="19" s="1"/>
  <c r="S685" i="19"/>
  <c r="T685" i="19" s="1"/>
  <c r="S731" i="19"/>
  <c r="T731" i="19" s="1"/>
  <c r="S777" i="19"/>
  <c r="T777" i="19" s="1"/>
  <c r="S823" i="19"/>
  <c r="T823" i="19" s="1"/>
  <c r="S869" i="19"/>
  <c r="T869" i="19" s="1"/>
  <c r="S915" i="19"/>
  <c r="T915" i="19" s="1"/>
  <c r="S1027" i="19"/>
  <c r="T1027" i="19" s="1"/>
  <c r="S1099" i="19"/>
  <c r="T1099" i="19" s="1"/>
  <c r="S1189" i="19"/>
  <c r="T1189" i="19" s="1"/>
  <c r="S1241" i="19"/>
  <c r="T1241" i="19" s="1"/>
  <c r="S1288" i="19"/>
  <c r="T1288" i="19" s="1"/>
  <c r="S87" i="19"/>
  <c r="T87" i="19" s="1"/>
  <c r="S89" i="19"/>
  <c r="T89" i="19" s="1"/>
  <c r="S107" i="19"/>
  <c r="T107" i="19" s="1"/>
  <c r="S110" i="19"/>
  <c r="T110" i="19" s="1"/>
  <c r="S104" i="19"/>
  <c r="T104" i="19" s="1"/>
  <c r="S59" i="19"/>
  <c r="T59" i="19" s="1"/>
  <c r="S61" i="19"/>
  <c r="T61" i="19" s="1"/>
  <c r="S67" i="19"/>
  <c r="T67" i="19" s="1"/>
  <c r="S101" i="19"/>
  <c r="T101" i="19" s="1"/>
  <c r="S139" i="19"/>
  <c r="T139" i="19" s="1"/>
  <c r="S27" i="19"/>
  <c r="T27" i="19" s="1"/>
  <c r="S100" i="19"/>
  <c r="T100" i="19" s="1"/>
  <c r="S18" i="19"/>
  <c r="T18" i="19" s="1"/>
  <c r="S135" i="19"/>
  <c r="T135" i="19" s="1"/>
  <c r="S138" i="19"/>
  <c r="T138" i="19" s="1"/>
  <c r="S1287" i="19"/>
  <c r="T1287" i="19" s="1"/>
  <c r="S84" i="19"/>
  <c r="T84" i="19" s="1"/>
  <c r="S1372" i="19"/>
  <c r="T1372" i="19" s="1"/>
  <c r="S76" i="19"/>
  <c r="T76" i="19" s="1"/>
  <c r="S43" i="19"/>
  <c r="T43" i="19" s="1"/>
  <c r="S57" i="19"/>
  <c r="T57" i="19" s="1"/>
  <c r="S105" i="19"/>
  <c r="T105" i="19" s="1"/>
  <c r="S1135" i="19"/>
  <c r="T1135" i="19" s="1"/>
  <c r="S1321" i="19"/>
  <c r="T1321" i="19" s="1"/>
  <c r="S214" i="19"/>
  <c r="T214" i="19" s="1"/>
  <c r="S142" i="19"/>
  <c r="T142" i="19" s="1"/>
  <c r="S379" i="19"/>
  <c r="T379" i="19" s="1"/>
  <c r="S800" i="19"/>
  <c r="T800" i="19" s="1"/>
  <c r="S1206" i="19"/>
  <c r="T1206" i="19" s="1"/>
  <c r="S90" i="19"/>
  <c r="T90" i="19" s="1"/>
  <c r="S62" i="19"/>
  <c r="T62" i="19" s="1"/>
  <c r="S137" i="19"/>
  <c r="T137" i="19" s="1"/>
  <c r="S1472" i="19"/>
  <c r="T1472" i="19" s="1"/>
  <c r="U28" i="19"/>
  <c r="V28" i="19" s="1"/>
  <c r="U265" i="19"/>
  <c r="V265" i="19" s="1"/>
  <c r="U708" i="19"/>
  <c r="V708" i="19" s="1"/>
  <c r="U1319" i="19"/>
  <c r="V1319" i="19" s="1"/>
  <c r="U58" i="19"/>
  <c r="V58" i="19" s="1"/>
  <c r="U42" i="19"/>
  <c r="V42" i="19" s="1"/>
  <c r="U409" i="19"/>
  <c r="V409" i="19" s="1"/>
  <c r="U422" i="19"/>
  <c r="V422" i="19" s="1"/>
  <c r="U252" i="19"/>
  <c r="V252" i="19" s="1"/>
  <c r="U75" i="19"/>
  <c r="V75" i="19" s="1"/>
  <c r="U12" i="19"/>
  <c r="V12" i="19" s="1"/>
  <c r="U46" i="19"/>
  <c r="V46" i="19" s="1"/>
  <c r="U77" i="19"/>
  <c r="V77" i="19" s="1"/>
  <c r="U141" i="19"/>
  <c r="V141" i="19" s="1"/>
  <c r="U143" i="19"/>
  <c r="V143" i="19" s="1"/>
  <c r="U145" i="19"/>
  <c r="V145" i="19" s="1"/>
  <c r="U304" i="19"/>
  <c r="V304" i="19" s="1"/>
  <c r="U503" i="19"/>
  <c r="V503" i="19" s="1"/>
  <c r="U562" i="19"/>
  <c r="V562" i="19" s="1"/>
  <c r="U685" i="19"/>
  <c r="V685" i="19" s="1"/>
  <c r="U731" i="19"/>
  <c r="V731" i="19" s="1"/>
  <c r="U777" i="19"/>
  <c r="V777" i="19" s="1"/>
  <c r="U823" i="19"/>
  <c r="V823" i="19" s="1"/>
  <c r="U869" i="19"/>
  <c r="V869" i="19" s="1"/>
  <c r="U915" i="19"/>
  <c r="V915" i="19" s="1"/>
  <c r="U1027" i="19"/>
  <c r="V1027" i="19" s="1"/>
  <c r="U1099" i="19"/>
  <c r="V1099" i="19" s="1"/>
  <c r="U1189" i="19"/>
  <c r="V1189" i="19" s="1"/>
  <c r="U1241" i="19"/>
  <c r="V1241" i="19" s="1"/>
  <c r="U1288" i="19"/>
  <c r="V1288" i="19" s="1"/>
  <c r="U87" i="19"/>
  <c r="V87" i="19" s="1"/>
  <c r="U89" i="19"/>
  <c r="V89" i="19" s="1"/>
  <c r="U107" i="19"/>
  <c r="V107" i="19" s="1"/>
  <c r="U110" i="19"/>
  <c r="V110" i="19" s="1"/>
  <c r="U104" i="19"/>
  <c r="V104" i="19" s="1"/>
  <c r="U59" i="19"/>
  <c r="V59" i="19" s="1"/>
  <c r="U61" i="19"/>
  <c r="V61" i="19" s="1"/>
  <c r="U67" i="19"/>
  <c r="V67" i="19" s="1"/>
  <c r="U101" i="19"/>
  <c r="V101" i="19" s="1"/>
  <c r="U139" i="19"/>
  <c r="V139" i="19" s="1"/>
  <c r="U27" i="19"/>
  <c r="V27" i="19" s="1"/>
  <c r="U100" i="19"/>
  <c r="V100" i="19" s="1"/>
  <c r="U18" i="19"/>
  <c r="V18" i="19" s="1"/>
  <c r="U135" i="19"/>
  <c r="V135" i="19" s="1"/>
  <c r="U138" i="19"/>
  <c r="V138" i="19" s="1"/>
  <c r="U1287" i="19"/>
  <c r="V1287" i="19" s="1"/>
  <c r="U84" i="19"/>
  <c r="V84" i="19" s="1"/>
  <c r="U1372" i="19"/>
  <c r="V1372" i="19" s="1"/>
  <c r="U76" i="19"/>
  <c r="V76" i="19" s="1"/>
  <c r="U43" i="19"/>
  <c r="V43" i="19" s="1"/>
  <c r="U57" i="19"/>
  <c r="V57" i="19" s="1"/>
  <c r="U105" i="19"/>
  <c r="V105" i="19" s="1"/>
  <c r="U1135" i="19"/>
  <c r="V1135" i="19" s="1"/>
  <c r="U1321" i="19"/>
  <c r="V1321" i="19" s="1"/>
  <c r="S466" i="19"/>
  <c r="T466" i="19" s="1"/>
  <c r="S140" i="19"/>
  <c r="T140" i="19" s="1"/>
  <c r="S532" i="19"/>
  <c r="T532" i="19" s="1"/>
  <c r="S754" i="19"/>
  <c r="T754" i="19" s="1"/>
  <c r="S1062" i="19"/>
  <c r="T1062" i="19" s="1"/>
  <c r="S86" i="19"/>
  <c r="T86" i="19" s="1"/>
  <c r="S44" i="19"/>
  <c r="T44" i="19" s="1"/>
  <c r="S42" i="19"/>
  <c r="T42" i="19" s="1"/>
  <c r="S1370" i="19"/>
  <c r="T1370" i="19" s="1"/>
  <c r="U466" i="19"/>
  <c r="V466" i="19" s="1"/>
  <c r="U52" i="19"/>
  <c r="V52" i="19" s="1"/>
  <c r="U226" i="19"/>
  <c r="V226" i="19" s="1"/>
  <c r="U800" i="19"/>
  <c r="V800" i="19" s="1"/>
  <c r="U990" i="19"/>
  <c r="V990" i="19" s="1"/>
  <c r="U88" i="19"/>
  <c r="V88" i="19" s="1"/>
  <c r="U44" i="19"/>
  <c r="V44" i="19" s="1"/>
  <c r="U19" i="19"/>
  <c r="V19" i="19" s="1"/>
  <c r="W11" i="19"/>
  <c r="X11" i="19" s="1"/>
  <c r="U203" i="19"/>
  <c r="V203" i="19" s="1"/>
  <c r="U1150" i="19"/>
  <c r="V1150" i="19" s="1"/>
  <c r="W479" i="19"/>
  <c r="X479" i="19" s="1"/>
  <c r="W409" i="19"/>
  <c r="X409" i="19" s="1"/>
  <c r="W445" i="19"/>
  <c r="X445" i="19" s="1"/>
  <c r="W252" i="19"/>
  <c r="X252" i="19" s="1"/>
  <c r="W75" i="19"/>
  <c r="X75" i="19" s="1"/>
  <c r="W46" i="19"/>
  <c r="X46" i="19" s="1"/>
  <c r="W77" i="19"/>
  <c r="X77" i="19" s="1"/>
  <c r="W141" i="19"/>
  <c r="X141" i="19" s="1"/>
  <c r="W143" i="19"/>
  <c r="X143" i="19" s="1"/>
  <c r="W145" i="19"/>
  <c r="X145" i="19" s="1"/>
  <c r="W304" i="19"/>
  <c r="X304" i="19" s="1"/>
  <c r="W503" i="19"/>
  <c r="X503" i="19" s="1"/>
  <c r="W562" i="19"/>
  <c r="X562" i="19" s="1"/>
  <c r="W685" i="19"/>
  <c r="X685" i="19" s="1"/>
  <c r="W731" i="19"/>
  <c r="X731" i="19" s="1"/>
  <c r="W777" i="19"/>
  <c r="X777" i="19" s="1"/>
  <c r="W823" i="19"/>
  <c r="X823" i="19" s="1"/>
  <c r="W869" i="19"/>
  <c r="X869" i="19" s="1"/>
  <c r="W915" i="19"/>
  <c r="X915" i="19" s="1"/>
  <c r="W1027" i="19"/>
  <c r="X1027" i="19" s="1"/>
  <c r="W1099" i="19"/>
  <c r="X1099" i="19" s="1"/>
  <c r="W1189" i="19"/>
  <c r="X1189" i="19" s="1"/>
  <c r="W1241" i="19"/>
  <c r="X1241" i="19" s="1"/>
  <c r="W1288" i="19"/>
  <c r="X1288" i="19" s="1"/>
  <c r="W87" i="19"/>
  <c r="X87" i="19" s="1"/>
  <c r="W89" i="19"/>
  <c r="X89" i="19" s="1"/>
  <c r="W107" i="19"/>
  <c r="X107" i="19" s="1"/>
  <c r="W110" i="19"/>
  <c r="X110" i="19" s="1"/>
  <c r="W104" i="19"/>
  <c r="X104" i="19" s="1"/>
  <c r="W59" i="19"/>
  <c r="X59" i="19" s="1"/>
  <c r="W61" i="19"/>
  <c r="X61" i="19" s="1"/>
  <c r="W67" i="19"/>
  <c r="X67" i="19" s="1"/>
  <c r="W101" i="19"/>
  <c r="X101" i="19" s="1"/>
  <c r="W139" i="19"/>
  <c r="X139" i="19" s="1"/>
  <c r="W27" i="19"/>
  <c r="X27" i="19" s="1"/>
  <c r="W100" i="19"/>
  <c r="X100" i="19" s="1"/>
  <c r="W18" i="19"/>
  <c r="X18" i="19" s="1"/>
  <c r="W135" i="19"/>
  <c r="X135" i="19" s="1"/>
  <c r="W138" i="19"/>
  <c r="X138" i="19" s="1"/>
  <c r="W1287" i="19"/>
  <c r="X1287" i="19" s="1"/>
  <c r="W84" i="19"/>
  <c r="X84" i="19" s="1"/>
  <c r="W1372" i="19"/>
  <c r="X1372" i="19" s="1"/>
  <c r="W76" i="19"/>
  <c r="X76" i="19" s="1"/>
  <c r="W43" i="19"/>
  <c r="X43" i="19" s="1"/>
  <c r="W57" i="19"/>
  <c r="X57" i="19" s="1"/>
  <c r="W105" i="19"/>
  <c r="X105" i="19" s="1"/>
  <c r="W1135" i="19"/>
  <c r="X1135" i="19" s="1"/>
  <c r="W1321" i="19"/>
  <c r="X1321" i="19" s="1"/>
  <c r="S293" i="19"/>
  <c r="T293" i="19" s="1"/>
  <c r="S144" i="19"/>
  <c r="T144" i="19" s="1"/>
  <c r="S595" i="19"/>
  <c r="T595" i="19" s="1"/>
  <c r="S846" i="19"/>
  <c r="T846" i="19" s="1"/>
  <c r="S1136" i="19"/>
  <c r="T1136" i="19" s="1"/>
  <c r="S88" i="19"/>
  <c r="T88" i="19" s="1"/>
  <c r="S109" i="19"/>
  <c r="T109" i="19" s="1"/>
  <c r="S60" i="19"/>
  <c r="T60" i="19" s="1"/>
  <c r="S1480" i="19"/>
  <c r="T1480" i="19" s="1"/>
  <c r="S1320" i="19"/>
  <c r="T1320" i="19" s="1"/>
  <c r="U111" i="19"/>
  <c r="V111" i="19" s="1"/>
  <c r="U91" i="19"/>
  <c r="V91" i="19" s="1"/>
  <c r="U174" i="19"/>
  <c r="V174" i="19" s="1"/>
  <c r="U656" i="19"/>
  <c r="V656" i="19" s="1"/>
  <c r="U1136" i="19"/>
  <c r="V1136" i="19" s="1"/>
  <c r="U90" i="19"/>
  <c r="V90" i="19" s="1"/>
  <c r="U60" i="19"/>
  <c r="V60" i="19" s="1"/>
  <c r="U479" i="19"/>
  <c r="V479" i="19" s="1"/>
  <c r="U445" i="19"/>
  <c r="V445" i="19" s="1"/>
  <c r="U11" i="19"/>
  <c r="V11" i="19" s="1"/>
  <c r="W203" i="19"/>
  <c r="X203" i="19" s="1"/>
  <c r="W422" i="19"/>
  <c r="X422" i="19" s="1"/>
  <c r="W1150" i="19"/>
  <c r="X1150" i="19" s="1"/>
  <c r="W12" i="19"/>
  <c r="X12" i="19" s="1"/>
  <c r="S11" i="19"/>
  <c r="T11" i="19" s="1"/>
  <c r="Y479" i="19"/>
  <c r="Z479" i="19" s="1"/>
  <c r="Y409" i="19"/>
  <c r="Z409" i="19" s="1"/>
  <c r="Y203" i="19"/>
  <c r="Z203" i="19" s="1"/>
  <c r="Y445" i="19"/>
  <c r="Z445" i="19" s="1"/>
  <c r="Y422" i="19"/>
  <c r="Z422" i="19" s="1"/>
  <c r="Y1150" i="19"/>
  <c r="Z1150" i="19" s="1"/>
  <c r="Y252" i="19"/>
  <c r="Z252" i="19" s="1"/>
  <c r="Y75" i="19"/>
  <c r="Z75" i="19" s="1"/>
  <c r="Y12" i="19"/>
  <c r="Z12" i="19" s="1"/>
  <c r="Y46" i="19"/>
  <c r="Z46" i="19" s="1"/>
  <c r="Y77" i="19"/>
  <c r="Z77" i="19" s="1"/>
  <c r="Y141" i="19"/>
  <c r="Z141" i="19" s="1"/>
  <c r="Y143" i="19"/>
  <c r="Z143" i="19" s="1"/>
  <c r="Y145" i="19"/>
  <c r="Z145" i="19" s="1"/>
  <c r="Y304" i="19"/>
  <c r="Z304" i="19" s="1"/>
  <c r="Y503" i="19"/>
  <c r="Z503" i="19" s="1"/>
  <c r="Y562" i="19"/>
  <c r="Z562" i="19" s="1"/>
  <c r="Y685" i="19"/>
  <c r="Z685" i="19" s="1"/>
  <c r="Y731" i="19"/>
  <c r="Z731" i="19" s="1"/>
  <c r="Y777" i="19"/>
  <c r="Z777" i="19" s="1"/>
  <c r="Y823" i="19"/>
  <c r="Z823" i="19" s="1"/>
  <c r="Y869" i="19"/>
  <c r="Z869" i="19" s="1"/>
  <c r="Y915" i="19"/>
  <c r="Z915" i="19" s="1"/>
  <c r="Y1027" i="19"/>
  <c r="Z1027" i="19" s="1"/>
  <c r="Y1099" i="19"/>
  <c r="Z1099" i="19" s="1"/>
  <c r="Y1189" i="19"/>
  <c r="Z1189" i="19" s="1"/>
  <c r="Y1241" i="19"/>
  <c r="Z1241" i="19" s="1"/>
  <c r="Y1288" i="19"/>
  <c r="Z1288" i="19" s="1"/>
  <c r="Y87" i="19"/>
  <c r="Z87" i="19" s="1"/>
  <c r="Y89" i="19"/>
  <c r="Z89" i="19" s="1"/>
  <c r="Y107" i="19"/>
  <c r="Z107" i="19" s="1"/>
  <c r="Y110" i="19"/>
  <c r="Z110" i="19" s="1"/>
  <c r="Y104" i="19"/>
  <c r="Z104" i="19" s="1"/>
  <c r="Y59" i="19"/>
  <c r="Z59" i="19" s="1"/>
  <c r="Y61" i="19"/>
  <c r="Z61" i="19" s="1"/>
  <c r="Y67" i="19"/>
  <c r="Z67" i="19" s="1"/>
  <c r="Y101" i="19"/>
  <c r="Z101" i="19" s="1"/>
  <c r="Y139" i="19"/>
  <c r="Z139" i="19" s="1"/>
  <c r="Y27" i="19"/>
  <c r="Z27" i="19" s="1"/>
  <c r="Y100" i="19"/>
  <c r="Z100" i="19" s="1"/>
  <c r="Y18" i="19"/>
  <c r="Z18" i="19" s="1"/>
  <c r="Y135" i="19"/>
  <c r="Z135" i="19" s="1"/>
  <c r="Y138" i="19"/>
  <c r="Z138" i="19" s="1"/>
  <c r="Y1287" i="19"/>
  <c r="Z1287" i="19" s="1"/>
  <c r="Y84" i="19"/>
  <c r="Z84" i="19" s="1"/>
  <c r="Y1372" i="19"/>
  <c r="Z1372" i="19" s="1"/>
  <c r="Y76" i="19"/>
  <c r="Z76" i="19" s="1"/>
  <c r="Y43" i="19"/>
  <c r="Z43" i="19" s="1"/>
  <c r="Y57" i="19"/>
  <c r="Z57" i="19" s="1"/>
  <c r="Y105" i="19"/>
  <c r="Z105" i="19" s="1"/>
  <c r="Y1135" i="19"/>
  <c r="Z1135" i="19" s="1"/>
  <c r="Y1321" i="19"/>
  <c r="Z1321" i="19" s="1"/>
  <c r="Y63" i="19" l="1"/>
  <c r="Z63" i="19" s="1"/>
  <c r="Y23" i="19"/>
  <c r="Z23" i="19" s="1"/>
  <c r="U64" i="19"/>
  <c r="V64" i="19" s="1"/>
  <c r="U22" i="19"/>
  <c r="V22" i="19" s="1"/>
  <c r="W63" i="19"/>
  <c r="X63" i="19" s="1"/>
  <c r="W23" i="19"/>
  <c r="X23" i="19" s="1"/>
  <c r="W1134" i="19"/>
  <c r="X1134" i="19" s="1"/>
  <c r="W69" i="19"/>
  <c r="X69" i="19" s="1"/>
  <c r="S22" i="19"/>
  <c r="T22" i="19" s="1"/>
  <c r="S64" i="19"/>
  <c r="T64" i="19" s="1"/>
  <c r="S1134" i="19"/>
  <c r="T1134" i="19" s="1"/>
  <c r="S69" i="19"/>
  <c r="T69" i="19" s="1"/>
  <c r="W21" i="19"/>
  <c r="X21" i="19" s="1"/>
  <c r="W65" i="19"/>
  <c r="X65" i="19" s="1"/>
  <c r="Y1134" i="19"/>
  <c r="Z1134" i="19" s="1"/>
  <c r="Y69" i="19"/>
  <c r="Z69" i="19" s="1"/>
  <c r="S21" i="19"/>
  <c r="T21" i="19" s="1"/>
  <c r="S65" i="19"/>
  <c r="T65" i="19" s="1"/>
  <c r="U21" i="19"/>
  <c r="V21" i="19" s="1"/>
  <c r="U65" i="19"/>
  <c r="V65" i="19" s="1"/>
  <c r="U1134" i="19"/>
  <c r="V1134" i="19" s="1"/>
  <c r="U69" i="19"/>
  <c r="V69" i="19" s="1"/>
  <c r="U63" i="19"/>
  <c r="V63" i="19" s="1"/>
  <c r="U23" i="19"/>
  <c r="V23" i="19" s="1"/>
  <c r="Y21" i="19"/>
  <c r="Z21" i="19" s="1"/>
  <c r="Y65" i="19"/>
  <c r="Z65" i="19" s="1"/>
  <c r="W64" i="19"/>
  <c r="X64" i="19" s="1"/>
  <c r="W22" i="19"/>
  <c r="X22" i="19" s="1"/>
  <c r="S63" i="19"/>
  <c r="T63" i="19" s="1"/>
  <c r="S23" i="19"/>
  <c r="T23" i="19" s="1"/>
  <c r="Y64" i="19"/>
  <c r="Z64" i="19" s="1"/>
  <c r="Y22" i="19"/>
  <c r="Z22" i="19" s="1"/>
  <c r="V1481" i="19" l="1"/>
  <c r="D6" i="14" s="1"/>
  <c r="E6" i="14" s="1"/>
  <c r="I6" i="14" s="1"/>
  <c r="Z1481" i="19"/>
  <c r="D8" i="14" s="1"/>
  <c r="E8" i="14" s="1"/>
  <c r="I8" i="14" s="1"/>
  <c r="K8" i="14" s="1"/>
  <c r="X1481" i="19"/>
  <c r="D7" i="14" s="1"/>
  <c r="J8" i="14" l="1"/>
  <c r="L8" i="14" s="1"/>
  <c r="M8" i="14" s="1"/>
  <c r="J6" i="14"/>
  <c r="K6" i="14"/>
  <c r="E7" i="14"/>
  <c r="I7" i="14" s="1"/>
  <c r="K7" i="14" l="1"/>
  <c r="J7" i="14"/>
  <c r="L6" i="14"/>
  <c r="M6" i="14" s="1"/>
  <c r="L7" i="14" l="1"/>
  <c r="M7" i="14" s="1"/>
  <c r="S24" i="19" l="1"/>
  <c r="T24" i="19" s="1"/>
  <c r="S20" i="19"/>
  <c r="T20" i="19" s="1"/>
  <c r="S26" i="19"/>
  <c r="T26" i="19" s="1"/>
  <c r="T1481" i="19" l="1"/>
  <c r="D5" i="14" s="1"/>
  <c r="E5" i="14" s="1"/>
  <c r="I5" i="14" s="1"/>
  <c r="K5" i="14" s="1"/>
  <c r="J5" i="14" l="1"/>
  <c r="L5" i="14" s="1"/>
  <c r="M5" i="14" s="1"/>
</calcChain>
</file>

<file path=xl/sharedStrings.xml><?xml version="1.0" encoding="utf-8"?>
<sst xmlns="http://schemas.openxmlformats.org/spreadsheetml/2006/main" count="14098" uniqueCount="1028">
  <si>
    <t>Revision</t>
  </si>
  <si>
    <t>Description</t>
  </si>
  <si>
    <t>Supplier</t>
  </si>
  <si>
    <t>UnitCost</t>
  </si>
  <si>
    <t>QPA</t>
  </si>
  <si>
    <t>UOM</t>
  </si>
  <si>
    <t>Ext$$</t>
  </si>
  <si>
    <t>LT (in days)</t>
  </si>
  <si>
    <t>Lam Part#</t>
  </si>
  <si>
    <t>Parent Assembly</t>
  </si>
  <si>
    <t xml:space="preserve">Description  </t>
  </si>
  <si>
    <t>Total Material Cost</t>
  </si>
  <si>
    <t>Material Burden</t>
  </si>
  <si>
    <t>Assy Hrs</t>
  </si>
  <si>
    <t>Test Hrs</t>
  </si>
  <si>
    <t>Operating Costs</t>
  </si>
  <si>
    <t>Unit Price</t>
  </si>
  <si>
    <t>Labor/Hr</t>
  </si>
  <si>
    <t>Top Level Assy Part#</t>
  </si>
  <si>
    <t>Qty/Assy</t>
  </si>
  <si>
    <t>Country of Origin</t>
  </si>
  <si>
    <t>Commodity Type</t>
  </si>
  <si>
    <t>Fabricated</t>
  </si>
  <si>
    <t>PCBA</t>
  </si>
  <si>
    <t>OEM</t>
  </si>
  <si>
    <t>Hardware</t>
  </si>
  <si>
    <t>Cables</t>
  </si>
  <si>
    <t>O-rings</t>
  </si>
  <si>
    <t>Others</t>
  </si>
  <si>
    <t>Commodity</t>
  </si>
  <si>
    <t>Lam</t>
  </si>
  <si>
    <t>Control</t>
  </si>
  <si>
    <t>Electro-Mechanical</t>
  </si>
  <si>
    <t>Make vs Buy</t>
  </si>
  <si>
    <t>#</t>
  </si>
  <si>
    <t>Level</t>
  </si>
  <si>
    <t>BOM ITEM #</t>
  </si>
  <si>
    <t>MFG</t>
  </si>
  <si>
    <t>Critical</t>
  </si>
  <si>
    <t>CE!</t>
  </si>
  <si>
    <t>SG&amp;A (Margin)</t>
  </si>
  <si>
    <t>Profit (Margin)</t>
  </si>
  <si>
    <t>MPN</t>
  </si>
  <si>
    <t>EXT QTY</t>
  </si>
  <si>
    <t>Type</t>
  </si>
  <si>
    <t>MAKE</t>
  </si>
  <si>
    <t>TOP LEVEL</t>
  </si>
  <si>
    <t>LR-50007194</t>
  </si>
  <si>
    <t>OTHERS</t>
  </si>
  <si>
    <t>BAGS,POLYETHYLENE</t>
  </si>
  <si>
    <t>EA</t>
  </si>
  <si>
    <t>L</t>
  </si>
  <si>
    <t>853-278051-128</t>
  </si>
  <si>
    <t>FRAME ASSY,PM,LOWER VAF</t>
  </si>
  <si>
    <t xml:space="preserve"> </t>
  </si>
  <si>
    <t>A</t>
  </si>
  <si>
    <t xml:space="preserve">   </t>
  </si>
  <si>
    <t>839-198032-004</t>
  </si>
  <si>
    <t>FR,WELDMENT,CORE MODULE</t>
  </si>
  <si>
    <t>C</t>
  </si>
  <si>
    <t>70-128614-00</t>
  </si>
  <si>
    <t>TAPE,PROTECTIVE,NITTO BLUE</t>
  </si>
  <si>
    <t>ROL</t>
  </si>
  <si>
    <t>Y</t>
  </si>
  <si>
    <t>B</t>
  </si>
  <si>
    <t>SPV-224R</t>
  </si>
  <si>
    <t>NITTO</t>
  </si>
  <si>
    <t>E</t>
  </si>
  <si>
    <t>67-268813-00</t>
  </si>
  <si>
    <t>STANDARD,MECHANICAL DRAWING</t>
  </si>
  <si>
    <t>Z</t>
  </si>
  <si>
    <t>D</t>
  </si>
  <si>
    <t>74-032409-00</t>
  </si>
  <si>
    <t>WORKMANSHIP STANDARDS</t>
  </si>
  <si>
    <t>75-00001-25</t>
  </si>
  <si>
    <t>SPEC,FINISH,PAINT &amp; POWDER COAT</t>
  </si>
  <si>
    <t>202-031369-001</t>
  </si>
  <si>
    <t>SPEC,TR I.D NO</t>
  </si>
  <si>
    <t>DOC</t>
  </si>
  <si>
    <t>H</t>
  </si>
  <si>
    <t>603-090436-001</t>
  </si>
  <si>
    <t>SPECIFICATION,PACKAGING</t>
  </si>
  <si>
    <t>J</t>
  </si>
  <si>
    <t>16-343384-00</t>
  </si>
  <si>
    <t>SUPPORT,COVER,SUBFLOOR,VXT</t>
  </si>
  <si>
    <t>714-288322-003</t>
  </si>
  <si>
    <t>PL,MOUNT,HOT TOP PLATE VALVE</t>
  </si>
  <si>
    <t>202-065546-001</t>
  </si>
  <si>
    <t>SPEC,VISIBLY CLEAN</t>
  </si>
  <si>
    <t>21-042023-09</t>
  </si>
  <si>
    <t>WASHER , FLAT, 1 / 4, SST</t>
  </si>
  <si>
    <t>F</t>
  </si>
  <si>
    <t>21-042024-08</t>
  </si>
  <si>
    <t>WASHER,LOCK,1/4,SS</t>
  </si>
  <si>
    <t>WASHER, LOCK, 1/4""</t>
  </si>
  <si>
    <t>INDUSTRY STD</t>
  </si>
  <si>
    <t>21-041270-28</t>
  </si>
  <si>
    <t>SCRW,SKT,HEX,1/4-20X1.75,SS</t>
  </si>
  <si>
    <t>SCRW,SKT,HEX,1/4-2</t>
  </si>
  <si>
    <t>PRO STAINLESS</t>
  </si>
  <si>
    <t>17-320414-00</t>
  </si>
  <si>
    <t>BRKT,SOLENOID BANK</t>
  </si>
  <si>
    <t>21-042023-08</t>
  </si>
  <si>
    <t>WASHER, FLAT, 10, SST</t>
  </si>
  <si>
    <t>21-042024-07</t>
  </si>
  <si>
    <t>WASHER,LOCK,10,SS</t>
  </si>
  <si>
    <t>WASHER,LOCK,#10,SS</t>
  </si>
  <si>
    <t>21-041269-08</t>
  </si>
  <si>
    <t>SCRW,SKT,CAP,10-32X.5,SS</t>
  </si>
  <si>
    <t>15-313230-00</t>
  </si>
  <si>
    <t>GUIDE,ACETAL</t>
  </si>
  <si>
    <t>21-041906-16</t>
  </si>
  <si>
    <t>SCRW,BUT,HEX,10-32x1,SS</t>
  </si>
  <si>
    <t>15-313373-00</t>
  </si>
  <si>
    <t>BLOCK,MOUNT,PANEL,SUBFLOOR</t>
  </si>
  <si>
    <t>21-041906-12</t>
  </si>
  <si>
    <t>SCRW,BUT,HEX,10-32x.75,SS</t>
  </si>
  <si>
    <t>SCR,BUT,HEX,10-32X</t>
  </si>
  <si>
    <t>17-261322-09</t>
  </si>
  <si>
    <t>RAIL,DIN,35MM,8.25IN,PS BOX</t>
  </si>
  <si>
    <t>31-122093-00</t>
  </si>
  <si>
    <t>RAIL DIN MOUNTING,35 X 7.5MM</t>
  </si>
  <si>
    <t>2511120/1M</t>
  </si>
  <si>
    <t>ALTECH CORPORATION</t>
  </si>
  <si>
    <t>74-024094-00</t>
  </si>
  <si>
    <t>PROC,PART IDENTIFICATION</t>
  </si>
  <si>
    <t>U</t>
  </si>
  <si>
    <t>17-261322-02</t>
  </si>
  <si>
    <t>RAIL,DIN,35MM,3.0IN,PS BOX</t>
  </si>
  <si>
    <t>21-041906-06</t>
  </si>
  <si>
    <t>SCRW,BUT,HEX,10-32x.375,SS</t>
  </si>
  <si>
    <t>SCR,BUT,HEX 10-32X</t>
  </si>
  <si>
    <t>34-115474-00</t>
  </si>
  <si>
    <t>TERM BLK,END ANCHOR</t>
  </si>
  <si>
    <t>PHOENIX CONTACT</t>
  </si>
  <si>
    <t>31-00228-00</t>
  </si>
  <si>
    <t>TIE MOUNT,SCREW MOUNT</t>
  </si>
  <si>
    <t>TM3S10-C</t>
  </si>
  <si>
    <t>3rd Party Supplier/Generic Website</t>
  </si>
  <si>
    <t>853-218308-011</t>
  </si>
  <si>
    <t>KIT,WATER MANIFOLD</t>
  </si>
  <si>
    <t>714-303278-001</t>
  </si>
  <si>
    <t>COVER,FACILITES</t>
  </si>
  <si>
    <t>75-00001-21</t>
  </si>
  <si>
    <t>SPEC,PEARL POWDER</t>
  </si>
  <si>
    <t>75-00001-09</t>
  </si>
  <si>
    <t>SPEC,PAINT,BLACK (SILKSCREEN)</t>
  </si>
  <si>
    <t>713-212751-003</t>
  </si>
  <si>
    <t>MANF,COOLING WATER</t>
  </si>
  <si>
    <t>22-314497-00</t>
  </si>
  <si>
    <t>FTG,SWG,ELL,3/8SWG,SST,1/2 MNPT</t>
  </si>
  <si>
    <t>SS-600-2-8</t>
  </si>
  <si>
    <t>SWAGELOK</t>
  </si>
  <si>
    <t>22-436641-00</t>
  </si>
  <si>
    <t>FTG,TUBE,MALE ELB,90 DEG,1 IN TUBE ODX1</t>
  </si>
  <si>
    <t>SS-1610-2-16ST</t>
  </si>
  <si>
    <t>22-267684-00</t>
  </si>
  <si>
    <t>FTG,TUBE,ADAPTER, 3/8 TO 9/16-18, MALE,</t>
  </si>
  <si>
    <t>SS-6-TA-1-6ST</t>
  </si>
  <si>
    <t>768-224774-001</t>
  </si>
  <si>
    <t>SW,WATER FLOW,4.5 GPM,METERING</t>
  </si>
  <si>
    <t xml:space="preserve"> C4</t>
  </si>
  <si>
    <t>9504SA4P8</t>
  </si>
  <si>
    <t>PROTEUS INDUSTRIES</t>
  </si>
  <si>
    <t>22-349857-00</t>
  </si>
  <si>
    <t>FTG,ADPTR,3/8 TUBE,3/4-16 SAE/MS,SST</t>
  </si>
  <si>
    <t>SS-6-TA-1-8ST</t>
  </si>
  <si>
    <t>21-041269-40</t>
  </si>
  <si>
    <t>SCRW,SKT,CAP,10-32X2.5,SS</t>
  </si>
  <si>
    <t>21-041953-13</t>
  </si>
  <si>
    <t>NUT, HEX, 10-32, SST</t>
  </si>
  <si>
    <t>22-282666-00</t>
  </si>
  <si>
    <t>VALVE,PLUG,3/8 SWG,METAL HANDLE,SS</t>
  </si>
  <si>
    <t>SS-6P6T-M1</t>
  </si>
  <si>
    <t>22-436312-00</t>
  </si>
  <si>
    <t>FTG,SWG,PLUG,1TUBE,316 SST</t>
  </si>
  <si>
    <t>SS-1610-P</t>
  </si>
  <si>
    <t>21-250078-00</t>
  </si>
  <si>
    <t>WSHR,FLAT,FNDR,10 ID,.50IN OD,SST,13/64</t>
  </si>
  <si>
    <t>90313A200</t>
  </si>
  <si>
    <t>MCMASTER - CARR</t>
  </si>
  <si>
    <t>510-218308-001</t>
  </si>
  <si>
    <t>TPI,LEAK TEST,WATER MANIFOLD,TEOSXT</t>
  </si>
  <si>
    <t>202-087801-001</t>
  </si>
  <si>
    <t>PROC,CLN, IPA WIPE</t>
  </si>
  <si>
    <t>685-073482-001</t>
  </si>
  <si>
    <t>MDL,ELEC,E-SW,1000 MBPS RJ45 8 POS,ROHS</t>
  </si>
  <si>
    <t>685-134956-001</t>
  </si>
  <si>
    <t>MDL,ELEC,ECAT JUNCTION,8 PORT</t>
  </si>
  <si>
    <t>CU1128</t>
  </si>
  <si>
    <t>BECKHOFF</t>
  </si>
  <si>
    <t>714-220563-003</t>
  </si>
  <si>
    <t>BRKT,MOUNT,ADAPTER,PV,JACK,ROT,AHM</t>
  </si>
  <si>
    <t>34-444314-00</t>
  </si>
  <si>
    <t>ADPTR,CAT5E SLIMLINE COUPLER,RJ45 JACK,U</t>
  </si>
  <si>
    <t>30-9344B</t>
  </si>
  <si>
    <t>EMERSON</t>
  </si>
  <si>
    <t>21-041906-10</t>
  </si>
  <si>
    <t>SCRW,BUT,HEX,10-32x.625,SS</t>
  </si>
  <si>
    <t>853-288953-004</t>
  </si>
  <si>
    <t>ASSY,3-WAY VALVE,PCW</t>
  </si>
  <si>
    <t>766-337637-001</t>
  </si>
  <si>
    <t>VLV,3-WAY,DIAPH,PNEU,3/16 ORF,1/4IN FNPT</t>
  </si>
  <si>
    <t>HPV3-144-HT (1115963)</t>
  </si>
  <si>
    <t>SAINT-GOBAIN</t>
  </si>
  <si>
    <t>60-183735-00</t>
  </si>
  <si>
    <t>FITTING,ADAPTER,MALE 1/4 NPT-3/8 TUBE</t>
  </si>
  <si>
    <t>SS-6-TA-1-4</t>
  </si>
  <si>
    <t>22-00199-00</t>
  </si>
  <si>
    <t>FTG,UNION,ELBOW,90DEG,3/8SW</t>
  </si>
  <si>
    <t>SS-600-9</t>
  </si>
  <si>
    <t>22-131875-00</t>
  </si>
  <si>
    <t>FTG,TEE,UNIION,3/8 TUBE</t>
  </si>
  <si>
    <t>SS-600-3</t>
  </si>
  <si>
    <t>920-212036-001</t>
  </si>
  <si>
    <t>FTG,TUBE,ELB,MALE,10-32UNF THD,1/8IN OD</t>
  </si>
  <si>
    <t>KQB2L01-32</t>
  </si>
  <si>
    <t>SMC</t>
  </si>
  <si>
    <t>785-277956-002</t>
  </si>
  <si>
    <t>LBL,VLV,3-WAY,PORTS</t>
  </si>
  <si>
    <t>60-10058-00</t>
  </si>
  <si>
    <t>SWITCH,PRESSURE CDA</t>
  </si>
  <si>
    <t>F5100-60FM</t>
  </si>
  <si>
    <t>BAY ADVANCED TECHNOLOGIES</t>
  </si>
  <si>
    <t>21-042024-03</t>
  </si>
  <si>
    <t>WASHER,LOCK,4,SS</t>
  </si>
  <si>
    <t>BY DESCRIPTION</t>
  </si>
  <si>
    <t>MCMASTER-CARR</t>
  </si>
  <si>
    <t>21-041264-08</t>
  </si>
  <si>
    <t>SCRW,SKT,HEX,4-40 X 1/2,SST</t>
  </si>
  <si>
    <t>ORDER TO SPECIFICATION</t>
  </si>
  <si>
    <t>202-153766-001</t>
  </si>
  <si>
    <t>SPEC,SST FASTENERS,INCH SERIES</t>
  </si>
  <si>
    <t>60-121543-00</t>
  </si>
  <si>
    <t>FTG,1/4ONETOUCH X 10-32UNF-M</t>
  </si>
  <si>
    <t>KJS07-32</t>
  </si>
  <si>
    <t>772-241247-001</t>
  </si>
  <si>
    <t>SPCR ATCH,W/BRKT,FRL UNIT,AC-A SER</t>
  </si>
  <si>
    <t>Y200T-A</t>
  </si>
  <si>
    <t>766-239667-001</t>
  </si>
  <si>
    <t>VLV,PRESS RLF,1/4X3PORT,NPT,W/LKG HOLES</t>
  </si>
  <si>
    <t>VHS20-N02A-RZ</t>
  </si>
  <si>
    <t>22-269362-00</t>
  </si>
  <si>
    <t>FTG,PIPE,NIPPLE,HEX,1/4NPT-M,SS,ADPT</t>
  </si>
  <si>
    <t>SS-4-HN</t>
  </si>
  <si>
    <t>22-137543-00</t>
  </si>
  <si>
    <t>FTG,ADPTR,1/2 TUBE TO 1/4 NMPT</t>
  </si>
  <si>
    <t>SS-8-TA-1-4</t>
  </si>
  <si>
    <t>22-101140-00</t>
  </si>
  <si>
    <t>MANF,1/4FNPTx1/4TUx6P,SMC</t>
  </si>
  <si>
    <t>KM12-07-35-6</t>
  </si>
  <si>
    <t>22-101139-00</t>
  </si>
  <si>
    <t>PLUG,PIPE,1/4NPT,BRASS,SKT HD</t>
  </si>
  <si>
    <t>219P-4</t>
  </si>
  <si>
    <t>PARKER</t>
  </si>
  <si>
    <t>853-285263-001</t>
  </si>
  <si>
    <t>CA,LPB,SOLENIOD,WATER VLV</t>
  </si>
  <si>
    <t>39-107783-00</t>
  </si>
  <si>
    <t>CONN,2POS MOLEX PLVG</t>
  </si>
  <si>
    <t>19-09-2029</t>
  </si>
  <si>
    <t>MOLEX, LLC</t>
  </si>
  <si>
    <t>39-176735-00</t>
  </si>
  <si>
    <t>CONTACT, BRASS,STANDARD 0.093 ,18-22 AWG</t>
  </si>
  <si>
    <t>79-00021-00</t>
  </si>
  <si>
    <t>LABEL,BLANK 1 X 1/2</t>
  </si>
  <si>
    <t>WES-1112</t>
  </si>
  <si>
    <t>THOMAS &amp; BETTS</t>
  </si>
  <si>
    <t>766-284976-001</t>
  </si>
  <si>
    <t>VLV,SOL,3PORT,M5,DIR OPR,N.C.,24VDC,0.1W</t>
  </si>
  <si>
    <t>V114T-5GZB-M5</t>
  </si>
  <si>
    <t>10-00060-00</t>
  </si>
  <si>
    <t>HEAT SHRINK TUBING,.25,BLACK</t>
  </si>
  <si>
    <t>FT</t>
  </si>
  <si>
    <t>CP0250-0-25</t>
  </si>
  <si>
    <t>74-10024-00</t>
  </si>
  <si>
    <t>PROC. ELEC. ASS'Y INSTR.</t>
  </si>
  <si>
    <t>P</t>
  </si>
  <si>
    <t>965-208382-001</t>
  </si>
  <si>
    <t>EPOXY,FAST SET,50ML CNTNR SIZE</t>
  </si>
  <si>
    <t>ITW DEVCON, INC.</t>
  </si>
  <si>
    <t>79-10179-00</t>
  </si>
  <si>
    <t>MARKER, WIRE (1-33)</t>
  </si>
  <si>
    <t>WM-1-33-3/4</t>
  </si>
  <si>
    <t>BRADY CORPORATION</t>
  </si>
  <si>
    <t>79-10444-00</t>
  </si>
  <si>
    <t>LABEL,A-Z,0-15,(+),(-),(/),WIRE MARKING</t>
  </si>
  <si>
    <t>PWM-PK-2</t>
  </si>
  <si>
    <t>79-10183-00</t>
  </si>
  <si>
    <t>MARKERS,WIRE WRITE ON</t>
  </si>
  <si>
    <t>SLFW-250-PK</t>
  </si>
  <si>
    <t>79-10179-01</t>
  </si>
  <si>
    <t>MARKER, WIRE, 34-66</t>
  </si>
  <si>
    <t>79-10179-02</t>
  </si>
  <si>
    <t>MARKER, WIRE 67-99</t>
  </si>
  <si>
    <t>79-00021-01</t>
  </si>
  <si>
    <t>LABEL,BLANK 1 X 1</t>
  </si>
  <si>
    <t>WES-1334</t>
  </si>
  <si>
    <t>ABB</t>
  </si>
  <si>
    <t>79-00021-02</t>
  </si>
  <si>
    <t>LABEL,CBL MARKING,1X.5X1.5,BLANK,WRITE-O</t>
  </si>
  <si>
    <t>WLP-1112</t>
  </si>
  <si>
    <t>79-00021-03</t>
  </si>
  <si>
    <t>LABEL,CBL MARKING,1X1X3,BLANK,WRITE-ON,S</t>
  </si>
  <si>
    <t>WLP-1300</t>
  </si>
  <si>
    <t>79-00021-04</t>
  </si>
  <si>
    <t>LABEL,CBL MARKING,1X1X5,BLANK,WRITE-ON,S</t>
  </si>
  <si>
    <t>THT-139-461-2</t>
  </si>
  <si>
    <t>202-328325-001</t>
  </si>
  <si>
    <t>PROC,CRIMP TERMINATION GUIDELINE</t>
  </si>
  <si>
    <t>225-285263-001</t>
  </si>
  <si>
    <t>DIAG,WRG,LPB,SOLENIOD,WATER VLV</t>
  </si>
  <si>
    <t>22-119270-00</t>
  </si>
  <si>
    <t>FTG,SMC 10-32X1/8 PUSH TYPE</t>
  </si>
  <si>
    <t>KQ2H01-32</t>
  </si>
  <si>
    <t>22-179336-00</t>
  </si>
  <si>
    <t>FTG,ELBOW,10-32 MNPT TO 1/4 TUBE,1-TCH</t>
  </si>
  <si>
    <t>KQ2L07-32</t>
  </si>
  <si>
    <t>22-334753-00</t>
  </si>
  <si>
    <t>FTG,ONE-TOUCH TEE,1/4,PLUG IN Y</t>
  </si>
  <si>
    <t>KQ2U07-99</t>
  </si>
  <si>
    <t>22-315940-00</t>
  </si>
  <si>
    <t>FTG,TUBE,ELBOW,TUBE ADPTR TO 3/8  SWAGE</t>
  </si>
  <si>
    <t>SS-600-2R-6</t>
  </si>
  <si>
    <t>21-041303-06</t>
  </si>
  <si>
    <t>SCRW,FLAT,HEX,10-32x.375,SS</t>
  </si>
  <si>
    <t>11-341265-09</t>
  </si>
  <si>
    <t>HOSE ASSY,H2O,HC VLV TO CHAMBER INLET</t>
  </si>
  <si>
    <t>11-341265-10</t>
  </si>
  <si>
    <t>HOSE ASSY,H2O,CHMBR OUTLET TO HC VLV TEE</t>
  </si>
  <si>
    <t>11-379885-00</t>
  </si>
  <si>
    <t>HOSE ASSY,H2O,SUPPLY TO RF GEN</t>
  </si>
  <si>
    <t>11-348075-02</t>
  </si>
  <si>
    <t>HOSE ASSY,H2O,RF GEN TO RETURN</t>
  </si>
  <si>
    <t>11-341265-21</t>
  </si>
  <si>
    <t>HOSE ASSY,H2O,MEZ SHELF TO RETURN</t>
  </si>
  <si>
    <t>853-283914-002</t>
  </si>
  <si>
    <t>CA,LAMCAT NODE 1,GSBX INTFC PCB</t>
  </si>
  <si>
    <t>38-145006-25</t>
  </si>
  <si>
    <t>CABLE,25 COND,22AWG,F SHLD</t>
  </si>
  <si>
    <t>1299/25C</t>
  </si>
  <si>
    <t>ALPHA WIRE</t>
  </si>
  <si>
    <t>10-00058-00</t>
  </si>
  <si>
    <t>HEAT SHRINK TUBING,.5,BLACK</t>
  </si>
  <si>
    <t>FIT-221V-1/2-BLK</t>
  </si>
  <si>
    <t>31-00233-00</t>
  </si>
  <si>
    <t>TAPE,COPPER FOIL,1/2</t>
  </si>
  <si>
    <t>1181 TAPE (1/2)</t>
  </si>
  <si>
    <t>3M</t>
  </si>
  <si>
    <t>39-10025-00</t>
  </si>
  <si>
    <t>CONN,D-SUB,25M,CRIMP</t>
  </si>
  <si>
    <t>DBU-25P K87 FO</t>
  </si>
  <si>
    <t>ITT CANNON</t>
  </si>
  <si>
    <t>39-178688-26</t>
  </si>
  <si>
    <t>BACKSHELL,D-SUB,METAL FOR CLIP,FCT</t>
  </si>
  <si>
    <t>MOLEX</t>
  </si>
  <si>
    <t>669-116372-002</t>
  </si>
  <si>
    <t>CONT,MALE,MACHINE CRIMP,24-20 AWG,ROHS</t>
  </si>
  <si>
    <t>030-1952-000</t>
  </si>
  <si>
    <t>39-178687-00</t>
  </si>
  <si>
    <t>BACKSHELL,CLIP FOR FCT CONNS</t>
  </si>
  <si>
    <t>668-094907-044</t>
  </si>
  <si>
    <t>CONN,M,D-SUB,HI-DENSITY,44-PIN</t>
  </si>
  <si>
    <t>1658672-1</t>
  </si>
  <si>
    <t>TE CONNECTIVITY</t>
  </si>
  <si>
    <t>669-094939-001</t>
  </si>
  <si>
    <t>CONTACT,PIN,22DF</t>
  </si>
  <si>
    <t>1658670-2</t>
  </si>
  <si>
    <t>225-283914-002</t>
  </si>
  <si>
    <t>DIAG,WRG,LAMCAT NODE 1,GSBX INTFC PCB</t>
  </si>
  <si>
    <t>853-283909-001</t>
  </si>
  <si>
    <t>CA,GSBX INTFC PCB,NODE 1</t>
  </si>
  <si>
    <t>668-094910-044</t>
  </si>
  <si>
    <t>CONN,F,D-SUB,HI-DENSITY,44-PIN</t>
  </si>
  <si>
    <t>1658683-1</t>
  </si>
  <si>
    <t>669-094909-001</t>
  </si>
  <si>
    <t>CONTACT,SOCKET,22DF</t>
  </si>
  <si>
    <t>1658686-2</t>
  </si>
  <si>
    <t>225-283909-001</t>
  </si>
  <si>
    <t>DIAG,WRG,GSBX INTFC PCB,NODE 1</t>
  </si>
  <si>
    <t>03-353428-00</t>
  </si>
  <si>
    <t>CBL ASSY,9DSUB,PV HEATER CTRLR</t>
  </si>
  <si>
    <t>76-353428-00</t>
  </si>
  <si>
    <t>SCHEM,CBL ASSY,9DSUB,PV HEATER CTRLR</t>
  </si>
  <si>
    <t>39-10021-00</t>
  </si>
  <si>
    <t>CONN,9 PIN D MALE CRIMP</t>
  </si>
  <si>
    <t>DEU-9P-K87-F0</t>
  </si>
  <si>
    <t>39-267251-00</t>
  </si>
  <si>
    <t>BACKSHELL,D-SUB,METAL,90 DEG,9 PIN</t>
  </si>
  <si>
    <t>N30E900000</t>
  </si>
  <si>
    <t>NORTHERN TECH</t>
  </si>
  <si>
    <t>39-10031-00</t>
  </si>
  <si>
    <t>CONTACT,PIN,24-20AWG,D-SUB</t>
  </si>
  <si>
    <t>ITT CANN</t>
  </si>
  <si>
    <t>38-145006-06</t>
  </si>
  <si>
    <t>CABLE,6 COND,22AWG,F SHLD</t>
  </si>
  <si>
    <t>1296C</t>
  </si>
  <si>
    <t>10-00059-00</t>
  </si>
  <si>
    <t>HEAT SHRINK TUBING,.375,BLACK</t>
  </si>
  <si>
    <t>CP0375-0-25</t>
  </si>
  <si>
    <t>39-340908-09</t>
  </si>
  <si>
    <t>BACKSHELL,9PIN,45DEG,METAL HOOD</t>
  </si>
  <si>
    <t>03-387902-00</t>
  </si>
  <si>
    <t>CBL ASSY,CDA PRESS SWITCH SNS,PM</t>
  </si>
  <si>
    <t>76-387902-00</t>
  </si>
  <si>
    <t>SCHEM,CBL ASSY,CDA PRESS SWITCH SNS,PM</t>
  </si>
  <si>
    <t>31-10124-00</t>
  </si>
  <si>
    <t>TERM FASTON INSUL 188 18AWG</t>
  </si>
  <si>
    <t>SO5304F</t>
  </si>
  <si>
    <t>HOLLINGSWORTH</t>
  </si>
  <si>
    <t>38-10018-00</t>
  </si>
  <si>
    <t>CABLE,TWPR,22AWG,150V</t>
  </si>
  <si>
    <t>2211C</t>
  </si>
  <si>
    <t>39-178688-09</t>
  </si>
  <si>
    <t>853-293238-003</t>
  </si>
  <si>
    <t>CA,CHMBR WATER SW PWR</t>
  </si>
  <si>
    <t>668-007083-002</t>
  </si>
  <si>
    <t>CONN PLG 2POS MATE-N-LOK</t>
  </si>
  <si>
    <t>1-480698-0</t>
  </si>
  <si>
    <t>669-007085-001</t>
  </si>
  <si>
    <t>TRMNL SOC 24-18AWG</t>
  </si>
  <si>
    <t>350689-7</t>
  </si>
  <si>
    <t>39-107785-00</t>
  </si>
  <si>
    <t>CONN,2POS RECEPTABLE</t>
  </si>
  <si>
    <t>19-09-1029</t>
  </si>
  <si>
    <t>39-114829-00</t>
  </si>
  <si>
    <t>CONTACT,SCKT,18-22AWG</t>
  </si>
  <si>
    <t>225-293238-003</t>
  </si>
  <si>
    <t>DIAG,WRG,CHMBR WATER SW PWR</t>
  </si>
  <si>
    <t>03-405848-00</t>
  </si>
  <si>
    <t>CBL ASSY,DSUB,SERVO SPINDLE TO EIOC 0</t>
  </si>
  <si>
    <t>76-405848-00</t>
  </si>
  <si>
    <t>SCHEM,CBL ASSY,DSUB,SERVO SPINDLE TO EIO</t>
  </si>
  <si>
    <t>39-00019-01</t>
  </si>
  <si>
    <t>BACKSHELL,25POS,CONN,VERT</t>
  </si>
  <si>
    <t>C88E000203</t>
  </si>
  <si>
    <t>NORTHERN TECHNOLOGIES</t>
  </si>
  <si>
    <t>38-10019-00</t>
  </si>
  <si>
    <t>CABLE,2 TWPR,22AWG,150,ROHS</t>
  </si>
  <si>
    <t>2212C</t>
  </si>
  <si>
    <t>35-10003-04</t>
  </si>
  <si>
    <t>WIRE,22AWG,STND,TFE,YEL</t>
  </si>
  <si>
    <t>853-252148-101</t>
  </si>
  <si>
    <t>CA,INTLCK,NODE1 TO PEND VLV</t>
  </si>
  <si>
    <t>38-145006-04</t>
  </si>
  <si>
    <t>CABLE,4 COND,22AWG,F SHLD</t>
  </si>
  <si>
    <t>1294C</t>
  </si>
  <si>
    <t>10-00061-00</t>
  </si>
  <si>
    <t>HEAT SHRINK TUBING,.125,BLACK</t>
  </si>
  <si>
    <t>FIT-221V-1/8</t>
  </si>
  <si>
    <t>668-252768-001</t>
  </si>
  <si>
    <t>CONN,PLUG,4POS,4A,M8X1,SCREW</t>
  </si>
  <si>
    <t>RSMCK 4</t>
  </si>
  <si>
    <t>LUMBERG AUTOMATION</t>
  </si>
  <si>
    <t>03-353427-00</t>
  </si>
  <si>
    <t>CBL ASSY,RS232,EIOC 1 TO ENDPOINT,PM</t>
  </si>
  <si>
    <t>76-353427-00</t>
  </si>
  <si>
    <t>SCHEM,CBL ASSY,RS232,EIOC 1 TO ENDPOINT,</t>
  </si>
  <si>
    <t>39-10022-00</t>
  </si>
  <si>
    <t>CONN,9 PIN D FEM CRIMP</t>
  </si>
  <si>
    <t>DEU9SA197F0</t>
  </si>
  <si>
    <t>39-00021-01</t>
  </si>
  <si>
    <t>BACKSHELL,9 POS CONN,D-SUB,CBL</t>
  </si>
  <si>
    <t>C88E000209</t>
  </si>
  <si>
    <t>39-10032-00</t>
  </si>
  <si>
    <t>CONTACT,SKT,24-20 AWG,D-SUB</t>
  </si>
  <si>
    <t>030-1953-000</t>
  </si>
  <si>
    <t>38-10051-00</t>
  </si>
  <si>
    <t>CABLE,3 COND,22 AWG</t>
  </si>
  <si>
    <t>1293C</t>
  </si>
  <si>
    <t>853-304154-001</t>
  </si>
  <si>
    <t>CA,15DSUB,PED 2 PIN LIFT IO</t>
  </si>
  <si>
    <t>38-10008-00</t>
  </si>
  <si>
    <t>CABLE,2TW PR,22AWG,300V</t>
  </si>
  <si>
    <t>6052C</t>
  </si>
  <si>
    <t>39-10023-00</t>
  </si>
  <si>
    <t>CONN, 15 PIN D M CRIMP</t>
  </si>
  <si>
    <t>DAU-15P-K87-F0</t>
  </si>
  <si>
    <t>39-340908-15</t>
  </si>
  <si>
    <t>BACKSHELL,15PIN,45DEG,METAL HOOD</t>
  </si>
  <si>
    <t>39-00020-00</t>
  </si>
  <si>
    <t>HOOD,15 PIN CONNECTOR</t>
  </si>
  <si>
    <t>C88E000211</t>
  </si>
  <si>
    <t>681-006802-010</t>
  </si>
  <si>
    <t>WIRE,22AWG,300V,105C,UL1569,BLK</t>
  </si>
  <si>
    <t>225-304154-001</t>
  </si>
  <si>
    <t>DIAG,WRG,15DSUB,PED 2 PIN LIFT IO</t>
  </si>
  <si>
    <t>03-339423-00</t>
  </si>
  <si>
    <t>CBL ASSY,DSUB,H20 FLOW SW SNS,INTFC</t>
  </si>
  <si>
    <t>76-339423-00</t>
  </si>
  <si>
    <t>SCHEM,CBL ASSY,DSUB,H20 FLOW SW SNS,INTF</t>
  </si>
  <si>
    <t>39-10026-00</t>
  </si>
  <si>
    <t>CONN,25 PIN D FEMALE CRIMP</t>
  </si>
  <si>
    <t>110977-0021</t>
  </si>
  <si>
    <t>38-105841-00</t>
  </si>
  <si>
    <t>CABLE,12TWPR,22AWG,OVRL,SHLD</t>
  </si>
  <si>
    <t>2219/12C</t>
  </si>
  <si>
    <t>39-340908-26</t>
  </si>
  <si>
    <t>BACKSHELL,LRG 25PIN,45DEG,MTEAL HOOD</t>
  </si>
  <si>
    <t>03-375090-00</t>
  </si>
  <si>
    <t>CBL ASSY,H20 SW,RF/CHAM/TP/RPC,PM,TEOS-X</t>
  </si>
  <si>
    <t>76-375090-00</t>
  </si>
  <si>
    <t>SCHEM,CBL ASSY,H20 SW,RF/CHAM/TP/RPC,PM</t>
  </si>
  <si>
    <t>39-00019-00</t>
  </si>
  <si>
    <t>HOOD, 25 PIN CONNECTOR</t>
  </si>
  <si>
    <t>DB24659</t>
  </si>
  <si>
    <t>38-109765-00</t>
  </si>
  <si>
    <t>CABLE,3TWPR,22AWG,300V,SHLD</t>
  </si>
  <si>
    <t>2213C</t>
  </si>
  <si>
    <t>31-047160-22</t>
  </si>
  <si>
    <t>FERRULE,22AWG,8MM,INSUL,TURQ</t>
  </si>
  <si>
    <t>WEIDMULLER</t>
  </si>
  <si>
    <t>31-056528-00</t>
  </si>
  <si>
    <t>FERRULE,20AWG,DUAL,8MM PIN LG,WHT</t>
  </si>
  <si>
    <t>ALTECH</t>
  </si>
  <si>
    <t>39-00148-00</t>
  </si>
  <si>
    <t>SCRW,LOCK,FEMALE,FOR D-SUB</t>
  </si>
  <si>
    <t>D20418-50</t>
  </si>
  <si>
    <t>31-00156-00</t>
  </si>
  <si>
    <t>TIE WRAP,5.5 NYLON</t>
  </si>
  <si>
    <t>TY24M</t>
  </si>
  <si>
    <t>853-288148-002</t>
  </si>
  <si>
    <t>CA,7W2-7W2,LPB DC DIST TO GSBX</t>
  </si>
  <si>
    <t>39-108313-00</t>
  </si>
  <si>
    <t>CONTACT,POWER,MALE PIN,20A,HYBRID DSUB</t>
  </si>
  <si>
    <t>L17DM53745-8</t>
  </si>
  <si>
    <t>AMPHENOL</t>
  </si>
  <si>
    <t>39-108312-00</t>
  </si>
  <si>
    <t>CONN,DB15F,7W2,5SIG 2PWR</t>
  </si>
  <si>
    <t>L77TWA7W2S</t>
  </si>
  <si>
    <t>39-108314-00</t>
  </si>
  <si>
    <t>CONTACT,POWER,SKT,10AMP,HYBRID DS</t>
  </si>
  <si>
    <t>L17DM53744-7</t>
  </si>
  <si>
    <t>38-160752-00</t>
  </si>
  <si>
    <t>CABLE,16AWG,1TWPR,SHIELD,600V</t>
  </si>
  <si>
    <t>BELDEN INC.</t>
  </si>
  <si>
    <t>39-340908-16</t>
  </si>
  <si>
    <t>BACKSHELL,LRG 15PIN,45DEG,METAL HOOD</t>
  </si>
  <si>
    <t>39-108311-00</t>
  </si>
  <si>
    <t>CONN,7W2,DB15M,5SIG 2PWR</t>
  </si>
  <si>
    <t>L717TWA7W2P</t>
  </si>
  <si>
    <t>03-353422-00</t>
  </si>
  <si>
    <t>CBL ASSY,RMU,DC PWR,ENDPOINT,PM,VXT</t>
  </si>
  <si>
    <t>76-353422-00</t>
  </si>
  <si>
    <t>SCHEM,CBL ASSY,RMU,DC PWR,ENDPOINT,PM,VX</t>
  </si>
  <si>
    <t>31-10019-00</t>
  </si>
  <si>
    <t>CONTACT,PIN,2/22-18AWG,D-SUB</t>
  </si>
  <si>
    <t>030-1954-000</t>
  </si>
  <si>
    <t>38-101184-00</t>
  </si>
  <si>
    <t>CABLE,2COND,18AWG,DBL SHIELD</t>
  </si>
  <si>
    <t>5162C</t>
  </si>
  <si>
    <t>39-376956-00</t>
  </si>
  <si>
    <t>CONN,3P,SKT,3.5MM,PCB PLUG-IN,300V,10A,I</t>
  </si>
  <si>
    <t>31-047160-18</t>
  </si>
  <si>
    <t>FERRULE,18AWG,12MM,INSUL,WHT</t>
  </si>
  <si>
    <t>10-00071-00</t>
  </si>
  <si>
    <t>HEAT SHRINK TUBING,.094,BLK</t>
  </si>
  <si>
    <t>FIT-221V-3/32</t>
  </si>
  <si>
    <t>03-387792-00</t>
  </si>
  <si>
    <t>CBL ASSY,RM,ENDPOINT,PLUS,PM,VXT</t>
  </si>
  <si>
    <t>76-387792-00</t>
  </si>
  <si>
    <t>SCHEM,CBL ASSY,RM,ENDPOINT,PLUS,PM,VXT</t>
  </si>
  <si>
    <t>39-271671-00</t>
  </si>
  <si>
    <t>CONN,TINLEAD PLATED,28,FEMALE,SOCKET,TEN</t>
  </si>
  <si>
    <t>B2L 3.5F</t>
  </si>
  <si>
    <t>70001-25</t>
  </si>
  <si>
    <t>RESISTOR CARBON 1/4W5% 100K</t>
  </si>
  <si>
    <t>RC14KB100K</t>
  </si>
  <si>
    <t>STACKPOLE ELECTRONICS, INC.</t>
  </si>
  <si>
    <t>35-10003-00</t>
  </si>
  <si>
    <t>WIRE,22AWG,STRAND,BLACK</t>
  </si>
  <si>
    <t>83025-10</t>
  </si>
  <si>
    <t>38-109766-00</t>
  </si>
  <si>
    <t>CABLE,4TWPR,22AWG,150V,SHLD</t>
  </si>
  <si>
    <t>2214C</t>
  </si>
  <si>
    <t>39-10081-00</t>
  </si>
  <si>
    <t>CONN,4POS,CPC RECAP FEMALE</t>
  </si>
  <si>
    <t>206430-1</t>
  </si>
  <si>
    <t>AMP/TYCO</t>
  </si>
  <si>
    <t>39-024553-00</t>
  </si>
  <si>
    <t>CONTACT,SKT. CPC, 24-20AWG</t>
  </si>
  <si>
    <t>66105-3</t>
  </si>
  <si>
    <t>39-10082-00</t>
  </si>
  <si>
    <t>BACKSHELL, SIZE 11</t>
  </si>
  <si>
    <t>1-206062-4</t>
  </si>
  <si>
    <t>03-381424-00</t>
  </si>
  <si>
    <t>CBL ASSY,RMU,ENDPOINT,VXT</t>
  </si>
  <si>
    <t>76-381424-00</t>
  </si>
  <si>
    <t>SCHEM,CBL ASSY,RMU,ENDPOINT,VXT</t>
  </si>
  <si>
    <t>39-10024-00</t>
  </si>
  <si>
    <t>CONN,15 PIN D FEM CRIMP</t>
  </si>
  <si>
    <t>DAU-15S-A197-F0</t>
  </si>
  <si>
    <t>39-00324-00</t>
  </si>
  <si>
    <t>SCRW,9-PIN HOOD</t>
  </si>
  <si>
    <t>747784-3</t>
  </si>
  <si>
    <t>38-10035-00</t>
  </si>
  <si>
    <t>CABLE,10 COND,150V 22AW</t>
  </si>
  <si>
    <t>1299/10C</t>
  </si>
  <si>
    <t>39-10080-00</t>
  </si>
  <si>
    <t>CONN, 4 POS CPC PLUG</t>
  </si>
  <si>
    <t>206429-1</t>
  </si>
  <si>
    <t>39-024550-00</t>
  </si>
  <si>
    <t>CONTACT, PIN, CPC, 24-20AWG</t>
  </si>
  <si>
    <t>66103-3</t>
  </si>
  <si>
    <t>03-353421-00</t>
  </si>
  <si>
    <t>CBL ASSY,RS-232,SERVO SPDL,PM</t>
  </si>
  <si>
    <t>76-353421-00</t>
  </si>
  <si>
    <t>SCHEM,CBL ASSY,RS-232,SERVO SPDL,PM</t>
  </si>
  <si>
    <t>38-145006-03</t>
  </si>
  <si>
    <t>CABLE,3 COND,22AWG,F SHLD</t>
  </si>
  <si>
    <t>39-103516-00</t>
  </si>
  <si>
    <t>HOOD,DE-9 METAL STRAIGHT</t>
  </si>
  <si>
    <t>C88E000218</t>
  </si>
  <si>
    <t>03-351080-00</t>
  </si>
  <si>
    <t>CBL ASSY,1000 TORR XDCR,EIOC1,VXT,AHM</t>
  </si>
  <si>
    <t>76-351080-00</t>
  </si>
  <si>
    <t>SCHEM,CBL ASSY,1000 TORR XDCR,EIOC1,VXT,</t>
  </si>
  <si>
    <t>38-10005-00</t>
  </si>
  <si>
    <t>CABLE,3TWPR,22AWG,150V</t>
  </si>
  <si>
    <t>03-396489-00</t>
  </si>
  <si>
    <t>CBL ASSY,PED 1 PIN LIFT IO,VXT</t>
  </si>
  <si>
    <t>76-396489-00</t>
  </si>
  <si>
    <t>SCHEM,CBL ASSY,PED 1 PIN LIFT IO,VXT</t>
  </si>
  <si>
    <t>39-178688-15</t>
  </si>
  <si>
    <t>35-10122-00</t>
  </si>
  <si>
    <t>WIRE,22AWG,BLK,MTW</t>
  </si>
  <si>
    <t>9921-10</t>
  </si>
  <si>
    <t>853-261249-001</t>
  </si>
  <si>
    <t>CA,PENDULUM VALVE TO SERVICE,BULKHEAD</t>
  </si>
  <si>
    <t>39-103529-00</t>
  </si>
  <si>
    <t>CONN,15P DB,MALE HI/DENS</t>
  </si>
  <si>
    <t>1757823-1</t>
  </si>
  <si>
    <t>39-10044-00</t>
  </si>
  <si>
    <t>CONTACT,PIN,22-28 AWG</t>
  </si>
  <si>
    <t>204370-2</t>
  </si>
  <si>
    <t>39-274706-00</t>
  </si>
  <si>
    <t>CONN,D-SUB HD,15,FEM,CRIMP,PANEL/CABLE</t>
  </si>
  <si>
    <t>204500-1</t>
  </si>
  <si>
    <t>39-10207-00</t>
  </si>
  <si>
    <t>BACKSHELL,METAL,9PIN D</t>
  </si>
  <si>
    <t>DE24657</t>
  </si>
  <si>
    <t>39-274707-00</t>
  </si>
  <si>
    <t>CONTACT,HD-22,SKT,22-28AWG</t>
  </si>
  <si>
    <t>204351-1</t>
  </si>
  <si>
    <t>20-00315-00</t>
  </si>
  <si>
    <t>JKSCR,ASSY,4-40 THD,3/16 HEX,5/16 LG,STL</t>
  </si>
  <si>
    <t>4750-3</t>
  </si>
  <si>
    <t>RAF ELECTRONICS</t>
  </si>
  <si>
    <t>853-286332-102</t>
  </si>
  <si>
    <t>CA,3W3-7W2,LPB DC DIST TO NODE 2</t>
  </si>
  <si>
    <t>38-129335-00</t>
  </si>
  <si>
    <t>CABLE,16 AWG,2 COND,SHLD</t>
  </si>
  <si>
    <t>950-002618-001</t>
  </si>
  <si>
    <t>TAPE  COPPER 3.5 MIL</t>
  </si>
  <si>
    <t>668-072737-003</t>
  </si>
  <si>
    <t>CONN,D-SUB,H-PWR,MALE,ST,3P,ROHS</t>
  </si>
  <si>
    <t>3003W3PXX99A10X</t>
  </si>
  <si>
    <t>CONEC ELEKTRONISCHE BAUELEMENTE GMBH</t>
  </si>
  <si>
    <t>669-111898-001</t>
  </si>
  <si>
    <t>CONT,PIN,CRIMP,10A,20-16AWG,ROHS</t>
  </si>
  <si>
    <t>131C11019X</t>
  </si>
  <si>
    <t>668-288875-002</t>
  </si>
  <si>
    <t>CONN,RCPT,D-SUB,COMBO,CRIMP,7W2</t>
  </si>
  <si>
    <t>3007W2SXK99A10X</t>
  </si>
  <si>
    <t>669-107049-001</t>
  </si>
  <si>
    <t>CONT,SKT,CRIMP,10A,20-16AWG,ROHS</t>
  </si>
  <si>
    <t>132C11019X</t>
  </si>
  <si>
    <t>225-286332-102</t>
  </si>
  <si>
    <t>DIAG,WRG,3W3-7W2,LPB DC DIST TO NODE 2</t>
  </si>
  <si>
    <t>853-286334-002</t>
  </si>
  <si>
    <t>CA,NODE1 TO LWR E-CAT/E-NET</t>
  </si>
  <si>
    <t>681-101108-002</t>
  </si>
  <si>
    <t>CA,FBS,PVC,300V,18 AWG,2 COND,ROHS</t>
  </si>
  <si>
    <t>31-00155-00</t>
  </si>
  <si>
    <t>TIE WRAP,3.6 NYLON</t>
  </si>
  <si>
    <t>TY23M</t>
  </si>
  <si>
    <t>673-094469-003</t>
  </si>
  <si>
    <t>FERRULE,INSULATED,DUAL,2X18AWG,.65”L,GRY</t>
  </si>
  <si>
    <t>673-091126-002</t>
  </si>
  <si>
    <t>FERRULE,17-18AWG,8MM,INSUL,YEL</t>
  </si>
  <si>
    <t>681-097862-002</t>
  </si>
  <si>
    <t>WIRE,18AWG,300V,125C,RED</t>
  </si>
  <si>
    <t>668-176838-006</t>
  </si>
  <si>
    <t>CONN,PLUG,6POSN,15A,300VAC,5.08MM PITCH</t>
  </si>
  <si>
    <t>796635-6</t>
  </si>
  <si>
    <t>853-286229-101</t>
  </si>
  <si>
    <t>CA,7W2-7W2,LPB DC PWR TO NODE 1,VXT</t>
  </si>
  <si>
    <t>225-286229-101</t>
  </si>
  <si>
    <t>DIAG,WRG,7W2-7W2,LPB DC PWR NODE 1,VXT</t>
  </si>
  <si>
    <t>853-286336-104</t>
  </si>
  <si>
    <t>CA,PWR,3W3,24VDC,SBC</t>
  </si>
  <si>
    <t>38-167873-02</t>
  </si>
  <si>
    <t>CABLE,16AWG,2-COND,FOIL,300V</t>
  </si>
  <si>
    <t>5362C</t>
  </si>
  <si>
    <t>668-237026-002</t>
  </si>
  <si>
    <t>CONN,PLUG,TERM BLOCK,3 POS,3.81MM,8A</t>
  </si>
  <si>
    <t>687-094492-013</t>
  </si>
  <si>
    <t>FERR,INSUL CLR,16 AWG,SHORT</t>
  </si>
  <si>
    <t>32 00 75 5</t>
  </si>
  <si>
    <t>225-286336-104</t>
  </si>
  <si>
    <t>DIAG,WRG,PWR,3W3,24VDC,SBC</t>
  </si>
  <si>
    <t>853-288149-002</t>
  </si>
  <si>
    <t>CA,VHDCI,SBC TO NODE 1</t>
  </si>
  <si>
    <t>668-146635-068</t>
  </si>
  <si>
    <t>CONN,PLUG,VHDCI,68PIN</t>
  </si>
  <si>
    <t>5787131-3</t>
  </si>
  <si>
    <t>668-283910-068</t>
  </si>
  <si>
    <t>BACKSHELL KIT,CONN,D-SUB,68 POSN,JKSCR</t>
  </si>
  <si>
    <t>5787191-1</t>
  </si>
  <si>
    <t>TE CONNECTIVITY CORPORATION</t>
  </si>
  <si>
    <t>681-147084-010</t>
  </si>
  <si>
    <t>CA,PVC,SHIELDED,TWISTED PR,28AWG,10 PR</t>
  </si>
  <si>
    <t>3644B/20</t>
  </si>
  <si>
    <t>3M ELECTRONICS</t>
  </si>
  <si>
    <t>680-001096-004</t>
  </si>
  <si>
    <t>TBG,HT SHRINK,1/2 DIA</t>
  </si>
  <si>
    <t>CRN-1/2-0-STK (BLACK)</t>
  </si>
  <si>
    <t>668-234747-002</t>
  </si>
  <si>
    <t>CONN,PLUG,DSUB,HD,MACHINED,CRIMP,26-POS</t>
  </si>
  <si>
    <t>163X10179X</t>
  </si>
  <si>
    <t>669-234746-001</t>
  </si>
  <si>
    <t>CONT,MALE,HD,MACHINED,CRIMP,28-22AWG</t>
  </si>
  <si>
    <t>161A18009X</t>
  </si>
  <si>
    <t>833-271228-401</t>
  </si>
  <si>
    <t>CA,COMM,ECAT,LWR JUNC TO SBC</t>
  </si>
  <si>
    <t>681-101635-004</t>
  </si>
  <si>
    <t>CA,FBS,PVC,300V,5E,24AWG,4 PR,RED,ROHS</t>
  </si>
  <si>
    <t>7921A 002</t>
  </si>
  <si>
    <t>833-271228-001</t>
  </si>
  <si>
    <t>CA,COMM,ECAT,RED</t>
  </si>
  <si>
    <t>668-101639-001</t>
  </si>
  <si>
    <t>CONN,NTWK,MODULAR PLUG,SHLD,8 POS</t>
  </si>
  <si>
    <t>106S08080058C34</t>
  </si>
  <si>
    <t>SENTINEL CONN SYSTEM</t>
  </si>
  <si>
    <t>680-061150-009</t>
  </si>
  <si>
    <t>TUBING HEAT SHRINK 3/4</t>
  </si>
  <si>
    <t>HSTT75-48-5</t>
  </si>
  <si>
    <t>PANDUIT CORP.</t>
  </si>
  <si>
    <t>833-271228-302</t>
  </si>
  <si>
    <t>CA,COMM,ECAT,LWR JUNC TO PV, VXT</t>
  </si>
  <si>
    <t>833-271228-303</t>
  </si>
  <si>
    <t>CA,COMM,ECAT,LWR ECAT TO GB, VXT</t>
  </si>
  <si>
    <t>833-271228-304</t>
  </si>
  <si>
    <t>CA,COMM,ECAT,LWR JUNC TO NODE1, VXT</t>
  </si>
  <si>
    <t>833-271228-305</t>
  </si>
  <si>
    <t>CA,COMM,ECAT,LWR JUNC TO MANOMETER, VXT</t>
  </si>
  <si>
    <t>833-271228-406</t>
  </si>
  <si>
    <t>CA,COMM,ECAT,LWR JUNC TO NODE2, VXT</t>
  </si>
  <si>
    <t>833-233714-402</t>
  </si>
  <si>
    <t>CA,COMM,ENET,PED LIFT,ST1</t>
  </si>
  <si>
    <t>681-101635-001</t>
  </si>
  <si>
    <t>CA,FBS,PVC,300V,5E,24AWG,4 PR,TEAL,ROHS</t>
  </si>
  <si>
    <t>7921A 1NH</t>
  </si>
  <si>
    <t>833-233714-001</t>
  </si>
  <si>
    <t>CA,COMM,ENET,TEOSXT</t>
  </si>
  <si>
    <t>74-160156-00</t>
  </si>
  <si>
    <t>PROC,PACKING REQUIREMENTS</t>
  </si>
  <si>
    <t>833-233714-403</t>
  </si>
  <si>
    <t>CA,COMM,ENET,PED LIFT,ST2</t>
  </si>
  <si>
    <t>833-233714-304</t>
  </si>
  <si>
    <t>CA,COMM,ENET,PED LIFT,ST3</t>
  </si>
  <si>
    <t>833-233714-305</t>
  </si>
  <si>
    <t>CA,COMM,ENET,PED LIFT,ST4</t>
  </si>
  <si>
    <t>853-292373-002</t>
  </si>
  <si>
    <t>CA,SIG,NODE2 TO MAN A/B 650T PS-WTS</t>
  </si>
  <si>
    <t>39-00233-00</t>
  </si>
  <si>
    <t>CONN, 3PIN FEMALE</t>
  </si>
  <si>
    <t>MS3106E10SL3S</t>
  </si>
  <si>
    <t>681-255411-001</t>
  </si>
  <si>
    <t>CA,FBS,PVC,300V,22AWG,1 PR</t>
  </si>
  <si>
    <t>5121C</t>
  </si>
  <si>
    <t>225-292373-002</t>
  </si>
  <si>
    <t>DIAG,WRG,SIG,NODE2 TO MAN A/B 650T PS-WT</t>
  </si>
  <si>
    <t>833-274493-405</t>
  </si>
  <si>
    <t>CA,RS485,NODE1,CH-A,VXT</t>
  </si>
  <si>
    <t>681-275352-001</t>
  </si>
  <si>
    <t>CA,CAT5E,SHIELD,4PR,24AWG,1000FT,YEL</t>
  </si>
  <si>
    <t>10X6-581TH</t>
  </si>
  <si>
    <t>CABLEWHOLESALE</t>
  </si>
  <si>
    <t>785-009716-001</t>
  </si>
  <si>
    <t>LBL,COMPUTER PRINTABLE 1X2.2,WHT</t>
  </si>
  <si>
    <t>DAT-37-292</t>
  </si>
  <si>
    <t>833-274493-001</t>
  </si>
  <si>
    <t>CA,SIG,RS232/RS485,RJ45</t>
  </si>
  <si>
    <t>833-274493-612</t>
  </si>
  <si>
    <t>CA,RS485,UPR INTLK MSTR TO NODE2,CH-B</t>
  </si>
  <si>
    <t>853-289914-201</t>
  </si>
  <si>
    <t>CA,24VDC,PED LIFT MTR,W/FAN,STN 1</t>
  </si>
  <si>
    <t>681-318154-002</t>
  </si>
  <si>
    <t>CA,2 CNDCT,20AWG,300V,FOIL SHLD</t>
  </si>
  <si>
    <t>681-218015-001</t>
  </si>
  <si>
    <t>CA,ECO,FOIL SHLD,600V,18 AWG,2 COND,ROHS</t>
  </si>
  <si>
    <t>31-318677-30</t>
  </si>
  <si>
    <t>HEAT SHRINK TUBING,.25IN,BLK,2:1SHRINK</t>
  </si>
  <si>
    <t>FIT-221-1/4-0</t>
  </si>
  <si>
    <t>31-318677-50</t>
  </si>
  <si>
    <t>HEAT SHRINK TUBING,5.E-1IN,BLK,2:1SHRINK</t>
  </si>
  <si>
    <t>FIT-221-1/2-0</t>
  </si>
  <si>
    <t>669-134814-001</t>
  </si>
  <si>
    <t>CONT,MALE,CRIMP,PWR DSUB,16AWG</t>
  </si>
  <si>
    <t>MC4016D/AA</t>
  </si>
  <si>
    <t>POSITRONIC INDUSTRIES</t>
  </si>
  <si>
    <t>39-178688-16</t>
  </si>
  <si>
    <t>31-318677-10</t>
  </si>
  <si>
    <t>HEAT SHRINK TUBING,.125IN,BLK,2:1SHRINK</t>
  </si>
  <si>
    <t>FIT-221-1/8-0</t>
  </si>
  <si>
    <t>39-021407-00</t>
  </si>
  <si>
    <t>CON,2-POS,HSG,FEM,MFJ</t>
  </si>
  <si>
    <t>39-01-2025</t>
  </si>
  <si>
    <t>31-054579-00</t>
  </si>
  <si>
    <t>CONT,SKT,MINI-FIT,24-18AWG</t>
  </si>
  <si>
    <t>39-00-0039</t>
  </si>
  <si>
    <t>225-289914-201</t>
  </si>
  <si>
    <t>DIAG,WRG,24VDC,PED LIFT MTR,W/FAN,STN 1</t>
  </si>
  <si>
    <t>853-289914-003</t>
  </si>
  <si>
    <t>CA,24VDC,PED LIFT MTR,W/FAN,STN 3</t>
  </si>
  <si>
    <t>38-272623-00</t>
  </si>
  <si>
    <t>CABLE,RAW,FLEX,3 COND,20AWG,600V,SHLD,TE</t>
  </si>
  <si>
    <t>83335E</t>
  </si>
  <si>
    <t>39-317257-00</t>
  </si>
  <si>
    <t>CONN,COMBO-D,7W2,MALE,SOLDER CUP,15M,ROH</t>
  </si>
  <si>
    <t>38-10017-00</t>
  </si>
  <si>
    <t>CABLE,TWPR,18AWG 300V</t>
  </si>
  <si>
    <t>39-024911-00</t>
  </si>
  <si>
    <t>SKT,MINI FIT 18-24AWG</t>
  </si>
  <si>
    <t>853-289914-105</t>
  </si>
  <si>
    <t>CA,24VDC,PED LIFT MTR,W/FAN,STN 4</t>
  </si>
  <si>
    <t>668-288876-002</t>
  </si>
  <si>
    <t>CONN,PLUG,D-SUB,COMBO,CRIMP STYLE,7W2</t>
  </si>
  <si>
    <t>3007W2PXK99A10X</t>
  </si>
  <si>
    <t>225-289914-105</t>
  </si>
  <si>
    <t>DIAG,WRG,24VDC,PED LIFT MTR,W/FAN,STN 4</t>
  </si>
  <si>
    <t>853-289914-006</t>
  </si>
  <si>
    <t>CA,24VDC,PED LIFT MTR,W/FAN,STN 2</t>
  </si>
  <si>
    <t>720-000908-008</t>
  </si>
  <si>
    <t>SCR,SCH CAP,2-56 X 1/2,SST</t>
  </si>
  <si>
    <t>03-360362-00</t>
  </si>
  <si>
    <t>CBL ASSY,INTERLOCK,RF GEN COAX,VXT</t>
  </si>
  <si>
    <t>76-360362-00</t>
  </si>
  <si>
    <t>SCHEM,CBL ASSY,INTERLOCK,RF GEN COAX,VXT</t>
  </si>
  <si>
    <t>38-109763-00</t>
  </si>
  <si>
    <t>CABLE,1TWPR,22AWG,150V</t>
  </si>
  <si>
    <t>03-395724-00</t>
  </si>
  <si>
    <t>CBL ASSY,25DSUB,HF GEN INTFC,VXT</t>
  </si>
  <si>
    <t>76-395724-00</t>
  </si>
  <si>
    <t>SCHEM,25DSUB,HF GEN INTFC</t>
  </si>
  <si>
    <t>39-178688-25</t>
  </si>
  <si>
    <t>38-10049-00</t>
  </si>
  <si>
    <t>CABLE,5TWPR,22 AWG,300V</t>
  </si>
  <si>
    <t>39-127716-00</t>
  </si>
  <si>
    <t>KIT,SCREW LOCK,FEMALE,2-56</t>
  </si>
  <si>
    <t>5747223-3</t>
  </si>
  <si>
    <t>03-339374-00</t>
  </si>
  <si>
    <t>CBL ASSY,PWR,208VAC,SERVO SPINDLE</t>
  </si>
  <si>
    <t>76-339374-00</t>
  </si>
  <si>
    <t>SCHEM,CBL ASSY,PWR,208VAC,SERVO SPINDLE</t>
  </si>
  <si>
    <t>39-158124-00</t>
  </si>
  <si>
    <t>CONN,IEC C19,16A,250VAC,CA MT,BLK</t>
  </si>
  <si>
    <t>INTERPOWER</t>
  </si>
  <si>
    <t>39-045995-00</t>
  </si>
  <si>
    <t>CONN,PLUG,IEC TYPE,16AMP</t>
  </si>
  <si>
    <t>INTERPOWER CORPORATION</t>
  </si>
  <si>
    <t>38-10038-00</t>
  </si>
  <si>
    <t>CABLE,P18-3,SHLD (AC PWR)</t>
  </si>
  <si>
    <t>03-398178-00</t>
  </si>
  <si>
    <t>CBL ASSY,9DB,INTFC,LF GEN AE,EIOC1,VXT L</t>
  </si>
  <si>
    <t>76-398178-00</t>
  </si>
  <si>
    <t>SCHEM,CBL ASSY,9DB,INTFC,LF GEN AE,EIOC1</t>
  </si>
  <si>
    <t>38-105867-00</t>
  </si>
  <si>
    <t>CABLE,9 COND,22AWG,SHIELDED</t>
  </si>
  <si>
    <t>853-286937-002</t>
  </si>
  <si>
    <t>CA,GSBX TO NODE 1 PNEU BNK A/B</t>
  </si>
  <si>
    <t>668-094907-062</t>
  </si>
  <si>
    <t>CONN,M,D-SUB,HI-DENSITY,62-PIN</t>
  </si>
  <si>
    <t>1658673-1</t>
  </si>
  <si>
    <t>668-008381-037</t>
  </si>
  <si>
    <t>CONN  HOOD D-TYPE RFI/EMI 37-P,ROHS</t>
  </si>
  <si>
    <t>5745174-1</t>
  </si>
  <si>
    <t>10-00057-00</t>
  </si>
  <si>
    <t>HEAT SHRINK TUBING,.75,BLACK</t>
  </si>
  <si>
    <t>FIT-221V-3/4-BLK</t>
  </si>
  <si>
    <t>38-145006-09</t>
  </si>
  <si>
    <t>CABLE,9COND,22AWG,F SHLD</t>
  </si>
  <si>
    <t>1299C</t>
  </si>
  <si>
    <t>38-145006-15</t>
  </si>
  <si>
    <t>CABLE,15 COND,22AWG,F SHLD</t>
  </si>
  <si>
    <t>1299/15C</t>
  </si>
  <si>
    <t>39-10027-00</t>
  </si>
  <si>
    <t>CONN,DB-37M,CRIMP</t>
  </si>
  <si>
    <t>110978-0037</t>
  </si>
  <si>
    <t>39-178688-37</t>
  </si>
  <si>
    <t>833-233714-307</t>
  </si>
  <si>
    <t>CA,COMM,ENET,SBC</t>
  </si>
  <si>
    <t>833-233714-501</t>
  </si>
  <si>
    <t>CA,EXTENSION,TEACH PENDANT,SPINDLE</t>
  </si>
  <si>
    <t>21-041906-08</t>
  </si>
  <si>
    <t>SCRW,BUT,HEX,10-32x.5,SS</t>
  </si>
  <si>
    <t>853-252147-102</t>
  </si>
  <si>
    <t>CA,PWR,NODE1 TO PEND VLV</t>
  </si>
  <si>
    <t>681-255411-003</t>
  </si>
  <si>
    <t>CA,FBS,PVC,300V,22AWG,3 PR</t>
  </si>
  <si>
    <t>5123C</t>
  </si>
  <si>
    <t>668-136656-001</t>
  </si>
  <si>
    <t>CONN,HSG,CRP,D-SUB,FEM,9POSN,2ROW,5A</t>
  </si>
  <si>
    <t>669-116373-002</t>
  </si>
  <si>
    <t>CONT,FEM,MACHINE CRIMP,24-20 AWG,ROHS</t>
  </si>
  <si>
    <t>225-252147-102</t>
  </si>
  <si>
    <t>DIAG,WRG,PWR,NODE1 TO PEND VLV</t>
  </si>
  <si>
    <t>11-376022-00</t>
  </si>
  <si>
    <t>HOSE ASSY,H2O,HOT CHAMBER VALVE TO RETUR</t>
  </si>
  <si>
    <t>790-249721-001</t>
  </si>
  <si>
    <t>CLP,1/4ID MT HOLE,1/2W,3/8IN C-C,NYL,WHT</t>
  </si>
  <si>
    <t>3192T42</t>
  </si>
  <si>
    <t>38-279000-00</t>
  </si>
  <si>
    <t>CABLE,SENSING,WATER LEAK,15 FT</t>
  </si>
  <si>
    <t>TT3000-15-MC</t>
  </si>
  <si>
    <t>RAYCHEM</t>
  </si>
  <si>
    <t>853-242828-002</t>
  </si>
  <si>
    <t>CA,PV CONT,10 TORR MANOMETER</t>
  </si>
  <si>
    <t>714-221801-001</t>
  </si>
  <si>
    <t>BRKT,PED TRICKLE PURGE MOUNT,VXT AHM</t>
  </si>
  <si>
    <t>60-316216-00</t>
  </si>
  <si>
    <t>REGULATOR,20PSI,PRESET,1/4VCR,M/F,200SLM</t>
  </si>
  <si>
    <t>SS-HFS3B-HM4HF4I-P20</t>
  </si>
  <si>
    <t>34-113825-00</t>
  </si>
  <si>
    <t>SOL,VLV,SINGLE,24VDC,MINI,BRKT</t>
  </si>
  <si>
    <t>SY113-5LOZ-PM3-F</t>
  </si>
  <si>
    <t>22-333860-00</t>
  </si>
  <si>
    <t>FTG,VCR,CONN,MALE,1/4 TUBE</t>
  </si>
  <si>
    <t>SS-4-VCR-6-400</t>
  </si>
  <si>
    <t>22-122969-04</t>
  </si>
  <si>
    <t>VALVE,930,LO/TO VALVE,M-M</t>
  </si>
  <si>
    <t>22-00723-00</t>
  </si>
  <si>
    <t>FTNG, OME-TOUCH</t>
  </si>
  <si>
    <t>KJS23-M3</t>
  </si>
  <si>
    <t>22-00612-00</t>
  </si>
  <si>
    <t>VALVE,DIA,NC,1/4VCR-F,AIR OPR</t>
  </si>
  <si>
    <t>6LVV-DPFR4-P-C</t>
  </si>
  <si>
    <t>22-00417-00</t>
  </si>
  <si>
    <t>GASKET,VCR NICKEL RET 1/4</t>
  </si>
  <si>
    <t>NI-4-VCR-2-GR-VS</t>
  </si>
  <si>
    <t>22-00244-00</t>
  </si>
  <si>
    <t>FTG,ELB,MALE,1/8NPT-1/8 TUBE</t>
  </si>
  <si>
    <t>KQL01-34S</t>
  </si>
  <si>
    <t>21-042022-04</t>
  </si>
  <si>
    <t>WASHER,FLAT,SMALL OD,4,SS</t>
  </si>
  <si>
    <t>NAS620-C4</t>
  </si>
  <si>
    <t>21-041264-04</t>
  </si>
  <si>
    <t>SCRW,SKT,HEX,4-40 X 1/4,SST</t>
  </si>
  <si>
    <t>10-367910-00</t>
  </si>
  <si>
    <t>TUBE ASSY,SPOOL,F/F,L=1.20,SBR-XT ANL</t>
  </si>
  <si>
    <t>60-338699-00</t>
  </si>
  <si>
    <t>TUBING,1/4,0.047,PFA,C3ALTUS</t>
  </si>
  <si>
    <t>PFA-T4-047-100</t>
  </si>
  <si>
    <t>22-260096-00</t>
  </si>
  <si>
    <t>FTG,TUBE,UNION Y, 1/4</t>
  </si>
  <si>
    <t>KQ2U07-00</t>
  </si>
  <si>
    <t>22-125958-00</t>
  </si>
  <si>
    <t>FTG,REDUCER,PLUG IN,1/4-1/8 1T</t>
  </si>
  <si>
    <t>KJR01-07</t>
  </si>
  <si>
    <t>20-111824-00</t>
  </si>
  <si>
    <t>TUBING,1/8ODX0.030 WALL,PFA</t>
  </si>
  <si>
    <t>AT125-030</t>
  </si>
  <si>
    <t>FLUOROLINE</t>
  </si>
  <si>
    <t>833-274493-511</t>
  </si>
  <si>
    <t>CA,RS485,UPR INTLK MSTR TO NODE2,CH-A</t>
  </si>
  <si>
    <t>833-274493-507</t>
  </si>
  <si>
    <t>CA,RS485,NODE1,CH-B,VXT</t>
  </si>
  <si>
    <t>833-233714-603</t>
  </si>
  <si>
    <t>CA,COMM,ENET,LWR SW TO UPR SW</t>
  </si>
  <si>
    <t>833-271228-510</t>
  </si>
  <si>
    <t>CA,COMM,ECAT,LWR JUNC TO UPPR JUNC</t>
  </si>
  <si>
    <t>839-A00927-001</t>
  </si>
  <si>
    <t>BRKT,LOWER BULKHEAD</t>
  </si>
  <si>
    <t>22-143064-00</t>
  </si>
  <si>
    <t>GROMMET STRIP,.06 P-THK x .17</t>
  </si>
  <si>
    <t>GRPE-062-9-C</t>
  </si>
  <si>
    <t>CATAMOUNT</t>
  </si>
  <si>
    <t>34-324372-00</t>
  </si>
  <si>
    <t>ADPTR,ENET,COUPLER,SHLD</t>
  </si>
  <si>
    <t>TDG1026KS-C5E</t>
  </si>
  <si>
    <t>L-COM</t>
  </si>
  <si>
    <t>22-396206-00</t>
  </si>
  <si>
    <t>FTG,ONE-TOUCH UNION,BULKHEAD,1/4TUBE,31</t>
  </si>
  <si>
    <t>KQG2E07-00</t>
  </si>
  <si>
    <t>22-456994-00</t>
  </si>
  <si>
    <t>FTG,ONE-TOUCH UNION,1/4'',SST WITH BRASS</t>
  </si>
  <si>
    <t>KQ2U07-00A</t>
  </si>
  <si>
    <t>11-341265-28</t>
  </si>
  <si>
    <t>HOSE ASSY,SPINDLE OUT TO HOT CHMBR VLV I</t>
  </si>
  <si>
    <t>251-279778-101</t>
  </si>
  <si>
    <t>P-ID,VXT-DT E,HIGH TEMP</t>
  </si>
  <si>
    <t>BUY</t>
  </si>
  <si>
    <t>853-278051-128 REV A</t>
  </si>
  <si>
    <t>PRO-STAINLESS INC</t>
  </si>
  <si>
    <t>ALLIED ELECTRONICS INC</t>
  </si>
  <si>
    <t>Add Crate + packaging</t>
  </si>
  <si>
    <t>Crate</t>
  </si>
  <si>
    <t>Packaging</t>
  </si>
  <si>
    <t>Cost qty 1</t>
  </si>
  <si>
    <t>Cost qty 5</t>
  </si>
  <si>
    <t>Cost qty 15</t>
  </si>
  <si>
    <t>Cost qty 25</t>
  </si>
  <si>
    <t>UCTM's SMG4 Quote</t>
  </si>
  <si>
    <t>FRAME</t>
  </si>
  <si>
    <t>HW</t>
  </si>
  <si>
    <t>CABLE</t>
  </si>
  <si>
    <t>S.H.CHOOI FASTENERS SDN. BHD.</t>
  </si>
  <si>
    <t>ARIZONA INDUSTRIAL HARDWARE INC</t>
  </si>
  <si>
    <t>GEXPRO SERVICES</t>
  </si>
  <si>
    <t>OPTIMAS OE SOLUTIONS</t>
  </si>
  <si>
    <t>WISELINK TECHNOLOGY PTE LTD</t>
  </si>
  <si>
    <t>MOUSER ELECTRONICS INC</t>
  </si>
  <si>
    <t>SWAGELOK SOUTHWEST CO</t>
  </si>
  <si>
    <t>PROTEUS INDUSTRIES INC</t>
  </si>
  <si>
    <t>MCMASTER-CARR SUPPLY CO</t>
  </si>
  <si>
    <t>BECKHOFF AUTOMATION LLC</t>
  </si>
  <si>
    <t>RYAN HERCO FLOW SOLUTIONS INC</t>
  </si>
  <si>
    <t>AVF SOLUTIONS (M) SDN. BHD.</t>
  </si>
  <si>
    <t>SMC AUTOMATION (MALAYSIA) SDN. BHD.</t>
  </si>
  <si>
    <t>FLODRAULIC GROUP INC</t>
  </si>
  <si>
    <t>PARKER HANNIFIN INDUSTRIAL (M) SDN BHD</t>
  </si>
  <si>
    <t>EASTERN BEARINGS</t>
  </si>
  <si>
    <t>DYNAMIC MANUFACTURING SOLUTIONS</t>
  </si>
  <si>
    <t>SEMITORR DISTRIBUTION INC</t>
  </si>
  <si>
    <t>SMC AUTOMATION</t>
  </si>
  <si>
    <t>UCT Supplier</t>
  </si>
  <si>
    <t>UCTC Cost qty 25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</si>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</sst>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  <numFmt numFmtId="167" formatCode="0.0000"/>
  </numFmts>
  <fonts count="16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Arial"/>
      <family val="2"/>
    </font>
    <font>
      <b/>
      <sz val="8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127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/>
    <xf numFmtId="0" fontId="5" fillId="0" borderId="0" xfId="0" applyFont="1"/>
    <xf numFmtId="0" fontId="4" fillId="5" borderId="3" xfId="0" applyFont="1" applyFill="1" applyBorder="1"/>
    <xf numFmtId="0" fontId="9" fillId="0" borderId="0" xfId="5" applyFont="1" applyFill="1" applyProtection="1">
      <protection locked="0"/>
    </xf>
    <xf numFmtId="0" fontId="9" fillId="0" borderId="0" xfId="5" applyFont="1" applyFill="1" applyBorder="1" applyAlignment="1" applyProtection="1">
      <alignment horizontal="center" wrapText="1"/>
      <protection locked="0"/>
    </xf>
    <xf numFmtId="10" fontId="9" fillId="0" borderId="0" xfId="5" applyNumberFormat="1" applyFont="1" applyFill="1" applyAlignment="1" applyProtection="1">
      <alignment wrapText="1"/>
      <protection locked="0"/>
    </xf>
    <xf numFmtId="0" fontId="7" fillId="4" borderId="1" xfId="5" applyFont="1" applyFill="1" applyBorder="1"/>
    <xf numFmtId="0" fontId="6" fillId="0" borderId="5" xfId="5" applyFont="1" applyFill="1" applyBorder="1" applyProtection="1"/>
    <xf numFmtId="0" fontId="6" fillId="3" borderId="5" xfId="5" applyFont="1" applyFill="1" applyBorder="1" applyAlignment="1" applyProtection="1">
      <alignment horizontal="center"/>
      <protection locked="0"/>
    </xf>
    <xf numFmtId="0" fontId="6" fillId="0" borderId="10" xfId="5" applyFont="1" applyFill="1" applyBorder="1" applyProtection="1"/>
    <xf numFmtId="0" fontId="6" fillId="0" borderId="4" xfId="5" applyFont="1" applyFill="1" applyBorder="1" applyProtection="1"/>
    <xf numFmtId="0" fontId="8" fillId="0" borderId="13" xfId="5" applyFont="1" applyFill="1" applyBorder="1" applyProtection="1"/>
    <xf numFmtId="0" fontId="9" fillId="2" borderId="1" xfId="5" applyFont="1" applyFill="1" applyBorder="1" applyAlignment="1" applyProtection="1">
      <alignment horizontal="center" wrapText="1"/>
    </xf>
    <xf numFmtId="3" fontId="9" fillId="2" borderId="1" xfId="5" applyNumberFormat="1" applyFont="1" applyFill="1" applyBorder="1" applyAlignment="1" applyProtection="1">
      <alignment horizontal="center" wrapText="1"/>
    </xf>
    <xf numFmtId="164" fontId="4" fillId="2" borderId="1" xfId="0" applyNumberFormat="1" applyFont="1" applyFill="1" applyBorder="1"/>
    <xf numFmtId="0" fontId="10" fillId="3" borderId="4" xfId="5" applyFont="1" applyFill="1" applyBorder="1"/>
    <xf numFmtId="0" fontId="9" fillId="0" borderId="0" xfId="5" applyFont="1" applyFill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44" fontId="5" fillId="0" borderId="5" xfId="11" applyFont="1" applyFill="1" applyBorder="1"/>
    <xf numFmtId="164" fontId="5" fillId="0" borderId="5" xfId="0" applyNumberFormat="1" applyFont="1" applyFill="1" applyBorder="1"/>
    <xf numFmtId="0" fontId="5" fillId="0" borderId="5" xfId="0" applyFont="1" applyFill="1" applyBorder="1"/>
    <xf numFmtId="0" fontId="4" fillId="0" borderId="0" xfId="0" applyFont="1" applyFill="1"/>
    <xf numFmtId="0" fontId="4" fillId="2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/>
    <xf numFmtId="167" fontId="5" fillId="0" borderId="5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4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12" fillId="3" borderId="5" xfId="5" applyFont="1" applyFill="1" applyBorder="1"/>
    <xf numFmtId="0" fontId="6" fillId="0" borderId="5" xfId="5" applyFont="1" applyFill="1" applyBorder="1" applyAlignment="1" applyProtection="1">
      <alignment horizontal="center"/>
      <protection locked="0"/>
    </xf>
    <xf numFmtId="0" fontId="13" fillId="3" borderId="4" xfId="5" applyFont="1" applyFill="1" applyBorder="1"/>
    <xf numFmtId="0" fontId="13" fillId="3" borderId="5" xfId="5" applyFont="1" applyFill="1" applyBorder="1"/>
    <xf numFmtId="0" fontId="13" fillId="0" borderId="4" xfId="5" applyFont="1" applyFill="1" applyBorder="1"/>
    <xf numFmtId="8" fontId="13" fillId="0" borderId="5" xfId="5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0" applyFont="1" applyFill="1" applyBorder="1" applyAlignment="1">
      <alignment horizontal="center"/>
    </xf>
    <xf numFmtId="167" fontId="4" fillId="3" borderId="5" xfId="0" applyNumberFormat="1" applyFont="1" applyFill="1" applyBorder="1" applyAlignment="1">
      <alignment horizontal="center"/>
    </xf>
    <xf numFmtId="164" fontId="4" fillId="3" borderId="5" xfId="0" applyNumberFormat="1" applyFont="1" applyFill="1" applyBorder="1"/>
    <xf numFmtId="0" fontId="4" fillId="3" borderId="0" xfId="0" applyFont="1" applyFill="1"/>
    <xf numFmtId="0" fontId="4" fillId="0" borderId="5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0" fontId="9" fillId="0" borderId="9" xfId="6" applyNumberFormat="1" applyFont="1" applyFill="1" applyBorder="1" applyAlignment="1" applyProtection="1">
      <alignment horizontal="center" wrapText="1"/>
    </xf>
    <xf numFmtId="2" fontId="9" fillId="0" borderId="9" xfId="5" applyNumberFormat="1" applyFont="1" applyFill="1" applyBorder="1" applyAlignment="1" applyProtection="1">
      <alignment horizontal="center" wrapText="1"/>
    </xf>
    <xf numFmtId="1" fontId="6" fillId="0" borderId="5" xfId="6" applyNumberFormat="1" applyFont="1" applyFill="1" applyBorder="1" applyAlignment="1" applyProtection="1">
      <alignment horizontal="center"/>
    </xf>
    <xf numFmtId="2" fontId="6" fillId="0" borderId="5" xfId="5" applyNumberFormat="1" applyFont="1" applyFill="1" applyBorder="1" applyAlignment="1" applyProtection="1">
      <alignment horizontal="center"/>
    </xf>
    <xf numFmtId="2" fontId="6" fillId="3" borderId="5" xfId="6" applyNumberFormat="1" applyFont="1" applyFill="1" applyBorder="1" applyAlignment="1" applyProtection="1">
      <alignment horizontal="center"/>
    </xf>
    <xf numFmtId="1" fontId="6" fillId="3" borderId="5" xfId="5" applyNumberFormat="1" applyFont="1" applyFill="1" applyBorder="1" applyAlignment="1" applyProtection="1">
      <alignment horizontal="center"/>
    </xf>
    <xf numFmtId="2" fontId="6" fillId="0" borderId="5" xfId="6" applyNumberFormat="1" applyFont="1" applyFill="1" applyBorder="1" applyAlignment="1" applyProtection="1">
      <alignment horizontal="center"/>
    </xf>
    <xf numFmtId="1" fontId="6" fillId="0" borderId="5" xfId="5" applyNumberFormat="1" applyFont="1" applyFill="1" applyBorder="1" applyAlignment="1" applyProtection="1">
      <alignment horizontal="center"/>
    </xf>
    <xf numFmtId="1" fontId="6" fillId="0" borderId="10" xfId="6" applyNumberFormat="1" applyFont="1" applyFill="1" applyBorder="1" applyAlignment="1" applyProtection="1">
      <alignment horizontal="center"/>
    </xf>
    <xf numFmtId="2" fontId="6" fillId="0" borderId="10" xfId="5" applyNumberFormat="1" applyFont="1" applyFill="1" applyBorder="1" applyAlignment="1" applyProtection="1">
      <alignment horizontal="center"/>
    </xf>
    <xf numFmtId="165" fontId="9" fillId="0" borderId="0" xfId="6" applyNumberFormat="1" applyFont="1" applyFill="1" applyAlignment="1" applyProtection="1">
      <alignment horizontal="center"/>
      <protection locked="0"/>
    </xf>
    <xf numFmtId="2" fontId="9" fillId="0" borderId="0" xfId="5" applyNumberFormat="1" applyFont="1" applyFill="1" applyAlignment="1" applyProtection="1">
      <alignment horizontal="center"/>
      <protection locked="0"/>
    </xf>
    <xf numFmtId="10" fontId="9" fillId="3" borderId="9" xfId="7" applyNumberFormat="1" applyFont="1" applyFill="1" applyBorder="1" applyAlignment="1" applyProtection="1">
      <alignment horizontal="center" wrapText="1"/>
    </xf>
    <xf numFmtId="166" fontId="9" fillId="3" borderId="9" xfId="6" applyNumberFormat="1" applyFont="1" applyFill="1" applyBorder="1" applyAlignment="1" applyProtection="1">
      <alignment horizontal="center" wrapText="1"/>
    </xf>
    <xf numFmtId="10" fontId="9" fillId="0" borderId="9" xfId="5" applyNumberFormat="1" applyFont="1" applyFill="1" applyBorder="1" applyAlignment="1" applyProtection="1">
      <alignment horizontal="center" wrapText="1"/>
    </xf>
    <xf numFmtId="3" fontId="6" fillId="0" borderId="5" xfId="5" applyNumberFormat="1" applyFont="1" applyFill="1" applyBorder="1" applyAlignment="1" applyProtection="1">
      <alignment horizontal="center"/>
      <protection locked="0"/>
    </xf>
    <xf numFmtId="3" fontId="6" fillId="0" borderId="5" xfId="6" applyNumberFormat="1" applyFont="1" applyFill="1" applyBorder="1" applyAlignment="1" applyProtection="1">
      <alignment horizontal="center"/>
    </xf>
    <xf numFmtId="3" fontId="6" fillId="0" borderId="5" xfId="5" applyNumberFormat="1" applyFont="1" applyFill="1" applyBorder="1" applyAlignment="1" applyProtection="1">
      <alignment horizontal="center"/>
    </xf>
    <xf numFmtId="3" fontId="9" fillId="0" borderId="5" xfId="6" applyNumberFormat="1" applyFont="1" applyFill="1" applyBorder="1" applyAlignment="1" applyProtection="1">
      <alignment horizontal="center"/>
    </xf>
    <xf numFmtId="164" fontId="6" fillId="3" borderId="5" xfId="5" applyNumberFormat="1" applyFont="1" applyFill="1" applyBorder="1" applyAlignment="1" applyProtection="1">
      <alignment horizontal="center"/>
      <protection locked="0"/>
    </xf>
    <xf numFmtId="166" fontId="6" fillId="0" borderId="5" xfId="6" applyNumberFormat="1" applyFont="1" applyFill="1" applyBorder="1" applyAlignment="1" applyProtection="1">
      <alignment horizontal="center"/>
    </xf>
    <xf numFmtId="166" fontId="6" fillId="0" borderId="5" xfId="5" applyNumberFormat="1" applyFont="1" applyFill="1" applyBorder="1" applyAlignment="1" applyProtection="1">
      <alignment horizontal="center"/>
    </xf>
    <xf numFmtId="164" fontId="6" fillId="0" borderId="5" xfId="6" applyNumberFormat="1" applyFont="1" applyFill="1" applyBorder="1" applyAlignment="1" applyProtection="1">
      <alignment horizontal="center"/>
    </xf>
    <xf numFmtId="164" fontId="6" fillId="0" borderId="5" xfId="5" applyNumberFormat="1" applyFont="1" applyFill="1" applyBorder="1" applyAlignment="1" applyProtection="1">
      <alignment horizontal="center"/>
      <protection locked="0"/>
    </xf>
    <xf numFmtId="164" fontId="9" fillId="0" borderId="5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  <protection locked="0"/>
    </xf>
    <xf numFmtId="3" fontId="6" fillId="0" borderId="10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</xf>
    <xf numFmtId="164" fontId="6" fillId="0" borderId="10" xfId="6" applyNumberFormat="1" applyFont="1" applyFill="1" applyBorder="1" applyAlignment="1" applyProtection="1">
      <alignment horizontal="center"/>
    </xf>
    <xf numFmtId="164" fontId="9" fillId="0" borderId="10" xfId="6" applyNumberFormat="1" applyFont="1" applyFill="1" applyBorder="1" applyAlignment="1" applyProtection="1">
      <alignment horizontal="center"/>
    </xf>
    <xf numFmtId="3" fontId="9" fillId="0" borderId="0" xfId="5" applyNumberFormat="1" applyFont="1" applyFill="1" applyAlignment="1" applyProtection="1">
      <alignment horizontal="center"/>
      <protection locked="0"/>
    </xf>
    <xf numFmtId="3" fontId="9" fillId="0" borderId="0" xfId="6" applyNumberFormat="1" applyFont="1" applyFill="1" applyAlignment="1" applyProtection="1">
      <alignment horizontal="center"/>
      <protection locked="0"/>
    </xf>
    <xf numFmtId="0" fontId="6" fillId="0" borderId="0" xfId="14" applyFont="1" applyFill="1" applyAlignment="1" applyProtection="1">
      <alignment horizontal="left"/>
      <protection locked="0"/>
    </xf>
    <xf numFmtId="0" fontId="14" fillId="0" borderId="4" xfId="0" applyFont="1" applyFill="1" applyBorder="1" applyAlignment="1">
      <alignment horizontal="center"/>
    </xf>
    <xf numFmtId="0" fontId="14" fillId="0" borderId="4" xfId="0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4" xfId="0" applyFont="1" applyFill="1" applyBorder="1"/>
    <xf numFmtId="0" fontId="14" fillId="0" borderId="5" xfId="0" applyFont="1" applyFill="1" applyBorder="1"/>
    <xf numFmtId="167" fontId="14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44" fontId="14" fillId="0" borderId="5" xfId="11" applyFont="1" applyFill="1" applyBorder="1"/>
    <xf numFmtId="164" fontId="14" fillId="0" borderId="5" xfId="0" applyNumberFormat="1" applyFont="1" applyFill="1" applyBorder="1"/>
    <xf numFmtId="0" fontId="14" fillId="0" borderId="0" xfId="0" applyFont="1" applyFill="1"/>
    <xf numFmtId="0" fontId="5" fillId="6" borderId="4" xfId="0" applyFont="1" applyFill="1" applyBorder="1" applyAlignment="1">
      <alignment horizontal="center"/>
    </xf>
    <xf numFmtId="0" fontId="5" fillId="6" borderId="4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4" xfId="0" applyFont="1" applyFill="1" applyBorder="1"/>
    <xf numFmtId="0" fontId="5" fillId="6" borderId="5" xfId="0" applyFont="1" applyFill="1" applyBorder="1"/>
    <xf numFmtId="167" fontId="5" fillId="6" borderId="5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44" fontId="5" fillId="6" borderId="5" xfId="11" applyFont="1" applyFill="1" applyBorder="1"/>
    <xf numFmtId="164" fontId="5" fillId="6" borderId="5" xfId="0" applyNumberFormat="1" applyFont="1" applyFill="1" applyBorder="1"/>
    <xf numFmtId="0" fontId="14" fillId="6" borderId="0" xfId="0" applyFont="1" applyFill="1"/>
    <xf numFmtId="0" fontId="9" fillId="0" borderId="0" xfId="5" applyFont="1" applyProtection="1">
      <protection locked="0"/>
    </xf>
    <xf numFmtId="3" fontId="9" fillId="7" borderId="1" xfId="5" applyNumberFormat="1" applyFont="1" applyFill="1" applyBorder="1" applyAlignment="1">
      <alignment horizontal="center" wrapText="1"/>
    </xf>
    <xf numFmtId="10" fontId="9" fillId="7" borderId="12" xfId="5" applyNumberFormat="1" applyFont="1" applyFill="1" applyBorder="1" applyAlignment="1">
      <alignment horizontal="center" wrapText="1"/>
    </xf>
    <xf numFmtId="3" fontId="6" fillId="7" borderId="6" xfId="6" applyNumberFormat="1" applyFont="1" applyFill="1" applyBorder="1" applyAlignment="1" applyProtection="1">
      <alignment horizontal="center"/>
    </xf>
    <xf numFmtId="164" fontId="6" fillId="7" borderId="6" xfId="6" applyNumberFormat="1" applyFont="1" applyFill="1" applyBorder="1" applyAlignment="1" applyProtection="1">
      <alignment horizontal="center"/>
    </xf>
    <xf numFmtId="164" fontId="6" fillId="7" borderId="5" xfId="6" applyNumberFormat="1" applyFont="1" applyFill="1" applyBorder="1" applyAlignment="1" applyProtection="1">
      <alignment horizontal="center"/>
    </xf>
    <xf numFmtId="164" fontId="9" fillId="7" borderId="5" xfId="6" applyNumberFormat="1" applyFont="1" applyFill="1" applyBorder="1" applyAlignment="1" applyProtection="1">
      <alignment horizontal="center"/>
    </xf>
    <xf numFmtId="164" fontId="9" fillId="7" borderId="15" xfId="6" applyNumberFormat="1" applyFont="1" applyFill="1" applyBorder="1" applyAlignment="1" applyProtection="1">
      <alignment horizontal="center"/>
    </xf>
    <xf numFmtId="164" fontId="9" fillId="7" borderId="1" xfId="6" applyNumberFormat="1" applyFont="1" applyFill="1" applyBorder="1" applyAlignment="1" applyProtection="1">
      <alignment horizontal="center"/>
    </xf>
    <xf numFmtId="3" fontId="6" fillId="0" borderId="5" xfId="5" applyNumberFormat="1" applyFont="1" applyBorder="1" applyAlignment="1">
      <alignment horizontal="center"/>
    </xf>
    <xf numFmtId="3" fontId="6" fillId="0" borderId="10" xfId="5" applyNumberFormat="1" applyFont="1" applyBorder="1" applyAlignment="1">
      <alignment horizontal="center"/>
    </xf>
    <xf numFmtId="164" fontId="4" fillId="8" borderId="0" xfId="0" applyNumberFormat="1" applyFont="1" applyFill="1"/>
    <xf numFmtId="164" fontId="4" fillId="6" borderId="0" xfId="0" applyNumberFormat="1" applyFont="1" applyFill="1"/>
    <xf numFmtId="164" fontId="5" fillId="0" borderId="0" xfId="0" applyNumberFormat="1" applyFont="1" applyFill="1"/>
    <xf numFmtId="164" fontId="6" fillId="7" borderId="14" xfId="6" applyNumberFormat="1" applyFont="1" applyFill="1" applyBorder="1" applyAlignment="1" applyProtection="1">
      <alignment horizontal="center"/>
    </xf>
    <xf numFmtId="0" fontId="6" fillId="0" borderId="10" xfId="5" applyFont="1" applyFill="1" applyBorder="1" applyAlignment="1" applyProtection="1">
      <alignment horizontal="center"/>
      <protection locked="0"/>
    </xf>
    <xf numFmtId="10" fontId="9" fillId="0" borderId="11" xfId="5" applyNumberFormat="1" applyFont="1" applyFill="1" applyBorder="1" applyAlignment="1" applyProtection="1">
      <alignment horizontal="center" vertical="center" wrapText="1"/>
    </xf>
    <xf numFmtId="10" fontId="9" fillId="0" borderId="9" xfId="5" applyNumberFormat="1" applyFont="1" applyFill="1" applyBorder="1" applyAlignment="1" applyProtection="1">
      <alignment horizontal="center" vertical="center" wrapText="1"/>
    </xf>
    <xf numFmtId="0" fontId="9" fillId="4" borderId="8" xfId="5" applyFont="1" applyFill="1" applyBorder="1" applyAlignment="1" applyProtection="1">
      <alignment horizontal="center"/>
    </xf>
    <xf numFmtId="0" fontId="9" fillId="4" borderId="7" xfId="5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5" borderId="16" xfId="0" applyFont="1" applyFill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</cellXfs>
  <cellStyles count="15">
    <cellStyle name="=C:\WINNT35\SYSTEM32\COMMAND.COM" xfId="9" xr:uid="{00000000-0005-0000-0000-000000000000}"/>
    <cellStyle name="Currency" xfId="11" builtinId="4"/>
    <cellStyle name="Currency 2" xfId="6" xr:uid="{00000000-0005-0000-0000-000002000000}"/>
    <cellStyle name="Currency 4" xfId="2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8" xr:uid="{00000000-0005-0000-0000-000007000000}"/>
    <cellStyle name="Normal 3 3" xfId="14" xr:uid="{00000000-0005-0000-0000-000008000000}"/>
    <cellStyle name="Normal 4" xfId="1" xr:uid="{00000000-0005-0000-0000-000009000000}"/>
    <cellStyle name="Normal 40" xfId="13" xr:uid="{00000000-0005-0000-0000-00000A000000}"/>
    <cellStyle name="Normal 5" xfId="10" xr:uid="{00000000-0005-0000-0000-00000B000000}"/>
    <cellStyle name="Normal 6" xfId="12" xr:uid="{00000000-0005-0000-0000-00000C000000}"/>
    <cellStyle name="Percent 2" xfId="3" xr:uid="{00000000-0005-0000-0000-00000D000000}"/>
    <cellStyle name="Percent 3" xfId="7" xr:uid="{00000000-0005-0000-0000-00000E000000}"/>
  </cellStyles>
  <dxfs count="0"/>
  <tableStyles count="0" defaultTableStyle="TableStyleMedium9" defaultPivotStyle="PivotStyleLight16"/>
  <colors>
    <mruColors>
      <color rgb="FFFFFFCC"/>
      <color rgb="FF0000FF"/>
      <color rgb="FF99FFCC"/>
      <color rgb="FFCCCCFF"/>
      <color rgb="FF00FF00"/>
      <color rgb="FFFF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78051-128%20REV%20A%20LAM%20SMG%20QUOTE%208.5.2022%20UCTM%20Comp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Lam Part#</v>
          </cell>
          <cell r="B1" t="str">
            <v>Commodity</v>
          </cell>
          <cell r="C1" t="str">
            <v xml:space="preserve"> 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839-198032-004</v>
          </cell>
          <cell r="B2" t="str">
            <v>FRAME</v>
          </cell>
          <cell r="C2">
            <v>1</v>
          </cell>
          <cell r="D2">
            <v>2279</v>
          </cell>
          <cell r="E2">
            <v>2279</v>
          </cell>
          <cell r="F2">
            <v>3076.65</v>
          </cell>
          <cell r="G2">
            <v>3076.65</v>
          </cell>
          <cell r="H2">
            <v>2962.7000000000003</v>
          </cell>
          <cell r="I2">
            <v>2962.7000000000003</v>
          </cell>
          <cell r="J2">
            <v>2848.75</v>
          </cell>
          <cell r="K2">
            <v>2848.75</v>
          </cell>
          <cell r="L2">
            <v>2734.7999999999997</v>
          </cell>
        </row>
        <row r="3">
          <cell r="A3" t="str">
            <v>16-343384-00</v>
          </cell>
          <cell r="B3" t="str">
            <v>SHM</v>
          </cell>
          <cell r="C3">
            <v>1</v>
          </cell>
          <cell r="D3">
            <v>103.28</v>
          </cell>
          <cell r="E3">
            <v>103.28</v>
          </cell>
          <cell r="F3">
            <v>117.7392</v>
          </cell>
          <cell r="G3">
            <v>117.7392</v>
          </cell>
          <cell r="H3">
            <v>114.64080000000001</v>
          </cell>
          <cell r="I3">
            <v>114.64080000000001</v>
          </cell>
          <cell r="J3">
            <v>111.54240000000001</v>
          </cell>
          <cell r="K3">
            <v>111.54240000000001</v>
          </cell>
          <cell r="L3">
            <v>108.444</v>
          </cell>
        </row>
        <row r="4">
          <cell r="A4" t="str">
            <v>714-288322-003</v>
          </cell>
          <cell r="B4" t="str">
            <v>SHM</v>
          </cell>
          <cell r="C4">
            <v>1</v>
          </cell>
          <cell r="D4">
            <v>26.27</v>
          </cell>
          <cell r="E4">
            <v>26.27</v>
          </cell>
          <cell r="F4">
            <v>29.947799999999997</v>
          </cell>
          <cell r="G4">
            <v>29.947799999999997</v>
          </cell>
          <cell r="H4">
            <v>29.159700000000001</v>
          </cell>
          <cell r="I4">
            <v>29.159700000000001</v>
          </cell>
          <cell r="J4">
            <v>28.371600000000001</v>
          </cell>
          <cell r="K4">
            <v>28.371600000000001</v>
          </cell>
          <cell r="L4">
            <v>27.583500000000001</v>
          </cell>
        </row>
        <row r="5">
          <cell r="A5" t="str">
            <v>21-042023-09</v>
          </cell>
          <cell r="B5" t="str">
            <v>HW</v>
          </cell>
          <cell r="C5">
            <v>4</v>
          </cell>
          <cell r="D5">
            <v>1.7304000000000003E-2</v>
          </cell>
          <cell r="E5">
            <v>6.9216000000000014E-2</v>
          </cell>
          <cell r="F5">
            <v>1.7304000000000003E-2</v>
          </cell>
          <cell r="G5">
            <v>6.9216000000000014E-2</v>
          </cell>
          <cell r="H5">
            <v>1.7304000000000003E-2</v>
          </cell>
          <cell r="I5">
            <v>6.9216000000000014E-2</v>
          </cell>
          <cell r="J5">
            <v>1.7304000000000003E-2</v>
          </cell>
          <cell r="K5">
            <v>6.9216000000000014E-2</v>
          </cell>
          <cell r="L5">
            <v>1.7304000000000003E-2</v>
          </cell>
        </row>
        <row r="6">
          <cell r="A6" t="str">
            <v>21-042024-08</v>
          </cell>
          <cell r="B6" t="str">
            <v>HW</v>
          </cell>
          <cell r="C6">
            <v>4</v>
          </cell>
          <cell r="D6">
            <v>1.4832E-2</v>
          </cell>
          <cell r="E6">
            <v>5.9327999999999999E-2</v>
          </cell>
          <cell r="F6">
            <v>1.4832E-2</v>
          </cell>
          <cell r="G6">
            <v>5.9327999999999999E-2</v>
          </cell>
          <cell r="H6">
            <v>1.4832E-2</v>
          </cell>
          <cell r="I6">
            <v>5.9327999999999999E-2</v>
          </cell>
          <cell r="J6">
            <v>1.4832E-2</v>
          </cell>
          <cell r="K6">
            <v>5.9327999999999999E-2</v>
          </cell>
          <cell r="L6">
            <v>1.4832E-2</v>
          </cell>
        </row>
        <row r="7">
          <cell r="A7" t="str">
            <v>21-041270-28</v>
          </cell>
          <cell r="B7" t="str">
            <v>HW</v>
          </cell>
          <cell r="C7">
            <v>4</v>
          </cell>
          <cell r="D7">
            <v>0.27192</v>
          </cell>
          <cell r="E7">
            <v>1.08768</v>
          </cell>
          <cell r="F7">
            <v>0.27192</v>
          </cell>
          <cell r="G7">
            <v>1.08768</v>
          </cell>
          <cell r="H7">
            <v>0.27192</v>
          </cell>
          <cell r="I7">
            <v>1.08768</v>
          </cell>
          <cell r="J7">
            <v>0.27192</v>
          </cell>
          <cell r="K7">
            <v>1.08768</v>
          </cell>
          <cell r="L7">
            <v>0.27192</v>
          </cell>
        </row>
        <row r="8">
          <cell r="A8" t="str">
            <v>17-320414-00</v>
          </cell>
          <cell r="B8" t="str">
            <v>SHM</v>
          </cell>
          <cell r="C8">
            <v>1</v>
          </cell>
          <cell r="D8">
            <v>13.98</v>
          </cell>
          <cell r="E8">
            <v>13.98</v>
          </cell>
          <cell r="F8">
            <v>18.173999999999999</v>
          </cell>
          <cell r="G8">
            <v>18.173999999999999</v>
          </cell>
          <cell r="H8">
            <v>16.776</v>
          </cell>
          <cell r="I8">
            <v>16.776</v>
          </cell>
          <cell r="J8">
            <v>16.076999999999998</v>
          </cell>
          <cell r="K8">
            <v>16.076999999999998</v>
          </cell>
          <cell r="L8">
            <v>15.378000000000002</v>
          </cell>
        </row>
        <row r="9">
          <cell r="A9" t="str">
            <v>21-042023-08</v>
          </cell>
          <cell r="B9" t="str">
            <v>OEM</v>
          </cell>
          <cell r="C9">
            <v>28</v>
          </cell>
          <cell r="D9">
            <v>4.1200000000000001E-2</v>
          </cell>
          <cell r="E9">
            <v>1.1536</v>
          </cell>
          <cell r="F9">
            <v>4.1200000000000001E-2</v>
          </cell>
          <cell r="G9">
            <v>1.1536</v>
          </cell>
          <cell r="H9">
            <v>4.1200000000000001E-2</v>
          </cell>
          <cell r="I9">
            <v>1.1536</v>
          </cell>
          <cell r="J9">
            <v>4.1200000000000001E-2</v>
          </cell>
          <cell r="K9">
            <v>1.1536</v>
          </cell>
          <cell r="L9">
            <v>4.1200000000000001E-2</v>
          </cell>
        </row>
        <row r="10">
          <cell r="A10" t="str">
            <v>21-042024-07</v>
          </cell>
          <cell r="B10" t="str">
            <v>HW</v>
          </cell>
          <cell r="C10">
            <v>29</v>
          </cell>
          <cell r="D10">
            <v>5.1500000000000004E-2</v>
          </cell>
          <cell r="E10">
            <v>1.4935</v>
          </cell>
          <cell r="F10">
            <v>5.1500000000000004E-2</v>
          </cell>
          <cell r="G10">
            <v>1.4935</v>
          </cell>
          <cell r="H10">
            <v>5.1500000000000004E-2</v>
          </cell>
          <cell r="I10">
            <v>1.4935</v>
          </cell>
          <cell r="J10">
            <v>5.1500000000000004E-2</v>
          </cell>
          <cell r="K10">
            <v>1.4935</v>
          </cell>
          <cell r="L10">
            <v>5.1500000000000004E-2</v>
          </cell>
        </row>
        <row r="11">
          <cell r="A11" t="str">
            <v>21-041269-08</v>
          </cell>
          <cell r="B11" t="str">
            <v>HW</v>
          </cell>
          <cell r="C11">
            <v>10</v>
          </cell>
          <cell r="D11">
            <v>7.415999999999999E-2</v>
          </cell>
          <cell r="E11">
            <v>0.74159999999999993</v>
          </cell>
          <cell r="F11">
            <v>7.415999999999999E-2</v>
          </cell>
          <cell r="G11">
            <v>0.74159999999999993</v>
          </cell>
          <cell r="H11">
            <v>7.415999999999999E-2</v>
          </cell>
          <cell r="I11">
            <v>0.74159999999999993</v>
          </cell>
          <cell r="J11">
            <v>7.415999999999999E-2</v>
          </cell>
          <cell r="K11">
            <v>0.74159999999999993</v>
          </cell>
          <cell r="L11">
            <v>7.415999999999999E-2</v>
          </cell>
        </row>
        <row r="12">
          <cell r="A12" t="str">
            <v>15-313230-00</v>
          </cell>
          <cell r="B12" t="str">
            <v>PLASTIC</v>
          </cell>
          <cell r="C12">
            <v>4</v>
          </cell>
          <cell r="D12">
            <v>19</v>
          </cell>
          <cell r="E12">
            <v>76</v>
          </cell>
          <cell r="F12">
            <v>100</v>
          </cell>
          <cell r="G12">
            <v>400</v>
          </cell>
          <cell r="H12">
            <v>22.8</v>
          </cell>
          <cell r="I12">
            <v>91.2</v>
          </cell>
          <cell r="J12">
            <v>21.849999999999998</v>
          </cell>
          <cell r="K12">
            <v>87.399999999999991</v>
          </cell>
          <cell r="L12">
            <v>20.900000000000002</v>
          </cell>
        </row>
        <row r="13">
          <cell r="A13" t="str">
            <v>21-041906-16</v>
          </cell>
          <cell r="B13" t="str">
            <v>HW</v>
          </cell>
          <cell r="C13">
            <v>8</v>
          </cell>
          <cell r="D13">
            <v>7.415999999999999E-2</v>
          </cell>
          <cell r="E13">
            <v>0.59327999999999992</v>
          </cell>
          <cell r="F13">
            <v>7.415999999999999E-2</v>
          </cell>
          <cell r="G13">
            <v>0.59327999999999992</v>
          </cell>
          <cell r="H13">
            <v>7.415999999999999E-2</v>
          </cell>
          <cell r="I13">
            <v>0.59327999999999992</v>
          </cell>
          <cell r="J13">
            <v>7.415999999999999E-2</v>
          </cell>
          <cell r="K13">
            <v>0.59327999999999992</v>
          </cell>
          <cell r="L13">
            <v>7.415999999999999E-2</v>
          </cell>
        </row>
        <row r="14">
          <cell r="A14" t="str">
            <v>15-313373-00</v>
          </cell>
          <cell r="B14" t="str">
            <v>PLASTIC</v>
          </cell>
          <cell r="C14">
            <v>2</v>
          </cell>
          <cell r="D14">
            <v>19</v>
          </cell>
          <cell r="E14">
            <v>38</v>
          </cell>
          <cell r="F14">
            <v>100</v>
          </cell>
          <cell r="G14">
            <v>200</v>
          </cell>
          <cell r="H14">
            <v>22.8</v>
          </cell>
          <cell r="I14">
            <v>45.6</v>
          </cell>
          <cell r="J14">
            <v>21.849999999999998</v>
          </cell>
          <cell r="K14">
            <v>43.699999999999996</v>
          </cell>
          <cell r="L14">
            <v>20.900000000000002</v>
          </cell>
        </row>
        <row r="15">
          <cell r="A15" t="str">
            <v>21-041906-12</v>
          </cell>
          <cell r="B15" t="str">
            <v>HW</v>
          </cell>
          <cell r="C15">
            <v>4</v>
          </cell>
          <cell r="D15">
            <v>7.415999999999999E-2</v>
          </cell>
          <cell r="E15">
            <v>0.29663999999999996</v>
          </cell>
          <cell r="F15">
            <v>7.415999999999999E-2</v>
          </cell>
          <cell r="G15">
            <v>0.29663999999999996</v>
          </cell>
          <cell r="H15">
            <v>7.415999999999999E-2</v>
          </cell>
          <cell r="I15">
            <v>0.29663999999999996</v>
          </cell>
          <cell r="J15">
            <v>7.415999999999999E-2</v>
          </cell>
          <cell r="K15">
            <v>0.29663999999999996</v>
          </cell>
          <cell r="L15">
            <v>7.415999999999999E-2</v>
          </cell>
        </row>
        <row r="16">
          <cell r="A16" t="str">
            <v>17-261322-09</v>
          </cell>
          <cell r="B16" t="str">
            <v>MOD</v>
          </cell>
          <cell r="C16">
            <v>1</v>
          </cell>
          <cell r="D16">
            <v>20</v>
          </cell>
          <cell r="E16">
            <v>20</v>
          </cell>
          <cell r="F16">
            <v>22.799999999999997</v>
          </cell>
          <cell r="G16">
            <v>22.799999999999997</v>
          </cell>
          <cell r="H16">
            <v>22.200000000000003</v>
          </cell>
          <cell r="I16">
            <v>22.200000000000003</v>
          </cell>
          <cell r="J16">
            <v>21.6</v>
          </cell>
          <cell r="K16">
            <v>21.6</v>
          </cell>
          <cell r="L16">
            <v>21</v>
          </cell>
        </row>
        <row r="17">
          <cell r="A17" t="str">
            <v>17-261322-02</v>
          </cell>
          <cell r="B17" t="str">
            <v>MOD</v>
          </cell>
          <cell r="C17">
            <v>1</v>
          </cell>
          <cell r="D17">
            <v>10</v>
          </cell>
          <cell r="E17">
            <v>10</v>
          </cell>
          <cell r="F17">
            <v>12</v>
          </cell>
          <cell r="G17">
            <v>12</v>
          </cell>
          <cell r="H17">
            <v>11.799999999999999</v>
          </cell>
          <cell r="I17">
            <v>11.799999999999999</v>
          </cell>
          <cell r="J17">
            <v>11.5</v>
          </cell>
          <cell r="K17">
            <v>11.5</v>
          </cell>
          <cell r="L17">
            <v>11</v>
          </cell>
        </row>
        <row r="18">
          <cell r="A18" t="str">
            <v>21-041906-06</v>
          </cell>
          <cell r="B18" t="str">
            <v>HW</v>
          </cell>
          <cell r="C18">
            <v>68</v>
          </cell>
          <cell r="D18">
            <v>6.6743999999999998E-2</v>
          </cell>
          <cell r="E18">
            <v>4.5385919999999995</v>
          </cell>
          <cell r="F18">
            <v>6.6743999999999998E-2</v>
          </cell>
          <cell r="G18">
            <v>4.5385919999999995</v>
          </cell>
          <cell r="H18">
            <v>6.6743999999999998E-2</v>
          </cell>
          <cell r="I18">
            <v>4.5385919999999995</v>
          </cell>
          <cell r="J18">
            <v>6.6743999999999998E-2</v>
          </cell>
          <cell r="K18">
            <v>4.5385919999999995</v>
          </cell>
          <cell r="L18">
            <v>6.6743999999999998E-2</v>
          </cell>
        </row>
        <row r="19">
          <cell r="A19" t="str">
            <v>34-115474-00</v>
          </cell>
          <cell r="B19" t="str">
            <v>OEM</v>
          </cell>
          <cell r="C19">
            <v>4</v>
          </cell>
          <cell r="D19">
            <v>4.2271200000000002</v>
          </cell>
          <cell r="E19">
            <v>16.908480000000001</v>
          </cell>
          <cell r="F19">
            <v>4.2271200000000002</v>
          </cell>
          <cell r="G19">
            <v>16.908480000000001</v>
          </cell>
          <cell r="H19">
            <v>4.2271200000000002</v>
          </cell>
          <cell r="I19">
            <v>16.908480000000001</v>
          </cell>
          <cell r="J19">
            <v>4.2271200000000002</v>
          </cell>
          <cell r="K19">
            <v>16.908480000000001</v>
          </cell>
          <cell r="L19">
            <v>4.2271200000000002</v>
          </cell>
        </row>
        <row r="20">
          <cell r="A20" t="str">
            <v>31-00228-00</v>
          </cell>
          <cell r="B20" t="str">
            <v>HW</v>
          </cell>
          <cell r="C20">
            <v>38</v>
          </cell>
          <cell r="D20">
            <v>0.76838000000000006</v>
          </cell>
          <cell r="E20">
            <v>29.198440000000002</v>
          </cell>
          <cell r="F20">
            <v>0.76838000000000006</v>
          </cell>
          <cell r="G20">
            <v>29.198440000000002</v>
          </cell>
          <cell r="H20">
            <v>0.76838000000000006</v>
          </cell>
          <cell r="I20">
            <v>29.198440000000002</v>
          </cell>
          <cell r="J20">
            <v>0.76838000000000006</v>
          </cell>
          <cell r="K20">
            <v>29.198440000000002</v>
          </cell>
          <cell r="L20">
            <v>0.76838000000000006</v>
          </cell>
        </row>
        <row r="21">
          <cell r="A21" t="str">
            <v>714-303278-001</v>
          </cell>
          <cell r="B21" t="str">
            <v>SHM</v>
          </cell>
          <cell r="C21">
            <v>1</v>
          </cell>
          <cell r="D21">
            <v>40.270000000000003</v>
          </cell>
          <cell r="E21">
            <v>40.270000000000003</v>
          </cell>
          <cell r="F21">
            <v>45.907800000000002</v>
          </cell>
          <cell r="G21">
            <v>45.907800000000002</v>
          </cell>
          <cell r="H21">
            <v>44.699700000000007</v>
          </cell>
          <cell r="I21">
            <v>44.699700000000007</v>
          </cell>
          <cell r="J21">
            <v>43.491600000000005</v>
          </cell>
          <cell r="K21">
            <v>43.491600000000005</v>
          </cell>
          <cell r="L21">
            <v>42.283500000000004</v>
          </cell>
        </row>
        <row r="22">
          <cell r="A22" t="str">
            <v>713-212751-003</v>
          </cell>
          <cell r="B22" t="str">
            <v>PLASTIC</v>
          </cell>
          <cell r="C22">
            <v>1</v>
          </cell>
          <cell r="D22">
            <v>220</v>
          </cell>
          <cell r="E22">
            <v>220</v>
          </cell>
          <cell r="F22">
            <v>250.79999999999998</v>
          </cell>
          <cell r="G22">
            <v>250.79999999999998</v>
          </cell>
          <cell r="H22">
            <v>244.20000000000002</v>
          </cell>
          <cell r="I22">
            <v>244.20000000000002</v>
          </cell>
          <cell r="J22">
            <v>237.60000000000002</v>
          </cell>
          <cell r="K22">
            <v>237.60000000000002</v>
          </cell>
          <cell r="L22">
            <v>231</v>
          </cell>
        </row>
        <row r="23">
          <cell r="A23" t="str">
            <v>22-314497-00</v>
          </cell>
          <cell r="B23" t="str">
            <v>OEM</v>
          </cell>
          <cell r="C23">
            <v>4</v>
          </cell>
          <cell r="D23">
            <v>31.48</v>
          </cell>
          <cell r="E23">
            <v>125.92</v>
          </cell>
          <cell r="F23">
            <v>31.48</v>
          </cell>
          <cell r="G23">
            <v>125.92</v>
          </cell>
          <cell r="H23">
            <v>31.48</v>
          </cell>
          <cell r="I23">
            <v>125.92</v>
          </cell>
          <cell r="J23">
            <v>31.48</v>
          </cell>
          <cell r="K23">
            <v>125.92</v>
          </cell>
          <cell r="L23">
            <v>31.48</v>
          </cell>
        </row>
        <row r="24">
          <cell r="A24" t="str">
            <v>22-436641-00</v>
          </cell>
          <cell r="B24" t="str">
            <v>OEM</v>
          </cell>
          <cell r="C24">
            <v>2</v>
          </cell>
          <cell r="D24">
            <v>138.49380000000002</v>
          </cell>
          <cell r="E24">
            <v>276.98760000000004</v>
          </cell>
          <cell r="F24">
            <v>138.49380000000002</v>
          </cell>
          <cell r="G24">
            <v>276.98760000000004</v>
          </cell>
          <cell r="H24">
            <v>138.49380000000002</v>
          </cell>
          <cell r="I24">
            <v>276.98760000000004</v>
          </cell>
          <cell r="J24">
            <v>138.49380000000002</v>
          </cell>
          <cell r="K24">
            <v>276.98760000000004</v>
          </cell>
          <cell r="L24">
            <v>138.49380000000002</v>
          </cell>
        </row>
        <row r="25">
          <cell r="A25" t="str">
            <v>22-267684-00</v>
          </cell>
          <cell r="B25" t="str">
            <v>OEM</v>
          </cell>
          <cell r="C25">
            <v>8</v>
          </cell>
          <cell r="D25">
            <v>12.3291</v>
          </cell>
          <cell r="E25">
            <v>98.632800000000003</v>
          </cell>
          <cell r="F25">
            <v>12.3291</v>
          </cell>
          <cell r="G25">
            <v>98.632800000000003</v>
          </cell>
          <cell r="H25">
            <v>12.3291</v>
          </cell>
          <cell r="I25">
            <v>98.632800000000003</v>
          </cell>
          <cell r="J25">
            <v>12.3291</v>
          </cell>
          <cell r="K25">
            <v>98.632800000000003</v>
          </cell>
          <cell r="L25">
            <v>12.3291</v>
          </cell>
        </row>
        <row r="26">
          <cell r="A26" t="str">
            <v>768-224774-001</v>
          </cell>
          <cell r="B26" t="str">
            <v>HW</v>
          </cell>
          <cell r="C26">
            <v>4</v>
          </cell>
          <cell r="D26">
            <v>225</v>
          </cell>
          <cell r="E26">
            <v>900</v>
          </cell>
          <cell r="F26">
            <v>225</v>
          </cell>
          <cell r="G26">
            <v>900</v>
          </cell>
          <cell r="H26">
            <v>225</v>
          </cell>
          <cell r="I26">
            <v>900</v>
          </cell>
          <cell r="J26">
            <v>225</v>
          </cell>
          <cell r="K26">
            <v>900</v>
          </cell>
          <cell r="L26">
            <v>225</v>
          </cell>
        </row>
        <row r="27">
          <cell r="A27" t="str">
            <v>22-349857-00</v>
          </cell>
          <cell r="B27" t="str">
            <v>OEM</v>
          </cell>
          <cell r="C27">
            <v>4</v>
          </cell>
          <cell r="D27">
            <v>17.262800000000002</v>
          </cell>
          <cell r="E27">
            <v>69.051200000000009</v>
          </cell>
          <cell r="F27">
            <v>17.262800000000002</v>
          </cell>
          <cell r="G27">
            <v>69.051200000000009</v>
          </cell>
          <cell r="H27">
            <v>17.262800000000002</v>
          </cell>
          <cell r="I27">
            <v>69.051200000000009</v>
          </cell>
          <cell r="J27">
            <v>17.262800000000002</v>
          </cell>
          <cell r="K27">
            <v>69.051200000000009</v>
          </cell>
          <cell r="L27">
            <v>17.262800000000002</v>
          </cell>
        </row>
        <row r="28">
          <cell r="A28" t="str">
            <v>21-041269-40</v>
          </cell>
          <cell r="B28" t="str">
            <v>HW</v>
          </cell>
          <cell r="C28">
            <v>3</v>
          </cell>
          <cell r="D28">
            <v>0.77868000000000004</v>
          </cell>
          <cell r="E28">
            <v>2.3360400000000001</v>
          </cell>
          <cell r="F28">
            <v>0.77868000000000004</v>
          </cell>
          <cell r="G28">
            <v>2.3360400000000001</v>
          </cell>
          <cell r="H28">
            <v>0.77868000000000004</v>
          </cell>
          <cell r="I28">
            <v>2.3360400000000001</v>
          </cell>
          <cell r="J28">
            <v>0.77868000000000004</v>
          </cell>
          <cell r="K28">
            <v>2.3360400000000001</v>
          </cell>
          <cell r="L28">
            <v>0.77868000000000004</v>
          </cell>
        </row>
        <row r="29">
          <cell r="A29" t="str">
            <v>21-041269-08</v>
          </cell>
          <cell r="B29" t="str">
            <v>HW</v>
          </cell>
          <cell r="C29">
            <v>10</v>
          </cell>
          <cell r="D29">
            <v>7.415999999999999E-2</v>
          </cell>
          <cell r="E29">
            <v>0.74159999999999993</v>
          </cell>
          <cell r="F29">
            <v>7.415999999999999E-2</v>
          </cell>
          <cell r="G29">
            <v>0.74159999999999993</v>
          </cell>
          <cell r="H29">
            <v>7.415999999999999E-2</v>
          </cell>
          <cell r="I29">
            <v>0.74159999999999993</v>
          </cell>
          <cell r="J29">
            <v>7.415999999999999E-2</v>
          </cell>
          <cell r="K29">
            <v>0.74159999999999993</v>
          </cell>
          <cell r="L29">
            <v>7.415999999999999E-2</v>
          </cell>
        </row>
        <row r="30">
          <cell r="A30" t="str">
            <v>21-042024-07</v>
          </cell>
          <cell r="B30" t="str">
            <v>HW</v>
          </cell>
          <cell r="C30">
            <v>13</v>
          </cell>
          <cell r="D30">
            <v>5.1500000000000004E-2</v>
          </cell>
          <cell r="E30">
            <v>0.6695000000000001</v>
          </cell>
          <cell r="F30">
            <v>5.1500000000000004E-2</v>
          </cell>
          <cell r="G30">
            <v>0.6695000000000001</v>
          </cell>
          <cell r="H30">
            <v>5.1500000000000004E-2</v>
          </cell>
          <cell r="I30">
            <v>0.6695000000000001</v>
          </cell>
          <cell r="J30">
            <v>5.1500000000000004E-2</v>
          </cell>
          <cell r="K30">
            <v>0.6695000000000001</v>
          </cell>
          <cell r="L30">
            <v>5.1500000000000004E-2</v>
          </cell>
        </row>
        <row r="31">
          <cell r="A31" t="str">
            <v>21-042023-08</v>
          </cell>
          <cell r="B31" t="str">
            <v>OEM</v>
          </cell>
          <cell r="C31">
            <v>10</v>
          </cell>
          <cell r="D31">
            <v>4.1200000000000001E-2</v>
          </cell>
          <cell r="E31">
            <v>0.41200000000000003</v>
          </cell>
          <cell r="F31">
            <v>4.1200000000000001E-2</v>
          </cell>
          <cell r="G31">
            <v>0.41200000000000003</v>
          </cell>
          <cell r="H31">
            <v>4.1200000000000001E-2</v>
          </cell>
          <cell r="I31">
            <v>0.41200000000000003</v>
          </cell>
          <cell r="J31">
            <v>4.1200000000000001E-2</v>
          </cell>
          <cell r="K31">
            <v>0.41200000000000003</v>
          </cell>
          <cell r="L31">
            <v>4.1200000000000001E-2</v>
          </cell>
        </row>
        <row r="32">
          <cell r="A32" t="str">
            <v>21-041953-13</v>
          </cell>
          <cell r="B32" t="str">
            <v>HW</v>
          </cell>
          <cell r="C32">
            <v>2</v>
          </cell>
          <cell r="D32">
            <v>2.9663999999999999E-2</v>
          </cell>
          <cell r="E32">
            <v>5.9327999999999999E-2</v>
          </cell>
          <cell r="F32">
            <v>2.9663999999999999E-2</v>
          </cell>
          <cell r="G32">
            <v>5.9327999999999999E-2</v>
          </cell>
          <cell r="H32">
            <v>2.9663999999999999E-2</v>
          </cell>
          <cell r="I32">
            <v>5.9327999999999999E-2</v>
          </cell>
          <cell r="J32">
            <v>2.9663999999999999E-2</v>
          </cell>
          <cell r="K32">
            <v>5.9327999999999999E-2</v>
          </cell>
          <cell r="L32">
            <v>2.9663999999999999E-2</v>
          </cell>
        </row>
        <row r="33">
          <cell r="A33" t="str">
            <v>22-282666-00</v>
          </cell>
          <cell r="B33" t="str">
            <v>OEM</v>
          </cell>
          <cell r="C33">
            <v>8</v>
          </cell>
          <cell r="D33">
            <v>109.2</v>
          </cell>
          <cell r="E33">
            <v>873.6</v>
          </cell>
          <cell r="F33">
            <v>109.2</v>
          </cell>
          <cell r="G33">
            <v>873.6</v>
          </cell>
          <cell r="H33">
            <v>109.2</v>
          </cell>
          <cell r="I33">
            <v>873.6</v>
          </cell>
          <cell r="J33">
            <v>109.2</v>
          </cell>
          <cell r="K33">
            <v>873.6</v>
          </cell>
          <cell r="L33">
            <v>109.2</v>
          </cell>
        </row>
        <row r="34">
          <cell r="A34" t="str">
            <v>22-436312-00</v>
          </cell>
          <cell r="B34" t="str">
            <v>OEM</v>
          </cell>
          <cell r="C34">
            <v>2</v>
          </cell>
          <cell r="D34">
            <v>35.0715</v>
          </cell>
          <cell r="E34">
            <v>70.143000000000001</v>
          </cell>
          <cell r="F34">
            <v>35.0715</v>
          </cell>
          <cell r="G34">
            <v>70.143000000000001</v>
          </cell>
          <cell r="H34">
            <v>35.0715</v>
          </cell>
          <cell r="I34">
            <v>70.143000000000001</v>
          </cell>
          <cell r="J34">
            <v>35.0715</v>
          </cell>
          <cell r="K34">
            <v>70.143000000000001</v>
          </cell>
          <cell r="L34">
            <v>35.0715</v>
          </cell>
        </row>
        <row r="35">
          <cell r="A35" t="str">
            <v>21-250078-00</v>
          </cell>
          <cell r="B35" t="str">
            <v>HW</v>
          </cell>
          <cell r="C35">
            <v>3</v>
          </cell>
          <cell r="D35">
            <v>9.3100000000000002E-2</v>
          </cell>
          <cell r="E35">
            <v>0.27929999999999999</v>
          </cell>
          <cell r="F35">
            <v>9.3100000000000002E-2</v>
          </cell>
          <cell r="G35">
            <v>0.27929999999999999</v>
          </cell>
          <cell r="H35">
            <v>9.3100000000000002E-2</v>
          </cell>
          <cell r="I35">
            <v>0.27929999999999999</v>
          </cell>
          <cell r="J35">
            <v>9.3100000000000002E-2</v>
          </cell>
          <cell r="K35">
            <v>0.27929999999999999</v>
          </cell>
          <cell r="L35">
            <v>9.3100000000000002E-2</v>
          </cell>
        </row>
        <row r="36">
          <cell r="A36" t="str">
            <v>685-073482-001</v>
          </cell>
          <cell r="B36" t="str">
            <v>Fabricated</v>
          </cell>
          <cell r="C36">
            <v>1</v>
          </cell>
          <cell r="D36">
            <v>322.88</v>
          </cell>
          <cell r="E36">
            <v>322.88</v>
          </cell>
          <cell r="F36">
            <v>368.08319999999998</v>
          </cell>
          <cell r="G36">
            <v>368.08319999999998</v>
          </cell>
          <cell r="H36">
            <v>358.39680000000004</v>
          </cell>
          <cell r="I36">
            <v>358.39680000000004</v>
          </cell>
          <cell r="J36">
            <v>348.71039999999999</v>
          </cell>
          <cell r="K36">
            <v>348.71039999999999</v>
          </cell>
          <cell r="L36">
            <v>339.024</v>
          </cell>
        </row>
        <row r="37">
          <cell r="A37" t="str">
            <v>685-134956-001</v>
          </cell>
          <cell r="B37" t="str">
            <v>OEM</v>
          </cell>
          <cell r="C37">
            <v>1</v>
          </cell>
          <cell r="D37">
            <v>287</v>
          </cell>
          <cell r="E37">
            <v>287</v>
          </cell>
          <cell r="F37">
            <v>287</v>
          </cell>
          <cell r="G37">
            <v>287</v>
          </cell>
          <cell r="H37">
            <v>287</v>
          </cell>
          <cell r="I37">
            <v>287</v>
          </cell>
          <cell r="J37">
            <v>287</v>
          </cell>
          <cell r="K37">
            <v>287</v>
          </cell>
          <cell r="L37">
            <v>287</v>
          </cell>
        </row>
        <row r="38">
          <cell r="A38" t="str">
            <v>714-220563-003</v>
          </cell>
          <cell r="B38" t="str">
            <v>SHM</v>
          </cell>
          <cell r="C38">
            <v>1</v>
          </cell>
          <cell r="D38">
            <v>8.42</v>
          </cell>
          <cell r="E38">
            <v>8.42</v>
          </cell>
          <cell r="F38">
            <v>9.5987999999999989</v>
          </cell>
          <cell r="G38">
            <v>9.5987999999999989</v>
          </cell>
          <cell r="H38">
            <v>9.3462000000000014</v>
          </cell>
          <cell r="I38">
            <v>9.3462000000000014</v>
          </cell>
          <cell r="J38">
            <v>9.0936000000000003</v>
          </cell>
          <cell r="K38">
            <v>9.0936000000000003</v>
          </cell>
          <cell r="L38">
            <v>8.8410000000000011</v>
          </cell>
        </row>
        <row r="39">
          <cell r="A39" t="str">
            <v>34-444314-00</v>
          </cell>
          <cell r="B39" t="str">
            <v>OEM</v>
          </cell>
          <cell r="C39">
            <v>1</v>
          </cell>
          <cell r="D39">
            <v>4.92</v>
          </cell>
          <cell r="E39">
            <v>4.92</v>
          </cell>
          <cell r="F39">
            <v>4.92</v>
          </cell>
          <cell r="G39">
            <v>4.92</v>
          </cell>
          <cell r="H39">
            <v>4.92</v>
          </cell>
          <cell r="I39">
            <v>4.92</v>
          </cell>
          <cell r="J39">
            <v>4.92</v>
          </cell>
          <cell r="K39">
            <v>4.92</v>
          </cell>
          <cell r="L39">
            <v>4.92</v>
          </cell>
        </row>
        <row r="40">
          <cell r="A40" t="str">
            <v>21-041906-10</v>
          </cell>
          <cell r="B40" t="str">
            <v>HW</v>
          </cell>
          <cell r="C40">
            <v>1</v>
          </cell>
          <cell r="D40">
            <v>5.7471264367816098E-2</v>
          </cell>
          <cell r="E40">
            <v>5.7471264367816098E-2</v>
          </cell>
          <cell r="F40">
            <v>5.7471264367816098E-2</v>
          </cell>
          <cell r="G40">
            <v>5.7471264367816098E-2</v>
          </cell>
          <cell r="H40">
            <v>5.7471264367816098E-2</v>
          </cell>
          <cell r="I40">
            <v>5.7471264367816098E-2</v>
          </cell>
          <cell r="J40">
            <v>5.7471264367816098E-2</v>
          </cell>
          <cell r="K40">
            <v>5.7471264367816098E-2</v>
          </cell>
          <cell r="L40">
            <v>5.7471264367816098E-2</v>
          </cell>
        </row>
        <row r="41">
          <cell r="A41" t="str">
            <v>766-337637-001</v>
          </cell>
          <cell r="B41" t="str">
            <v>OEM</v>
          </cell>
          <cell r="C41">
            <v>1</v>
          </cell>
          <cell r="D41">
            <v>319.36</v>
          </cell>
          <cell r="E41">
            <v>319.36</v>
          </cell>
          <cell r="F41">
            <v>319.36</v>
          </cell>
          <cell r="G41">
            <v>319.36</v>
          </cell>
          <cell r="H41">
            <v>319.36</v>
          </cell>
          <cell r="I41">
            <v>319.36</v>
          </cell>
          <cell r="J41">
            <v>319.36</v>
          </cell>
          <cell r="K41">
            <v>319.36</v>
          </cell>
          <cell r="L41">
            <v>319.36</v>
          </cell>
        </row>
        <row r="42">
          <cell r="A42" t="str">
            <v>60-183735-00</v>
          </cell>
          <cell r="B42" t="str">
            <v>OEM</v>
          </cell>
          <cell r="C42">
            <v>3</v>
          </cell>
          <cell r="D42">
            <v>9.42</v>
          </cell>
          <cell r="E42">
            <v>28.259999999999998</v>
          </cell>
          <cell r="F42">
            <v>9.42</v>
          </cell>
          <cell r="G42">
            <v>28.259999999999998</v>
          </cell>
          <cell r="H42">
            <v>9.42</v>
          </cell>
          <cell r="I42">
            <v>28.259999999999998</v>
          </cell>
          <cell r="J42">
            <v>9.42</v>
          </cell>
          <cell r="K42">
            <v>28.259999999999998</v>
          </cell>
          <cell r="L42">
            <v>9.42</v>
          </cell>
        </row>
        <row r="43">
          <cell r="A43" t="str">
            <v>22-00199-00</v>
          </cell>
          <cell r="B43" t="str">
            <v>OEM</v>
          </cell>
          <cell r="C43">
            <v>2</v>
          </cell>
          <cell r="D43">
            <v>11.7</v>
          </cell>
          <cell r="E43">
            <v>23.4</v>
          </cell>
          <cell r="F43">
            <v>11.7</v>
          </cell>
          <cell r="G43">
            <v>23.4</v>
          </cell>
          <cell r="H43">
            <v>11.7</v>
          </cell>
          <cell r="I43">
            <v>23.4</v>
          </cell>
          <cell r="J43">
            <v>11.7</v>
          </cell>
          <cell r="K43">
            <v>23.4</v>
          </cell>
          <cell r="L43">
            <v>11.7</v>
          </cell>
        </row>
        <row r="44">
          <cell r="A44" t="str">
            <v>22-131875-00</v>
          </cell>
          <cell r="B44" t="str">
            <v>OEM</v>
          </cell>
          <cell r="C44">
            <v>1</v>
          </cell>
          <cell r="D44">
            <v>16.52</v>
          </cell>
          <cell r="E44">
            <v>16.52</v>
          </cell>
          <cell r="F44">
            <v>16.52</v>
          </cell>
          <cell r="G44">
            <v>16.52</v>
          </cell>
          <cell r="H44">
            <v>16.52</v>
          </cell>
          <cell r="I44">
            <v>16.52</v>
          </cell>
          <cell r="J44">
            <v>16.52</v>
          </cell>
          <cell r="K44">
            <v>16.52</v>
          </cell>
          <cell r="L44">
            <v>16.52</v>
          </cell>
        </row>
        <row r="45">
          <cell r="A45" t="str">
            <v>920-212036-001</v>
          </cell>
          <cell r="B45" t="str">
            <v>OEM</v>
          </cell>
          <cell r="C45">
            <v>1</v>
          </cell>
          <cell r="D45">
            <v>5.99</v>
          </cell>
          <cell r="E45">
            <v>5.99</v>
          </cell>
          <cell r="F45">
            <v>5.99</v>
          </cell>
          <cell r="G45">
            <v>5.99</v>
          </cell>
          <cell r="H45">
            <v>5.99</v>
          </cell>
          <cell r="I45">
            <v>5.99</v>
          </cell>
          <cell r="J45">
            <v>5.99</v>
          </cell>
          <cell r="K45">
            <v>5.99</v>
          </cell>
          <cell r="L45">
            <v>5.99</v>
          </cell>
        </row>
        <row r="46">
          <cell r="A46" t="str">
            <v>785-277956-002</v>
          </cell>
          <cell r="B46" t="str">
            <v>LABEL</v>
          </cell>
          <cell r="C46">
            <v>1</v>
          </cell>
          <cell r="D46">
            <v>1.3793103448275863</v>
          </cell>
          <cell r="E46">
            <v>1.3793103448275863</v>
          </cell>
          <cell r="F46">
            <v>1.5724137931034483</v>
          </cell>
          <cell r="G46">
            <v>1.5724137931034483</v>
          </cell>
          <cell r="H46">
            <v>1.5310344827586209</v>
          </cell>
          <cell r="I46">
            <v>1.5310344827586209</v>
          </cell>
          <cell r="J46">
            <v>1.4896551724137932</v>
          </cell>
          <cell r="K46">
            <v>1.4896551724137932</v>
          </cell>
          <cell r="L46">
            <v>1.4482758620689657</v>
          </cell>
        </row>
        <row r="47">
          <cell r="A47" t="str">
            <v>60-10058-00</v>
          </cell>
          <cell r="B47" t="str">
            <v>OEM</v>
          </cell>
          <cell r="C47">
            <v>1</v>
          </cell>
          <cell r="D47">
            <v>15.48</v>
          </cell>
          <cell r="E47">
            <v>15.48</v>
          </cell>
          <cell r="F47">
            <v>15.48</v>
          </cell>
          <cell r="G47">
            <v>15.48</v>
          </cell>
          <cell r="H47">
            <v>15.48</v>
          </cell>
          <cell r="I47">
            <v>15.48</v>
          </cell>
          <cell r="J47">
            <v>15.48</v>
          </cell>
          <cell r="K47">
            <v>15.48</v>
          </cell>
          <cell r="L47">
            <v>15.48</v>
          </cell>
        </row>
        <row r="48">
          <cell r="A48" t="str">
            <v>21-042024-03</v>
          </cell>
          <cell r="B48" t="str">
            <v>HW</v>
          </cell>
          <cell r="C48">
            <v>4</v>
          </cell>
          <cell r="D48">
            <v>9.888000000000001E-2</v>
          </cell>
          <cell r="E48">
            <v>0.39552000000000004</v>
          </cell>
          <cell r="F48">
            <v>9.888000000000001E-2</v>
          </cell>
          <cell r="G48">
            <v>0.39552000000000004</v>
          </cell>
          <cell r="H48">
            <v>9.888000000000001E-2</v>
          </cell>
          <cell r="I48">
            <v>0.39552000000000004</v>
          </cell>
          <cell r="J48">
            <v>9.888000000000001E-2</v>
          </cell>
          <cell r="K48">
            <v>0.39552000000000004</v>
          </cell>
          <cell r="L48">
            <v>9.888000000000001E-2</v>
          </cell>
        </row>
        <row r="49">
          <cell r="A49" t="str">
            <v>21-041264-08</v>
          </cell>
          <cell r="B49" t="str">
            <v>HW</v>
          </cell>
          <cell r="C49">
            <v>2</v>
          </cell>
          <cell r="D49">
            <v>5.1911999999999993E-2</v>
          </cell>
          <cell r="E49">
            <v>0.10382399999999999</v>
          </cell>
          <cell r="F49">
            <v>5.1911999999999993E-2</v>
          </cell>
          <cell r="G49">
            <v>0.10382399999999999</v>
          </cell>
          <cell r="H49">
            <v>5.1911999999999993E-2</v>
          </cell>
          <cell r="I49">
            <v>0.10382399999999999</v>
          </cell>
          <cell r="J49">
            <v>5.1911999999999993E-2</v>
          </cell>
          <cell r="K49">
            <v>0.10382399999999999</v>
          </cell>
          <cell r="L49">
            <v>5.1911999999999993E-2</v>
          </cell>
        </row>
        <row r="50">
          <cell r="A50" t="str">
            <v>60-121543-00</v>
          </cell>
          <cell r="B50" t="str">
            <v>OEM</v>
          </cell>
          <cell r="C50">
            <v>1</v>
          </cell>
          <cell r="D50">
            <v>2.5131999999999999</v>
          </cell>
          <cell r="E50">
            <v>2.5131999999999999</v>
          </cell>
          <cell r="F50">
            <v>2.5131999999999999</v>
          </cell>
          <cell r="G50">
            <v>2.5131999999999999</v>
          </cell>
          <cell r="H50">
            <v>2.5131999999999999</v>
          </cell>
          <cell r="I50">
            <v>2.5131999999999999</v>
          </cell>
          <cell r="J50">
            <v>2.5131999999999999</v>
          </cell>
          <cell r="K50">
            <v>2.5131999999999999</v>
          </cell>
          <cell r="L50">
            <v>2.5131999999999999</v>
          </cell>
        </row>
        <row r="51">
          <cell r="A51" t="str">
            <v>772-241247-001</v>
          </cell>
          <cell r="B51" t="str">
            <v>OEM</v>
          </cell>
          <cell r="C51">
            <v>2</v>
          </cell>
          <cell r="D51">
            <v>4.16</v>
          </cell>
          <cell r="E51">
            <v>8.32</v>
          </cell>
          <cell r="F51">
            <v>4.16</v>
          </cell>
          <cell r="G51">
            <v>8.32</v>
          </cell>
          <cell r="H51">
            <v>4.16</v>
          </cell>
          <cell r="I51">
            <v>8.32</v>
          </cell>
          <cell r="J51">
            <v>4.16</v>
          </cell>
          <cell r="K51">
            <v>8.32</v>
          </cell>
          <cell r="L51">
            <v>4.16</v>
          </cell>
        </row>
        <row r="52">
          <cell r="A52" t="str">
            <v>766-239667-001</v>
          </cell>
          <cell r="B52" t="str">
            <v>OEM</v>
          </cell>
          <cell r="C52">
            <v>1</v>
          </cell>
          <cell r="D52">
            <v>26.574000000000002</v>
          </cell>
          <cell r="E52">
            <v>26.574000000000002</v>
          </cell>
          <cell r="F52">
            <v>26.574000000000002</v>
          </cell>
          <cell r="G52">
            <v>26.574000000000002</v>
          </cell>
          <cell r="H52">
            <v>26.574000000000002</v>
          </cell>
          <cell r="I52">
            <v>26.574000000000002</v>
          </cell>
          <cell r="J52">
            <v>26.574000000000002</v>
          </cell>
          <cell r="K52">
            <v>26.574000000000002</v>
          </cell>
          <cell r="L52">
            <v>26.574000000000002</v>
          </cell>
        </row>
        <row r="53">
          <cell r="A53" t="str">
            <v>22-269362-00</v>
          </cell>
          <cell r="B53" t="str">
            <v>OEM</v>
          </cell>
          <cell r="C53">
            <v>1</v>
          </cell>
          <cell r="D53">
            <v>8.1370000000000005</v>
          </cell>
          <cell r="E53">
            <v>8.1370000000000005</v>
          </cell>
          <cell r="F53">
            <v>8.1370000000000005</v>
          </cell>
          <cell r="G53">
            <v>8.1370000000000005</v>
          </cell>
          <cell r="H53">
            <v>8.1370000000000005</v>
          </cell>
          <cell r="I53">
            <v>8.1370000000000005</v>
          </cell>
          <cell r="J53">
            <v>8.1370000000000005</v>
          </cell>
          <cell r="K53">
            <v>8.1370000000000005</v>
          </cell>
          <cell r="L53">
            <v>8.1370000000000005</v>
          </cell>
        </row>
        <row r="54">
          <cell r="A54" t="str">
            <v>22-137543-00</v>
          </cell>
          <cell r="B54" t="str">
            <v>OEM</v>
          </cell>
          <cell r="C54">
            <v>1</v>
          </cell>
          <cell r="D54">
            <v>13.47</v>
          </cell>
          <cell r="E54">
            <v>13.47</v>
          </cell>
          <cell r="F54">
            <v>13.47</v>
          </cell>
          <cell r="G54">
            <v>13.47</v>
          </cell>
          <cell r="H54">
            <v>13.47</v>
          </cell>
          <cell r="I54">
            <v>13.47</v>
          </cell>
          <cell r="J54">
            <v>13.47</v>
          </cell>
          <cell r="K54">
            <v>13.47</v>
          </cell>
          <cell r="L54">
            <v>13.47</v>
          </cell>
        </row>
        <row r="55">
          <cell r="A55" t="str">
            <v>22-101140-00</v>
          </cell>
          <cell r="B55" t="str">
            <v>OEM</v>
          </cell>
          <cell r="C55">
            <v>1</v>
          </cell>
          <cell r="D55">
            <v>16.995000000000001</v>
          </cell>
          <cell r="E55">
            <v>16.995000000000001</v>
          </cell>
          <cell r="F55">
            <v>16.995000000000001</v>
          </cell>
          <cell r="G55">
            <v>16.995000000000001</v>
          </cell>
          <cell r="H55">
            <v>16.995000000000001</v>
          </cell>
          <cell r="I55">
            <v>16.995000000000001</v>
          </cell>
          <cell r="J55">
            <v>16.995000000000001</v>
          </cell>
          <cell r="K55">
            <v>16.995000000000001</v>
          </cell>
          <cell r="L55">
            <v>16.995000000000001</v>
          </cell>
        </row>
        <row r="56">
          <cell r="A56" t="str">
            <v>22-101139-00</v>
          </cell>
          <cell r="B56" t="str">
            <v>OEM</v>
          </cell>
          <cell r="C56">
            <v>1</v>
          </cell>
          <cell r="D56">
            <v>3.25</v>
          </cell>
          <cell r="E56">
            <v>3.25</v>
          </cell>
          <cell r="F56">
            <v>3.25</v>
          </cell>
          <cell r="G56">
            <v>3.25</v>
          </cell>
          <cell r="H56">
            <v>3.25</v>
          </cell>
          <cell r="I56">
            <v>3.25</v>
          </cell>
          <cell r="J56">
            <v>3.25</v>
          </cell>
          <cell r="K56">
            <v>3.25</v>
          </cell>
          <cell r="L56">
            <v>3.25</v>
          </cell>
        </row>
        <row r="57">
          <cell r="A57" t="str">
            <v>853-285263-001</v>
          </cell>
          <cell r="B57" t="str">
            <v>CABLE</v>
          </cell>
          <cell r="C57">
            <v>1</v>
          </cell>
          <cell r="D57">
            <v>42.79</v>
          </cell>
          <cell r="E57">
            <v>42.79</v>
          </cell>
          <cell r="F57">
            <v>48.780599999999993</v>
          </cell>
          <cell r="G57">
            <v>48.780599999999993</v>
          </cell>
          <cell r="H57">
            <v>47.496900000000004</v>
          </cell>
          <cell r="I57">
            <v>47.496900000000004</v>
          </cell>
          <cell r="J57">
            <v>46.213200000000001</v>
          </cell>
          <cell r="K57">
            <v>46.213200000000001</v>
          </cell>
          <cell r="L57">
            <v>44.929500000000004</v>
          </cell>
        </row>
        <row r="58">
          <cell r="A58" t="str">
            <v>22-119270-00</v>
          </cell>
          <cell r="B58" t="str">
            <v>OEM</v>
          </cell>
          <cell r="C58">
            <v>1</v>
          </cell>
          <cell r="D58">
            <v>0.89</v>
          </cell>
          <cell r="E58">
            <v>0.89</v>
          </cell>
          <cell r="F58">
            <v>0.89</v>
          </cell>
          <cell r="G58">
            <v>0.89</v>
          </cell>
          <cell r="H58">
            <v>0.89</v>
          </cell>
          <cell r="I58">
            <v>0.89</v>
          </cell>
          <cell r="J58">
            <v>0.89</v>
          </cell>
          <cell r="K58">
            <v>0.89</v>
          </cell>
          <cell r="L58">
            <v>0.89</v>
          </cell>
        </row>
        <row r="59">
          <cell r="A59" t="str">
            <v>22-179336-00</v>
          </cell>
          <cell r="B59" t="str">
            <v>OEM</v>
          </cell>
          <cell r="C59">
            <v>1</v>
          </cell>
          <cell r="D59">
            <v>1.82</v>
          </cell>
          <cell r="E59">
            <v>1.82</v>
          </cell>
          <cell r="F59">
            <v>1.82</v>
          </cell>
          <cell r="G59">
            <v>1.82</v>
          </cell>
          <cell r="H59">
            <v>1.82</v>
          </cell>
          <cell r="I59">
            <v>1.82</v>
          </cell>
          <cell r="J59">
            <v>1.82</v>
          </cell>
          <cell r="K59">
            <v>1.82</v>
          </cell>
          <cell r="L59">
            <v>1.82</v>
          </cell>
        </row>
        <row r="60">
          <cell r="A60" t="str">
            <v>22-334753-00</v>
          </cell>
          <cell r="B60" t="str">
            <v>OEM</v>
          </cell>
          <cell r="C60">
            <v>1</v>
          </cell>
          <cell r="D60">
            <v>2.25</v>
          </cell>
          <cell r="E60">
            <v>2.25</v>
          </cell>
          <cell r="F60">
            <v>2.25</v>
          </cell>
          <cell r="G60">
            <v>2.25</v>
          </cell>
          <cell r="H60">
            <v>2.25</v>
          </cell>
          <cell r="I60">
            <v>2.25</v>
          </cell>
          <cell r="J60">
            <v>2.25</v>
          </cell>
          <cell r="K60">
            <v>2.25</v>
          </cell>
          <cell r="L60">
            <v>2.25</v>
          </cell>
        </row>
        <row r="61">
          <cell r="A61" t="str">
            <v>22-315940-00</v>
          </cell>
          <cell r="B61" t="str">
            <v>OEM</v>
          </cell>
          <cell r="C61">
            <v>1</v>
          </cell>
          <cell r="D61">
            <v>22.91</v>
          </cell>
          <cell r="E61">
            <v>22.91</v>
          </cell>
          <cell r="F61">
            <v>22.91</v>
          </cell>
          <cell r="G61">
            <v>22.91</v>
          </cell>
          <cell r="H61">
            <v>22.91</v>
          </cell>
          <cell r="I61">
            <v>22.91</v>
          </cell>
          <cell r="J61">
            <v>22.91</v>
          </cell>
          <cell r="K61">
            <v>22.91</v>
          </cell>
          <cell r="L61">
            <v>22.91</v>
          </cell>
        </row>
        <row r="62">
          <cell r="A62" t="str">
            <v>21-041303-06</v>
          </cell>
          <cell r="B62" t="str">
            <v>HW</v>
          </cell>
          <cell r="C62">
            <v>2</v>
          </cell>
          <cell r="D62">
            <v>5.7471264367816098E-2</v>
          </cell>
          <cell r="E62">
            <v>0.1149425287356322</v>
          </cell>
          <cell r="F62">
            <v>5.7471264367816098E-2</v>
          </cell>
          <cell r="G62">
            <v>0.1149425287356322</v>
          </cell>
          <cell r="H62">
            <v>5.7471264367816098E-2</v>
          </cell>
          <cell r="I62">
            <v>0.1149425287356322</v>
          </cell>
          <cell r="J62">
            <v>5.7471264367816098E-2</v>
          </cell>
          <cell r="K62">
            <v>0.1149425287356322</v>
          </cell>
          <cell r="L62">
            <v>5.7471264367816098E-2</v>
          </cell>
        </row>
        <row r="63">
          <cell r="A63" t="str">
            <v>11-341265-09</v>
          </cell>
          <cell r="B63" t="str">
            <v>MOD</v>
          </cell>
          <cell r="C63">
            <v>1</v>
          </cell>
          <cell r="D63">
            <v>47.62</v>
          </cell>
          <cell r="E63">
            <v>47.62</v>
          </cell>
          <cell r="F63">
            <v>54.286799999999992</v>
          </cell>
          <cell r="G63">
            <v>54.286799999999992</v>
          </cell>
          <cell r="H63">
            <v>52.858200000000004</v>
          </cell>
          <cell r="I63">
            <v>52.858200000000004</v>
          </cell>
          <cell r="J63">
            <v>51.429600000000001</v>
          </cell>
          <cell r="K63">
            <v>51.429600000000001</v>
          </cell>
          <cell r="L63">
            <v>50.000999999999998</v>
          </cell>
        </row>
        <row r="64">
          <cell r="A64" t="str">
            <v>11-341265-10</v>
          </cell>
          <cell r="B64" t="str">
            <v>MOD</v>
          </cell>
          <cell r="C64">
            <v>1</v>
          </cell>
          <cell r="D64">
            <v>48.41</v>
          </cell>
          <cell r="E64">
            <v>48.41</v>
          </cell>
          <cell r="F64">
            <v>55.18739999999999</v>
          </cell>
          <cell r="G64">
            <v>55.18739999999999</v>
          </cell>
          <cell r="H64">
            <v>53.735100000000003</v>
          </cell>
          <cell r="I64">
            <v>53.735100000000003</v>
          </cell>
          <cell r="J64">
            <v>52.282800000000002</v>
          </cell>
          <cell r="K64">
            <v>52.282800000000002</v>
          </cell>
          <cell r="L64">
            <v>50.830500000000001</v>
          </cell>
        </row>
        <row r="65">
          <cell r="A65" t="str">
            <v>11-379885-00</v>
          </cell>
          <cell r="B65" t="str">
            <v>MOD</v>
          </cell>
          <cell r="C65">
            <v>1</v>
          </cell>
          <cell r="D65">
            <v>88.8</v>
          </cell>
          <cell r="E65">
            <v>88.8</v>
          </cell>
          <cell r="F65">
            <v>101.23199999999999</v>
          </cell>
          <cell r="G65">
            <v>101.23199999999999</v>
          </cell>
          <cell r="H65">
            <v>98.568000000000012</v>
          </cell>
          <cell r="I65">
            <v>98.568000000000012</v>
          </cell>
          <cell r="J65">
            <v>95.903999999999996</v>
          </cell>
          <cell r="K65">
            <v>95.903999999999996</v>
          </cell>
          <cell r="L65">
            <v>93.24</v>
          </cell>
        </row>
        <row r="66">
          <cell r="A66" t="str">
            <v>11-348075-02</v>
          </cell>
          <cell r="B66" t="str">
            <v>MOD</v>
          </cell>
          <cell r="C66">
            <v>1</v>
          </cell>
          <cell r="D66">
            <v>70.34</v>
          </cell>
          <cell r="E66">
            <v>70.34</v>
          </cell>
          <cell r="F66">
            <v>80.187600000000003</v>
          </cell>
          <cell r="G66">
            <v>80.187600000000003</v>
          </cell>
          <cell r="H66">
            <v>78.077400000000011</v>
          </cell>
          <cell r="I66">
            <v>78.077400000000011</v>
          </cell>
          <cell r="J66">
            <v>75.967200000000005</v>
          </cell>
          <cell r="K66">
            <v>75.967200000000005</v>
          </cell>
          <cell r="L66">
            <v>73.857000000000014</v>
          </cell>
        </row>
        <row r="67">
          <cell r="A67" t="str">
            <v>11-341265-21</v>
          </cell>
          <cell r="B67" t="str">
            <v>MOD</v>
          </cell>
          <cell r="C67">
            <v>1</v>
          </cell>
          <cell r="D67">
            <v>61.35</v>
          </cell>
          <cell r="E67">
            <v>61.35</v>
          </cell>
          <cell r="F67">
            <v>69.938999999999993</v>
          </cell>
          <cell r="G67">
            <v>69.938999999999993</v>
          </cell>
          <cell r="H67">
            <v>68.098500000000001</v>
          </cell>
          <cell r="I67">
            <v>68.098500000000001</v>
          </cell>
          <cell r="J67">
            <v>66.25800000000001</v>
          </cell>
          <cell r="K67">
            <v>66.25800000000001</v>
          </cell>
          <cell r="L67">
            <v>64.417500000000004</v>
          </cell>
        </row>
        <row r="68">
          <cell r="A68" t="str">
            <v>853-283914-002</v>
          </cell>
          <cell r="B68" t="str">
            <v>CABLE</v>
          </cell>
          <cell r="C68">
            <v>1</v>
          </cell>
          <cell r="D68">
            <v>57.05</v>
          </cell>
          <cell r="E68">
            <v>57.05</v>
          </cell>
          <cell r="F68">
            <v>65.036999999999992</v>
          </cell>
          <cell r="G68">
            <v>65.036999999999992</v>
          </cell>
          <cell r="H68">
            <v>63.325500000000005</v>
          </cell>
          <cell r="I68">
            <v>63.325500000000005</v>
          </cell>
          <cell r="J68">
            <v>61.614000000000004</v>
          </cell>
          <cell r="K68">
            <v>61.614000000000004</v>
          </cell>
          <cell r="L68">
            <v>59.902499999999996</v>
          </cell>
        </row>
        <row r="69">
          <cell r="A69" t="str">
            <v>853-283909-001</v>
          </cell>
          <cell r="B69" t="str">
            <v>CABLE</v>
          </cell>
          <cell r="C69">
            <v>1</v>
          </cell>
          <cell r="D69">
            <v>61.14</v>
          </cell>
          <cell r="E69">
            <v>61.14</v>
          </cell>
          <cell r="F69">
            <v>69.69959999999999</v>
          </cell>
          <cell r="G69">
            <v>69.69959999999999</v>
          </cell>
          <cell r="H69">
            <v>67.865400000000008</v>
          </cell>
          <cell r="I69">
            <v>67.865400000000008</v>
          </cell>
          <cell r="J69">
            <v>66.031199999999998</v>
          </cell>
          <cell r="K69">
            <v>66.031199999999998</v>
          </cell>
          <cell r="L69">
            <v>64.197000000000003</v>
          </cell>
        </row>
        <row r="70">
          <cell r="A70" t="str">
            <v>03-353428-00</v>
          </cell>
          <cell r="B70" t="str">
            <v>CABLE</v>
          </cell>
          <cell r="C70">
            <v>1</v>
          </cell>
          <cell r="D70">
            <v>32.799999999999997</v>
          </cell>
          <cell r="E70">
            <v>32.799999999999997</v>
          </cell>
          <cell r="F70">
            <v>37.391999999999996</v>
          </cell>
          <cell r="G70">
            <v>37.391999999999996</v>
          </cell>
          <cell r="H70">
            <v>36.408000000000001</v>
          </cell>
          <cell r="I70">
            <v>36.408000000000001</v>
          </cell>
          <cell r="J70">
            <v>35.423999999999999</v>
          </cell>
          <cell r="K70">
            <v>35.423999999999999</v>
          </cell>
          <cell r="L70">
            <v>34.44</v>
          </cell>
        </row>
        <row r="71">
          <cell r="A71" t="str">
            <v>03-387902-00</v>
          </cell>
          <cell r="B71" t="str">
            <v>CABLE</v>
          </cell>
          <cell r="C71">
            <v>1</v>
          </cell>
          <cell r="D71">
            <v>18.47</v>
          </cell>
          <cell r="E71">
            <v>18.47</v>
          </cell>
          <cell r="F71">
            <v>21.055799999999998</v>
          </cell>
          <cell r="G71">
            <v>21.055799999999998</v>
          </cell>
          <cell r="H71">
            <v>20.5017</v>
          </cell>
          <cell r="I71">
            <v>20.5017</v>
          </cell>
          <cell r="J71">
            <v>19.947600000000001</v>
          </cell>
          <cell r="K71">
            <v>19.947600000000001</v>
          </cell>
          <cell r="L71">
            <v>19.3935</v>
          </cell>
        </row>
        <row r="72">
          <cell r="A72" t="str">
            <v>853-293238-003</v>
          </cell>
          <cell r="B72" t="str">
            <v>CABLE</v>
          </cell>
          <cell r="C72">
            <v>1</v>
          </cell>
          <cell r="D72">
            <v>10.73</v>
          </cell>
          <cell r="E72">
            <v>10.73</v>
          </cell>
          <cell r="F72">
            <v>12.232199999999999</v>
          </cell>
          <cell r="G72">
            <v>12.232199999999999</v>
          </cell>
          <cell r="H72">
            <v>11.910300000000001</v>
          </cell>
          <cell r="I72">
            <v>11.910300000000001</v>
          </cell>
          <cell r="J72">
            <v>11.588400000000002</v>
          </cell>
          <cell r="K72">
            <v>11.588400000000002</v>
          </cell>
          <cell r="L72">
            <v>11.266500000000001</v>
          </cell>
        </row>
        <row r="73">
          <cell r="A73" t="str">
            <v>03-405848-00</v>
          </cell>
          <cell r="B73" t="str">
            <v>CABLE</v>
          </cell>
          <cell r="C73">
            <v>1</v>
          </cell>
          <cell r="D73">
            <v>29.99</v>
          </cell>
          <cell r="E73">
            <v>29.99</v>
          </cell>
          <cell r="F73">
            <v>34.188599999999994</v>
          </cell>
          <cell r="G73">
            <v>34.188599999999994</v>
          </cell>
          <cell r="H73">
            <v>33.288899999999998</v>
          </cell>
          <cell r="I73">
            <v>33.288899999999998</v>
          </cell>
          <cell r="J73">
            <v>32.389200000000002</v>
          </cell>
          <cell r="K73">
            <v>32.389200000000002</v>
          </cell>
          <cell r="L73">
            <v>31.4895</v>
          </cell>
        </row>
        <row r="74">
          <cell r="A74" t="str">
            <v>853-252148-101</v>
          </cell>
          <cell r="B74" t="str">
            <v>CABLE</v>
          </cell>
          <cell r="C74">
            <v>1</v>
          </cell>
          <cell r="D74">
            <v>37.08</v>
          </cell>
          <cell r="E74">
            <v>37.08</v>
          </cell>
          <cell r="F74">
            <v>42.271199999999993</v>
          </cell>
          <cell r="G74">
            <v>42.271199999999993</v>
          </cell>
          <cell r="H74">
            <v>41.158799999999999</v>
          </cell>
          <cell r="I74">
            <v>41.158799999999999</v>
          </cell>
          <cell r="J74">
            <v>40.046399999999998</v>
          </cell>
          <cell r="K74">
            <v>40.046399999999998</v>
          </cell>
          <cell r="L74">
            <v>38.933999999999997</v>
          </cell>
        </row>
        <row r="75">
          <cell r="A75" t="str">
            <v>03-353427-00</v>
          </cell>
          <cell r="B75" t="str">
            <v>CABLE</v>
          </cell>
          <cell r="C75">
            <v>1</v>
          </cell>
          <cell r="D75">
            <v>26.46</v>
          </cell>
          <cell r="E75">
            <v>26.46</v>
          </cell>
          <cell r="F75">
            <v>30.164399999999997</v>
          </cell>
          <cell r="G75">
            <v>30.164399999999997</v>
          </cell>
          <cell r="H75">
            <v>29.370600000000003</v>
          </cell>
          <cell r="I75">
            <v>29.370600000000003</v>
          </cell>
          <cell r="J75">
            <v>28.576800000000002</v>
          </cell>
          <cell r="K75">
            <v>28.576800000000002</v>
          </cell>
          <cell r="L75">
            <v>27.783000000000001</v>
          </cell>
        </row>
        <row r="76">
          <cell r="A76" t="str">
            <v>853-304154-001</v>
          </cell>
          <cell r="B76" t="str">
            <v>CABLE</v>
          </cell>
          <cell r="C76">
            <v>1</v>
          </cell>
          <cell r="D76">
            <v>32.450000000000003</v>
          </cell>
          <cell r="E76">
            <v>32.450000000000003</v>
          </cell>
          <cell r="F76">
            <v>36.993000000000002</v>
          </cell>
          <cell r="G76">
            <v>36.993000000000002</v>
          </cell>
          <cell r="H76">
            <v>36.019500000000008</v>
          </cell>
          <cell r="I76">
            <v>36.019500000000008</v>
          </cell>
          <cell r="J76">
            <v>35.046000000000006</v>
          </cell>
          <cell r="K76">
            <v>35.046000000000006</v>
          </cell>
          <cell r="L76">
            <v>34.072500000000005</v>
          </cell>
        </row>
        <row r="77">
          <cell r="A77" t="str">
            <v>03-339423-00</v>
          </cell>
          <cell r="B77" t="str">
            <v>CABLE</v>
          </cell>
          <cell r="C77">
            <v>1</v>
          </cell>
          <cell r="D77">
            <v>51.18</v>
          </cell>
          <cell r="E77">
            <v>51.18</v>
          </cell>
          <cell r="F77">
            <v>58.345199999999991</v>
          </cell>
          <cell r="G77">
            <v>58.345199999999991</v>
          </cell>
          <cell r="H77">
            <v>56.809800000000003</v>
          </cell>
          <cell r="I77">
            <v>56.809800000000003</v>
          </cell>
          <cell r="J77">
            <v>55.2744</v>
          </cell>
          <cell r="K77">
            <v>55.2744</v>
          </cell>
          <cell r="L77">
            <v>53.739000000000004</v>
          </cell>
        </row>
        <row r="78">
          <cell r="A78" t="str">
            <v>03-375090-00</v>
          </cell>
          <cell r="B78" t="str">
            <v>CABLE</v>
          </cell>
          <cell r="C78">
            <v>1</v>
          </cell>
          <cell r="D78">
            <v>47.81</v>
          </cell>
          <cell r="E78">
            <v>47.81</v>
          </cell>
          <cell r="F78">
            <v>57.372</v>
          </cell>
          <cell r="G78">
            <v>57.372</v>
          </cell>
          <cell r="H78">
            <v>56.415799999999997</v>
          </cell>
          <cell r="I78">
            <v>56.415799999999997</v>
          </cell>
          <cell r="J78">
            <v>54.981499999999997</v>
          </cell>
          <cell r="K78">
            <v>54.981499999999997</v>
          </cell>
          <cell r="L78">
            <v>52.591000000000008</v>
          </cell>
        </row>
        <row r="79">
          <cell r="A79" t="str">
            <v>853-288148-002</v>
          </cell>
          <cell r="B79" t="str">
            <v>CABLE</v>
          </cell>
          <cell r="C79">
            <v>1</v>
          </cell>
          <cell r="D79">
            <v>57.93</v>
          </cell>
          <cell r="E79">
            <v>57.93</v>
          </cell>
          <cell r="F79">
            <v>66.040199999999999</v>
          </cell>
          <cell r="G79">
            <v>66.040199999999999</v>
          </cell>
          <cell r="H79">
            <v>64.302300000000002</v>
          </cell>
          <cell r="I79">
            <v>64.302300000000002</v>
          </cell>
          <cell r="J79">
            <v>62.564400000000006</v>
          </cell>
          <cell r="K79">
            <v>62.564400000000006</v>
          </cell>
          <cell r="L79">
            <v>60.826500000000003</v>
          </cell>
        </row>
        <row r="80">
          <cell r="A80" t="str">
            <v>03-353422-00</v>
          </cell>
          <cell r="B80" t="str">
            <v>CABLE</v>
          </cell>
          <cell r="C80">
            <v>1</v>
          </cell>
          <cell r="D80">
            <v>26.81</v>
          </cell>
          <cell r="E80">
            <v>26.81</v>
          </cell>
          <cell r="F80">
            <v>30.563399999999994</v>
          </cell>
          <cell r="G80">
            <v>30.563399999999994</v>
          </cell>
          <cell r="H80">
            <v>29.7591</v>
          </cell>
          <cell r="I80">
            <v>29.7591</v>
          </cell>
          <cell r="J80">
            <v>28.954799999999999</v>
          </cell>
          <cell r="K80">
            <v>28.954799999999999</v>
          </cell>
          <cell r="L80">
            <v>28.150500000000001</v>
          </cell>
        </row>
        <row r="81">
          <cell r="A81" t="str">
            <v>03-387792-00</v>
          </cell>
          <cell r="B81" t="str">
            <v>CABLE</v>
          </cell>
          <cell r="C81">
            <v>1</v>
          </cell>
          <cell r="D81">
            <v>59.21</v>
          </cell>
          <cell r="E81">
            <v>59.21</v>
          </cell>
          <cell r="F81">
            <v>67.499399999999994</v>
          </cell>
          <cell r="G81">
            <v>67.499399999999994</v>
          </cell>
          <cell r="H81">
            <v>65.723100000000002</v>
          </cell>
          <cell r="I81">
            <v>65.723100000000002</v>
          </cell>
          <cell r="J81">
            <v>63.946800000000003</v>
          </cell>
          <cell r="K81">
            <v>63.946800000000003</v>
          </cell>
          <cell r="L81">
            <v>62.170500000000004</v>
          </cell>
        </row>
        <row r="82">
          <cell r="A82" t="str">
            <v>03-381424-00</v>
          </cell>
          <cell r="B82" t="str">
            <v>CABLE</v>
          </cell>
          <cell r="C82">
            <v>1</v>
          </cell>
          <cell r="D82">
            <v>77.989999999999995</v>
          </cell>
          <cell r="E82">
            <v>77.989999999999995</v>
          </cell>
          <cell r="F82">
            <v>88.908599999999993</v>
          </cell>
          <cell r="G82">
            <v>88.908599999999993</v>
          </cell>
          <cell r="H82">
            <v>86.568899999999999</v>
          </cell>
          <cell r="I82">
            <v>86.568899999999999</v>
          </cell>
          <cell r="J82">
            <v>84.229200000000006</v>
          </cell>
          <cell r="K82">
            <v>84.229200000000006</v>
          </cell>
          <cell r="L82">
            <v>81.889499999999998</v>
          </cell>
        </row>
        <row r="83">
          <cell r="A83" t="str">
            <v>03-353421-00</v>
          </cell>
          <cell r="B83" t="str">
            <v>CABLE</v>
          </cell>
          <cell r="C83">
            <v>1</v>
          </cell>
          <cell r="D83">
            <v>25.63</v>
          </cell>
          <cell r="E83">
            <v>25.63</v>
          </cell>
          <cell r="F83">
            <v>29.218199999999996</v>
          </cell>
          <cell r="G83">
            <v>29.218199999999996</v>
          </cell>
          <cell r="H83">
            <v>28.449300000000001</v>
          </cell>
          <cell r="I83">
            <v>28.449300000000001</v>
          </cell>
          <cell r="J83">
            <v>27.680400000000002</v>
          </cell>
          <cell r="K83">
            <v>27.680400000000002</v>
          </cell>
          <cell r="L83">
            <v>26.9115</v>
          </cell>
        </row>
        <row r="84">
          <cell r="A84" t="str">
            <v>03-351080-00</v>
          </cell>
          <cell r="B84" t="str">
            <v>CABLE</v>
          </cell>
          <cell r="C84">
            <v>1</v>
          </cell>
          <cell r="D84">
            <v>29.25</v>
          </cell>
          <cell r="E84">
            <v>29.25</v>
          </cell>
          <cell r="F84">
            <v>33.344999999999999</v>
          </cell>
          <cell r="G84">
            <v>33.344999999999999</v>
          </cell>
          <cell r="H84">
            <v>32.467500000000001</v>
          </cell>
          <cell r="I84">
            <v>32.467500000000001</v>
          </cell>
          <cell r="J84">
            <v>31.590000000000003</v>
          </cell>
          <cell r="K84">
            <v>31.590000000000003</v>
          </cell>
          <cell r="L84">
            <v>30.712500000000002</v>
          </cell>
        </row>
        <row r="85">
          <cell r="A85" t="str">
            <v>03-396489-00</v>
          </cell>
          <cell r="B85" t="str">
            <v>CABLE</v>
          </cell>
          <cell r="C85">
            <v>1</v>
          </cell>
          <cell r="D85">
            <v>28.22</v>
          </cell>
          <cell r="E85">
            <v>28.22</v>
          </cell>
          <cell r="F85">
            <v>33.863999999999997</v>
          </cell>
          <cell r="G85">
            <v>33.863999999999997</v>
          </cell>
          <cell r="H85">
            <v>33.299599999999998</v>
          </cell>
          <cell r="I85">
            <v>33.299599999999998</v>
          </cell>
          <cell r="J85">
            <v>32.452999999999996</v>
          </cell>
          <cell r="K85">
            <v>32.452999999999996</v>
          </cell>
          <cell r="L85">
            <v>31.042000000000002</v>
          </cell>
        </row>
        <row r="86">
          <cell r="A86" t="str">
            <v>853-261249-001</v>
          </cell>
          <cell r="B86" t="str">
            <v>CABLE</v>
          </cell>
          <cell r="C86">
            <v>1</v>
          </cell>
          <cell r="D86">
            <v>60.02</v>
          </cell>
          <cell r="E86">
            <v>60.02</v>
          </cell>
          <cell r="F86">
            <v>68.422799999999995</v>
          </cell>
          <cell r="G86">
            <v>68.422799999999995</v>
          </cell>
          <cell r="H86">
            <v>66.622200000000007</v>
          </cell>
          <cell r="I86">
            <v>66.622200000000007</v>
          </cell>
          <cell r="J86">
            <v>64.821600000000004</v>
          </cell>
          <cell r="K86">
            <v>64.821600000000004</v>
          </cell>
          <cell r="L86">
            <v>63.021000000000008</v>
          </cell>
        </row>
        <row r="87">
          <cell r="A87" t="str">
            <v>853-286332-102</v>
          </cell>
          <cell r="B87" t="str">
            <v>CABLE</v>
          </cell>
          <cell r="C87">
            <v>1</v>
          </cell>
          <cell r="D87">
            <v>95.25</v>
          </cell>
          <cell r="E87">
            <v>95.25</v>
          </cell>
          <cell r="F87">
            <v>108.58499999999999</v>
          </cell>
          <cell r="G87">
            <v>108.58499999999999</v>
          </cell>
          <cell r="H87">
            <v>105.72750000000001</v>
          </cell>
          <cell r="I87">
            <v>105.72750000000001</v>
          </cell>
          <cell r="J87">
            <v>102.87</v>
          </cell>
          <cell r="K87">
            <v>102.87</v>
          </cell>
          <cell r="L87">
            <v>100.0125</v>
          </cell>
        </row>
        <row r="88">
          <cell r="A88" t="str">
            <v>853-286334-002</v>
          </cell>
          <cell r="B88" t="str">
            <v>CABLE</v>
          </cell>
          <cell r="C88">
            <v>1</v>
          </cell>
          <cell r="D88">
            <v>67.47</v>
          </cell>
          <cell r="E88">
            <v>67.47</v>
          </cell>
          <cell r="F88">
            <v>76.91579999999999</v>
          </cell>
          <cell r="G88">
            <v>76.91579999999999</v>
          </cell>
          <cell r="H88">
            <v>74.8917</v>
          </cell>
          <cell r="I88">
            <v>74.8917</v>
          </cell>
          <cell r="J88">
            <v>72.86760000000001</v>
          </cell>
          <cell r="K88">
            <v>72.86760000000001</v>
          </cell>
          <cell r="L88">
            <v>70.843500000000006</v>
          </cell>
        </row>
        <row r="89">
          <cell r="A89" t="str">
            <v>853-286229-101</v>
          </cell>
          <cell r="B89" t="str">
            <v>CABLE</v>
          </cell>
          <cell r="C89">
            <v>1</v>
          </cell>
          <cell r="D89">
            <v>63.91</v>
          </cell>
          <cell r="E89">
            <v>63.91</v>
          </cell>
          <cell r="F89">
            <v>72.857399999999984</v>
          </cell>
          <cell r="G89">
            <v>72.857399999999984</v>
          </cell>
          <cell r="H89">
            <v>70.940100000000001</v>
          </cell>
          <cell r="I89">
            <v>70.940100000000001</v>
          </cell>
          <cell r="J89">
            <v>69.022800000000004</v>
          </cell>
          <cell r="K89">
            <v>69.022800000000004</v>
          </cell>
          <cell r="L89">
            <v>67.105499999999992</v>
          </cell>
        </row>
        <row r="90">
          <cell r="A90" t="str">
            <v>853-286336-104</v>
          </cell>
          <cell r="B90" t="str">
            <v>CABLE</v>
          </cell>
          <cell r="C90">
            <v>1</v>
          </cell>
          <cell r="D90">
            <v>99.72</v>
          </cell>
          <cell r="E90">
            <v>99.72</v>
          </cell>
          <cell r="F90">
            <v>113.68079999999999</v>
          </cell>
          <cell r="G90">
            <v>113.68079999999999</v>
          </cell>
          <cell r="H90">
            <v>110.68920000000001</v>
          </cell>
          <cell r="I90">
            <v>110.68920000000001</v>
          </cell>
          <cell r="J90">
            <v>107.69760000000001</v>
          </cell>
          <cell r="K90">
            <v>107.69760000000001</v>
          </cell>
          <cell r="L90">
            <v>104.706</v>
          </cell>
        </row>
        <row r="91">
          <cell r="A91" t="str">
            <v>853-288149-002</v>
          </cell>
          <cell r="B91" t="str">
            <v>CABLE</v>
          </cell>
          <cell r="C91">
            <v>1</v>
          </cell>
          <cell r="D91">
            <v>70.17</v>
          </cell>
          <cell r="E91">
            <v>70.17</v>
          </cell>
          <cell r="F91">
            <v>79.993799999999993</v>
          </cell>
          <cell r="G91">
            <v>79.993799999999993</v>
          </cell>
          <cell r="H91">
            <v>77.888700000000014</v>
          </cell>
          <cell r="I91">
            <v>77.888700000000014</v>
          </cell>
          <cell r="J91">
            <v>75.783600000000007</v>
          </cell>
          <cell r="K91">
            <v>75.783600000000007</v>
          </cell>
          <cell r="L91">
            <v>73.6785</v>
          </cell>
        </row>
        <row r="92">
          <cell r="A92" t="str">
            <v>833-271228-401</v>
          </cell>
          <cell r="B92" t="str">
            <v>CABLE</v>
          </cell>
          <cell r="C92">
            <v>1</v>
          </cell>
          <cell r="D92">
            <v>14.35</v>
          </cell>
          <cell r="E92">
            <v>14.35</v>
          </cell>
          <cell r="F92">
            <v>16.358999999999998</v>
          </cell>
          <cell r="G92">
            <v>16.358999999999998</v>
          </cell>
          <cell r="H92">
            <v>15.928500000000001</v>
          </cell>
          <cell r="I92">
            <v>15.928500000000001</v>
          </cell>
          <cell r="J92">
            <v>15.498000000000001</v>
          </cell>
          <cell r="K92">
            <v>15.498000000000001</v>
          </cell>
          <cell r="L92">
            <v>15.067500000000001</v>
          </cell>
        </row>
        <row r="93">
          <cell r="A93" t="str">
            <v>833-271228-302</v>
          </cell>
          <cell r="B93" t="str">
            <v>CABLE</v>
          </cell>
          <cell r="C93">
            <v>1</v>
          </cell>
          <cell r="D93">
            <v>19.810000000000002</v>
          </cell>
          <cell r="E93">
            <v>19.810000000000002</v>
          </cell>
          <cell r="F93">
            <v>22.583400000000001</v>
          </cell>
          <cell r="G93">
            <v>22.583400000000001</v>
          </cell>
          <cell r="H93">
            <v>21.989100000000004</v>
          </cell>
          <cell r="I93">
            <v>21.989100000000004</v>
          </cell>
          <cell r="J93">
            <v>21.394800000000004</v>
          </cell>
          <cell r="K93">
            <v>21.394800000000004</v>
          </cell>
          <cell r="L93">
            <v>20.800500000000003</v>
          </cell>
        </row>
        <row r="94">
          <cell r="A94" t="str">
            <v>833-271228-303</v>
          </cell>
          <cell r="B94" t="str">
            <v>CABLE</v>
          </cell>
          <cell r="C94">
            <v>1</v>
          </cell>
          <cell r="D94">
            <v>18.950000000000003</v>
          </cell>
          <cell r="E94">
            <v>18.950000000000003</v>
          </cell>
          <cell r="F94">
            <v>21.603000000000002</v>
          </cell>
          <cell r="G94">
            <v>21.603000000000002</v>
          </cell>
          <cell r="H94">
            <v>21.034500000000005</v>
          </cell>
          <cell r="I94">
            <v>21.034500000000005</v>
          </cell>
          <cell r="J94">
            <v>20.466000000000005</v>
          </cell>
          <cell r="K94">
            <v>20.466000000000005</v>
          </cell>
          <cell r="L94">
            <v>19.897500000000004</v>
          </cell>
        </row>
        <row r="95">
          <cell r="A95" t="str">
            <v>833-271228-304</v>
          </cell>
          <cell r="B95" t="str">
            <v>CABLE</v>
          </cell>
          <cell r="C95">
            <v>1</v>
          </cell>
          <cell r="D95">
            <v>15.07</v>
          </cell>
          <cell r="E95">
            <v>15.07</v>
          </cell>
          <cell r="F95">
            <v>17.1798</v>
          </cell>
          <cell r="G95">
            <v>17.1798</v>
          </cell>
          <cell r="H95">
            <v>16.727700000000002</v>
          </cell>
          <cell r="I95">
            <v>16.727700000000002</v>
          </cell>
          <cell r="J95">
            <v>16.275600000000001</v>
          </cell>
          <cell r="K95">
            <v>16.275600000000001</v>
          </cell>
          <cell r="L95">
            <v>15.823500000000001</v>
          </cell>
        </row>
        <row r="96">
          <cell r="A96" t="str">
            <v>833-271228-305</v>
          </cell>
          <cell r="B96" t="str">
            <v>CABLE</v>
          </cell>
          <cell r="C96">
            <v>1</v>
          </cell>
          <cell r="D96">
            <v>15.99</v>
          </cell>
          <cell r="E96">
            <v>15.99</v>
          </cell>
          <cell r="F96">
            <v>18.2286</v>
          </cell>
          <cell r="G96">
            <v>18.2286</v>
          </cell>
          <cell r="H96">
            <v>17.748900000000003</v>
          </cell>
          <cell r="I96">
            <v>17.748900000000003</v>
          </cell>
          <cell r="J96">
            <v>17.269200000000001</v>
          </cell>
          <cell r="K96">
            <v>17.269200000000001</v>
          </cell>
          <cell r="L96">
            <v>16.7895</v>
          </cell>
        </row>
        <row r="97">
          <cell r="A97" t="str">
            <v>833-271228-406</v>
          </cell>
          <cell r="B97" t="str">
            <v>CABLE</v>
          </cell>
          <cell r="C97">
            <v>1</v>
          </cell>
          <cell r="D97">
            <v>17</v>
          </cell>
          <cell r="E97">
            <v>17</v>
          </cell>
          <cell r="F97">
            <v>19.38</v>
          </cell>
          <cell r="G97">
            <v>19.38</v>
          </cell>
          <cell r="H97">
            <v>18.87</v>
          </cell>
          <cell r="I97">
            <v>18.87</v>
          </cell>
          <cell r="J97">
            <v>18.36</v>
          </cell>
          <cell r="K97">
            <v>18.36</v>
          </cell>
          <cell r="L97">
            <v>17.850000000000001</v>
          </cell>
        </row>
        <row r="98">
          <cell r="A98" t="str">
            <v>833-233714-402</v>
          </cell>
          <cell r="B98" t="str">
            <v>CABLE</v>
          </cell>
          <cell r="C98">
            <v>1</v>
          </cell>
          <cell r="D98">
            <v>21.35</v>
          </cell>
          <cell r="E98">
            <v>21.35</v>
          </cell>
          <cell r="F98">
            <v>24.338999999999999</v>
          </cell>
          <cell r="G98">
            <v>24.338999999999999</v>
          </cell>
          <cell r="H98">
            <v>23.698500000000003</v>
          </cell>
          <cell r="I98">
            <v>23.698500000000003</v>
          </cell>
          <cell r="J98">
            <v>23.058000000000003</v>
          </cell>
          <cell r="K98">
            <v>23.058000000000003</v>
          </cell>
          <cell r="L98">
            <v>22.417500000000004</v>
          </cell>
        </row>
        <row r="99">
          <cell r="A99" t="str">
            <v>833-233714-403</v>
          </cell>
          <cell r="B99" t="str">
            <v>CABLE</v>
          </cell>
          <cell r="C99">
            <v>1</v>
          </cell>
          <cell r="D99">
            <v>16.32</v>
          </cell>
          <cell r="E99">
            <v>16.32</v>
          </cell>
          <cell r="F99">
            <v>18.604799999999997</v>
          </cell>
          <cell r="G99">
            <v>18.604799999999997</v>
          </cell>
          <cell r="H99">
            <v>18.115200000000002</v>
          </cell>
          <cell r="I99">
            <v>18.115200000000002</v>
          </cell>
          <cell r="J99">
            <v>17.625600000000002</v>
          </cell>
          <cell r="K99">
            <v>17.625600000000002</v>
          </cell>
          <cell r="L99">
            <v>17.136000000000003</v>
          </cell>
        </row>
        <row r="100">
          <cell r="A100" t="str">
            <v>833-233714-304</v>
          </cell>
          <cell r="B100" t="str">
            <v>CABLE</v>
          </cell>
          <cell r="C100">
            <v>1</v>
          </cell>
          <cell r="D100">
            <v>20.650000000000002</v>
          </cell>
          <cell r="E100">
            <v>20.650000000000002</v>
          </cell>
          <cell r="F100">
            <v>23.541</v>
          </cell>
          <cell r="G100">
            <v>23.541</v>
          </cell>
          <cell r="H100">
            <v>22.921500000000005</v>
          </cell>
          <cell r="I100">
            <v>22.921500000000005</v>
          </cell>
          <cell r="J100">
            <v>22.302000000000003</v>
          </cell>
          <cell r="K100">
            <v>22.302000000000003</v>
          </cell>
          <cell r="L100">
            <v>21.682500000000005</v>
          </cell>
        </row>
        <row r="101">
          <cell r="A101" t="str">
            <v>833-233714-305</v>
          </cell>
          <cell r="B101" t="str">
            <v>CABLE</v>
          </cell>
          <cell r="C101">
            <v>1</v>
          </cell>
          <cell r="D101">
            <v>20.650000000000002</v>
          </cell>
          <cell r="E101">
            <v>20.650000000000002</v>
          </cell>
          <cell r="F101">
            <v>23.541</v>
          </cell>
          <cell r="G101">
            <v>23.541</v>
          </cell>
          <cell r="H101">
            <v>22.921500000000005</v>
          </cell>
          <cell r="I101">
            <v>22.921500000000005</v>
          </cell>
          <cell r="J101">
            <v>22.302000000000003</v>
          </cell>
          <cell r="K101">
            <v>22.302000000000003</v>
          </cell>
          <cell r="L101">
            <v>21.682500000000005</v>
          </cell>
        </row>
        <row r="102">
          <cell r="A102" t="str">
            <v>853-292373-002</v>
          </cell>
          <cell r="B102" t="str">
            <v>CABLE</v>
          </cell>
          <cell r="C102">
            <v>1</v>
          </cell>
          <cell r="D102">
            <v>114.74</v>
          </cell>
          <cell r="E102">
            <v>114.74</v>
          </cell>
          <cell r="F102">
            <v>130.80359999999999</v>
          </cell>
          <cell r="G102">
            <v>130.80359999999999</v>
          </cell>
          <cell r="H102">
            <v>127.3614</v>
          </cell>
          <cell r="I102">
            <v>127.3614</v>
          </cell>
          <cell r="J102">
            <v>123.9192</v>
          </cell>
          <cell r="K102">
            <v>123.9192</v>
          </cell>
          <cell r="L102">
            <v>120.477</v>
          </cell>
        </row>
        <row r="103">
          <cell r="A103" t="str">
            <v>833-274493-405</v>
          </cell>
          <cell r="B103" t="str">
            <v>CABLE</v>
          </cell>
          <cell r="C103">
            <v>1</v>
          </cell>
          <cell r="D103">
            <v>12.1</v>
          </cell>
          <cell r="E103">
            <v>12.1</v>
          </cell>
          <cell r="F103">
            <v>13.793999999999999</v>
          </cell>
          <cell r="G103">
            <v>13.793999999999999</v>
          </cell>
          <cell r="H103">
            <v>13.431000000000001</v>
          </cell>
          <cell r="I103">
            <v>13.431000000000001</v>
          </cell>
          <cell r="J103">
            <v>13.068</v>
          </cell>
          <cell r="K103">
            <v>13.068</v>
          </cell>
          <cell r="L103">
            <v>12.705</v>
          </cell>
        </row>
        <row r="104">
          <cell r="A104" t="str">
            <v>833-274493-612</v>
          </cell>
          <cell r="B104" t="str">
            <v>CABLE</v>
          </cell>
          <cell r="C104">
            <v>1</v>
          </cell>
          <cell r="D104">
            <v>11.9</v>
          </cell>
          <cell r="E104">
            <v>11.9</v>
          </cell>
          <cell r="F104">
            <v>13.565999999999999</v>
          </cell>
          <cell r="G104">
            <v>13.565999999999999</v>
          </cell>
          <cell r="H104">
            <v>13.209000000000001</v>
          </cell>
          <cell r="I104">
            <v>13.209000000000001</v>
          </cell>
          <cell r="J104">
            <v>12.852000000000002</v>
          </cell>
          <cell r="K104">
            <v>12.852000000000002</v>
          </cell>
          <cell r="L104">
            <v>12.495000000000001</v>
          </cell>
        </row>
        <row r="105">
          <cell r="A105" t="str">
            <v>853-289914-201</v>
          </cell>
          <cell r="B105" t="str">
            <v>CABLE</v>
          </cell>
          <cell r="C105">
            <v>1</v>
          </cell>
          <cell r="D105">
            <v>95.87</v>
          </cell>
          <cell r="E105">
            <v>95.87</v>
          </cell>
          <cell r="F105">
            <v>109.29179999999999</v>
          </cell>
          <cell r="G105">
            <v>109.29179999999999</v>
          </cell>
          <cell r="H105">
            <v>106.41570000000002</v>
          </cell>
          <cell r="I105">
            <v>106.41570000000002</v>
          </cell>
          <cell r="J105">
            <v>103.53960000000001</v>
          </cell>
          <cell r="K105">
            <v>103.53960000000001</v>
          </cell>
          <cell r="L105">
            <v>100.66350000000001</v>
          </cell>
        </row>
        <row r="106">
          <cell r="A106" t="str">
            <v>853-289914-003</v>
          </cell>
          <cell r="B106" t="str">
            <v>CABLE</v>
          </cell>
          <cell r="C106">
            <v>1</v>
          </cell>
          <cell r="D106">
            <v>101.45</v>
          </cell>
          <cell r="E106">
            <v>101.45</v>
          </cell>
          <cell r="F106">
            <v>115.65299999999999</v>
          </cell>
          <cell r="G106">
            <v>115.65299999999999</v>
          </cell>
          <cell r="H106">
            <v>112.60950000000001</v>
          </cell>
          <cell r="I106">
            <v>112.60950000000001</v>
          </cell>
          <cell r="J106">
            <v>109.56600000000002</v>
          </cell>
          <cell r="K106">
            <v>109.56600000000002</v>
          </cell>
          <cell r="L106">
            <v>106.52250000000001</v>
          </cell>
        </row>
        <row r="107">
          <cell r="A107" t="str">
            <v>853-289914-105</v>
          </cell>
          <cell r="B107" t="str">
            <v>CABLE</v>
          </cell>
          <cell r="C107">
            <v>1</v>
          </cell>
          <cell r="D107">
            <v>65.38</v>
          </cell>
          <cell r="E107">
            <v>65.38</v>
          </cell>
          <cell r="F107">
            <v>74.533199999999994</v>
          </cell>
          <cell r="G107">
            <v>74.533199999999994</v>
          </cell>
          <cell r="H107">
            <v>72.571799999999996</v>
          </cell>
          <cell r="I107">
            <v>72.571799999999996</v>
          </cell>
          <cell r="J107">
            <v>70.610399999999998</v>
          </cell>
          <cell r="K107">
            <v>70.610399999999998</v>
          </cell>
          <cell r="L107">
            <v>68.649000000000001</v>
          </cell>
        </row>
        <row r="108">
          <cell r="A108" t="str">
            <v>853-289914-006</v>
          </cell>
          <cell r="B108" t="str">
            <v>CABLE</v>
          </cell>
          <cell r="C108">
            <v>1</v>
          </cell>
          <cell r="D108">
            <v>124.97</v>
          </cell>
          <cell r="E108">
            <v>124.97</v>
          </cell>
          <cell r="F108">
            <v>142.46579999999997</v>
          </cell>
          <cell r="G108">
            <v>142.46579999999997</v>
          </cell>
          <cell r="H108">
            <v>138.7167</v>
          </cell>
          <cell r="I108">
            <v>138.7167</v>
          </cell>
          <cell r="J108">
            <v>134.9676</v>
          </cell>
          <cell r="K108">
            <v>134.9676</v>
          </cell>
          <cell r="L108">
            <v>131.21850000000001</v>
          </cell>
        </row>
        <row r="109">
          <cell r="A109" t="str">
            <v>21-250078-00</v>
          </cell>
          <cell r="B109" t="str">
            <v>HW</v>
          </cell>
          <cell r="C109">
            <v>1</v>
          </cell>
          <cell r="D109">
            <v>9.3100000000000002E-2</v>
          </cell>
          <cell r="E109">
            <v>9.3100000000000002E-2</v>
          </cell>
          <cell r="F109">
            <v>9.3100000000000002E-2</v>
          </cell>
          <cell r="G109">
            <v>9.3100000000000002E-2</v>
          </cell>
          <cell r="H109">
            <v>9.3100000000000002E-2</v>
          </cell>
          <cell r="I109">
            <v>9.3100000000000002E-2</v>
          </cell>
          <cell r="J109">
            <v>9.3100000000000002E-2</v>
          </cell>
          <cell r="K109">
            <v>9.3100000000000002E-2</v>
          </cell>
          <cell r="L109">
            <v>9.3100000000000002E-2</v>
          </cell>
        </row>
        <row r="110">
          <cell r="A110" t="str">
            <v>720-000908-008</v>
          </cell>
          <cell r="B110" t="str">
            <v>HW</v>
          </cell>
          <cell r="C110">
            <v>2</v>
          </cell>
          <cell r="D110">
            <v>0.04</v>
          </cell>
          <cell r="E110">
            <v>0.08</v>
          </cell>
          <cell r="F110">
            <v>0.04</v>
          </cell>
          <cell r="G110">
            <v>0.08</v>
          </cell>
          <cell r="H110">
            <v>0.04</v>
          </cell>
          <cell r="I110">
            <v>0.08</v>
          </cell>
          <cell r="J110">
            <v>0.04</v>
          </cell>
          <cell r="K110">
            <v>0.08</v>
          </cell>
          <cell r="L110">
            <v>0.04</v>
          </cell>
        </row>
        <row r="111">
          <cell r="A111" t="str">
            <v>03-360362-00</v>
          </cell>
          <cell r="B111" t="str">
            <v>CABLE</v>
          </cell>
          <cell r="C111">
            <v>1</v>
          </cell>
          <cell r="D111">
            <v>37.64</v>
          </cell>
          <cell r="E111">
            <v>37.64</v>
          </cell>
          <cell r="F111">
            <v>42.909599999999998</v>
          </cell>
          <cell r="G111">
            <v>42.909599999999998</v>
          </cell>
          <cell r="H111">
            <v>41.780400000000007</v>
          </cell>
          <cell r="I111">
            <v>41.780400000000007</v>
          </cell>
          <cell r="J111">
            <v>40.651200000000003</v>
          </cell>
          <cell r="K111">
            <v>40.651200000000003</v>
          </cell>
          <cell r="L111">
            <v>39.522000000000006</v>
          </cell>
        </row>
        <row r="112">
          <cell r="A112" t="str">
            <v>03-395724-00</v>
          </cell>
          <cell r="B112" t="str">
            <v>CABLE</v>
          </cell>
          <cell r="C112">
            <v>1</v>
          </cell>
          <cell r="D112">
            <v>63.95</v>
          </cell>
          <cell r="E112">
            <v>63.95</v>
          </cell>
          <cell r="F112">
            <v>72.902999999999992</v>
          </cell>
          <cell r="G112">
            <v>72.902999999999992</v>
          </cell>
          <cell r="H112">
            <v>70.984500000000011</v>
          </cell>
          <cell r="I112">
            <v>70.984500000000011</v>
          </cell>
          <cell r="J112">
            <v>69.066000000000003</v>
          </cell>
          <cell r="K112">
            <v>69.066000000000003</v>
          </cell>
          <cell r="L112">
            <v>67.147500000000008</v>
          </cell>
        </row>
        <row r="113">
          <cell r="A113" t="str">
            <v>03-339374-00</v>
          </cell>
          <cell r="B113" t="str">
            <v>CABLE</v>
          </cell>
          <cell r="C113">
            <v>1</v>
          </cell>
          <cell r="D113">
            <v>56.89</v>
          </cell>
          <cell r="E113">
            <v>56.89</v>
          </cell>
          <cell r="F113">
            <v>64.854599999999991</v>
          </cell>
          <cell r="G113">
            <v>64.854599999999991</v>
          </cell>
          <cell r="H113">
            <v>63.147900000000007</v>
          </cell>
          <cell r="I113">
            <v>63.147900000000007</v>
          </cell>
          <cell r="J113">
            <v>61.441200000000002</v>
          </cell>
          <cell r="K113">
            <v>61.441200000000002</v>
          </cell>
          <cell r="L113">
            <v>59.734500000000004</v>
          </cell>
        </row>
        <row r="114">
          <cell r="A114" t="str">
            <v>03-398178-00</v>
          </cell>
          <cell r="B114" t="str">
            <v>CABLE</v>
          </cell>
          <cell r="C114">
            <v>1</v>
          </cell>
          <cell r="D114">
            <v>32.54</v>
          </cell>
          <cell r="E114">
            <v>32.54</v>
          </cell>
          <cell r="F114">
            <v>37.095599999999997</v>
          </cell>
          <cell r="G114">
            <v>37.095599999999997</v>
          </cell>
          <cell r="H114">
            <v>36.119399999999999</v>
          </cell>
          <cell r="I114">
            <v>36.119399999999999</v>
          </cell>
          <cell r="J114">
            <v>35.1432</v>
          </cell>
          <cell r="K114">
            <v>35.1432</v>
          </cell>
          <cell r="L114">
            <v>34.167000000000002</v>
          </cell>
        </row>
        <row r="115">
          <cell r="A115" t="str">
            <v>853-286937-002</v>
          </cell>
          <cell r="B115" t="str">
            <v>CABLE</v>
          </cell>
          <cell r="C115">
            <v>1</v>
          </cell>
          <cell r="D115">
            <v>96.81</v>
          </cell>
          <cell r="E115">
            <v>96.81</v>
          </cell>
          <cell r="F115">
            <v>110.3634</v>
          </cell>
          <cell r="G115">
            <v>110.3634</v>
          </cell>
          <cell r="H115">
            <v>107.45910000000001</v>
          </cell>
          <cell r="I115">
            <v>107.45910000000001</v>
          </cell>
          <cell r="J115">
            <v>104.55480000000001</v>
          </cell>
          <cell r="K115">
            <v>104.55480000000001</v>
          </cell>
          <cell r="L115">
            <v>101.65050000000001</v>
          </cell>
        </row>
        <row r="116">
          <cell r="A116" t="str">
            <v>833-233714-307</v>
          </cell>
          <cell r="B116" t="str">
            <v>CABLE</v>
          </cell>
          <cell r="C116">
            <v>1</v>
          </cell>
          <cell r="D116">
            <v>14.94</v>
          </cell>
          <cell r="E116">
            <v>14.94</v>
          </cell>
          <cell r="F116">
            <v>17.031599999999997</v>
          </cell>
          <cell r="G116">
            <v>17.031599999999997</v>
          </cell>
          <cell r="H116">
            <v>16.583400000000001</v>
          </cell>
          <cell r="I116">
            <v>16.583400000000001</v>
          </cell>
          <cell r="J116">
            <v>16.135200000000001</v>
          </cell>
          <cell r="K116">
            <v>16.135200000000001</v>
          </cell>
          <cell r="L116">
            <v>15.686999999999999</v>
          </cell>
        </row>
        <row r="117">
          <cell r="A117" t="str">
            <v>833-233714-501</v>
          </cell>
          <cell r="B117" t="str">
            <v>CABLE</v>
          </cell>
          <cell r="C117">
            <v>1</v>
          </cell>
          <cell r="D117">
            <v>24.9</v>
          </cell>
          <cell r="E117">
            <v>24.9</v>
          </cell>
          <cell r="F117">
            <v>28.385999999999996</v>
          </cell>
          <cell r="G117">
            <v>28.385999999999996</v>
          </cell>
          <cell r="H117">
            <v>27.638999999999999</v>
          </cell>
          <cell r="I117">
            <v>27.638999999999999</v>
          </cell>
          <cell r="J117">
            <v>26.891999999999999</v>
          </cell>
          <cell r="K117">
            <v>26.891999999999999</v>
          </cell>
          <cell r="L117">
            <v>26.145</v>
          </cell>
        </row>
        <row r="118">
          <cell r="A118" t="str">
            <v>21-041906-08</v>
          </cell>
          <cell r="B118" t="str">
            <v>HW</v>
          </cell>
          <cell r="C118">
            <v>4</v>
          </cell>
          <cell r="D118">
            <v>7.415999999999999E-2</v>
          </cell>
          <cell r="E118">
            <v>0.29663999999999996</v>
          </cell>
          <cell r="F118">
            <v>7.415999999999999E-2</v>
          </cell>
          <cell r="G118">
            <v>0.29663999999999996</v>
          </cell>
          <cell r="H118">
            <v>7.415999999999999E-2</v>
          </cell>
          <cell r="I118">
            <v>0.29663999999999996</v>
          </cell>
          <cell r="J118">
            <v>7.415999999999999E-2</v>
          </cell>
          <cell r="K118">
            <v>0.29663999999999996</v>
          </cell>
          <cell r="L118">
            <v>7.415999999999999E-2</v>
          </cell>
        </row>
        <row r="119">
          <cell r="A119" t="str">
            <v>853-252147-102</v>
          </cell>
          <cell r="B119" t="str">
            <v>CABLE</v>
          </cell>
          <cell r="C119">
            <v>1</v>
          </cell>
          <cell r="D119">
            <v>55.32</v>
          </cell>
          <cell r="E119">
            <v>55.32</v>
          </cell>
          <cell r="F119">
            <v>63.064799999999998</v>
          </cell>
          <cell r="G119">
            <v>63.064799999999998</v>
          </cell>
          <cell r="H119">
            <v>61.405200000000008</v>
          </cell>
          <cell r="I119">
            <v>61.405200000000008</v>
          </cell>
          <cell r="J119">
            <v>59.745600000000003</v>
          </cell>
          <cell r="K119">
            <v>59.745600000000003</v>
          </cell>
          <cell r="L119">
            <v>58.086000000000006</v>
          </cell>
        </row>
        <row r="120">
          <cell r="A120" t="str">
            <v>11-376022-00</v>
          </cell>
          <cell r="B120" t="str">
            <v>MOD</v>
          </cell>
          <cell r="C120">
            <v>1</v>
          </cell>
          <cell r="D120">
            <v>50.7</v>
          </cell>
          <cell r="E120">
            <v>50.7</v>
          </cell>
          <cell r="F120">
            <v>57.798000000000002</v>
          </cell>
          <cell r="G120">
            <v>57.798000000000002</v>
          </cell>
          <cell r="H120">
            <v>56.277000000000008</v>
          </cell>
          <cell r="I120">
            <v>56.277000000000008</v>
          </cell>
          <cell r="J120">
            <v>54.756000000000007</v>
          </cell>
          <cell r="K120">
            <v>54.756000000000007</v>
          </cell>
          <cell r="L120">
            <v>53.235000000000007</v>
          </cell>
        </row>
        <row r="121">
          <cell r="A121" t="str">
            <v>790-249721-001</v>
          </cell>
          <cell r="B121" t="str">
            <v>HW</v>
          </cell>
          <cell r="C121">
            <v>28</v>
          </cell>
          <cell r="D121">
            <v>9.3200000000000005E-2</v>
          </cell>
          <cell r="E121">
            <v>2.6096000000000004</v>
          </cell>
          <cell r="F121">
            <v>9.3200000000000005E-2</v>
          </cell>
          <cell r="G121">
            <v>2.6096000000000004</v>
          </cell>
          <cell r="H121">
            <v>9.3200000000000005E-2</v>
          </cell>
          <cell r="I121">
            <v>2.6096000000000004</v>
          </cell>
          <cell r="J121">
            <v>9.3200000000000005E-2</v>
          </cell>
          <cell r="K121">
            <v>2.6096000000000004</v>
          </cell>
          <cell r="L121">
            <v>9.3200000000000005E-2</v>
          </cell>
        </row>
        <row r="122">
          <cell r="A122" t="str">
            <v>38-279000-00</v>
          </cell>
          <cell r="B122" t="str">
            <v>OEM</v>
          </cell>
          <cell r="C122">
            <v>1</v>
          </cell>
          <cell r="D122">
            <v>33.33</v>
          </cell>
          <cell r="E122">
            <v>33.33</v>
          </cell>
          <cell r="F122">
            <v>33.33</v>
          </cell>
          <cell r="G122">
            <v>33.33</v>
          </cell>
          <cell r="H122">
            <v>33.33</v>
          </cell>
          <cell r="I122">
            <v>33.33</v>
          </cell>
          <cell r="J122">
            <v>33.33</v>
          </cell>
          <cell r="K122">
            <v>33.33</v>
          </cell>
          <cell r="L122">
            <v>33.33</v>
          </cell>
        </row>
        <row r="123">
          <cell r="A123" t="str">
            <v>853-242828-002</v>
          </cell>
          <cell r="B123" t="str">
            <v>CABLE</v>
          </cell>
          <cell r="C123">
            <v>1</v>
          </cell>
          <cell r="D123">
            <v>41.81</v>
          </cell>
          <cell r="E123">
            <v>41.81</v>
          </cell>
          <cell r="F123">
            <v>47.663399999999996</v>
          </cell>
          <cell r="G123">
            <v>47.663399999999996</v>
          </cell>
          <cell r="H123">
            <v>46.409100000000009</v>
          </cell>
          <cell r="I123">
            <v>46.409100000000009</v>
          </cell>
          <cell r="J123">
            <v>45.154800000000009</v>
          </cell>
          <cell r="K123">
            <v>45.154800000000009</v>
          </cell>
          <cell r="L123">
            <v>43.900500000000001</v>
          </cell>
        </row>
        <row r="124">
          <cell r="A124" t="str">
            <v>714-221801-001</v>
          </cell>
          <cell r="B124" t="str">
            <v>SHM</v>
          </cell>
          <cell r="C124">
            <v>1</v>
          </cell>
          <cell r="D124">
            <v>16.93</v>
          </cell>
          <cell r="E124">
            <v>16.93</v>
          </cell>
          <cell r="F124">
            <v>19.300199999999997</v>
          </cell>
          <cell r="G124">
            <v>19.300199999999997</v>
          </cell>
          <cell r="H124">
            <v>18.792300000000001</v>
          </cell>
          <cell r="I124">
            <v>18.792300000000001</v>
          </cell>
          <cell r="J124">
            <v>18.284400000000002</v>
          </cell>
          <cell r="K124">
            <v>18.284400000000002</v>
          </cell>
          <cell r="L124">
            <v>17.776500000000002</v>
          </cell>
        </row>
        <row r="125">
          <cell r="A125" t="str">
            <v>60-316216-00</v>
          </cell>
          <cell r="B125" t="str">
            <v>OEM</v>
          </cell>
          <cell r="C125">
            <v>1</v>
          </cell>
          <cell r="D125">
            <v>1212.3</v>
          </cell>
          <cell r="E125">
            <v>1212.3</v>
          </cell>
          <cell r="F125">
            <v>1212.3</v>
          </cell>
          <cell r="G125">
            <v>1212.3</v>
          </cell>
          <cell r="H125">
            <v>1212.3</v>
          </cell>
          <cell r="I125">
            <v>1212.3</v>
          </cell>
          <cell r="J125">
            <v>1212.3</v>
          </cell>
          <cell r="K125">
            <v>1212.3</v>
          </cell>
          <cell r="L125">
            <v>1212.3</v>
          </cell>
        </row>
        <row r="126">
          <cell r="A126" t="str">
            <v>34-113825-00</v>
          </cell>
          <cell r="B126" t="str">
            <v>OEM</v>
          </cell>
          <cell r="C126">
            <v>1</v>
          </cell>
          <cell r="D126">
            <v>20.51</v>
          </cell>
          <cell r="E126">
            <v>20.51</v>
          </cell>
          <cell r="F126">
            <v>20.51</v>
          </cell>
          <cell r="G126">
            <v>20.51</v>
          </cell>
          <cell r="H126">
            <v>20.51</v>
          </cell>
          <cell r="I126">
            <v>20.51</v>
          </cell>
          <cell r="J126">
            <v>20.51</v>
          </cell>
          <cell r="K126">
            <v>20.51</v>
          </cell>
          <cell r="L126">
            <v>20.51</v>
          </cell>
        </row>
        <row r="127">
          <cell r="A127" t="str">
            <v>22-333860-00</v>
          </cell>
          <cell r="B127" t="str">
            <v>OEM</v>
          </cell>
          <cell r="C127">
            <v>2</v>
          </cell>
          <cell r="D127">
            <v>18.29</v>
          </cell>
          <cell r="E127">
            <v>36.58</v>
          </cell>
          <cell r="F127">
            <v>18.29</v>
          </cell>
          <cell r="G127">
            <v>36.58</v>
          </cell>
          <cell r="H127">
            <v>18.29</v>
          </cell>
          <cell r="I127">
            <v>36.58</v>
          </cell>
          <cell r="J127">
            <v>18.29</v>
          </cell>
          <cell r="K127">
            <v>36.58</v>
          </cell>
          <cell r="L127">
            <v>18.29</v>
          </cell>
        </row>
        <row r="128">
          <cell r="A128" t="str">
            <v>22-122969-04</v>
          </cell>
          <cell r="B128" t="str">
            <v>OEM</v>
          </cell>
          <cell r="C128">
            <v>1</v>
          </cell>
          <cell r="D128">
            <v>243.31</v>
          </cell>
          <cell r="E128">
            <v>243.31</v>
          </cell>
          <cell r="F128">
            <v>243.31</v>
          </cell>
          <cell r="G128">
            <v>243.31</v>
          </cell>
          <cell r="H128">
            <v>243.31</v>
          </cell>
          <cell r="I128">
            <v>243.31</v>
          </cell>
          <cell r="J128">
            <v>243.31</v>
          </cell>
          <cell r="K128">
            <v>243.31</v>
          </cell>
          <cell r="L128">
            <v>243.31</v>
          </cell>
        </row>
        <row r="129">
          <cell r="A129" t="str">
            <v>22-00723-00</v>
          </cell>
          <cell r="B129" t="str">
            <v>OEM</v>
          </cell>
          <cell r="C129">
            <v>2</v>
          </cell>
          <cell r="D129">
            <v>1.5</v>
          </cell>
          <cell r="E129">
            <v>3</v>
          </cell>
          <cell r="F129">
            <v>1.5</v>
          </cell>
          <cell r="G129">
            <v>3</v>
          </cell>
          <cell r="H129">
            <v>1.5</v>
          </cell>
          <cell r="I129">
            <v>3</v>
          </cell>
          <cell r="J129">
            <v>1.5</v>
          </cell>
          <cell r="K129">
            <v>3</v>
          </cell>
          <cell r="L129">
            <v>1.5</v>
          </cell>
        </row>
        <row r="130">
          <cell r="A130" t="str">
            <v>22-00612-00</v>
          </cell>
          <cell r="B130" t="str">
            <v>HW</v>
          </cell>
          <cell r="C130">
            <v>1</v>
          </cell>
          <cell r="D130">
            <v>140.18</v>
          </cell>
          <cell r="E130">
            <v>140.18</v>
          </cell>
          <cell r="F130">
            <v>140.18</v>
          </cell>
          <cell r="G130">
            <v>140.18</v>
          </cell>
          <cell r="H130">
            <v>140.18</v>
          </cell>
          <cell r="I130">
            <v>140.18</v>
          </cell>
          <cell r="J130">
            <v>140.18</v>
          </cell>
          <cell r="K130">
            <v>140.18</v>
          </cell>
          <cell r="L130">
            <v>140.18</v>
          </cell>
        </row>
        <row r="131">
          <cell r="A131" t="str">
            <v>22-00417-00</v>
          </cell>
          <cell r="B131" t="str">
            <v>OEM</v>
          </cell>
          <cell r="C131">
            <v>5</v>
          </cell>
          <cell r="D131">
            <v>4.96</v>
          </cell>
          <cell r="E131">
            <v>24.8</v>
          </cell>
          <cell r="F131">
            <v>4.96</v>
          </cell>
          <cell r="G131">
            <v>24.8</v>
          </cell>
          <cell r="H131">
            <v>4.96</v>
          </cell>
          <cell r="I131">
            <v>24.8</v>
          </cell>
          <cell r="J131">
            <v>4.96</v>
          </cell>
          <cell r="K131">
            <v>24.8</v>
          </cell>
          <cell r="L131">
            <v>4.96</v>
          </cell>
        </row>
        <row r="132">
          <cell r="A132" t="str">
            <v>22-00244-00</v>
          </cell>
          <cell r="B132" t="str">
            <v>HW</v>
          </cell>
          <cell r="C132">
            <v>1</v>
          </cell>
          <cell r="D132">
            <v>1.3</v>
          </cell>
          <cell r="E132">
            <v>1.3</v>
          </cell>
          <cell r="F132">
            <v>1.3</v>
          </cell>
          <cell r="G132">
            <v>1.3</v>
          </cell>
          <cell r="H132">
            <v>1.3</v>
          </cell>
          <cell r="I132">
            <v>1.3</v>
          </cell>
          <cell r="J132">
            <v>1.3</v>
          </cell>
          <cell r="K132">
            <v>1.3</v>
          </cell>
          <cell r="L132">
            <v>1.3</v>
          </cell>
        </row>
        <row r="133">
          <cell r="A133" t="str">
            <v>21-042022-04</v>
          </cell>
          <cell r="B133" t="str">
            <v>HW</v>
          </cell>
          <cell r="C133">
            <v>2</v>
          </cell>
          <cell r="D133">
            <v>0.02</v>
          </cell>
          <cell r="E133">
            <v>0.04</v>
          </cell>
          <cell r="F133">
            <v>0.02</v>
          </cell>
          <cell r="G133">
            <v>0.04</v>
          </cell>
          <cell r="H133">
            <v>0.02</v>
          </cell>
          <cell r="I133">
            <v>0.04</v>
          </cell>
          <cell r="J133">
            <v>0.02</v>
          </cell>
          <cell r="K133">
            <v>0.04</v>
          </cell>
          <cell r="L133">
            <v>0.02</v>
          </cell>
        </row>
        <row r="134">
          <cell r="A134" t="str">
            <v>21-041264-04</v>
          </cell>
          <cell r="B134" t="str">
            <v>HW</v>
          </cell>
          <cell r="C134">
            <v>2</v>
          </cell>
          <cell r="D134">
            <v>0.01</v>
          </cell>
          <cell r="E134">
            <v>0.02</v>
          </cell>
          <cell r="F134">
            <v>0.01</v>
          </cell>
          <cell r="G134">
            <v>0.02</v>
          </cell>
          <cell r="H134">
            <v>0.01</v>
          </cell>
          <cell r="I134">
            <v>0.02</v>
          </cell>
          <cell r="J134">
            <v>0.01</v>
          </cell>
          <cell r="K134">
            <v>0.02</v>
          </cell>
          <cell r="L134">
            <v>0.01</v>
          </cell>
        </row>
        <row r="135">
          <cell r="A135" t="str">
            <v>10-367910-00</v>
          </cell>
          <cell r="B135" t="str">
            <v>OEM</v>
          </cell>
          <cell r="C135">
            <v>1</v>
          </cell>
          <cell r="D135">
            <v>49.19</v>
          </cell>
          <cell r="E135">
            <v>49.19</v>
          </cell>
          <cell r="F135">
            <v>49.19</v>
          </cell>
          <cell r="G135">
            <v>49.19</v>
          </cell>
          <cell r="H135">
            <v>49.19</v>
          </cell>
          <cell r="I135">
            <v>49.19</v>
          </cell>
          <cell r="J135">
            <v>49.19</v>
          </cell>
          <cell r="K135">
            <v>49.19</v>
          </cell>
          <cell r="L135">
            <v>49.19</v>
          </cell>
        </row>
        <row r="136">
          <cell r="A136" t="str">
            <v>60-338699-00</v>
          </cell>
          <cell r="B136" t="str">
            <v>OEM</v>
          </cell>
          <cell r="C136">
            <v>104</v>
          </cell>
          <cell r="D136">
            <v>3.5295000000000001</v>
          </cell>
          <cell r="E136">
            <v>367.06799999999998</v>
          </cell>
          <cell r="F136">
            <v>3.5295000000000001</v>
          </cell>
          <cell r="G136">
            <v>367.06799999999998</v>
          </cell>
          <cell r="H136">
            <v>3.5295000000000001</v>
          </cell>
          <cell r="I136">
            <v>367.06799999999998</v>
          </cell>
          <cell r="J136">
            <v>3.5295000000000001</v>
          </cell>
          <cell r="K136">
            <v>367.06799999999998</v>
          </cell>
          <cell r="L136">
            <v>3.5295000000000001</v>
          </cell>
        </row>
        <row r="137">
          <cell r="A137" t="str">
            <v>22-260096-00</v>
          </cell>
          <cell r="B137" t="str">
            <v>OEM</v>
          </cell>
          <cell r="C137">
            <v>1</v>
          </cell>
          <cell r="D137">
            <v>2.5499999999999998</v>
          </cell>
          <cell r="E137">
            <v>2.5499999999999998</v>
          </cell>
          <cell r="F137">
            <v>2.5499999999999998</v>
          </cell>
          <cell r="G137">
            <v>2.5499999999999998</v>
          </cell>
          <cell r="H137">
            <v>2.5499999999999998</v>
          </cell>
          <cell r="I137">
            <v>2.5499999999999998</v>
          </cell>
          <cell r="J137">
            <v>2.5499999999999998</v>
          </cell>
          <cell r="K137">
            <v>2.5499999999999998</v>
          </cell>
          <cell r="L137">
            <v>2.5499999999999998</v>
          </cell>
        </row>
        <row r="138">
          <cell r="A138" t="str">
            <v>22-125958-00</v>
          </cell>
          <cell r="B138" t="str">
            <v>OEM</v>
          </cell>
          <cell r="C138">
            <v>1</v>
          </cell>
          <cell r="D138">
            <v>1.29</v>
          </cell>
          <cell r="E138">
            <v>1.29</v>
          </cell>
          <cell r="F138">
            <v>1.29</v>
          </cell>
          <cell r="G138">
            <v>1.29</v>
          </cell>
          <cell r="H138">
            <v>1.29</v>
          </cell>
          <cell r="I138">
            <v>1.29</v>
          </cell>
          <cell r="J138">
            <v>1.29</v>
          </cell>
          <cell r="K138">
            <v>1.29</v>
          </cell>
          <cell r="L138">
            <v>1.29</v>
          </cell>
        </row>
        <row r="139">
          <cell r="A139" t="str">
            <v>20-111824-00</v>
          </cell>
          <cell r="B139" t="str">
            <v>OEM</v>
          </cell>
          <cell r="C139">
            <v>30</v>
          </cell>
          <cell r="D139">
            <v>1</v>
          </cell>
          <cell r="E139">
            <v>30</v>
          </cell>
          <cell r="F139">
            <v>1</v>
          </cell>
          <cell r="G139">
            <v>30</v>
          </cell>
          <cell r="H139">
            <v>1</v>
          </cell>
          <cell r="I139">
            <v>30</v>
          </cell>
          <cell r="J139">
            <v>1</v>
          </cell>
          <cell r="K139">
            <v>30</v>
          </cell>
          <cell r="L139">
            <v>1</v>
          </cell>
        </row>
        <row r="140">
          <cell r="A140" t="str">
            <v>833-274493-511</v>
          </cell>
          <cell r="B140" t="str">
            <v>CABLE</v>
          </cell>
          <cell r="C140">
            <v>1</v>
          </cell>
          <cell r="D140">
            <v>11.8</v>
          </cell>
          <cell r="E140">
            <v>11.8</v>
          </cell>
          <cell r="F140">
            <v>13.452</v>
          </cell>
          <cell r="G140">
            <v>13.452</v>
          </cell>
          <cell r="H140">
            <v>13.098000000000003</v>
          </cell>
          <cell r="I140">
            <v>13.098000000000003</v>
          </cell>
          <cell r="J140">
            <v>12.744000000000002</v>
          </cell>
          <cell r="K140">
            <v>12.744000000000002</v>
          </cell>
          <cell r="L140">
            <v>12.39</v>
          </cell>
        </row>
        <row r="141">
          <cell r="A141" t="str">
            <v>833-274493-507</v>
          </cell>
          <cell r="B141" t="str">
            <v>CABLE</v>
          </cell>
          <cell r="C141">
            <v>1</v>
          </cell>
          <cell r="D141">
            <v>11.9</v>
          </cell>
          <cell r="E141">
            <v>11.9</v>
          </cell>
          <cell r="F141">
            <v>13.565999999999999</v>
          </cell>
          <cell r="G141">
            <v>13.565999999999999</v>
          </cell>
          <cell r="H141">
            <v>13.209000000000001</v>
          </cell>
          <cell r="I141">
            <v>13.209000000000001</v>
          </cell>
          <cell r="J141">
            <v>12.852000000000002</v>
          </cell>
          <cell r="K141">
            <v>12.852000000000002</v>
          </cell>
          <cell r="L141">
            <v>12.495000000000001</v>
          </cell>
        </row>
        <row r="142">
          <cell r="A142" t="str">
            <v>833-233714-603</v>
          </cell>
          <cell r="B142" t="str">
            <v>CABLE</v>
          </cell>
          <cell r="C142">
            <v>1</v>
          </cell>
          <cell r="D142">
            <v>19.940000000000001</v>
          </cell>
          <cell r="E142">
            <v>19.940000000000001</v>
          </cell>
          <cell r="F142">
            <v>22.7316</v>
          </cell>
          <cell r="G142">
            <v>22.7316</v>
          </cell>
          <cell r="H142">
            <v>22.133400000000002</v>
          </cell>
          <cell r="I142">
            <v>22.133400000000002</v>
          </cell>
          <cell r="J142">
            <v>21.535200000000003</v>
          </cell>
          <cell r="K142">
            <v>21.535200000000003</v>
          </cell>
          <cell r="L142">
            <v>20.937000000000001</v>
          </cell>
        </row>
        <row r="143">
          <cell r="A143" t="str">
            <v>833-271228-510</v>
          </cell>
          <cell r="B143" t="str">
            <v>CABLE</v>
          </cell>
          <cell r="C143">
            <v>1</v>
          </cell>
          <cell r="D143">
            <v>18.079999999999998</v>
          </cell>
          <cell r="E143">
            <v>18.079999999999998</v>
          </cell>
          <cell r="F143">
            <v>20.611199999999997</v>
          </cell>
          <cell r="G143">
            <v>20.611199999999997</v>
          </cell>
          <cell r="H143">
            <v>20.0688</v>
          </cell>
          <cell r="I143">
            <v>20.0688</v>
          </cell>
          <cell r="J143">
            <v>19.526399999999999</v>
          </cell>
          <cell r="K143">
            <v>19.526399999999999</v>
          </cell>
          <cell r="L143">
            <v>18.983999999999998</v>
          </cell>
        </row>
        <row r="144">
          <cell r="A144" t="str">
            <v>839-A00927-001</v>
          </cell>
          <cell r="B144" t="str">
            <v>SHM</v>
          </cell>
          <cell r="C144">
            <v>1</v>
          </cell>
          <cell r="D144">
            <v>95.7</v>
          </cell>
          <cell r="E144">
            <v>95.7</v>
          </cell>
          <cell r="F144">
            <v>109.098</v>
          </cell>
          <cell r="G144">
            <v>109.098</v>
          </cell>
          <cell r="H144">
            <v>106.22700000000002</v>
          </cell>
          <cell r="I144">
            <v>106.22700000000002</v>
          </cell>
          <cell r="J144">
            <v>103.35600000000001</v>
          </cell>
          <cell r="K144">
            <v>103.35600000000001</v>
          </cell>
          <cell r="L144">
            <v>100.48500000000001</v>
          </cell>
        </row>
        <row r="145">
          <cell r="A145" t="str">
            <v>34-324372-00</v>
          </cell>
          <cell r="B145" t="str">
            <v>OEM</v>
          </cell>
          <cell r="C145">
            <v>6</v>
          </cell>
          <cell r="D145">
            <v>6.89</v>
          </cell>
          <cell r="E145">
            <v>41.339999999999996</v>
          </cell>
          <cell r="F145">
            <v>6.89</v>
          </cell>
          <cell r="G145">
            <v>41.339999999999996</v>
          </cell>
          <cell r="H145">
            <v>6.89</v>
          </cell>
          <cell r="I145">
            <v>41.339999999999996</v>
          </cell>
          <cell r="J145">
            <v>6.89</v>
          </cell>
          <cell r="K145">
            <v>41.339999999999996</v>
          </cell>
          <cell r="L145">
            <v>6.89</v>
          </cell>
        </row>
        <row r="146">
          <cell r="A146" t="str">
            <v>22-396206-00</v>
          </cell>
          <cell r="B146" t="str">
            <v>OEM</v>
          </cell>
          <cell r="C146">
            <v>1</v>
          </cell>
          <cell r="D146">
            <v>24.38</v>
          </cell>
          <cell r="E146">
            <v>24.38</v>
          </cell>
          <cell r="F146">
            <v>24.38</v>
          </cell>
          <cell r="G146">
            <v>24.38</v>
          </cell>
          <cell r="H146">
            <v>24.38</v>
          </cell>
          <cell r="I146">
            <v>24.38</v>
          </cell>
          <cell r="J146">
            <v>24.38</v>
          </cell>
          <cell r="K146">
            <v>24.38</v>
          </cell>
          <cell r="L146">
            <v>24.38</v>
          </cell>
        </row>
        <row r="147">
          <cell r="A147" t="str">
            <v>22-456994-00</v>
          </cell>
          <cell r="B147" t="str">
            <v>HW</v>
          </cell>
          <cell r="C147">
            <v>1</v>
          </cell>
          <cell r="D147">
            <v>2.5499999999999998</v>
          </cell>
          <cell r="E147">
            <v>2.5499999999999998</v>
          </cell>
          <cell r="F147">
            <v>2.5499999999999998</v>
          </cell>
          <cell r="G147">
            <v>2.5499999999999998</v>
          </cell>
          <cell r="H147">
            <v>2.5499999999999998</v>
          </cell>
          <cell r="I147">
            <v>2.5499999999999998</v>
          </cell>
          <cell r="J147">
            <v>2.5499999999999998</v>
          </cell>
          <cell r="K147">
            <v>2.5499999999999998</v>
          </cell>
          <cell r="L147">
            <v>2.5499999999999998</v>
          </cell>
        </row>
        <row r="148">
          <cell r="A148" t="str">
            <v>11-341265-28</v>
          </cell>
          <cell r="B148" t="str">
            <v>MOD</v>
          </cell>
          <cell r="C148">
            <v>1</v>
          </cell>
          <cell r="D148">
            <v>87.6</v>
          </cell>
          <cell r="E148">
            <v>87.6</v>
          </cell>
          <cell r="F148">
            <v>99.86399999999999</v>
          </cell>
          <cell r="G148">
            <v>99.86399999999999</v>
          </cell>
          <cell r="H148">
            <v>97.236000000000004</v>
          </cell>
          <cell r="I148">
            <v>97.236000000000004</v>
          </cell>
          <cell r="J148">
            <v>94.608000000000004</v>
          </cell>
          <cell r="K148">
            <v>94.608000000000004</v>
          </cell>
          <cell r="L148">
            <v>91.98</v>
          </cell>
        </row>
        <row r="149">
          <cell r="A149" t="str">
            <v>LR-50007194</v>
          </cell>
          <cell r="B149" t="str">
            <v>OEM</v>
          </cell>
          <cell r="C149">
            <v>2</v>
          </cell>
          <cell r="D149">
            <v>72.08</v>
          </cell>
          <cell r="E149">
            <v>144.16</v>
          </cell>
          <cell r="F149">
            <v>72.08</v>
          </cell>
          <cell r="G149">
            <v>144.16</v>
          </cell>
          <cell r="H149">
            <v>72.08</v>
          </cell>
          <cell r="I149">
            <v>144.16</v>
          </cell>
          <cell r="J149">
            <v>72.08</v>
          </cell>
          <cell r="K149">
            <v>144.16</v>
          </cell>
          <cell r="L149">
            <v>72.08</v>
          </cell>
        </row>
        <row r="150">
          <cell r="E150">
            <v>11794.210332137933</v>
          </cell>
          <cell r="G150">
            <v>13608.373035586201</v>
          </cell>
          <cell r="I150">
            <v>12919.008856275865</v>
          </cell>
          <cell r="K150">
            <v>12686.983376965522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853-278051-128</v>
          </cell>
          <cell r="G3" t="str">
            <v>A</v>
          </cell>
          <cell r="H3" t="str">
            <v>FRAME ASSY,PM,LOWER VAF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  <cell r="S3">
            <v>9</v>
          </cell>
          <cell r="U3">
            <v>11</v>
          </cell>
          <cell r="W3">
            <v>13</v>
          </cell>
          <cell r="Y3">
            <v>15</v>
          </cell>
          <cell r="AA3">
            <v>17</v>
          </cell>
        </row>
        <row r="4">
          <cell r="E4" t="str">
            <v>839-198032-004</v>
          </cell>
          <cell r="F4" t="str">
            <v>FABRICATED</v>
          </cell>
          <cell r="G4" t="str">
            <v>C</v>
          </cell>
          <cell r="H4" t="str">
            <v>FR,WELDMENT,CORE MODULE</v>
          </cell>
          <cell r="I4">
            <v>1</v>
          </cell>
          <cell r="J4">
            <v>1</v>
          </cell>
          <cell r="K4" t="str">
            <v>EA</v>
          </cell>
          <cell r="L4" t="str">
            <v xml:space="preserve"> 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4423.83</v>
          </cell>
          <cell r="T4">
            <v>4423.83</v>
          </cell>
          <cell r="U4">
            <v>4423.83</v>
          </cell>
          <cell r="V4">
            <v>4423.83</v>
          </cell>
          <cell r="W4">
            <v>4423.83</v>
          </cell>
          <cell r="X4">
            <v>4423.83</v>
          </cell>
          <cell r="Y4">
            <v>4423.83</v>
          </cell>
          <cell r="Z4">
            <v>4423.83</v>
          </cell>
          <cell r="AA4">
            <v>4423.83</v>
          </cell>
        </row>
        <row r="5">
          <cell r="E5" t="str">
            <v>70-128614-00</v>
          </cell>
          <cell r="G5" t="str">
            <v>B</v>
          </cell>
          <cell r="H5" t="str">
            <v>TAPE,PROTECTIVE,NITTO BLUE</v>
          </cell>
          <cell r="I5">
            <v>1</v>
          </cell>
          <cell r="J5">
            <v>1</v>
          </cell>
          <cell r="K5" t="str">
            <v>ROL</v>
          </cell>
          <cell r="L5" t="str">
            <v>Y</v>
          </cell>
          <cell r="M5" t="str">
            <v xml:space="preserve">   </v>
          </cell>
          <cell r="N5" t="str">
            <v>L</v>
          </cell>
          <cell r="O5" t="str">
            <v>ZZ</v>
          </cell>
          <cell r="P5" t="str">
            <v>NITTO</v>
          </cell>
          <cell r="Q5" t="str">
            <v>SPV-224R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67-268813-00</v>
          </cell>
          <cell r="G6" t="str">
            <v>D</v>
          </cell>
          <cell r="H6" t="str">
            <v>STANDARD,MECHANICAL DRAWING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74-032409-00</v>
          </cell>
          <cell r="G7" t="str">
            <v>C</v>
          </cell>
          <cell r="H7" t="str">
            <v>WORKMANSHIP STANDARDS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75-00001-25</v>
          </cell>
          <cell r="G8" t="str">
            <v>B</v>
          </cell>
          <cell r="H8" t="str">
            <v>SPEC,FINISH,PAINT &amp; POWDER COAT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202-031369-001</v>
          </cell>
          <cell r="G9" t="str">
            <v>H</v>
          </cell>
          <cell r="H9" t="str">
            <v>SPEC,TR I.D NO</v>
          </cell>
          <cell r="I9">
            <v>1</v>
          </cell>
          <cell r="J9">
            <v>1</v>
          </cell>
          <cell r="K9" t="str">
            <v>DOC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603-090436-001</v>
          </cell>
          <cell r="G10" t="str">
            <v>J</v>
          </cell>
          <cell r="H10" t="str">
            <v>SPECIFICATION,PACKAGING</v>
          </cell>
          <cell r="I10">
            <v>1</v>
          </cell>
          <cell r="J10">
            <v>1</v>
          </cell>
          <cell r="K10" t="str">
            <v>EA</v>
          </cell>
          <cell r="L10" t="str">
            <v>Y</v>
          </cell>
          <cell r="M10" t="str">
            <v xml:space="preserve">   </v>
          </cell>
          <cell r="N10" t="str">
            <v>Z</v>
          </cell>
          <cell r="O10" t="str">
            <v>ZZ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16-343384-00</v>
          </cell>
          <cell r="F11" t="str">
            <v>FABRICATED</v>
          </cell>
          <cell r="G11" t="str">
            <v>A</v>
          </cell>
          <cell r="H11" t="str">
            <v>SUPPORT,COVER,SUBFLOOR,VXT</v>
          </cell>
          <cell r="I11">
            <v>1</v>
          </cell>
          <cell r="J11">
            <v>1</v>
          </cell>
          <cell r="K11" t="str">
            <v>EA</v>
          </cell>
          <cell r="L11" t="str">
            <v>Y</v>
          </cell>
          <cell r="M11" t="str">
            <v xml:space="preserve">   </v>
          </cell>
          <cell r="N11" t="str">
            <v>L</v>
          </cell>
          <cell r="O11" t="str">
            <v>UCT CHANDLER FAB</v>
          </cell>
          <cell r="S11">
            <v>650.68190000000004</v>
          </cell>
          <cell r="T11">
            <v>650.68190000000004</v>
          </cell>
          <cell r="U11">
            <v>292.3861</v>
          </cell>
          <cell r="V11">
            <v>292.3861</v>
          </cell>
          <cell r="W11">
            <v>220.72900000000001</v>
          </cell>
          <cell r="X11">
            <v>220.72900000000001</v>
          </cell>
          <cell r="Y11">
            <v>166.9836</v>
          </cell>
          <cell r="Z11">
            <v>166.9836</v>
          </cell>
          <cell r="AA11">
            <v>136.2381</v>
          </cell>
        </row>
        <row r="12">
          <cell r="E12" t="str">
            <v>714-288322-003</v>
          </cell>
          <cell r="F12" t="str">
            <v>FABRICATED</v>
          </cell>
          <cell r="G12" t="str">
            <v>C</v>
          </cell>
          <cell r="H12" t="str">
            <v>PL,MOUNT,HOT TOP PLATE VALVE</v>
          </cell>
          <cell r="I12">
            <v>1</v>
          </cell>
          <cell r="J12">
            <v>1</v>
          </cell>
          <cell r="K12" t="str">
            <v>EA</v>
          </cell>
          <cell r="L12" t="str">
            <v xml:space="preserve"> </v>
          </cell>
          <cell r="M12" t="str">
            <v xml:space="preserve">   </v>
          </cell>
          <cell r="N12" t="str">
            <v>L</v>
          </cell>
          <cell r="O12" t="str">
            <v>UCT CHANDLER FAB</v>
          </cell>
          <cell r="S12">
            <v>405.76742400000001</v>
          </cell>
          <cell r="T12">
            <v>405.76742400000001</v>
          </cell>
          <cell r="U12">
            <v>151.89350400000001</v>
          </cell>
          <cell r="V12">
            <v>151.89350400000001</v>
          </cell>
          <cell r="W12">
            <v>101.928192</v>
          </cell>
          <cell r="X12">
            <v>101.928192</v>
          </cell>
          <cell r="Y12">
            <v>63.948287999999991</v>
          </cell>
          <cell r="Z12">
            <v>63.948287999999991</v>
          </cell>
          <cell r="AA12">
            <v>41.165568000000007</v>
          </cell>
        </row>
        <row r="13">
          <cell r="E13" t="str">
            <v>67-268813-00</v>
          </cell>
          <cell r="G13" t="str">
            <v>D</v>
          </cell>
          <cell r="H13" t="str">
            <v>STANDARD,MECHANICAL DRAWING</v>
          </cell>
          <cell r="I13">
            <v>1</v>
          </cell>
          <cell r="J13">
            <v>1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Z</v>
          </cell>
          <cell r="O13" t="str">
            <v>ZZ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14">
          <cell r="E14" t="str">
            <v>74-032409-00</v>
          </cell>
          <cell r="G14" t="str">
            <v>C</v>
          </cell>
          <cell r="H14" t="str">
            <v>WORKMANSHIP STANDARDS</v>
          </cell>
          <cell r="I14">
            <v>1</v>
          </cell>
          <cell r="J14">
            <v>1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Z</v>
          </cell>
          <cell r="O14" t="str">
            <v>ZZ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202-065546-001</v>
          </cell>
          <cell r="G15" t="str">
            <v>A</v>
          </cell>
          <cell r="H15" t="str">
            <v>SPEC,VISIBLY CLEAN</v>
          </cell>
          <cell r="I15">
            <v>1</v>
          </cell>
          <cell r="J15">
            <v>1</v>
          </cell>
          <cell r="K15" t="str">
            <v>EA</v>
          </cell>
          <cell r="L15" t="str">
            <v>Y</v>
          </cell>
          <cell r="M15" t="str">
            <v xml:space="preserve">   </v>
          </cell>
          <cell r="N15" t="str">
            <v>Z</v>
          </cell>
          <cell r="O15" t="str">
            <v>ZZ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603-090436-001</v>
          </cell>
          <cell r="G16" t="str">
            <v>J</v>
          </cell>
          <cell r="H16" t="str">
            <v>SPECIFICATION,PACKAGING</v>
          </cell>
          <cell r="I16">
            <v>1</v>
          </cell>
          <cell r="J16">
            <v>1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Z</v>
          </cell>
          <cell r="O16" t="str">
            <v>ZZ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21-042023-09</v>
          </cell>
          <cell r="F17" t="str">
            <v>HARDWARE</v>
          </cell>
          <cell r="G17" t="str">
            <v>B</v>
          </cell>
          <cell r="H17" t="str">
            <v>WASHER , FLAT, 1 / 4, SST</v>
          </cell>
          <cell r="I17">
            <v>4</v>
          </cell>
          <cell r="J17">
            <v>4</v>
          </cell>
          <cell r="K17" t="str">
            <v>EA</v>
          </cell>
          <cell r="L17" t="str">
            <v>Y</v>
          </cell>
          <cell r="M17" t="str">
            <v xml:space="preserve">   </v>
          </cell>
          <cell r="N17" t="str">
            <v>L</v>
          </cell>
          <cell r="O17" t="str">
            <v>PRO-STAINLESS</v>
          </cell>
          <cell r="S17">
            <v>0.02</v>
          </cell>
          <cell r="T17">
            <v>0.08</v>
          </cell>
          <cell r="U17">
            <v>0.02</v>
          </cell>
          <cell r="V17">
            <v>0.08</v>
          </cell>
          <cell r="W17">
            <v>0.02</v>
          </cell>
          <cell r="X17">
            <v>0.08</v>
          </cell>
          <cell r="Y17">
            <v>0.02</v>
          </cell>
          <cell r="Z17">
            <v>0.08</v>
          </cell>
          <cell r="AA17">
            <v>0.02</v>
          </cell>
        </row>
        <row r="18">
          <cell r="E18" t="str">
            <v>21-042024-08</v>
          </cell>
          <cell r="F18" t="str">
            <v>HARDWARE</v>
          </cell>
          <cell r="G18" t="str">
            <v>A</v>
          </cell>
          <cell r="H18" t="str">
            <v>WASHER,LOCK,1/4,SS</v>
          </cell>
          <cell r="I18">
            <v>4</v>
          </cell>
          <cell r="J18">
            <v>4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L</v>
          </cell>
          <cell r="O18" t="str">
            <v>PRO-STAINLESS</v>
          </cell>
          <cell r="P18" t="str">
            <v>INDUSTRY STD</v>
          </cell>
          <cell r="Q18" t="str">
            <v>WASHER, LOCK, 1/4""</v>
          </cell>
          <cell r="S18">
            <v>0.03</v>
          </cell>
          <cell r="T18">
            <v>0.12</v>
          </cell>
          <cell r="U18">
            <v>0.03</v>
          </cell>
          <cell r="V18">
            <v>0.12</v>
          </cell>
          <cell r="W18">
            <v>0.03</v>
          </cell>
          <cell r="X18">
            <v>0.12</v>
          </cell>
          <cell r="Y18">
            <v>0.03</v>
          </cell>
          <cell r="Z18">
            <v>0.12</v>
          </cell>
          <cell r="AA18">
            <v>0.03</v>
          </cell>
        </row>
        <row r="19">
          <cell r="E19" t="str">
            <v>21-041270-28</v>
          </cell>
          <cell r="F19" t="str">
            <v>HARDWARE</v>
          </cell>
          <cell r="G19" t="str">
            <v>B</v>
          </cell>
          <cell r="H19" t="str">
            <v>SCRW,SKT,HEX,1/4-20X1.75,SS</v>
          </cell>
          <cell r="I19">
            <v>4</v>
          </cell>
          <cell r="J19">
            <v>4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L</v>
          </cell>
          <cell r="O19" t="str">
            <v>ANIXTER</v>
          </cell>
          <cell r="P19" t="str">
            <v>PRO STAINLESS</v>
          </cell>
          <cell r="Q19" t="str">
            <v>SCRW,SKT,HEX,1/4-2</v>
          </cell>
          <cell r="S19">
            <v>0.142594</v>
          </cell>
          <cell r="T19">
            <v>0.57037599999999999</v>
          </cell>
          <cell r="U19">
            <v>0.142594</v>
          </cell>
          <cell r="V19">
            <v>0.57037599999999999</v>
          </cell>
          <cell r="W19">
            <v>0.142594</v>
          </cell>
          <cell r="X19">
            <v>0.57037599999999999</v>
          </cell>
          <cell r="Y19">
            <v>0.142594</v>
          </cell>
          <cell r="Z19">
            <v>0.57037599999999999</v>
          </cell>
          <cell r="AA19">
            <v>0.142594</v>
          </cell>
        </row>
        <row r="20">
          <cell r="E20" t="str">
            <v>17-320414-00</v>
          </cell>
          <cell r="F20" t="str">
            <v>FABRICATED</v>
          </cell>
          <cell r="G20" t="str">
            <v>A</v>
          </cell>
          <cell r="H20" t="str">
            <v>BRKT,SOLENOID BANK</v>
          </cell>
          <cell r="I20">
            <v>1</v>
          </cell>
          <cell r="J20">
            <v>1</v>
          </cell>
          <cell r="K20" t="str">
            <v>EA</v>
          </cell>
          <cell r="L20" t="str">
            <v>Y</v>
          </cell>
          <cell r="M20" t="str">
            <v xml:space="preserve">   </v>
          </cell>
          <cell r="N20" t="str">
            <v>L</v>
          </cell>
          <cell r="O20" t="str">
            <v>UCT CHANDLER FAB</v>
          </cell>
          <cell r="S20">
            <v>225.83779999999999</v>
          </cell>
          <cell r="T20">
            <v>225.83779999999999</v>
          </cell>
          <cell r="U20">
            <v>79.855900000000005</v>
          </cell>
          <cell r="V20">
            <v>79.855900000000005</v>
          </cell>
          <cell r="W20">
            <v>50.6554</v>
          </cell>
          <cell r="X20">
            <v>50.6554</v>
          </cell>
          <cell r="Y20">
            <v>28.767900000000001</v>
          </cell>
          <cell r="Z20">
            <v>28.767900000000001</v>
          </cell>
          <cell r="AA20">
            <v>15.6251</v>
          </cell>
        </row>
        <row r="21">
          <cell r="E21" t="str">
            <v>21-042023-08</v>
          </cell>
          <cell r="F21" t="str">
            <v>HARDWARE</v>
          </cell>
          <cell r="G21" t="str">
            <v>B</v>
          </cell>
          <cell r="H21" t="str">
            <v>WASHER, FLAT, 10, SST</v>
          </cell>
          <cell r="I21">
            <v>28</v>
          </cell>
          <cell r="J21">
            <v>28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L</v>
          </cell>
          <cell r="O21" t="str">
            <v>PRO-STAINLESS</v>
          </cell>
          <cell r="S21">
            <v>0.02</v>
          </cell>
          <cell r="T21">
            <v>0.56000000000000005</v>
          </cell>
          <cell r="U21">
            <v>0.02</v>
          </cell>
          <cell r="V21">
            <v>0.56000000000000005</v>
          </cell>
          <cell r="W21">
            <v>0.02</v>
          </cell>
          <cell r="X21">
            <v>0.56000000000000005</v>
          </cell>
          <cell r="Y21">
            <v>0.02</v>
          </cell>
          <cell r="Z21">
            <v>0.56000000000000005</v>
          </cell>
          <cell r="AA21">
            <v>0.02</v>
          </cell>
        </row>
        <row r="22">
          <cell r="E22" t="str">
            <v>21-042024-07</v>
          </cell>
          <cell r="F22" t="str">
            <v>HARDWARE</v>
          </cell>
          <cell r="G22" t="str">
            <v>A</v>
          </cell>
          <cell r="H22" t="str">
            <v>WASHER,LOCK,10,SS</v>
          </cell>
          <cell r="I22">
            <v>29</v>
          </cell>
          <cell r="J22">
            <v>29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L</v>
          </cell>
          <cell r="O22" t="str">
            <v>PRO-STAINLESS</v>
          </cell>
          <cell r="P22" t="str">
            <v>PRO STAINLESS</v>
          </cell>
          <cell r="Q22" t="str">
            <v>WASHER,LOCK,#10,SS</v>
          </cell>
          <cell r="S22">
            <v>0.02</v>
          </cell>
          <cell r="T22">
            <v>0.57999999999999996</v>
          </cell>
          <cell r="U22">
            <v>0.02</v>
          </cell>
          <cell r="V22">
            <v>0.57999999999999996</v>
          </cell>
          <cell r="W22">
            <v>0.02</v>
          </cell>
          <cell r="X22">
            <v>0.57999999999999996</v>
          </cell>
          <cell r="Y22">
            <v>0.02</v>
          </cell>
          <cell r="Z22">
            <v>0.57999999999999996</v>
          </cell>
          <cell r="AA22">
            <v>0.02</v>
          </cell>
        </row>
        <row r="23">
          <cell r="E23" t="str">
            <v>21-041269-08</v>
          </cell>
          <cell r="F23" t="str">
            <v>HARDWARE</v>
          </cell>
          <cell r="G23" t="str">
            <v>B</v>
          </cell>
          <cell r="H23" t="str">
            <v>SCRW,SKT,CAP,10-32X.5,SS</v>
          </cell>
          <cell r="I23">
            <v>10</v>
          </cell>
          <cell r="J23">
            <v>10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L</v>
          </cell>
          <cell r="O23" t="str">
            <v>AIH</v>
          </cell>
          <cell r="P23" t="str">
            <v>PRO STAINLESS</v>
          </cell>
          <cell r="Q23" t="str">
            <v>SCRW,SKT,CAP,10-32X.5,SS</v>
          </cell>
          <cell r="S23">
            <v>0.08</v>
          </cell>
          <cell r="T23">
            <v>0.8</v>
          </cell>
          <cell r="U23">
            <v>0.08</v>
          </cell>
          <cell r="V23">
            <v>0.8</v>
          </cell>
          <cell r="W23">
            <v>0.08</v>
          </cell>
          <cell r="X23">
            <v>0.8</v>
          </cell>
          <cell r="Y23">
            <v>0.08</v>
          </cell>
          <cell r="Z23">
            <v>0.8</v>
          </cell>
          <cell r="AA23">
            <v>0.08</v>
          </cell>
        </row>
        <row r="24">
          <cell r="E24" t="str">
            <v>15-313230-00</v>
          </cell>
          <cell r="F24" t="str">
            <v>FABRICATED</v>
          </cell>
          <cell r="G24" t="str">
            <v>A</v>
          </cell>
          <cell r="H24" t="str">
            <v>GUIDE,ACETAL</v>
          </cell>
          <cell r="I24">
            <v>4</v>
          </cell>
          <cell r="J24">
            <v>4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L</v>
          </cell>
          <cell r="O24" t="str">
            <v>C&amp;P PLASTIC</v>
          </cell>
          <cell r="S24">
            <v>28.76</v>
          </cell>
          <cell r="T24">
            <v>115.04</v>
          </cell>
          <cell r="U24">
            <v>28.76</v>
          </cell>
          <cell r="V24">
            <v>115.04</v>
          </cell>
          <cell r="W24">
            <v>28.76</v>
          </cell>
          <cell r="X24">
            <v>115.04</v>
          </cell>
          <cell r="Y24">
            <v>28.76</v>
          </cell>
          <cell r="Z24">
            <v>115.04</v>
          </cell>
          <cell r="AA24">
            <v>28.76</v>
          </cell>
        </row>
        <row r="25">
          <cell r="E25" t="str">
            <v>21-041906-16</v>
          </cell>
          <cell r="F25" t="str">
            <v>HARDWARE</v>
          </cell>
          <cell r="G25" t="str">
            <v>A</v>
          </cell>
          <cell r="H25" t="str">
            <v>SCRW,BUT,HEX,10-32x1,SS</v>
          </cell>
          <cell r="I25">
            <v>8</v>
          </cell>
          <cell r="J25">
            <v>8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L</v>
          </cell>
          <cell r="O25" t="str">
            <v>AIH</v>
          </cell>
          <cell r="S25">
            <v>7.0000000000000007E-2</v>
          </cell>
          <cell r="T25">
            <v>0.56000000000000005</v>
          </cell>
          <cell r="U25">
            <v>7.0000000000000007E-2</v>
          </cell>
          <cell r="V25">
            <v>0.56000000000000005</v>
          </cell>
          <cell r="W25">
            <v>7.0000000000000007E-2</v>
          </cell>
          <cell r="X25">
            <v>0.56000000000000005</v>
          </cell>
          <cell r="Y25">
            <v>7.0000000000000007E-2</v>
          </cell>
          <cell r="Z25">
            <v>0.56000000000000005</v>
          </cell>
          <cell r="AA25">
            <v>7.0000000000000007E-2</v>
          </cell>
        </row>
        <row r="26">
          <cell r="E26" t="str">
            <v>15-313373-00</v>
          </cell>
          <cell r="F26" t="str">
            <v>FABRICATED</v>
          </cell>
          <cell r="G26" t="str">
            <v>A</v>
          </cell>
          <cell r="H26" t="str">
            <v>BLOCK,MOUNT,PANEL,SUBFLOOR</v>
          </cell>
          <cell r="I26">
            <v>2</v>
          </cell>
          <cell r="J26">
            <v>2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L</v>
          </cell>
          <cell r="O26" t="str">
            <v>C&amp;P PLASTICS</v>
          </cell>
          <cell r="S26">
            <v>66.989999999999995</v>
          </cell>
          <cell r="T26">
            <v>133.97999999999999</v>
          </cell>
          <cell r="U26">
            <v>50.43</v>
          </cell>
          <cell r="V26">
            <v>100.86</v>
          </cell>
          <cell r="W26">
            <v>50.43</v>
          </cell>
          <cell r="X26">
            <v>100.86</v>
          </cell>
          <cell r="Y26">
            <v>38.01</v>
          </cell>
          <cell r="Z26">
            <v>76.02</v>
          </cell>
          <cell r="AA26">
            <v>32.130000000000003</v>
          </cell>
        </row>
        <row r="27">
          <cell r="E27" t="str">
            <v>21-041906-12</v>
          </cell>
          <cell r="F27" t="str">
            <v>HARDWARE</v>
          </cell>
          <cell r="G27" t="str">
            <v>A</v>
          </cell>
          <cell r="H27" t="str">
            <v>SCRW,BUT,HEX,10-32x.75,SS</v>
          </cell>
          <cell r="I27">
            <v>4</v>
          </cell>
          <cell r="J27">
            <v>4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L</v>
          </cell>
          <cell r="O27" t="str">
            <v>OPTIMAS</v>
          </cell>
          <cell r="P27" t="str">
            <v>PRO STAINLESS</v>
          </cell>
          <cell r="Q27" t="str">
            <v>SCR,BUT,HEX,10-32X</v>
          </cell>
          <cell r="S27">
            <v>0.6</v>
          </cell>
          <cell r="T27">
            <v>2.4</v>
          </cell>
          <cell r="U27">
            <v>0.6</v>
          </cell>
          <cell r="V27">
            <v>2.4</v>
          </cell>
          <cell r="W27">
            <v>0.6</v>
          </cell>
          <cell r="X27">
            <v>2.4</v>
          </cell>
          <cell r="Y27">
            <v>0.6</v>
          </cell>
          <cell r="Z27">
            <v>2.4</v>
          </cell>
          <cell r="AA27">
            <v>0.6</v>
          </cell>
        </row>
        <row r="28">
          <cell r="E28" t="str">
            <v>17-261322-09</v>
          </cell>
          <cell r="F28" t="str">
            <v>FABRICATED</v>
          </cell>
          <cell r="G28" t="str">
            <v>C</v>
          </cell>
          <cell r="H28" t="str">
            <v>RAIL,DIN,35MM,8.25IN,PS BOX</v>
          </cell>
          <cell r="I28">
            <v>1</v>
          </cell>
          <cell r="J28">
            <v>1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L</v>
          </cell>
          <cell r="O28" t="str">
            <v>UCT CHANDLER FAB</v>
          </cell>
          <cell r="S28">
            <v>13.055999999999999</v>
          </cell>
          <cell r="T28">
            <v>13.055999999999999</v>
          </cell>
          <cell r="U28">
            <v>13.055999999999999</v>
          </cell>
          <cell r="V28">
            <v>13.055999999999999</v>
          </cell>
          <cell r="W28">
            <v>13.055999999999999</v>
          </cell>
          <cell r="X28">
            <v>13.055999999999999</v>
          </cell>
          <cell r="Y28">
            <v>13.055999999999999</v>
          </cell>
          <cell r="Z28">
            <v>13.055999999999999</v>
          </cell>
          <cell r="AA28">
            <v>13.055999999999999</v>
          </cell>
        </row>
        <row r="29">
          <cell r="E29" t="str">
            <v>31-122093-00</v>
          </cell>
          <cell r="G29" t="str">
            <v>B</v>
          </cell>
          <cell r="H29" t="str">
            <v>RAIL DIN MOUNTING,35 X 7.5MM</v>
          </cell>
          <cell r="I29">
            <v>1</v>
          </cell>
          <cell r="J29">
            <v>1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Z</v>
          </cell>
          <cell r="O29" t="str">
            <v>ZZ</v>
          </cell>
          <cell r="P29" t="str">
            <v>ALTECH CORPORATION</v>
          </cell>
          <cell r="Q29" t="str">
            <v>2511120/1M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0">
          <cell r="E30" t="str">
            <v>67-268813-00</v>
          </cell>
          <cell r="G30" t="str">
            <v>D</v>
          </cell>
          <cell r="H30" t="str">
            <v>STANDARD,MECHANICAL DRAWING</v>
          </cell>
          <cell r="I30">
            <v>1</v>
          </cell>
          <cell r="J30">
            <v>1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Z</v>
          </cell>
          <cell r="O30" t="str">
            <v>ZZ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</row>
        <row r="31">
          <cell r="E31" t="str">
            <v>74-032409-00</v>
          </cell>
          <cell r="G31" t="str">
            <v>C</v>
          </cell>
          <cell r="H31" t="str">
            <v>WORKMANSHIP STANDARDS</v>
          </cell>
          <cell r="I31">
            <v>1</v>
          </cell>
          <cell r="J31">
            <v>1</v>
          </cell>
          <cell r="K31" t="str">
            <v>EA</v>
          </cell>
          <cell r="L31" t="str">
            <v>Y</v>
          </cell>
          <cell r="M31" t="str">
            <v xml:space="preserve">   </v>
          </cell>
          <cell r="N31" t="str">
            <v>Z</v>
          </cell>
          <cell r="O31" t="str">
            <v>ZZ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</row>
        <row r="32">
          <cell r="E32" t="str">
            <v>202-065546-001</v>
          </cell>
          <cell r="G32" t="str">
            <v>A</v>
          </cell>
          <cell r="H32" t="str">
            <v>SPEC,VISIBLY CLEAN</v>
          </cell>
          <cell r="I32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Z</v>
          </cell>
          <cell r="O32" t="str">
            <v>ZZ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</row>
        <row r="33">
          <cell r="E33" t="str">
            <v>74-024094-00</v>
          </cell>
          <cell r="G33" t="str">
            <v>U</v>
          </cell>
          <cell r="H33" t="str">
            <v>PROC,PART IDENTIFICATION</v>
          </cell>
          <cell r="I33">
            <v>1</v>
          </cell>
          <cell r="J33">
            <v>1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Z</v>
          </cell>
          <cell r="O33" t="str">
            <v>ZZ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603-090436-001</v>
          </cell>
          <cell r="G34" t="str">
            <v>J</v>
          </cell>
          <cell r="H34" t="str">
            <v>SPECIFICATION,PACKAGING</v>
          </cell>
          <cell r="I34">
            <v>1</v>
          </cell>
          <cell r="J34">
            <v>1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Z</v>
          </cell>
          <cell r="O34" t="str">
            <v>ZZ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17-261322-02</v>
          </cell>
          <cell r="F35" t="str">
            <v>FABRICATED</v>
          </cell>
          <cell r="G35" t="str">
            <v>B</v>
          </cell>
          <cell r="H35" t="str">
            <v>RAIL,DIN,35MM,3.0IN,PS BOX</v>
          </cell>
          <cell r="I35">
            <v>1</v>
          </cell>
          <cell r="J35">
            <v>1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L</v>
          </cell>
          <cell r="O35" t="str">
            <v>UCT CHANDLER FAB</v>
          </cell>
          <cell r="S35">
            <v>13.055999999999999</v>
          </cell>
          <cell r="T35">
            <v>13.055999999999999</v>
          </cell>
          <cell r="U35">
            <v>13.055999999999999</v>
          </cell>
          <cell r="V35">
            <v>13.055999999999999</v>
          </cell>
          <cell r="W35">
            <v>13.055999999999999</v>
          </cell>
          <cell r="X35">
            <v>13.055999999999999</v>
          </cell>
          <cell r="Y35">
            <v>13.055999999999999</v>
          </cell>
          <cell r="Z35">
            <v>13.055999999999999</v>
          </cell>
          <cell r="AA35">
            <v>13.055999999999999</v>
          </cell>
        </row>
        <row r="36">
          <cell r="E36" t="str">
            <v>67-268813-00</v>
          </cell>
          <cell r="G36" t="str">
            <v>D</v>
          </cell>
          <cell r="H36" t="str">
            <v>STANDARD,MECHANICAL DRAWING</v>
          </cell>
          <cell r="I36">
            <v>1</v>
          </cell>
          <cell r="J36">
            <v>1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Z</v>
          </cell>
          <cell r="O36" t="str">
            <v>ZZ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74-032409-00</v>
          </cell>
          <cell r="G37" t="str">
            <v>C</v>
          </cell>
          <cell r="H37" t="str">
            <v>WORKMANSHIP STANDARDS</v>
          </cell>
          <cell r="I37">
            <v>1</v>
          </cell>
          <cell r="J37">
            <v>1</v>
          </cell>
          <cell r="K37" t="str">
            <v>EA</v>
          </cell>
          <cell r="L37" t="str">
            <v>Y</v>
          </cell>
          <cell r="M37" t="str">
            <v xml:space="preserve">   </v>
          </cell>
          <cell r="N37" t="str">
            <v>Z</v>
          </cell>
          <cell r="O37" t="str">
            <v>ZZ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31-122093-00</v>
          </cell>
          <cell r="G38" t="str">
            <v>B</v>
          </cell>
          <cell r="H38" t="str">
            <v>RAIL DIN MOUNTING,35 X 7.5MM</v>
          </cell>
          <cell r="I38">
            <v>1</v>
          </cell>
          <cell r="J38">
            <v>1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ZZ</v>
          </cell>
          <cell r="P38" t="str">
            <v>ALTECH CORPORATION</v>
          </cell>
          <cell r="Q38" t="str">
            <v>2511120/1M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202-065546-001</v>
          </cell>
          <cell r="G39" t="str">
            <v>A</v>
          </cell>
          <cell r="H39" t="str">
            <v>SPEC,VISIBLY CLEAN</v>
          </cell>
          <cell r="I39">
            <v>1</v>
          </cell>
          <cell r="J39">
            <v>1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Z</v>
          </cell>
          <cell r="O39" t="str">
            <v>ZZ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0">
          <cell r="E40" t="str">
            <v>74-024094-00</v>
          </cell>
          <cell r="G40" t="str">
            <v>U</v>
          </cell>
          <cell r="H40" t="str">
            <v>PROC,PART IDENTIFICATION</v>
          </cell>
          <cell r="I40">
            <v>1</v>
          </cell>
          <cell r="J40">
            <v>1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Z</v>
          </cell>
          <cell r="O40" t="str">
            <v>ZZ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603-090436-001</v>
          </cell>
          <cell r="G41" t="str">
            <v>J</v>
          </cell>
          <cell r="H41" t="str">
            <v>SPECIFICATION,PACKAGING</v>
          </cell>
          <cell r="I41">
            <v>1</v>
          </cell>
          <cell r="J41">
            <v>1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Z</v>
          </cell>
          <cell r="O41" t="str">
            <v>ZZ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21-041906-06</v>
          </cell>
          <cell r="F42" t="str">
            <v>HARDWARE</v>
          </cell>
          <cell r="G42" t="str">
            <v>A</v>
          </cell>
          <cell r="H42" t="str">
            <v>SCRW,BUT,HEX,10-32x.375,SS</v>
          </cell>
          <cell r="I42">
            <v>68</v>
          </cell>
          <cell r="J42">
            <v>68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PRO-STAINLESS INC</v>
          </cell>
          <cell r="P42" t="str">
            <v>PRO STAINLESS</v>
          </cell>
          <cell r="Q42" t="str">
            <v>SCR,BUT,HEX 10-32X</v>
          </cell>
          <cell r="S42">
            <v>0.04</v>
          </cell>
          <cell r="T42">
            <v>2.72</v>
          </cell>
          <cell r="U42">
            <v>0.04</v>
          </cell>
          <cell r="V42">
            <v>2.72</v>
          </cell>
          <cell r="W42">
            <v>0.04</v>
          </cell>
          <cell r="X42">
            <v>2.72</v>
          </cell>
          <cell r="Y42">
            <v>0.04</v>
          </cell>
          <cell r="Z42">
            <v>2.72</v>
          </cell>
          <cell r="AA42">
            <v>0.04</v>
          </cell>
        </row>
        <row r="43">
          <cell r="E43" t="str">
            <v>34-115474-00</v>
          </cell>
          <cell r="F43" t="str">
            <v>ELECTRO-MECHANICAL</v>
          </cell>
          <cell r="G43" t="str">
            <v>A</v>
          </cell>
          <cell r="H43" t="str">
            <v>TERM BLK,END ANCHOR</v>
          </cell>
          <cell r="I43">
            <v>4</v>
          </cell>
          <cell r="J43">
            <v>4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L</v>
          </cell>
          <cell r="O43" t="str">
            <v>IEC SUPPLY</v>
          </cell>
          <cell r="P43" t="str">
            <v>PHOENIX CONTACT</v>
          </cell>
          <cell r="Q43">
            <v>1201662</v>
          </cell>
          <cell r="S43">
            <v>5.29</v>
          </cell>
          <cell r="T43">
            <v>21.16</v>
          </cell>
          <cell r="U43">
            <v>5.29</v>
          </cell>
          <cell r="V43">
            <v>21.16</v>
          </cell>
          <cell r="W43">
            <v>5.29</v>
          </cell>
          <cell r="X43">
            <v>21.16</v>
          </cell>
          <cell r="Y43">
            <v>5.29</v>
          </cell>
          <cell r="Z43">
            <v>21.16</v>
          </cell>
          <cell r="AA43">
            <v>5.29</v>
          </cell>
        </row>
        <row r="44">
          <cell r="E44" t="str">
            <v>31-00228-00</v>
          </cell>
          <cell r="F44" t="str">
            <v>ELECTRO-MECHANICAL</v>
          </cell>
          <cell r="G44" t="str">
            <v>A</v>
          </cell>
          <cell r="H44" t="str">
            <v>TIE MOUNT,SCREW MOUNT</v>
          </cell>
          <cell r="I44">
            <v>38</v>
          </cell>
          <cell r="J44">
            <v>38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L</v>
          </cell>
          <cell r="O44" t="str">
            <v>HEILIND</v>
          </cell>
          <cell r="P44" t="str">
            <v>3rd Party Supplier/Generic Website</v>
          </cell>
          <cell r="Q44" t="str">
            <v>TM3S10-C</v>
          </cell>
          <cell r="S44">
            <v>1.59</v>
          </cell>
          <cell r="T44">
            <v>60.42</v>
          </cell>
          <cell r="U44">
            <v>1.59</v>
          </cell>
          <cell r="V44">
            <v>60.42</v>
          </cell>
          <cell r="W44">
            <v>1.59</v>
          </cell>
          <cell r="X44">
            <v>60.42</v>
          </cell>
          <cell r="Y44">
            <v>1.59</v>
          </cell>
          <cell r="Z44">
            <v>60.42</v>
          </cell>
          <cell r="AA44">
            <v>1.59</v>
          </cell>
        </row>
        <row r="45">
          <cell r="E45" t="str">
            <v>853-218308-011</v>
          </cell>
          <cell r="G45" t="str">
            <v>A</v>
          </cell>
          <cell r="H45" t="str">
            <v>KIT,WATER MANIFOLD</v>
          </cell>
          <cell r="I45">
            <v>1</v>
          </cell>
          <cell r="J45">
            <v>1</v>
          </cell>
          <cell r="K45" t="str">
            <v>EA</v>
          </cell>
          <cell r="L45" t="str">
            <v xml:space="preserve"> </v>
          </cell>
          <cell r="M45" t="str">
            <v xml:space="preserve">   </v>
          </cell>
          <cell r="N45" t="str">
            <v>L</v>
          </cell>
          <cell r="O45" t="str">
            <v>AA UCT CHANDLER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</row>
        <row r="46">
          <cell r="E46" t="str">
            <v>714-303278-001</v>
          </cell>
          <cell r="F46" t="str">
            <v>FABRICATED</v>
          </cell>
          <cell r="G46" t="str">
            <v>B</v>
          </cell>
          <cell r="H46" t="str">
            <v>COVER,FACILITES</v>
          </cell>
          <cell r="I46">
            <v>1</v>
          </cell>
          <cell r="J46">
            <v>1</v>
          </cell>
          <cell r="K46" t="str">
            <v>EA</v>
          </cell>
          <cell r="L46" t="str">
            <v xml:space="preserve"> </v>
          </cell>
          <cell r="M46" t="str">
            <v xml:space="preserve">   </v>
          </cell>
          <cell r="N46" t="str">
            <v>L</v>
          </cell>
          <cell r="O46" t="str">
            <v>UCT CHANDLER FAB</v>
          </cell>
          <cell r="S46">
            <v>484.54732799999999</v>
          </cell>
          <cell r="T46">
            <v>484.54732799999999</v>
          </cell>
          <cell r="U46">
            <v>251.68051200000002</v>
          </cell>
          <cell r="V46">
            <v>251.68051200000002</v>
          </cell>
          <cell r="W46">
            <v>84.446208000000013</v>
          </cell>
          <cell r="X46">
            <v>84.446208000000013</v>
          </cell>
          <cell r="Y46">
            <v>70.084608000000003</v>
          </cell>
          <cell r="Z46">
            <v>70.084608000000003</v>
          </cell>
          <cell r="AA46">
            <v>34.036991999999998</v>
          </cell>
        </row>
        <row r="47">
          <cell r="E47" t="str">
            <v>67-268813-00</v>
          </cell>
          <cell r="G47" t="str">
            <v>D</v>
          </cell>
          <cell r="H47" t="str">
            <v>STANDARD,MECHANICAL DRAWING</v>
          </cell>
          <cell r="I47">
            <v>1</v>
          </cell>
          <cell r="J47">
            <v>1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Z</v>
          </cell>
          <cell r="O47" t="str">
            <v>ZZ</v>
          </cell>
          <cell r="T47">
            <v>0</v>
          </cell>
          <cell r="V47">
            <v>0</v>
          </cell>
          <cell r="X47">
            <v>0</v>
          </cell>
          <cell r="Z47">
            <v>0</v>
          </cell>
        </row>
        <row r="48">
          <cell r="E48" t="str">
            <v>74-032409-00</v>
          </cell>
          <cell r="G48" t="str">
            <v>C</v>
          </cell>
          <cell r="H48" t="str">
            <v>WORKMANSHIP STANDARDS</v>
          </cell>
          <cell r="I48">
            <v>1</v>
          </cell>
          <cell r="J48">
            <v>1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Z</v>
          </cell>
          <cell r="O48" t="str">
            <v>ZZ</v>
          </cell>
          <cell r="T48">
            <v>0</v>
          </cell>
          <cell r="V48">
            <v>0</v>
          </cell>
          <cell r="X48">
            <v>0</v>
          </cell>
          <cell r="Z48">
            <v>0</v>
          </cell>
        </row>
        <row r="49">
          <cell r="E49" t="str">
            <v>75-00001-21</v>
          </cell>
          <cell r="G49" t="str">
            <v>Y</v>
          </cell>
          <cell r="H49" t="str">
            <v>SPEC,PEARL POWDER</v>
          </cell>
          <cell r="I49">
            <v>1</v>
          </cell>
          <cell r="J49">
            <v>1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Z</v>
          </cell>
          <cell r="O49" t="str">
            <v>ZZ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E50" t="str">
            <v>75-00001-09</v>
          </cell>
          <cell r="G50" t="str">
            <v>Y</v>
          </cell>
          <cell r="H50" t="str">
            <v>SPEC,PAINT,BLACK (SILKSCREEN)</v>
          </cell>
          <cell r="I50">
            <v>1</v>
          </cell>
          <cell r="J50">
            <v>1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Z</v>
          </cell>
          <cell r="O50" t="str">
            <v>ZZ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E51" t="str">
            <v>603-090436-001</v>
          </cell>
          <cell r="G51" t="str">
            <v>J</v>
          </cell>
          <cell r="H51" t="str">
            <v>SPECIFICATION,PACKAGING</v>
          </cell>
          <cell r="I51">
            <v>1</v>
          </cell>
          <cell r="J51">
            <v>1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Z</v>
          </cell>
          <cell r="O51" t="str">
            <v>ZZ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713-212751-003</v>
          </cell>
          <cell r="F52" t="str">
            <v>FABRICATED</v>
          </cell>
          <cell r="G52" t="str">
            <v>C</v>
          </cell>
          <cell r="H52" t="str">
            <v>MANF,COOLING WATER</v>
          </cell>
          <cell r="I52">
            <v>1</v>
          </cell>
          <cell r="J52">
            <v>1</v>
          </cell>
          <cell r="K52" t="str">
            <v>EA</v>
          </cell>
          <cell r="L52" t="str">
            <v xml:space="preserve"> </v>
          </cell>
          <cell r="M52" t="str">
            <v xml:space="preserve">   </v>
          </cell>
          <cell r="N52" t="str">
            <v>L</v>
          </cell>
          <cell r="O52" t="str">
            <v>PHILIPS PLASTICS</v>
          </cell>
          <cell r="S52">
            <v>470</v>
          </cell>
          <cell r="T52">
            <v>470</v>
          </cell>
          <cell r="U52">
            <v>390</v>
          </cell>
          <cell r="V52">
            <v>390</v>
          </cell>
          <cell r="W52">
            <v>350</v>
          </cell>
          <cell r="X52">
            <v>350</v>
          </cell>
          <cell r="Y52">
            <v>325</v>
          </cell>
          <cell r="Z52">
            <v>325</v>
          </cell>
          <cell r="AA52">
            <v>300</v>
          </cell>
        </row>
        <row r="53">
          <cell r="E53" t="str">
            <v>67-268813-00</v>
          </cell>
          <cell r="G53" t="str">
            <v>D</v>
          </cell>
          <cell r="H53" t="str">
            <v>STANDARD,MECHANICAL DRAWING</v>
          </cell>
          <cell r="I53">
            <v>1</v>
          </cell>
          <cell r="J53">
            <v>1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Z</v>
          </cell>
          <cell r="O53" t="str">
            <v>ZZ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</row>
        <row r="54">
          <cell r="E54" t="str">
            <v>74-032409-00</v>
          </cell>
          <cell r="G54" t="str">
            <v>C</v>
          </cell>
          <cell r="H54" t="str">
            <v>WORKMANSHIP STANDARDS</v>
          </cell>
          <cell r="I54">
            <v>1</v>
          </cell>
          <cell r="J54">
            <v>1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Z</v>
          </cell>
          <cell r="O54" t="str">
            <v>ZZ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202-065546-001</v>
          </cell>
          <cell r="G55" t="str">
            <v>A</v>
          </cell>
          <cell r="H55" t="str">
            <v>SPEC,VISIBLY CLEAN</v>
          </cell>
          <cell r="I55">
            <v>1</v>
          </cell>
          <cell r="J55">
            <v>1</v>
          </cell>
          <cell r="K55" t="str">
            <v>EA</v>
          </cell>
          <cell r="L55" t="str">
            <v>Y</v>
          </cell>
          <cell r="M55" t="str">
            <v xml:space="preserve">   </v>
          </cell>
          <cell r="N55" t="str">
            <v>Z</v>
          </cell>
          <cell r="O55" t="str">
            <v>ZZ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</row>
        <row r="56">
          <cell r="E56" t="str">
            <v>603-090436-001</v>
          </cell>
          <cell r="G56" t="str">
            <v>J</v>
          </cell>
          <cell r="H56" t="str">
            <v>SPECIFICATION,PACKAGING</v>
          </cell>
          <cell r="I56">
            <v>1</v>
          </cell>
          <cell r="J56">
            <v>1</v>
          </cell>
          <cell r="K56" t="str">
            <v>EA</v>
          </cell>
          <cell r="L56" t="str">
            <v>Y</v>
          </cell>
          <cell r="M56" t="str">
            <v xml:space="preserve">   </v>
          </cell>
          <cell r="N56" t="str">
            <v>Z</v>
          </cell>
          <cell r="O56" t="str">
            <v>ZZ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</row>
        <row r="57">
          <cell r="E57" t="str">
            <v>22-314497-00</v>
          </cell>
          <cell r="F57" t="str">
            <v>ELECTRO-MECHANICAL</v>
          </cell>
          <cell r="G57" t="str">
            <v>A</v>
          </cell>
          <cell r="H57" t="str">
            <v>FTG,SWG,ELL,3/8SWG,SST,1/2 MNPT</v>
          </cell>
          <cell r="I57">
            <v>4</v>
          </cell>
          <cell r="J57">
            <v>4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L</v>
          </cell>
          <cell r="O57" t="str">
            <v>SWAGELOK SW</v>
          </cell>
          <cell r="P57" t="str">
            <v>SWAGELOK</v>
          </cell>
          <cell r="Q57" t="str">
            <v>SS-600-2-8</v>
          </cell>
          <cell r="S57">
            <v>26.75</v>
          </cell>
          <cell r="T57">
            <v>107</v>
          </cell>
          <cell r="U57">
            <v>26.75</v>
          </cell>
          <cell r="V57">
            <v>107</v>
          </cell>
          <cell r="W57">
            <v>26.75</v>
          </cell>
          <cell r="X57">
            <v>107</v>
          </cell>
          <cell r="Y57">
            <v>26.75</v>
          </cell>
          <cell r="Z57">
            <v>107</v>
          </cell>
          <cell r="AA57">
            <v>26.75</v>
          </cell>
        </row>
        <row r="58">
          <cell r="E58" t="str">
            <v>22-436641-00</v>
          </cell>
          <cell r="F58" t="str">
            <v>ELECTRO-MECHANICAL</v>
          </cell>
          <cell r="G58">
            <v>1</v>
          </cell>
          <cell r="H58" t="str">
            <v>FTG,TUBE,MALE ELB,90 DEG,1 IN TUBE ODX1</v>
          </cell>
          <cell r="I58">
            <v>2</v>
          </cell>
          <cell r="J58">
            <v>2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L</v>
          </cell>
          <cell r="O58" t="str">
            <v>SWAGELOK SW</v>
          </cell>
          <cell r="P58" t="str">
            <v>SWAGELOK</v>
          </cell>
          <cell r="Q58" t="str">
            <v>SS-1610-2-16ST</v>
          </cell>
          <cell r="S58">
            <v>114.14</v>
          </cell>
          <cell r="T58">
            <v>228.28</v>
          </cell>
          <cell r="U58">
            <v>114.14</v>
          </cell>
          <cell r="V58">
            <v>228.28</v>
          </cell>
          <cell r="W58">
            <v>114.14</v>
          </cell>
          <cell r="X58">
            <v>228.28</v>
          </cell>
          <cell r="Y58">
            <v>114.14</v>
          </cell>
          <cell r="Z58">
            <v>228.28</v>
          </cell>
          <cell r="AA58">
            <v>114.14</v>
          </cell>
        </row>
        <row r="59">
          <cell r="E59" t="str">
            <v>22-267684-00</v>
          </cell>
          <cell r="F59" t="str">
            <v>ELECTRO-MECHANICAL</v>
          </cell>
          <cell r="G59" t="str">
            <v>A</v>
          </cell>
          <cell r="H59" t="str">
            <v>FTG,TUBE,ADAPTER, 3/8 TO 9/16-18, MALE,</v>
          </cell>
          <cell r="I59">
            <v>8</v>
          </cell>
          <cell r="J59">
            <v>8</v>
          </cell>
          <cell r="K59" t="str">
            <v>EA</v>
          </cell>
          <cell r="L59" t="str">
            <v>Y</v>
          </cell>
          <cell r="M59" t="str">
            <v xml:space="preserve">   </v>
          </cell>
          <cell r="N59" t="str">
            <v>L</v>
          </cell>
          <cell r="O59" t="str">
            <v>SWAGELOK SW</v>
          </cell>
          <cell r="P59" t="str">
            <v>SWAGELOK</v>
          </cell>
          <cell r="Q59" t="str">
            <v>SS-6-TA-1-6ST</v>
          </cell>
          <cell r="S59">
            <v>10.42</v>
          </cell>
          <cell r="T59">
            <v>83.36</v>
          </cell>
          <cell r="U59">
            <v>10.42</v>
          </cell>
          <cell r="V59">
            <v>83.36</v>
          </cell>
          <cell r="W59">
            <v>10.42</v>
          </cell>
          <cell r="X59">
            <v>83.36</v>
          </cell>
          <cell r="Y59">
            <v>10.42</v>
          </cell>
          <cell r="Z59">
            <v>83.36</v>
          </cell>
          <cell r="AA59">
            <v>10.42</v>
          </cell>
        </row>
        <row r="60">
          <cell r="E60" t="str">
            <v>768-224774-001</v>
          </cell>
          <cell r="F60" t="str">
            <v>ELECTRO-MECHANICAL</v>
          </cell>
          <cell r="G60" t="str">
            <v>A</v>
          </cell>
          <cell r="H60" t="str">
            <v>SW,WATER FLOW,4.5 GPM,METERING</v>
          </cell>
          <cell r="I60">
            <v>4</v>
          </cell>
          <cell r="J60">
            <v>4</v>
          </cell>
          <cell r="K60" t="str">
            <v>EA</v>
          </cell>
          <cell r="L60" t="str">
            <v>Y</v>
          </cell>
          <cell r="M60" t="str">
            <v xml:space="preserve"> C4</v>
          </cell>
          <cell r="N60" t="str">
            <v>L</v>
          </cell>
          <cell r="O60" t="str">
            <v>PROTEUS</v>
          </cell>
          <cell r="P60" t="str">
            <v>PROTEUS INDUSTRIES</v>
          </cell>
          <cell r="Q60" t="str">
            <v>9504SA4P8</v>
          </cell>
          <cell r="S60">
            <v>248.85</v>
          </cell>
          <cell r="T60">
            <v>995.4</v>
          </cell>
          <cell r="U60">
            <v>248.85</v>
          </cell>
          <cell r="V60">
            <v>995.4</v>
          </cell>
          <cell r="W60">
            <v>248.85</v>
          </cell>
          <cell r="X60">
            <v>995.4</v>
          </cell>
          <cell r="Y60">
            <v>248.85</v>
          </cell>
          <cell r="Z60">
            <v>995.4</v>
          </cell>
          <cell r="AA60">
            <v>248.85</v>
          </cell>
        </row>
        <row r="61">
          <cell r="E61" t="str">
            <v>22-349857-00</v>
          </cell>
          <cell r="F61" t="str">
            <v>ELECTRO-MECHANICAL</v>
          </cell>
          <cell r="G61" t="str">
            <v>A</v>
          </cell>
          <cell r="H61" t="str">
            <v>FTG,ADPTR,3/8 TUBE,3/4-16 SAE/MS,SST</v>
          </cell>
          <cell r="I61">
            <v>4</v>
          </cell>
          <cell r="J61">
            <v>4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L</v>
          </cell>
          <cell r="O61" t="str">
            <v>SWAGELOK SW</v>
          </cell>
          <cell r="P61" t="str">
            <v>SWAGELOK</v>
          </cell>
          <cell r="Q61" t="str">
            <v>SS-6-TA-1-8ST</v>
          </cell>
          <cell r="S61">
            <v>14.26</v>
          </cell>
          <cell r="T61">
            <v>57.04</v>
          </cell>
          <cell r="U61">
            <v>14.26</v>
          </cell>
          <cell r="V61">
            <v>57.04</v>
          </cell>
          <cell r="W61">
            <v>14.26</v>
          </cell>
          <cell r="X61">
            <v>57.04</v>
          </cell>
          <cell r="Y61">
            <v>14.26</v>
          </cell>
          <cell r="Z61">
            <v>57.04</v>
          </cell>
          <cell r="AA61">
            <v>14.26</v>
          </cell>
        </row>
        <row r="62">
          <cell r="E62" t="str">
            <v>21-041269-40</v>
          </cell>
          <cell r="F62" t="str">
            <v>HARDWARE</v>
          </cell>
          <cell r="G62" t="str">
            <v>B</v>
          </cell>
          <cell r="H62" t="str">
            <v>SCRW,SKT,CAP,10-32X2.5,SS</v>
          </cell>
          <cell r="I62">
            <v>3</v>
          </cell>
          <cell r="J62">
            <v>3</v>
          </cell>
          <cell r="K62" t="str">
            <v>EA</v>
          </cell>
          <cell r="L62" t="str">
            <v>Y</v>
          </cell>
          <cell r="M62" t="str">
            <v xml:space="preserve">   </v>
          </cell>
          <cell r="N62" t="str">
            <v>L</v>
          </cell>
          <cell r="O62" t="str">
            <v>AIH</v>
          </cell>
          <cell r="P62" t="str">
            <v>PRO STAINLESS</v>
          </cell>
          <cell r="Q62" t="str">
            <v>SCRW,SKT,CAP,10-32X2.5,SS</v>
          </cell>
          <cell r="S62">
            <v>0.39</v>
          </cell>
          <cell r="T62">
            <v>1.17</v>
          </cell>
          <cell r="U62">
            <v>0.39</v>
          </cell>
          <cell r="V62">
            <v>1.17</v>
          </cell>
          <cell r="W62">
            <v>0.39</v>
          </cell>
          <cell r="X62">
            <v>1.17</v>
          </cell>
          <cell r="Y62">
            <v>0.39</v>
          </cell>
          <cell r="Z62">
            <v>1.17</v>
          </cell>
          <cell r="AA62">
            <v>0.39</v>
          </cell>
        </row>
        <row r="63">
          <cell r="E63" t="str">
            <v>21-041269-08</v>
          </cell>
          <cell r="F63" t="str">
            <v>HARDWARE</v>
          </cell>
          <cell r="G63" t="str">
            <v>B</v>
          </cell>
          <cell r="H63" t="str">
            <v>SCRW,SKT,CAP,10-32X.5,SS</v>
          </cell>
          <cell r="I63">
            <v>10</v>
          </cell>
          <cell r="J63">
            <v>10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L</v>
          </cell>
          <cell r="O63" t="str">
            <v>AIH</v>
          </cell>
          <cell r="P63" t="str">
            <v>PRO STAINLESS</v>
          </cell>
          <cell r="Q63" t="str">
            <v>SCRW,SKT,CAP,10-32X.5,SS</v>
          </cell>
          <cell r="S63">
            <v>0.08</v>
          </cell>
          <cell r="T63">
            <v>0.8</v>
          </cell>
          <cell r="U63">
            <v>0.08</v>
          </cell>
          <cell r="V63">
            <v>0.8</v>
          </cell>
          <cell r="W63">
            <v>0.08</v>
          </cell>
          <cell r="X63">
            <v>0.8</v>
          </cell>
          <cell r="Y63">
            <v>0.08</v>
          </cell>
          <cell r="Z63">
            <v>0.8</v>
          </cell>
          <cell r="AA63">
            <v>0.08</v>
          </cell>
        </row>
        <row r="64">
          <cell r="E64" t="str">
            <v>21-042024-07</v>
          </cell>
          <cell r="F64" t="str">
            <v>HARDWARE</v>
          </cell>
          <cell r="G64" t="str">
            <v>A</v>
          </cell>
          <cell r="H64" t="str">
            <v>WASHER,LOCK,10,SS</v>
          </cell>
          <cell r="I64">
            <v>13</v>
          </cell>
          <cell r="J64">
            <v>13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L</v>
          </cell>
          <cell r="O64" t="str">
            <v>PRO-STAINLESS</v>
          </cell>
          <cell r="P64" t="str">
            <v>PRO STAINLESS</v>
          </cell>
          <cell r="Q64" t="str">
            <v>WASHER,LOCK,#10,SS</v>
          </cell>
          <cell r="S64">
            <v>0.02</v>
          </cell>
          <cell r="T64">
            <v>0.26</v>
          </cell>
          <cell r="U64">
            <v>0.02</v>
          </cell>
          <cell r="V64">
            <v>0.26</v>
          </cell>
          <cell r="W64">
            <v>0.02</v>
          </cell>
          <cell r="X64">
            <v>0.26</v>
          </cell>
          <cell r="Y64">
            <v>0.02</v>
          </cell>
          <cell r="Z64">
            <v>0.26</v>
          </cell>
          <cell r="AA64">
            <v>0.02</v>
          </cell>
        </row>
        <row r="65">
          <cell r="E65" t="str">
            <v>21-042023-08</v>
          </cell>
          <cell r="F65" t="str">
            <v>HARDWARE</v>
          </cell>
          <cell r="G65" t="str">
            <v>B</v>
          </cell>
          <cell r="H65" t="str">
            <v>WASHER, FLAT, 10, SST</v>
          </cell>
          <cell r="I65">
            <v>10</v>
          </cell>
          <cell r="J65">
            <v>10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L</v>
          </cell>
          <cell r="O65" t="str">
            <v>PRO-STAINLESS</v>
          </cell>
          <cell r="S65">
            <v>0.02</v>
          </cell>
          <cell r="T65">
            <v>0.2</v>
          </cell>
          <cell r="U65">
            <v>0.02</v>
          </cell>
          <cell r="V65">
            <v>0.2</v>
          </cell>
          <cell r="W65">
            <v>0.02</v>
          </cell>
          <cell r="X65">
            <v>0.2</v>
          </cell>
          <cell r="Y65">
            <v>0.02</v>
          </cell>
          <cell r="Z65">
            <v>0.2</v>
          </cell>
          <cell r="AA65">
            <v>0.02</v>
          </cell>
        </row>
        <row r="66">
          <cell r="E66" t="str">
            <v>21-041953-13</v>
          </cell>
          <cell r="F66" t="str">
            <v>HARDWARE</v>
          </cell>
          <cell r="G66" t="str">
            <v>B</v>
          </cell>
          <cell r="H66" t="str">
            <v>NUT, HEX, 10-32, SST</v>
          </cell>
          <cell r="I66">
            <v>2</v>
          </cell>
          <cell r="J66">
            <v>2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L</v>
          </cell>
          <cell r="O66" t="str">
            <v>AIH</v>
          </cell>
          <cell r="S66">
            <v>0.03</v>
          </cell>
          <cell r="T66">
            <v>0.06</v>
          </cell>
          <cell r="U66">
            <v>0.03</v>
          </cell>
          <cell r="V66">
            <v>0.06</v>
          </cell>
          <cell r="W66">
            <v>0.03</v>
          </cell>
          <cell r="X66">
            <v>0.06</v>
          </cell>
          <cell r="Y66">
            <v>0.03</v>
          </cell>
          <cell r="Z66">
            <v>0.06</v>
          </cell>
          <cell r="AA66">
            <v>0.03</v>
          </cell>
        </row>
        <row r="67">
          <cell r="E67" t="str">
            <v>22-282666-00</v>
          </cell>
          <cell r="F67" t="str">
            <v>ELECTRO-MECHANICAL</v>
          </cell>
          <cell r="G67" t="str">
            <v>B</v>
          </cell>
          <cell r="H67" t="str">
            <v>VALVE,PLUG,3/8 SWG,METAL HANDLE,SS</v>
          </cell>
          <cell r="I67">
            <v>8</v>
          </cell>
          <cell r="J67">
            <v>8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L</v>
          </cell>
          <cell r="O67" t="str">
            <v>SWAGELOK SW</v>
          </cell>
          <cell r="P67" t="str">
            <v>SWAGELOK</v>
          </cell>
          <cell r="Q67" t="str">
            <v>SS-6P6T-M1</v>
          </cell>
          <cell r="S67">
            <v>133.02000000000001</v>
          </cell>
          <cell r="T67">
            <v>1064.1600000000001</v>
          </cell>
          <cell r="U67">
            <v>133.02000000000001</v>
          </cell>
          <cell r="V67">
            <v>1064.1600000000001</v>
          </cell>
          <cell r="W67">
            <v>133.02000000000001</v>
          </cell>
          <cell r="X67">
            <v>1064.1600000000001</v>
          </cell>
          <cell r="Y67">
            <v>133.02000000000001</v>
          </cell>
          <cell r="Z67">
            <v>1064.1600000000001</v>
          </cell>
          <cell r="AA67">
            <v>133.02000000000001</v>
          </cell>
        </row>
        <row r="68">
          <cell r="E68" t="str">
            <v>22-436312-00</v>
          </cell>
          <cell r="F68" t="str">
            <v>ELECTRO-MECHANICAL</v>
          </cell>
          <cell r="G68" t="str">
            <v>A</v>
          </cell>
          <cell r="H68" t="str">
            <v>FTG,SWG,PLUG,1TUBE,316 SST</v>
          </cell>
          <cell r="I68">
            <v>2</v>
          </cell>
          <cell r="J68">
            <v>2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L</v>
          </cell>
          <cell r="O68" t="str">
            <v>SWAGELOK</v>
          </cell>
          <cell r="P68" t="str">
            <v>SWAGELOK</v>
          </cell>
          <cell r="Q68" t="str">
            <v>SS-1610-P</v>
          </cell>
          <cell r="S68">
            <v>30.36</v>
          </cell>
          <cell r="T68">
            <v>60.72</v>
          </cell>
          <cell r="U68">
            <v>30.36</v>
          </cell>
          <cell r="V68">
            <v>60.72</v>
          </cell>
          <cell r="W68">
            <v>30.36</v>
          </cell>
          <cell r="X68">
            <v>60.72</v>
          </cell>
          <cell r="Y68">
            <v>30.36</v>
          </cell>
          <cell r="Z68">
            <v>60.72</v>
          </cell>
          <cell r="AA68">
            <v>30.36</v>
          </cell>
        </row>
        <row r="69">
          <cell r="E69" t="str">
            <v>21-250078-00</v>
          </cell>
          <cell r="F69" t="str">
            <v>HARDWARE</v>
          </cell>
          <cell r="G69" t="str">
            <v>A</v>
          </cell>
          <cell r="H69" t="str">
            <v>WSHR,FLAT,FNDR,10 ID,.50IN OD,SST,13/64</v>
          </cell>
          <cell r="I69">
            <v>3</v>
          </cell>
          <cell r="J69">
            <v>3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L</v>
          </cell>
          <cell r="O69" t="str">
            <v>MCMASTER CARR</v>
          </cell>
          <cell r="P69" t="str">
            <v>MCMASTER - CARR</v>
          </cell>
          <cell r="Q69" t="str">
            <v>90313A200</v>
          </cell>
          <cell r="S69">
            <v>0.09</v>
          </cell>
          <cell r="T69">
            <v>0.27</v>
          </cell>
          <cell r="U69">
            <v>0.09</v>
          </cell>
          <cell r="V69">
            <v>0.27</v>
          </cell>
          <cell r="W69">
            <v>0.09</v>
          </cell>
          <cell r="X69">
            <v>0.27</v>
          </cell>
          <cell r="Y69">
            <v>0.09</v>
          </cell>
          <cell r="Z69">
            <v>0.27</v>
          </cell>
          <cell r="AA69">
            <v>0.09</v>
          </cell>
        </row>
        <row r="70">
          <cell r="E70" t="str">
            <v>67-268813-00</v>
          </cell>
          <cell r="G70" t="str">
            <v>D</v>
          </cell>
          <cell r="H70" t="str">
            <v>STANDARD,MECHANICAL DRAWING</v>
          </cell>
          <cell r="I70">
            <v>1</v>
          </cell>
          <cell r="J70">
            <v>1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Z</v>
          </cell>
          <cell r="O70" t="str">
            <v>ZZ</v>
          </cell>
          <cell r="T70">
            <v>0</v>
          </cell>
          <cell r="V70">
            <v>0</v>
          </cell>
          <cell r="X70">
            <v>0</v>
          </cell>
          <cell r="Z70">
            <v>0</v>
          </cell>
        </row>
        <row r="71">
          <cell r="E71" t="str">
            <v>74-032409-00</v>
          </cell>
          <cell r="G71" t="str">
            <v>C</v>
          </cell>
          <cell r="H71" t="str">
            <v>WORKMANSHIP STANDARDS</v>
          </cell>
          <cell r="I71">
            <v>1</v>
          </cell>
          <cell r="J71">
            <v>1</v>
          </cell>
          <cell r="K71" t="str">
            <v>EA</v>
          </cell>
          <cell r="L71" t="str">
            <v>Y</v>
          </cell>
          <cell r="M71" t="str">
            <v xml:space="preserve">   </v>
          </cell>
          <cell r="N71" t="str">
            <v>Z</v>
          </cell>
          <cell r="O71" t="str">
            <v>ZZ</v>
          </cell>
          <cell r="T71">
            <v>0</v>
          </cell>
          <cell r="V71">
            <v>0</v>
          </cell>
          <cell r="X71">
            <v>0</v>
          </cell>
          <cell r="Z71">
            <v>0</v>
          </cell>
        </row>
        <row r="72">
          <cell r="E72" t="str">
            <v>510-218308-001</v>
          </cell>
          <cell r="G72" t="str">
            <v>A</v>
          </cell>
          <cell r="H72" t="str">
            <v>TPI,LEAK TEST,WATER MANIFOLD,TEOSXT</v>
          </cell>
          <cell r="I72">
            <v>1</v>
          </cell>
          <cell r="J72">
            <v>1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Z</v>
          </cell>
          <cell r="O72" t="str">
            <v>ZZ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3">
          <cell r="E73" t="str">
            <v>202-087801-001</v>
          </cell>
          <cell r="G73" t="str">
            <v>A</v>
          </cell>
          <cell r="H73" t="str">
            <v>PROC,CLN, IPA WIPE</v>
          </cell>
          <cell r="I73">
            <v>1</v>
          </cell>
          <cell r="J73">
            <v>1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Z</v>
          </cell>
          <cell r="O73" t="str">
            <v>ZZ</v>
          </cell>
          <cell r="T73">
            <v>0</v>
          </cell>
          <cell r="V73">
            <v>0</v>
          </cell>
          <cell r="X73">
            <v>0</v>
          </cell>
          <cell r="Z73">
            <v>0</v>
          </cell>
        </row>
        <row r="74">
          <cell r="E74" t="str">
            <v>603-090436-001</v>
          </cell>
          <cell r="G74" t="str">
            <v>J</v>
          </cell>
          <cell r="H74" t="str">
            <v>SPECIFICATION,PACKAGING</v>
          </cell>
          <cell r="I74">
            <v>1</v>
          </cell>
          <cell r="J74">
            <v>1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Z</v>
          </cell>
          <cell r="O74" t="str">
            <v>ZZ</v>
          </cell>
          <cell r="T74">
            <v>0</v>
          </cell>
          <cell r="V74">
            <v>0</v>
          </cell>
          <cell r="X74">
            <v>0</v>
          </cell>
          <cell r="Z74">
            <v>0</v>
          </cell>
        </row>
        <row r="75">
          <cell r="E75" t="str">
            <v>685-073482-001</v>
          </cell>
          <cell r="F75" t="str">
            <v>ELECTRO-MECHANICAL</v>
          </cell>
          <cell r="G75" t="str">
            <v>A</v>
          </cell>
          <cell r="H75" t="str">
            <v>MDL,ELEC,E-SW,1000 MBPS RJ45 8 POS,ROHS</v>
          </cell>
          <cell r="I75">
            <v>1</v>
          </cell>
          <cell r="J75">
            <v>1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L</v>
          </cell>
          <cell r="O75" t="str">
            <v>STEVEN ENGINEERING</v>
          </cell>
          <cell r="P75" t="str">
            <v>PHOENIX CONTACT</v>
          </cell>
          <cell r="Q75">
            <v>2891673</v>
          </cell>
          <cell r="S75">
            <v>322.88</v>
          </cell>
          <cell r="T75">
            <v>322.88</v>
          </cell>
          <cell r="U75">
            <v>322.88</v>
          </cell>
          <cell r="V75">
            <v>322.88</v>
          </cell>
          <cell r="W75">
            <v>322.88</v>
          </cell>
          <cell r="X75">
            <v>322.88</v>
          </cell>
          <cell r="Y75">
            <v>322.88</v>
          </cell>
          <cell r="Z75">
            <v>322.88</v>
          </cell>
          <cell r="AA75">
            <v>315</v>
          </cell>
        </row>
        <row r="76">
          <cell r="E76" t="str">
            <v>685-134956-001</v>
          </cell>
          <cell r="F76" t="str">
            <v>ELECTRO-MECHANICAL</v>
          </cell>
          <cell r="G76" t="str">
            <v>A</v>
          </cell>
          <cell r="H76" t="str">
            <v>MDL,ELEC,ECAT JUNCTION,8 PORT</v>
          </cell>
          <cell r="I76">
            <v>1</v>
          </cell>
          <cell r="J76">
            <v>1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L</v>
          </cell>
          <cell r="O76" t="str">
            <v>BECKHOFF</v>
          </cell>
          <cell r="P76" t="str">
            <v>BECKHOFF</v>
          </cell>
          <cell r="Q76" t="str">
            <v>CU1128</v>
          </cell>
          <cell r="S76">
            <v>287</v>
          </cell>
          <cell r="T76">
            <v>287</v>
          </cell>
          <cell r="U76">
            <v>287</v>
          </cell>
          <cell r="V76">
            <v>287</v>
          </cell>
          <cell r="W76">
            <v>287</v>
          </cell>
          <cell r="X76">
            <v>287</v>
          </cell>
          <cell r="Y76">
            <v>287</v>
          </cell>
          <cell r="Z76">
            <v>287</v>
          </cell>
          <cell r="AA76">
            <v>2.87</v>
          </cell>
        </row>
        <row r="77">
          <cell r="E77" t="str">
            <v>714-220563-003</v>
          </cell>
          <cell r="F77" t="str">
            <v>FABRICATED</v>
          </cell>
          <cell r="G77" t="str">
            <v>A</v>
          </cell>
          <cell r="H77" t="str">
            <v>BRKT,MOUNT,ADAPTER,PV,JACK,ROT,AHM</v>
          </cell>
          <cell r="I77">
            <v>1</v>
          </cell>
          <cell r="J77">
            <v>1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L</v>
          </cell>
          <cell r="O77" t="str">
            <v>GRANITE MOUNTAIN</v>
          </cell>
          <cell r="S77">
            <v>260</v>
          </cell>
          <cell r="T77">
            <v>260</v>
          </cell>
          <cell r="U77">
            <v>100</v>
          </cell>
          <cell r="V77">
            <v>100</v>
          </cell>
          <cell r="W77">
            <v>70</v>
          </cell>
          <cell r="X77">
            <v>70</v>
          </cell>
          <cell r="Y77">
            <v>50</v>
          </cell>
          <cell r="Z77">
            <v>50</v>
          </cell>
          <cell r="AA77">
            <v>25</v>
          </cell>
        </row>
        <row r="78">
          <cell r="E78" t="str">
            <v>67-268813-00</v>
          </cell>
          <cell r="G78" t="str">
            <v>D</v>
          </cell>
          <cell r="H78" t="str">
            <v>STANDARD,MECHANICAL DRAWING</v>
          </cell>
          <cell r="I78">
            <v>1</v>
          </cell>
          <cell r="J78">
            <v>1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Z</v>
          </cell>
          <cell r="O78" t="str">
            <v>ZZ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</row>
        <row r="79">
          <cell r="E79" t="str">
            <v>74-032409-00</v>
          </cell>
          <cell r="G79" t="str">
            <v>C</v>
          </cell>
          <cell r="H79" t="str">
            <v>WORKMANSHIP STANDARDS</v>
          </cell>
          <cell r="I79">
            <v>1</v>
          </cell>
          <cell r="J79">
            <v>1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Z</v>
          </cell>
          <cell r="O79" t="str">
            <v>ZZ</v>
          </cell>
          <cell r="T79">
            <v>0</v>
          </cell>
          <cell r="V79">
            <v>0</v>
          </cell>
          <cell r="X79">
            <v>0</v>
          </cell>
          <cell r="Z79">
            <v>0</v>
          </cell>
        </row>
        <row r="80">
          <cell r="E80" t="str">
            <v>202-065546-001</v>
          </cell>
          <cell r="G80" t="str">
            <v>A</v>
          </cell>
          <cell r="H80" t="str">
            <v>SPEC,VISIBLY CLEAN</v>
          </cell>
          <cell r="I80">
            <v>1</v>
          </cell>
          <cell r="J80">
            <v>1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Z</v>
          </cell>
          <cell r="O80" t="str">
            <v>ZZ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1">
          <cell r="E81" t="str">
            <v>75-00001-09</v>
          </cell>
          <cell r="G81" t="str">
            <v>Y</v>
          </cell>
          <cell r="H81" t="str">
            <v>SPEC,PAINT,BLACK (SILKSCREEN)</v>
          </cell>
          <cell r="I81">
            <v>1</v>
          </cell>
          <cell r="J81">
            <v>1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Z</v>
          </cell>
          <cell r="O81" t="str">
            <v>ZZ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603-090436-001</v>
          </cell>
          <cell r="G82" t="str">
            <v>J</v>
          </cell>
          <cell r="H82" t="str">
            <v>SPECIFICATION,PACKAGING</v>
          </cell>
          <cell r="I82">
            <v>1</v>
          </cell>
          <cell r="J82">
            <v>1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Z</v>
          </cell>
          <cell r="O82" t="str">
            <v>ZZ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34-444314-00</v>
          </cell>
          <cell r="F83" t="str">
            <v>ELECTRO-MECHANICAL</v>
          </cell>
          <cell r="G83" t="str">
            <v>B</v>
          </cell>
          <cell r="H83" t="str">
            <v>ADPTR,CAT5E SLIMLINE COUPLER,RJ45 JACK,U</v>
          </cell>
          <cell r="I83">
            <v>1</v>
          </cell>
          <cell r="J83">
            <v>1</v>
          </cell>
          <cell r="K83" t="str">
            <v>EA</v>
          </cell>
          <cell r="L83" t="str">
            <v>Y</v>
          </cell>
          <cell r="M83" t="str">
            <v xml:space="preserve">   </v>
          </cell>
          <cell r="N83" t="str">
            <v>L</v>
          </cell>
          <cell r="O83" t="str">
            <v>ALLIED ELECTRONICS INC</v>
          </cell>
          <cell r="P83" t="str">
            <v>EMERSON</v>
          </cell>
          <cell r="Q83" t="str">
            <v>30-9344B</v>
          </cell>
          <cell r="S83">
            <v>5.97</v>
          </cell>
          <cell r="T83">
            <v>5.97</v>
          </cell>
          <cell r="U83">
            <v>5.97</v>
          </cell>
          <cell r="V83">
            <v>5.97</v>
          </cell>
          <cell r="W83">
            <v>5.97</v>
          </cell>
          <cell r="X83">
            <v>5.97</v>
          </cell>
          <cell r="Y83">
            <v>5.97</v>
          </cell>
          <cell r="Z83">
            <v>5.97</v>
          </cell>
          <cell r="AA83">
            <v>5.97</v>
          </cell>
        </row>
        <row r="84">
          <cell r="E84" t="str">
            <v>21-041906-10</v>
          </cell>
          <cell r="F84" t="str">
            <v>HARDWARE</v>
          </cell>
          <cell r="G84" t="str">
            <v>A</v>
          </cell>
          <cell r="H84" t="str">
            <v>SCRW,BUT,HEX,10-32x.625,SS</v>
          </cell>
          <cell r="I84">
            <v>1</v>
          </cell>
          <cell r="J84">
            <v>1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L</v>
          </cell>
          <cell r="O84" t="str">
            <v>OPTIMAS</v>
          </cell>
          <cell r="P84" t="str">
            <v>PRO STAINLESS</v>
          </cell>
          <cell r="Q84" t="str">
            <v>SCR,BUT,HEX,10-32X</v>
          </cell>
          <cell r="S84">
            <v>0.08</v>
          </cell>
          <cell r="T84">
            <v>0.08</v>
          </cell>
          <cell r="U84">
            <v>0.08</v>
          </cell>
          <cell r="V84">
            <v>0.08</v>
          </cell>
          <cell r="W84">
            <v>0.08</v>
          </cell>
          <cell r="X84">
            <v>0.08</v>
          </cell>
          <cell r="Y84">
            <v>0.08</v>
          </cell>
          <cell r="Z84">
            <v>0.08</v>
          </cell>
          <cell r="AA84">
            <v>0.08</v>
          </cell>
        </row>
        <row r="85">
          <cell r="E85" t="str">
            <v>853-288953-004</v>
          </cell>
          <cell r="G85" t="str">
            <v>A</v>
          </cell>
          <cell r="H85" t="str">
            <v>ASSY,3-WAY VALVE,PCW</v>
          </cell>
          <cell r="I85">
            <v>1</v>
          </cell>
          <cell r="J85">
            <v>1</v>
          </cell>
          <cell r="K85" t="str">
            <v>EA</v>
          </cell>
          <cell r="L85" t="str">
            <v xml:space="preserve"> </v>
          </cell>
          <cell r="M85" t="str">
            <v xml:space="preserve">   </v>
          </cell>
          <cell r="N85" t="str">
            <v>L</v>
          </cell>
          <cell r="O85" t="str">
            <v>AA UCT CHANDLER</v>
          </cell>
          <cell r="T85">
            <v>0</v>
          </cell>
          <cell r="V85">
            <v>0</v>
          </cell>
          <cell r="X85">
            <v>0</v>
          </cell>
          <cell r="Z85">
            <v>0</v>
          </cell>
        </row>
        <row r="86">
          <cell r="E86" t="str">
            <v>766-337637-001</v>
          </cell>
          <cell r="F86" t="str">
            <v>Electro-Mechanical</v>
          </cell>
          <cell r="G86" t="str">
            <v>A</v>
          </cell>
          <cell r="H86" t="str">
            <v>VLV,3-WAY,DIAPH,PNEU,3/16 ORF,1/4IN FNPT</v>
          </cell>
          <cell r="I86">
            <v>1</v>
          </cell>
          <cell r="J86">
            <v>1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L</v>
          </cell>
          <cell r="O86" t="str">
            <v>RYAN HERCO FLOW SOLUTIONS</v>
          </cell>
          <cell r="P86" t="str">
            <v>SAINT-GOBAIN</v>
          </cell>
          <cell r="Q86" t="str">
            <v>HPV3-144-HT (1115963)</v>
          </cell>
          <cell r="S86">
            <v>341.71</v>
          </cell>
          <cell r="T86">
            <v>341.71</v>
          </cell>
          <cell r="U86">
            <v>341.71</v>
          </cell>
          <cell r="V86">
            <v>341.71</v>
          </cell>
          <cell r="W86">
            <v>341.71</v>
          </cell>
          <cell r="X86">
            <v>341.71</v>
          </cell>
          <cell r="Y86">
            <v>341.71</v>
          </cell>
          <cell r="Z86">
            <v>341.71</v>
          </cell>
          <cell r="AA86">
            <v>341.71</v>
          </cell>
        </row>
        <row r="87">
          <cell r="E87" t="str">
            <v>60-183735-00</v>
          </cell>
          <cell r="F87" t="str">
            <v>ELECTRO-MECHANICAL</v>
          </cell>
          <cell r="G87" t="str">
            <v>A</v>
          </cell>
          <cell r="H87" t="str">
            <v>FITTING,ADAPTER,MALE 1/4 NPT-3/8 TUBE</v>
          </cell>
          <cell r="I87">
            <v>3</v>
          </cell>
          <cell r="J87">
            <v>3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L</v>
          </cell>
          <cell r="O87" t="str">
            <v>SWAGELOK SW</v>
          </cell>
          <cell r="P87" t="str">
            <v>SWAGELOK</v>
          </cell>
          <cell r="Q87" t="str">
            <v>SS-6-TA-1-4</v>
          </cell>
          <cell r="S87">
            <v>8.01</v>
          </cell>
          <cell r="T87">
            <v>24.03</v>
          </cell>
          <cell r="U87">
            <v>8.01</v>
          </cell>
          <cell r="V87">
            <v>24.03</v>
          </cell>
          <cell r="W87">
            <v>8.01</v>
          </cell>
          <cell r="X87">
            <v>24.03</v>
          </cell>
          <cell r="Y87">
            <v>8.01</v>
          </cell>
          <cell r="Z87">
            <v>24.03</v>
          </cell>
          <cell r="AA87">
            <v>8.01</v>
          </cell>
        </row>
        <row r="88">
          <cell r="E88" t="str">
            <v>22-00199-00</v>
          </cell>
          <cell r="F88" t="str">
            <v>ELECTRO-MECHANICAL</v>
          </cell>
          <cell r="G88" t="str">
            <v>A</v>
          </cell>
          <cell r="H88" t="str">
            <v>FTG,UNION,ELBOW,90DEG,3/8SW</v>
          </cell>
          <cell r="I88">
            <v>2</v>
          </cell>
          <cell r="J88">
            <v>2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L</v>
          </cell>
          <cell r="O88" t="str">
            <v>SWAGELOK SW</v>
          </cell>
          <cell r="P88" t="str">
            <v>SWAGELOK</v>
          </cell>
          <cell r="Q88" t="str">
            <v>SS-600-9</v>
          </cell>
          <cell r="S88">
            <v>20.059999999999999</v>
          </cell>
          <cell r="T88">
            <v>40.119999999999997</v>
          </cell>
          <cell r="U88">
            <v>20.059999999999999</v>
          </cell>
          <cell r="V88">
            <v>40.119999999999997</v>
          </cell>
          <cell r="W88">
            <v>20.059999999999999</v>
          </cell>
          <cell r="X88">
            <v>40.119999999999997</v>
          </cell>
          <cell r="Y88">
            <v>20.059999999999999</v>
          </cell>
          <cell r="Z88">
            <v>40.119999999999997</v>
          </cell>
          <cell r="AA88">
            <v>20.059999999999999</v>
          </cell>
        </row>
        <row r="89">
          <cell r="E89" t="str">
            <v>22-131875-00</v>
          </cell>
          <cell r="F89" t="str">
            <v>ELECTRO-MECHANICAL</v>
          </cell>
          <cell r="G89" t="str">
            <v>A</v>
          </cell>
          <cell r="H89" t="str">
            <v>FTG,TEE,UNIION,3/8 TUBE</v>
          </cell>
          <cell r="I89">
            <v>1</v>
          </cell>
          <cell r="J89">
            <v>1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SWAGELOK SW</v>
          </cell>
          <cell r="P89" t="str">
            <v>SWAGELOK</v>
          </cell>
          <cell r="Q89" t="str">
            <v>SS-600-3</v>
          </cell>
          <cell r="S89">
            <v>29.74</v>
          </cell>
          <cell r="T89">
            <v>29.74</v>
          </cell>
          <cell r="U89">
            <v>29.74</v>
          </cell>
          <cell r="V89">
            <v>29.74</v>
          </cell>
          <cell r="W89">
            <v>29.74</v>
          </cell>
          <cell r="X89">
            <v>29.74</v>
          </cell>
          <cell r="Y89">
            <v>29.74</v>
          </cell>
          <cell r="Z89">
            <v>29.74</v>
          </cell>
          <cell r="AA89">
            <v>29.74</v>
          </cell>
        </row>
        <row r="90">
          <cell r="E90" t="str">
            <v>920-212036-001</v>
          </cell>
          <cell r="F90" t="str">
            <v>ELECTRO-MECHANICAL</v>
          </cell>
          <cell r="G90" t="str">
            <v>A</v>
          </cell>
          <cell r="H90" t="str">
            <v>FTG,TUBE,ELB,MALE,10-32UNF THD,1/8IN OD</v>
          </cell>
          <cell r="I90">
            <v>1</v>
          </cell>
          <cell r="J90">
            <v>1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FLODRAULIC GROUP</v>
          </cell>
          <cell r="P90" t="str">
            <v>SMC</v>
          </cell>
          <cell r="Q90" t="str">
            <v>KQB2L01-32</v>
          </cell>
          <cell r="S90">
            <v>6</v>
          </cell>
          <cell r="T90">
            <v>6</v>
          </cell>
          <cell r="U90">
            <v>6</v>
          </cell>
          <cell r="V90">
            <v>6</v>
          </cell>
          <cell r="W90">
            <v>6</v>
          </cell>
          <cell r="X90">
            <v>6</v>
          </cell>
          <cell r="Y90">
            <v>6</v>
          </cell>
          <cell r="Z90">
            <v>6</v>
          </cell>
          <cell r="AA90">
            <v>6</v>
          </cell>
        </row>
        <row r="91">
          <cell r="E91" t="str">
            <v>785-277956-002</v>
          </cell>
          <cell r="F91" t="str">
            <v>OTHERS</v>
          </cell>
          <cell r="G91" t="str">
            <v>A</v>
          </cell>
          <cell r="H91" t="str">
            <v>LBL,VLV,3-WAY,PORTS</v>
          </cell>
          <cell r="I91">
            <v>1</v>
          </cell>
          <cell r="J91">
            <v>1</v>
          </cell>
          <cell r="K91" t="str">
            <v>EA</v>
          </cell>
          <cell r="L91" t="str">
            <v xml:space="preserve"> </v>
          </cell>
          <cell r="M91" t="str">
            <v xml:space="preserve">   </v>
          </cell>
          <cell r="N91" t="str">
            <v>L</v>
          </cell>
          <cell r="O91" t="str">
            <v>SINE-TIFIC SOLUTIONS</v>
          </cell>
          <cell r="S91">
            <v>137</v>
          </cell>
          <cell r="T91">
            <v>137</v>
          </cell>
          <cell r="U91">
            <v>45.7</v>
          </cell>
          <cell r="V91">
            <v>45.7</v>
          </cell>
          <cell r="W91">
            <v>27.4</v>
          </cell>
          <cell r="X91">
            <v>27.4</v>
          </cell>
          <cell r="Y91">
            <v>13.7</v>
          </cell>
          <cell r="Z91">
            <v>13.7</v>
          </cell>
          <cell r="AA91">
            <v>5.5</v>
          </cell>
        </row>
        <row r="92">
          <cell r="E92" t="str">
            <v>67-268813-00</v>
          </cell>
          <cell r="G92" t="str">
            <v>D</v>
          </cell>
          <cell r="H92" t="str">
            <v>STANDARD,MECHANICAL DRAWING</v>
          </cell>
          <cell r="I92">
            <v>1</v>
          </cell>
          <cell r="J92">
            <v>1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Z</v>
          </cell>
          <cell r="O92" t="str">
            <v>ZZ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</row>
        <row r="93">
          <cell r="E93" t="str">
            <v>74-032409-00</v>
          </cell>
          <cell r="G93" t="str">
            <v>C</v>
          </cell>
          <cell r="H93" t="str">
            <v>WORKMANSHIP STANDARDS</v>
          </cell>
          <cell r="I93">
            <v>1</v>
          </cell>
          <cell r="J93">
            <v>1</v>
          </cell>
          <cell r="K93" t="str">
            <v>EA</v>
          </cell>
          <cell r="L93" t="str">
            <v>Y</v>
          </cell>
          <cell r="M93" t="str">
            <v xml:space="preserve">   </v>
          </cell>
          <cell r="N93" t="str">
            <v>Z</v>
          </cell>
          <cell r="O93" t="str">
            <v>ZZ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4">
          <cell r="E94" t="str">
            <v>603-090436-001</v>
          </cell>
          <cell r="G94" t="str">
            <v>J</v>
          </cell>
          <cell r="H94" t="str">
            <v>SPECIFICATION,PACKAGING</v>
          </cell>
          <cell r="I94">
            <v>1</v>
          </cell>
          <cell r="J94">
            <v>1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Z</v>
          </cell>
          <cell r="O94" t="str">
            <v>ZZ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</row>
        <row r="95">
          <cell r="E95" t="str">
            <v>67-268813-00</v>
          </cell>
          <cell r="G95" t="str">
            <v>D</v>
          </cell>
          <cell r="H95" t="str">
            <v>STANDARD,MECHANICAL DRAWING</v>
          </cell>
          <cell r="I95">
            <v>1</v>
          </cell>
          <cell r="J95">
            <v>1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Z</v>
          </cell>
          <cell r="O95" t="str">
            <v>ZZ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96">
          <cell r="E96" t="str">
            <v>74-032409-00</v>
          </cell>
          <cell r="G96" t="str">
            <v>C</v>
          </cell>
          <cell r="H96" t="str">
            <v>WORKMANSHIP STANDARDS</v>
          </cell>
          <cell r="I96">
            <v>1</v>
          </cell>
          <cell r="J96">
            <v>1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Z</v>
          </cell>
          <cell r="O96" t="str">
            <v>ZZ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</row>
        <row r="97">
          <cell r="E97" t="str">
            <v>603-090436-001</v>
          </cell>
          <cell r="G97" t="str">
            <v>J</v>
          </cell>
          <cell r="H97" t="str">
            <v>SPECIFICATION,PACKAGING</v>
          </cell>
          <cell r="I97">
            <v>1</v>
          </cell>
          <cell r="J97">
            <v>1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Z</v>
          </cell>
          <cell r="O97" t="str">
            <v>ZZ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</row>
        <row r="98">
          <cell r="E98" t="str">
            <v>202-065546-001</v>
          </cell>
          <cell r="G98" t="str">
            <v>A</v>
          </cell>
          <cell r="H98" t="str">
            <v>SPEC,VISIBLY CLEAN</v>
          </cell>
          <cell r="I98">
            <v>1</v>
          </cell>
          <cell r="J98">
            <v>1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Z</v>
          </cell>
          <cell r="O98" t="str">
            <v>ZZ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</row>
        <row r="99">
          <cell r="E99" t="str">
            <v>60-10058-00</v>
          </cell>
          <cell r="F99" t="str">
            <v>ELECTRO-MECHANICAL</v>
          </cell>
          <cell r="G99" t="str">
            <v>C</v>
          </cell>
          <cell r="H99" t="str">
            <v>SWITCH,PRESSURE CDA</v>
          </cell>
          <cell r="I99">
            <v>1</v>
          </cell>
          <cell r="J99">
            <v>1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L</v>
          </cell>
          <cell r="O99" t="str">
            <v>BAY ADVANCED TECHNOLOGIES</v>
          </cell>
          <cell r="P99" t="str">
            <v>BAY ADVANCED TECHNOLOGIES</v>
          </cell>
          <cell r="Q99" t="str">
            <v>F5100-60FM</v>
          </cell>
          <cell r="S99">
            <v>16.27</v>
          </cell>
          <cell r="T99">
            <v>16.27</v>
          </cell>
          <cell r="U99">
            <v>16.27</v>
          </cell>
          <cell r="V99">
            <v>16.27</v>
          </cell>
          <cell r="W99">
            <v>16.27</v>
          </cell>
          <cell r="X99">
            <v>16.27</v>
          </cell>
          <cell r="Y99">
            <v>16.27</v>
          </cell>
          <cell r="Z99">
            <v>16.27</v>
          </cell>
          <cell r="AA99">
            <v>16.27</v>
          </cell>
        </row>
        <row r="100">
          <cell r="E100" t="str">
            <v>21-042024-03</v>
          </cell>
          <cell r="F100" t="str">
            <v>HARDWARE</v>
          </cell>
          <cell r="G100" t="str">
            <v>A</v>
          </cell>
          <cell r="H100" t="str">
            <v>WASHER,LOCK,4,SS</v>
          </cell>
          <cell r="I100">
            <v>4</v>
          </cell>
          <cell r="J100">
            <v>4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L</v>
          </cell>
          <cell r="O100" t="str">
            <v>AIH</v>
          </cell>
          <cell r="P100" t="str">
            <v>MCMASTER-CARR</v>
          </cell>
          <cell r="Q100" t="str">
            <v>BY DESCRIPTION</v>
          </cell>
          <cell r="S100">
            <v>0.01</v>
          </cell>
          <cell r="T100">
            <v>0.04</v>
          </cell>
          <cell r="U100">
            <v>0.01</v>
          </cell>
          <cell r="V100">
            <v>0.04</v>
          </cell>
          <cell r="W100">
            <v>0.01</v>
          </cell>
          <cell r="X100">
            <v>0.04</v>
          </cell>
          <cell r="Y100">
            <v>0.01</v>
          </cell>
          <cell r="Z100">
            <v>0.04</v>
          </cell>
          <cell r="AA100">
            <v>0.01</v>
          </cell>
        </row>
        <row r="101">
          <cell r="E101" t="str">
            <v>21-041264-08</v>
          </cell>
          <cell r="F101" t="str">
            <v>HARDWARE</v>
          </cell>
          <cell r="G101" t="str">
            <v>B</v>
          </cell>
          <cell r="H101" t="str">
            <v>SCRW,SKT,HEX,4-40 X 1/2,SST</v>
          </cell>
          <cell r="I101">
            <v>2</v>
          </cell>
          <cell r="J101">
            <v>2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L</v>
          </cell>
          <cell r="O101" t="str">
            <v>AIH</v>
          </cell>
          <cell r="P101" t="str">
            <v>ORDER TO SPECIFICATION</v>
          </cell>
          <cell r="Q101" t="str">
            <v>ORDER TO SPECIFICATION</v>
          </cell>
          <cell r="S101">
            <v>0.1</v>
          </cell>
          <cell r="T101">
            <v>0.2</v>
          </cell>
          <cell r="U101">
            <v>0.1</v>
          </cell>
          <cell r="V101">
            <v>0.2</v>
          </cell>
          <cell r="W101">
            <v>0.1</v>
          </cell>
          <cell r="X101">
            <v>0.2</v>
          </cell>
          <cell r="Y101">
            <v>0.1</v>
          </cell>
          <cell r="Z101">
            <v>0.2</v>
          </cell>
          <cell r="AA101">
            <v>0.1</v>
          </cell>
        </row>
        <row r="102">
          <cell r="E102" t="str">
            <v>202-153766-001</v>
          </cell>
          <cell r="G102" t="str">
            <v>C</v>
          </cell>
          <cell r="H102" t="str">
            <v>SPEC,SST FASTENERS,INCH SERIES</v>
          </cell>
          <cell r="I102">
            <v>1</v>
          </cell>
          <cell r="J102">
            <v>2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Z</v>
          </cell>
          <cell r="O102" t="str">
            <v>ZZ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</row>
        <row r="103">
          <cell r="E103" t="str">
            <v>202-065546-001</v>
          </cell>
          <cell r="G103" t="str">
            <v>A</v>
          </cell>
          <cell r="H103" t="str">
            <v>SPEC,VISIBLY CLEAN</v>
          </cell>
          <cell r="I103">
            <v>1</v>
          </cell>
          <cell r="J103">
            <v>2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Z</v>
          </cell>
          <cell r="O103" t="str">
            <v>ZZ</v>
          </cell>
          <cell r="T103">
            <v>0</v>
          </cell>
          <cell r="V103">
            <v>0</v>
          </cell>
          <cell r="X103">
            <v>0</v>
          </cell>
          <cell r="Z103">
            <v>0</v>
          </cell>
        </row>
        <row r="104">
          <cell r="E104" t="str">
            <v>60-121543-00</v>
          </cell>
          <cell r="F104" t="str">
            <v>ELECTRO-MECHANICAL</v>
          </cell>
          <cell r="G104" t="str">
            <v>B</v>
          </cell>
          <cell r="H104" t="str">
            <v>FTG,1/4ONETOUCH X 10-32UNF-M</v>
          </cell>
          <cell r="I104">
            <v>1</v>
          </cell>
          <cell r="J104">
            <v>1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L</v>
          </cell>
          <cell r="O104" t="str">
            <v>FLODRAULIC GROUP</v>
          </cell>
          <cell r="P104" t="str">
            <v>SMC</v>
          </cell>
          <cell r="Q104" t="str">
            <v>KJS07-32</v>
          </cell>
          <cell r="S104">
            <v>2.77</v>
          </cell>
          <cell r="T104">
            <v>2.77</v>
          </cell>
          <cell r="U104">
            <v>2.77</v>
          </cell>
          <cell r="V104">
            <v>2.77</v>
          </cell>
          <cell r="W104">
            <v>2.77</v>
          </cell>
          <cell r="X104">
            <v>2.77</v>
          </cell>
          <cell r="Y104">
            <v>2.77</v>
          </cell>
          <cell r="Z104">
            <v>2.77</v>
          </cell>
          <cell r="AA104">
            <v>2.77</v>
          </cell>
        </row>
        <row r="105">
          <cell r="E105" t="str">
            <v>772-241247-001</v>
          </cell>
          <cell r="F105" t="str">
            <v>ELECTRO-MECHANICAL</v>
          </cell>
          <cell r="G105" t="str">
            <v>A</v>
          </cell>
          <cell r="H105" t="str">
            <v>SPCR ATCH,W/BRKT,FRL UNIT,AC-A SER</v>
          </cell>
          <cell r="I105">
            <v>2</v>
          </cell>
          <cell r="J105">
            <v>2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L</v>
          </cell>
          <cell r="O105" t="str">
            <v>FLODRAULIC GROUP</v>
          </cell>
          <cell r="P105" t="str">
            <v>SMC</v>
          </cell>
          <cell r="Q105" t="str">
            <v>Y200T-A</v>
          </cell>
          <cell r="S105">
            <v>4.59</v>
          </cell>
          <cell r="T105">
            <v>9.18</v>
          </cell>
          <cell r="U105">
            <v>4.59</v>
          </cell>
          <cell r="V105">
            <v>9.18</v>
          </cell>
          <cell r="W105">
            <v>4.59</v>
          </cell>
          <cell r="X105">
            <v>9.18</v>
          </cell>
          <cell r="Y105">
            <v>4.59</v>
          </cell>
          <cell r="Z105">
            <v>9.18</v>
          </cell>
          <cell r="AA105">
            <v>4.59</v>
          </cell>
        </row>
        <row r="106">
          <cell r="E106" t="str">
            <v>766-239667-001</v>
          </cell>
          <cell r="F106" t="str">
            <v>ELECTRO-MECHANICAL</v>
          </cell>
          <cell r="G106" t="str">
            <v>A</v>
          </cell>
          <cell r="H106" t="str">
            <v>VLV,PRESS RLF,1/4X3PORT,NPT,W/LKG HOLES</v>
          </cell>
          <cell r="I106">
            <v>1</v>
          </cell>
          <cell r="J106">
            <v>1</v>
          </cell>
          <cell r="K106" t="str">
            <v>EA</v>
          </cell>
          <cell r="L106" t="str">
            <v>Y</v>
          </cell>
          <cell r="M106" t="str">
            <v xml:space="preserve">   </v>
          </cell>
          <cell r="N106" t="str">
            <v>L</v>
          </cell>
          <cell r="O106" t="str">
            <v>FLODRAULIC GROUP</v>
          </cell>
          <cell r="P106" t="str">
            <v>SMC</v>
          </cell>
          <cell r="Q106" t="str">
            <v>VHS20-N02A-RZ</v>
          </cell>
          <cell r="S106">
            <v>21.4</v>
          </cell>
          <cell r="T106">
            <v>21.4</v>
          </cell>
          <cell r="U106">
            <v>21.4</v>
          </cell>
          <cell r="V106">
            <v>21.4</v>
          </cell>
          <cell r="W106">
            <v>21.4</v>
          </cell>
          <cell r="X106">
            <v>21.4</v>
          </cell>
          <cell r="Y106">
            <v>21.4</v>
          </cell>
          <cell r="Z106">
            <v>21.4</v>
          </cell>
          <cell r="AA106">
            <v>21.4</v>
          </cell>
        </row>
        <row r="107">
          <cell r="E107" t="str">
            <v>22-269362-00</v>
          </cell>
          <cell r="F107" t="str">
            <v>ELECTRO-MECHANICAL</v>
          </cell>
          <cell r="G107" t="str">
            <v>A</v>
          </cell>
          <cell r="H107" t="str">
            <v>FTG,PIPE,NIPPLE,HEX,1/4NPT-M,SS,ADPT</v>
          </cell>
          <cell r="I107">
            <v>1</v>
          </cell>
          <cell r="J107">
            <v>1</v>
          </cell>
          <cell r="K107" t="str">
            <v>EA</v>
          </cell>
          <cell r="L107" t="str">
            <v>Y</v>
          </cell>
          <cell r="M107" t="str">
            <v xml:space="preserve">   </v>
          </cell>
          <cell r="N107" t="str">
            <v>L</v>
          </cell>
          <cell r="O107" t="str">
            <v>SWAGELOK SW</v>
          </cell>
          <cell r="P107" t="str">
            <v>SWAGELOK</v>
          </cell>
          <cell r="Q107" t="str">
            <v>SS-4-HN</v>
          </cell>
          <cell r="S107">
            <v>6.34</v>
          </cell>
          <cell r="T107">
            <v>6.34</v>
          </cell>
          <cell r="U107">
            <v>6.34</v>
          </cell>
          <cell r="V107">
            <v>6.34</v>
          </cell>
          <cell r="W107">
            <v>6.34</v>
          </cell>
          <cell r="X107">
            <v>6.34</v>
          </cell>
          <cell r="Y107">
            <v>6.34</v>
          </cell>
          <cell r="Z107">
            <v>6.34</v>
          </cell>
          <cell r="AA107">
            <v>6.34</v>
          </cell>
        </row>
        <row r="108">
          <cell r="E108" t="str">
            <v>22-137543-00</v>
          </cell>
          <cell r="F108" t="str">
            <v>ELECTRO-MECHANICAL</v>
          </cell>
          <cell r="G108" t="str">
            <v>A</v>
          </cell>
          <cell r="H108" t="str">
            <v>FTG,ADPTR,1/2 TUBE TO 1/4 NMPT</v>
          </cell>
          <cell r="I108">
            <v>1</v>
          </cell>
          <cell r="J108">
            <v>1</v>
          </cell>
          <cell r="K108" t="str">
            <v>EA</v>
          </cell>
          <cell r="L108" t="str">
            <v>Y</v>
          </cell>
          <cell r="M108" t="str">
            <v xml:space="preserve">   </v>
          </cell>
          <cell r="N108" t="str">
            <v>L</v>
          </cell>
          <cell r="O108" t="str">
            <v>SWAGELOK</v>
          </cell>
          <cell r="P108" t="str">
            <v>SWAGELOK</v>
          </cell>
          <cell r="Q108" t="str">
            <v>SS-8-TA-1-4</v>
          </cell>
          <cell r="S108">
            <v>11.44</v>
          </cell>
          <cell r="T108">
            <v>11.44</v>
          </cell>
          <cell r="U108">
            <v>11.44</v>
          </cell>
          <cell r="V108">
            <v>11.44</v>
          </cell>
          <cell r="W108">
            <v>11.44</v>
          </cell>
          <cell r="X108">
            <v>11.44</v>
          </cell>
          <cell r="Y108">
            <v>11.44</v>
          </cell>
          <cell r="Z108">
            <v>11.44</v>
          </cell>
          <cell r="AA108">
            <v>11.44</v>
          </cell>
        </row>
        <row r="109">
          <cell r="E109" t="str">
            <v>22-101140-00</v>
          </cell>
          <cell r="F109" t="str">
            <v>ELECTRO-MECHANICAL</v>
          </cell>
          <cell r="G109" t="str">
            <v>A</v>
          </cell>
          <cell r="H109" t="str">
            <v>MANF,1/4FNPTx1/4TUx6P,SMC</v>
          </cell>
          <cell r="I109">
            <v>1</v>
          </cell>
          <cell r="J109">
            <v>1</v>
          </cell>
          <cell r="K109" t="str">
            <v>EA</v>
          </cell>
          <cell r="L109" t="str">
            <v>Y</v>
          </cell>
          <cell r="M109" t="str">
            <v xml:space="preserve">   </v>
          </cell>
          <cell r="N109" t="str">
            <v>L</v>
          </cell>
          <cell r="O109" t="str">
            <v>FLODRAULIC GROUP</v>
          </cell>
          <cell r="P109" t="str">
            <v>SMC</v>
          </cell>
          <cell r="Q109" t="str">
            <v>KM12-07-35-6</v>
          </cell>
          <cell r="S109">
            <v>18.02</v>
          </cell>
          <cell r="T109">
            <v>18.02</v>
          </cell>
          <cell r="U109">
            <v>18.02</v>
          </cell>
          <cell r="V109">
            <v>18.02</v>
          </cell>
          <cell r="W109">
            <v>18.02</v>
          </cell>
          <cell r="X109">
            <v>18.02</v>
          </cell>
          <cell r="Y109">
            <v>18.02</v>
          </cell>
          <cell r="Z109">
            <v>18.02</v>
          </cell>
          <cell r="AA109">
            <v>18.02</v>
          </cell>
        </row>
        <row r="110">
          <cell r="E110" t="str">
            <v>22-101139-00</v>
          </cell>
          <cell r="F110" t="str">
            <v>ELECTRO-MECHANICAL</v>
          </cell>
          <cell r="G110" t="str">
            <v>A</v>
          </cell>
          <cell r="H110" t="str">
            <v>PLUG,PIPE,1/4NPT,BRASS,SKT HD</v>
          </cell>
          <cell r="I110">
            <v>1</v>
          </cell>
          <cell r="J110">
            <v>1</v>
          </cell>
          <cell r="K110" t="str">
            <v>EA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PARKER</v>
          </cell>
          <cell r="P110" t="str">
            <v>PARKER</v>
          </cell>
          <cell r="Q110" t="str">
            <v>219P-4</v>
          </cell>
          <cell r="S110">
            <v>1.77</v>
          </cell>
          <cell r="T110">
            <v>1.77</v>
          </cell>
          <cell r="U110">
            <v>1.77</v>
          </cell>
          <cell r="V110">
            <v>1.77</v>
          </cell>
          <cell r="W110">
            <v>1.77</v>
          </cell>
          <cell r="X110">
            <v>1.77</v>
          </cell>
          <cell r="Y110">
            <v>1.77</v>
          </cell>
          <cell r="Z110">
            <v>1.77</v>
          </cell>
          <cell r="AA110">
            <v>1.77</v>
          </cell>
        </row>
        <row r="111">
          <cell r="E111" t="str">
            <v>853-285263-001</v>
          </cell>
          <cell r="F111" t="str">
            <v>CABLES</v>
          </cell>
          <cell r="G111" t="str">
            <v>B</v>
          </cell>
          <cell r="H111" t="str">
            <v>CA,LPB,SOLENIOD,WATER VLV</v>
          </cell>
          <cell r="I111">
            <v>1</v>
          </cell>
          <cell r="J111">
            <v>1</v>
          </cell>
          <cell r="K111" t="str">
            <v>EA</v>
          </cell>
          <cell r="L111" t="str">
            <v>Y</v>
          </cell>
          <cell r="M111" t="str">
            <v xml:space="preserve">   </v>
          </cell>
          <cell r="N111" t="str">
            <v>L</v>
          </cell>
          <cell r="O111" t="str">
            <v>ROGAR</v>
          </cell>
          <cell r="S111">
            <v>75</v>
          </cell>
          <cell r="T111">
            <v>75</v>
          </cell>
          <cell r="U111">
            <v>75</v>
          </cell>
          <cell r="V111">
            <v>75</v>
          </cell>
          <cell r="W111">
            <v>70</v>
          </cell>
          <cell r="X111">
            <v>70</v>
          </cell>
          <cell r="Y111">
            <v>60</v>
          </cell>
          <cell r="Z111">
            <v>60</v>
          </cell>
          <cell r="AA111">
            <v>55</v>
          </cell>
        </row>
        <row r="112">
          <cell r="E112" t="str">
            <v>39-107783-00</v>
          </cell>
          <cell r="G112" t="str">
            <v>A</v>
          </cell>
          <cell r="H112" t="str">
            <v>CONN,2POS MOLEX PLVG</v>
          </cell>
          <cell r="I112">
            <v>1</v>
          </cell>
          <cell r="J112">
            <v>1</v>
          </cell>
          <cell r="K112" t="str">
            <v>EA</v>
          </cell>
          <cell r="L112" t="str">
            <v>Y</v>
          </cell>
          <cell r="M112" t="str">
            <v xml:space="preserve">   </v>
          </cell>
          <cell r="N112" t="str">
            <v>L</v>
          </cell>
          <cell r="O112" t="str">
            <v>ZZ</v>
          </cell>
          <cell r="P112" t="str">
            <v>MOLEX, LLC</v>
          </cell>
          <cell r="Q112" t="str">
            <v>19-09-2029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39-176735-00</v>
          </cell>
          <cell r="G113" t="str">
            <v>A</v>
          </cell>
          <cell r="H113" t="str">
            <v>CONTACT, BRASS,STANDARD 0.093 ,18-22 AWG</v>
          </cell>
          <cell r="I113">
            <v>2</v>
          </cell>
          <cell r="J113">
            <v>2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ZZ</v>
          </cell>
          <cell r="P113" t="str">
            <v>MOLEX, LLC</v>
          </cell>
          <cell r="Q113">
            <v>1542460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79-00021-00</v>
          </cell>
          <cell r="G114" t="str">
            <v>A</v>
          </cell>
          <cell r="H114" t="str">
            <v>LABEL,BLANK 1 X 1/2</v>
          </cell>
          <cell r="I114">
            <v>1</v>
          </cell>
          <cell r="J114">
            <v>1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L</v>
          </cell>
          <cell r="O114" t="str">
            <v>ZZ</v>
          </cell>
          <cell r="P114" t="str">
            <v>THOMAS &amp; BETTS</v>
          </cell>
          <cell r="Q114" t="str">
            <v>WES-1112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766-284976-001</v>
          </cell>
          <cell r="G115" t="str">
            <v>A</v>
          </cell>
          <cell r="H115" t="str">
            <v>VLV,SOL,3PORT,M5,DIR OPR,N.C.,24VDC,0.1W</v>
          </cell>
          <cell r="I115">
            <v>1</v>
          </cell>
          <cell r="J115">
            <v>1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L</v>
          </cell>
          <cell r="O115" t="str">
            <v>ZZ</v>
          </cell>
          <cell r="P115" t="str">
            <v>SMC</v>
          </cell>
          <cell r="Q115" t="str">
            <v>V114T-5GZB-M5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10-00060-00</v>
          </cell>
          <cell r="G116" t="str">
            <v>B</v>
          </cell>
          <cell r="H116" t="str">
            <v>HEAT SHRINK TUBING,.25,BLACK</v>
          </cell>
          <cell r="I116">
            <v>0.5</v>
          </cell>
          <cell r="J116">
            <v>0.5</v>
          </cell>
          <cell r="K116" t="str">
            <v>FT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P116" t="str">
            <v>THOMAS &amp; BETTS</v>
          </cell>
          <cell r="Q116" t="str">
            <v>CP0250-0-25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74-10024-00</v>
          </cell>
          <cell r="G117" t="str">
            <v>P</v>
          </cell>
          <cell r="H117" t="str">
            <v>PROC. ELEC. ASS'Y INSTR.</v>
          </cell>
          <cell r="I117">
            <v>1</v>
          </cell>
          <cell r="J117">
            <v>1</v>
          </cell>
          <cell r="K117" t="str">
            <v>EA</v>
          </cell>
          <cell r="L117" t="str">
            <v>Y</v>
          </cell>
          <cell r="M117" t="str">
            <v xml:space="preserve">   </v>
          </cell>
          <cell r="N117" t="str">
            <v>L</v>
          </cell>
          <cell r="O117" t="str">
            <v>ZZ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74-024094-00</v>
          </cell>
          <cell r="G118" t="str">
            <v>U</v>
          </cell>
          <cell r="H118" t="str">
            <v>PROC,PART IDENTIFICATION</v>
          </cell>
          <cell r="I118">
            <v>1</v>
          </cell>
          <cell r="J118">
            <v>1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Z</v>
          </cell>
          <cell r="O118" t="str">
            <v>ZZ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965-208382-001</v>
          </cell>
          <cell r="G119" t="str">
            <v>A</v>
          </cell>
          <cell r="H119" t="str">
            <v>EPOXY,FAST SET,50ML CNTNR SIZE</v>
          </cell>
          <cell r="I119">
            <v>1</v>
          </cell>
          <cell r="J119">
            <v>1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Z</v>
          </cell>
          <cell r="O119" t="str">
            <v>ZZ</v>
          </cell>
          <cell r="P119" t="str">
            <v>ITW DEVCON, INC.</v>
          </cell>
          <cell r="Q119">
            <v>14270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79-10179-00</v>
          </cell>
          <cell r="G120" t="str">
            <v>A</v>
          </cell>
          <cell r="H120" t="str">
            <v>MARKER, WIRE (1-33)</v>
          </cell>
          <cell r="I120">
            <v>1</v>
          </cell>
          <cell r="J120">
            <v>1</v>
          </cell>
          <cell r="K120" t="str">
            <v>EA</v>
          </cell>
          <cell r="L120" t="str">
            <v>Y</v>
          </cell>
          <cell r="M120" t="str">
            <v xml:space="preserve">   </v>
          </cell>
          <cell r="N120" t="str">
            <v>Z</v>
          </cell>
          <cell r="O120" t="str">
            <v>ZZ</v>
          </cell>
          <cell r="P120" t="str">
            <v>BRADY CORPORATION</v>
          </cell>
          <cell r="Q120" t="str">
            <v>WM-1-33-3/4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79-10444-00</v>
          </cell>
          <cell r="G121" t="str">
            <v>B</v>
          </cell>
          <cell r="H121" t="str">
            <v>LABEL,A-Z,0-15,(+),(-),(/),WIRE MARKING</v>
          </cell>
          <cell r="I121">
            <v>1</v>
          </cell>
          <cell r="J121">
            <v>1</v>
          </cell>
          <cell r="K121" t="str">
            <v>EA</v>
          </cell>
          <cell r="L121" t="str">
            <v>Y</v>
          </cell>
          <cell r="M121" t="str">
            <v xml:space="preserve">   </v>
          </cell>
          <cell r="N121" t="str">
            <v>Z</v>
          </cell>
          <cell r="O121" t="str">
            <v>ZZ</v>
          </cell>
          <cell r="P121" t="str">
            <v>BRADY CORPORATION</v>
          </cell>
          <cell r="Q121" t="str">
            <v>PWM-PK-2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79-10183-00</v>
          </cell>
          <cell r="G122" t="str">
            <v>B</v>
          </cell>
          <cell r="H122" t="str">
            <v>MARKERS,WIRE WRITE ON</v>
          </cell>
          <cell r="I122">
            <v>1</v>
          </cell>
          <cell r="J122">
            <v>1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Z</v>
          </cell>
          <cell r="O122" t="str">
            <v>ZZ</v>
          </cell>
          <cell r="P122" t="str">
            <v>BRADY CORPORATION</v>
          </cell>
          <cell r="Q122" t="str">
            <v>SLFW-250-PK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79-10179-01</v>
          </cell>
          <cell r="G123" t="str">
            <v>A</v>
          </cell>
          <cell r="H123" t="str">
            <v>MARKER, WIRE, 34-66</v>
          </cell>
          <cell r="I123">
            <v>1</v>
          </cell>
          <cell r="J123">
            <v>1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Z</v>
          </cell>
          <cell r="O123" t="str">
            <v>ZZ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79-10179-02</v>
          </cell>
          <cell r="G124" t="str">
            <v>A</v>
          </cell>
          <cell r="H124" t="str">
            <v>MARKER, WIRE 67-99</v>
          </cell>
          <cell r="I124">
            <v>1</v>
          </cell>
          <cell r="J124">
            <v>1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Z</v>
          </cell>
          <cell r="O124" t="str">
            <v>ZZ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79-00021-00</v>
          </cell>
          <cell r="G125" t="str">
            <v>A</v>
          </cell>
          <cell r="H125" t="str">
            <v>LABEL,BLANK 1 X 1/2</v>
          </cell>
          <cell r="I125">
            <v>1</v>
          </cell>
          <cell r="J125">
            <v>1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Z</v>
          </cell>
          <cell r="O125" t="str">
            <v>ZZ</v>
          </cell>
          <cell r="P125" t="str">
            <v>THOMAS &amp; BETTS</v>
          </cell>
          <cell r="Q125" t="str">
            <v>WES-1112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79-00021-01</v>
          </cell>
          <cell r="G126" t="str">
            <v>A</v>
          </cell>
          <cell r="H126" t="str">
            <v>LABEL,BLANK 1 X 1</v>
          </cell>
          <cell r="I126">
            <v>1</v>
          </cell>
          <cell r="J126">
            <v>1</v>
          </cell>
          <cell r="K126" t="str">
            <v>EA</v>
          </cell>
          <cell r="L126" t="str">
            <v>Y</v>
          </cell>
          <cell r="M126" t="str">
            <v xml:space="preserve">   </v>
          </cell>
          <cell r="N126" t="str">
            <v>Z</v>
          </cell>
          <cell r="O126" t="str">
            <v>ZZ</v>
          </cell>
          <cell r="P126" t="str">
            <v>ABB</v>
          </cell>
          <cell r="Q126" t="str">
            <v>WES-1334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79-00021-02</v>
          </cell>
          <cell r="G127" t="str">
            <v>A</v>
          </cell>
          <cell r="H127" t="str">
            <v>LABEL,CBL MARKING,1X.5X1.5,BLANK,WRITE-O</v>
          </cell>
          <cell r="I127">
            <v>1</v>
          </cell>
          <cell r="J127">
            <v>1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Z</v>
          </cell>
          <cell r="O127" t="str">
            <v>ZZ</v>
          </cell>
          <cell r="P127" t="str">
            <v>THOMAS &amp; BETTS</v>
          </cell>
          <cell r="Q127" t="str">
            <v>WLP-1112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79-00021-03</v>
          </cell>
          <cell r="G128" t="str">
            <v>A</v>
          </cell>
          <cell r="H128" t="str">
            <v>LABEL,CBL MARKING,1X1X3,BLANK,WRITE-ON,S</v>
          </cell>
          <cell r="I128">
            <v>1</v>
          </cell>
          <cell r="J128">
            <v>1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Z</v>
          </cell>
          <cell r="O128" t="str">
            <v>ZZ</v>
          </cell>
          <cell r="P128" t="str">
            <v>THOMAS &amp; BETTS</v>
          </cell>
          <cell r="Q128" t="str">
            <v>WLP-1300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79-00021-04</v>
          </cell>
          <cell r="G129" t="str">
            <v>B</v>
          </cell>
          <cell r="H129" t="str">
            <v>LABEL,CBL MARKING,1X1X5,BLANK,WRITE-ON,S</v>
          </cell>
          <cell r="I129">
            <v>1</v>
          </cell>
          <cell r="J129">
            <v>1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Z</v>
          </cell>
          <cell r="O129" t="str">
            <v>ZZ</v>
          </cell>
          <cell r="P129" t="str">
            <v>THOMAS &amp; BETTS</v>
          </cell>
          <cell r="Q129" t="str">
            <v>THT-139-461-2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74-032409-00</v>
          </cell>
          <cell r="G130" t="str">
            <v>C</v>
          </cell>
          <cell r="H130" t="str">
            <v>WORKMANSHIP STANDARDS</v>
          </cell>
          <cell r="I130">
            <v>1</v>
          </cell>
          <cell r="J130">
            <v>1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Z</v>
          </cell>
          <cell r="O130" t="str">
            <v>ZZ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202-328325-001</v>
          </cell>
          <cell r="G131" t="str">
            <v>F</v>
          </cell>
          <cell r="H131" t="str">
            <v>PROC,CRIMP TERMINATION GUIDELINE</v>
          </cell>
          <cell r="I131">
            <v>1</v>
          </cell>
          <cell r="J131">
            <v>1</v>
          </cell>
          <cell r="K131" t="str">
            <v>EA</v>
          </cell>
          <cell r="L131" t="str">
            <v>Y</v>
          </cell>
          <cell r="M131" t="str">
            <v xml:space="preserve">   </v>
          </cell>
          <cell r="N131" t="str">
            <v>Z</v>
          </cell>
          <cell r="O131" t="str">
            <v>ZZ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603-090436-001</v>
          </cell>
          <cell r="G132" t="str">
            <v>J</v>
          </cell>
          <cell r="H132" t="str">
            <v>SPECIFICATION,PACKAGING</v>
          </cell>
          <cell r="I132">
            <v>1</v>
          </cell>
          <cell r="J132">
            <v>1</v>
          </cell>
          <cell r="K132" t="str">
            <v>EA</v>
          </cell>
          <cell r="L132" t="str">
            <v>Y</v>
          </cell>
          <cell r="M132" t="str">
            <v xml:space="preserve">   </v>
          </cell>
          <cell r="N132" t="str">
            <v>L</v>
          </cell>
          <cell r="O132" t="str">
            <v>ZZ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74-024094-00</v>
          </cell>
          <cell r="G133" t="str">
            <v>U</v>
          </cell>
          <cell r="H133" t="str">
            <v>PROC,PART IDENTIFICATION</v>
          </cell>
          <cell r="I133">
            <v>1</v>
          </cell>
          <cell r="J133">
            <v>1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L</v>
          </cell>
          <cell r="O133" t="str">
            <v>ZZ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225-285263-001</v>
          </cell>
          <cell r="G134" t="str">
            <v>A</v>
          </cell>
          <cell r="H134" t="str">
            <v>DIAG,WRG,LPB,SOLENIOD,WATER VLV</v>
          </cell>
          <cell r="I134">
            <v>1</v>
          </cell>
          <cell r="J134">
            <v>1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L</v>
          </cell>
          <cell r="O134" t="str">
            <v>ZZ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22-119270-00</v>
          </cell>
          <cell r="F135" t="str">
            <v>ELECTRO-MECHANICAL</v>
          </cell>
          <cell r="G135" t="str">
            <v>B</v>
          </cell>
          <cell r="H135" t="str">
            <v>FTG,SMC 10-32X1/8 PUSH TYPE</v>
          </cell>
          <cell r="I135">
            <v>1</v>
          </cell>
          <cell r="J135">
            <v>1</v>
          </cell>
          <cell r="K135" t="str">
            <v>EA</v>
          </cell>
          <cell r="L135" t="str">
            <v>Y</v>
          </cell>
          <cell r="M135" t="str">
            <v xml:space="preserve"> C4</v>
          </cell>
          <cell r="N135" t="str">
            <v>L</v>
          </cell>
          <cell r="O135" t="str">
            <v>FLODRAULIC GROUP</v>
          </cell>
          <cell r="P135" t="str">
            <v>SMC</v>
          </cell>
          <cell r="Q135" t="str">
            <v>KQ2H01-32</v>
          </cell>
          <cell r="S135">
            <v>0.88</v>
          </cell>
          <cell r="T135">
            <v>0.88</v>
          </cell>
          <cell r="U135">
            <v>0.88</v>
          </cell>
          <cell r="V135">
            <v>0.88</v>
          </cell>
          <cell r="W135">
            <v>0.88</v>
          </cell>
          <cell r="X135">
            <v>0.88</v>
          </cell>
          <cell r="Y135">
            <v>0.88</v>
          </cell>
          <cell r="Z135">
            <v>0.88</v>
          </cell>
          <cell r="AA135">
            <v>0.88</v>
          </cell>
        </row>
        <row r="136">
          <cell r="E136" t="str">
            <v>22-179336-00</v>
          </cell>
          <cell r="F136" t="str">
            <v>ELECTRO-MECHANICAL</v>
          </cell>
          <cell r="G136" t="str">
            <v>A</v>
          </cell>
          <cell r="H136" t="str">
            <v>FTG,ELBOW,10-32 MNPT TO 1/4 TUBE,1-TCH</v>
          </cell>
          <cell r="I136">
            <v>1</v>
          </cell>
          <cell r="J136">
            <v>1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L</v>
          </cell>
          <cell r="O136" t="str">
            <v>FLODRAULIC GROUP</v>
          </cell>
          <cell r="P136" t="str">
            <v>SMC</v>
          </cell>
          <cell r="Q136" t="str">
            <v>KQ2L07-32</v>
          </cell>
          <cell r="S136">
            <v>1.8</v>
          </cell>
          <cell r="T136">
            <v>1.8</v>
          </cell>
          <cell r="U136">
            <v>1.8</v>
          </cell>
          <cell r="V136">
            <v>1.8</v>
          </cell>
          <cell r="W136">
            <v>1.8</v>
          </cell>
          <cell r="X136">
            <v>1.8</v>
          </cell>
          <cell r="Y136">
            <v>1.8</v>
          </cell>
          <cell r="Z136">
            <v>1.8</v>
          </cell>
          <cell r="AA136">
            <v>1.8</v>
          </cell>
        </row>
        <row r="137">
          <cell r="E137" t="str">
            <v>22-334753-00</v>
          </cell>
          <cell r="F137" t="str">
            <v>ELECTRO-MECHANICAL</v>
          </cell>
          <cell r="G137" t="str">
            <v>A</v>
          </cell>
          <cell r="H137" t="str">
            <v>FTG,ONE-TOUCH TEE,1/4,PLUG IN Y</v>
          </cell>
          <cell r="I137">
            <v>1</v>
          </cell>
          <cell r="J137">
            <v>1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FLODRAULIC GROUP</v>
          </cell>
          <cell r="P137" t="str">
            <v>SMC</v>
          </cell>
          <cell r="Q137" t="str">
            <v>KQ2U07-99</v>
          </cell>
          <cell r="S137">
            <v>2.25</v>
          </cell>
          <cell r="T137">
            <v>2.25</v>
          </cell>
          <cell r="U137">
            <v>2.25</v>
          </cell>
          <cell r="V137">
            <v>2.25</v>
          </cell>
          <cell r="W137">
            <v>2.25</v>
          </cell>
          <cell r="X137">
            <v>2.25</v>
          </cell>
          <cell r="Y137">
            <v>2.25</v>
          </cell>
          <cell r="Z137">
            <v>2.25</v>
          </cell>
          <cell r="AA137">
            <v>2.25</v>
          </cell>
        </row>
        <row r="138">
          <cell r="E138" t="str">
            <v>22-315940-00</v>
          </cell>
          <cell r="F138" t="str">
            <v>ELECTRO-MECHANICAL</v>
          </cell>
          <cell r="G138" t="str">
            <v>C</v>
          </cell>
          <cell r="H138" t="str">
            <v>FTG,TUBE,ELBOW,TUBE ADPTR TO 3/8  SWAGE</v>
          </cell>
          <cell r="I138">
            <v>1</v>
          </cell>
          <cell r="J138">
            <v>1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SWAGELOK SW</v>
          </cell>
          <cell r="P138" t="str">
            <v>SWAGELOK</v>
          </cell>
          <cell r="Q138" t="str">
            <v>SS-600-2R-6</v>
          </cell>
          <cell r="S138">
            <v>27.28</v>
          </cell>
          <cell r="T138">
            <v>27.28</v>
          </cell>
          <cell r="U138">
            <v>27.28</v>
          </cell>
          <cell r="V138">
            <v>27.28</v>
          </cell>
          <cell r="W138">
            <v>27.28</v>
          </cell>
          <cell r="X138">
            <v>27.28</v>
          </cell>
          <cell r="Y138">
            <v>27.28</v>
          </cell>
          <cell r="Z138">
            <v>27.28</v>
          </cell>
          <cell r="AA138">
            <v>27.28</v>
          </cell>
        </row>
        <row r="139">
          <cell r="E139" t="str">
            <v>21-041303-06</v>
          </cell>
          <cell r="F139" t="str">
            <v>HARDWARE</v>
          </cell>
          <cell r="G139" t="str">
            <v>A</v>
          </cell>
          <cell r="H139" t="str">
            <v>SCRW,FLAT,HEX,10-32x.375,SS</v>
          </cell>
          <cell r="I139">
            <v>2</v>
          </cell>
          <cell r="J139">
            <v>2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AIH</v>
          </cell>
          <cell r="S139">
            <v>0.06</v>
          </cell>
          <cell r="T139">
            <v>0.12</v>
          </cell>
          <cell r="U139">
            <v>0.06</v>
          </cell>
          <cell r="V139">
            <v>0.12</v>
          </cell>
          <cell r="W139">
            <v>0.06</v>
          </cell>
          <cell r="X139">
            <v>0.12</v>
          </cell>
          <cell r="Y139">
            <v>0.06</v>
          </cell>
          <cell r="Z139">
            <v>0.12</v>
          </cell>
          <cell r="AA139">
            <v>0.06</v>
          </cell>
        </row>
        <row r="140">
          <cell r="E140" t="str">
            <v>11-341265-09</v>
          </cell>
          <cell r="F140" t="str">
            <v>FABRICATED</v>
          </cell>
          <cell r="G140" t="str">
            <v>B</v>
          </cell>
          <cell r="H140" t="str">
            <v>HOSE ASSY,H2O,HC VLV TO CHAMBER INLET</v>
          </cell>
          <cell r="I140">
            <v>1</v>
          </cell>
          <cell r="J140">
            <v>1</v>
          </cell>
          <cell r="K140" t="str">
            <v>EA</v>
          </cell>
          <cell r="L140" t="str">
            <v>Y</v>
          </cell>
          <cell r="M140" t="str">
            <v xml:space="preserve">   </v>
          </cell>
          <cell r="N140" t="str">
            <v>L</v>
          </cell>
          <cell r="O140" t="str">
            <v>BAY ADVANCED TECHNOLOGIES</v>
          </cell>
          <cell r="S140">
            <v>47.62</v>
          </cell>
          <cell r="T140">
            <v>47.62</v>
          </cell>
          <cell r="U140">
            <v>47.62</v>
          </cell>
          <cell r="V140">
            <v>47.62</v>
          </cell>
          <cell r="W140">
            <v>47.62</v>
          </cell>
          <cell r="X140">
            <v>47.62</v>
          </cell>
          <cell r="Y140">
            <v>47.62</v>
          </cell>
          <cell r="Z140">
            <v>47.62</v>
          </cell>
          <cell r="AA140">
            <v>47.62</v>
          </cell>
        </row>
        <row r="141">
          <cell r="E141" t="str">
            <v>11-341265-10</v>
          </cell>
          <cell r="F141" t="str">
            <v>FABRICATED</v>
          </cell>
          <cell r="G141" t="str">
            <v>B</v>
          </cell>
          <cell r="H141" t="str">
            <v>HOSE ASSY,H2O,CHMBR OUTLET TO HC VLV TEE</v>
          </cell>
          <cell r="I141">
            <v>1</v>
          </cell>
          <cell r="J141">
            <v>1</v>
          </cell>
          <cell r="K141" t="str">
            <v>EA</v>
          </cell>
          <cell r="L141" t="str">
            <v>Y</v>
          </cell>
          <cell r="M141" t="str">
            <v xml:space="preserve">   </v>
          </cell>
          <cell r="N141" t="str">
            <v>L</v>
          </cell>
          <cell r="O141" t="str">
            <v>BAY ADVANCED TECHNOLOGIES</v>
          </cell>
          <cell r="S141">
            <v>48.41</v>
          </cell>
          <cell r="T141">
            <v>48.41</v>
          </cell>
          <cell r="U141">
            <v>48.41</v>
          </cell>
          <cell r="V141">
            <v>48.41</v>
          </cell>
          <cell r="W141">
            <v>48.41</v>
          </cell>
          <cell r="X141">
            <v>48.41</v>
          </cell>
          <cell r="Y141">
            <v>48.41</v>
          </cell>
          <cell r="Z141">
            <v>48.41</v>
          </cell>
          <cell r="AA141">
            <v>48.41</v>
          </cell>
        </row>
        <row r="142">
          <cell r="E142" t="str">
            <v>11-379885-00</v>
          </cell>
          <cell r="F142" t="str">
            <v>FABRICATED</v>
          </cell>
          <cell r="G142" t="str">
            <v>B</v>
          </cell>
          <cell r="H142" t="str">
            <v>HOSE ASSY,H2O,SUPPLY TO RF GEN</v>
          </cell>
          <cell r="I142">
            <v>1</v>
          </cell>
          <cell r="J142">
            <v>1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L</v>
          </cell>
          <cell r="O142" t="str">
            <v>BAY ADVANCED TECHNOLOGIES</v>
          </cell>
          <cell r="S142">
            <v>88.8</v>
          </cell>
          <cell r="T142">
            <v>88.8</v>
          </cell>
          <cell r="U142">
            <v>88.8</v>
          </cell>
          <cell r="V142">
            <v>88.8</v>
          </cell>
          <cell r="W142">
            <v>88.8</v>
          </cell>
          <cell r="X142">
            <v>88.8</v>
          </cell>
          <cell r="Y142">
            <v>88.8</v>
          </cell>
          <cell r="Z142">
            <v>88.8</v>
          </cell>
          <cell r="AA142">
            <v>88.8</v>
          </cell>
        </row>
        <row r="143">
          <cell r="E143" t="str">
            <v>11-348075-02</v>
          </cell>
          <cell r="F143" t="str">
            <v>FABRICATED</v>
          </cell>
          <cell r="G143" t="str">
            <v>C</v>
          </cell>
          <cell r="H143" t="str">
            <v>HOSE ASSY,H2O,RF GEN TO RETURN</v>
          </cell>
          <cell r="I143">
            <v>1</v>
          </cell>
          <cell r="J143">
            <v>1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L</v>
          </cell>
          <cell r="O143" t="str">
            <v>BAY ADVANCED TECHNOLOGIES</v>
          </cell>
          <cell r="S143">
            <v>70.34</v>
          </cell>
          <cell r="T143">
            <v>70.34</v>
          </cell>
          <cell r="U143">
            <v>70.34</v>
          </cell>
          <cell r="V143">
            <v>70.34</v>
          </cell>
          <cell r="W143">
            <v>70.34</v>
          </cell>
          <cell r="X143">
            <v>70.34</v>
          </cell>
          <cell r="Y143">
            <v>70.34</v>
          </cell>
          <cell r="Z143">
            <v>70.34</v>
          </cell>
          <cell r="AA143">
            <v>70.34</v>
          </cell>
        </row>
        <row r="144">
          <cell r="E144" t="str">
            <v>11-341265-21</v>
          </cell>
          <cell r="F144" t="str">
            <v>FABRICATED</v>
          </cell>
          <cell r="G144" t="str">
            <v>B</v>
          </cell>
          <cell r="H144" t="str">
            <v>HOSE ASSY,H2O,MEZ SHELF TO RETURN</v>
          </cell>
          <cell r="I144">
            <v>1</v>
          </cell>
          <cell r="J144">
            <v>1</v>
          </cell>
          <cell r="K144" t="str">
            <v>EA</v>
          </cell>
          <cell r="L144" t="str">
            <v xml:space="preserve"> </v>
          </cell>
          <cell r="M144" t="str">
            <v xml:space="preserve">   </v>
          </cell>
          <cell r="N144" t="str">
            <v>L</v>
          </cell>
          <cell r="O144" t="str">
            <v>BAY ADVANCED TECHNOLOGIES</v>
          </cell>
          <cell r="S144">
            <v>61.35</v>
          </cell>
          <cell r="T144">
            <v>61.35</v>
          </cell>
          <cell r="U144">
            <v>61.35</v>
          </cell>
          <cell r="V144">
            <v>61.35</v>
          </cell>
          <cell r="W144">
            <v>61.35</v>
          </cell>
          <cell r="X144">
            <v>61.35</v>
          </cell>
          <cell r="Y144">
            <v>61.35</v>
          </cell>
          <cell r="Z144">
            <v>61.35</v>
          </cell>
          <cell r="AA144">
            <v>61.35</v>
          </cell>
        </row>
        <row r="145">
          <cell r="E145" t="str">
            <v>853-283914-002</v>
          </cell>
          <cell r="F145" t="str">
            <v>CABLES</v>
          </cell>
          <cell r="G145" t="str">
            <v>A</v>
          </cell>
          <cell r="H145" t="str">
            <v>CA,LAMCAT NODE 1,GSBX INTFC PCB</v>
          </cell>
          <cell r="I145">
            <v>1</v>
          </cell>
          <cell r="J145">
            <v>1</v>
          </cell>
          <cell r="K145" t="str">
            <v>EA</v>
          </cell>
          <cell r="L145" t="str">
            <v xml:space="preserve"> </v>
          </cell>
          <cell r="M145" t="str">
            <v xml:space="preserve">   </v>
          </cell>
          <cell r="N145" t="str">
            <v>L</v>
          </cell>
          <cell r="O145" t="str">
            <v>WINWAY</v>
          </cell>
          <cell r="S145">
            <v>86.21</v>
          </cell>
          <cell r="T145">
            <v>86.21</v>
          </cell>
          <cell r="U145">
            <v>86.21</v>
          </cell>
          <cell r="V145">
            <v>86.21</v>
          </cell>
          <cell r="W145">
            <v>86.21</v>
          </cell>
          <cell r="X145">
            <v>86.21</v>
          </cell>
          <cell r="Y145">
            <v>86.21</v>
          </cell>
          <cell r="Z145">
            <v>86.21</v>
          </cell>
          <cell r="AA145">
            <v>86.21</v>
          </cell>
        </row>
        <row r="146">
          <cell r="E146" t="str">
            <v>38-145006-25</v>
          </cell>
          <cell r="G146" t="str">
            <v>C</v>
          </cell>
          <cell r="H146" t="str">
            <v>CABLE,25 COND,22AWG,F SHLD</v>
          </cell>
          <cell r="I146">
            <v>5.5</v>
          </cell>
          <cell r="J146">
            <v>5.5</v>
          </cell>
          <cell r="K146" t="str">
            <v>FT</v>
          </cell>
          <cell r="L146" t="str">
            <v>Y</v>
          </cell>
          <cell r="M146" t="str">
            <v xml:space="preserve">   </v>
          </cell>
          <cell r="N146" t="str">
            <v>L</v>
          </cell>
          <cell r="O146" t="str">
            <v>ZZ</v>
          </cell>
          <cell r="P146" t="str">
            <v>ALPHA WIRE</v>
          </cell>
          <cell r="Q146" t="str">
            <v>1299/25C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10-00058-00</v>
          </cell>
          <cell r="G147" t="str">
            <v>A</v>
          </cell>
          <cell r="H147" t="str">
            <v>HEAT SHRINK TUBING,.5,BLACK</v>
          </cell>
          <cell r="I147">
            <v>1</v>
          </cell>
          <cell r="J147">
            <v>1</v>
          </cell>
          <cell r="K147" t="str">
            <v>FT</v>
          </cell>
          <cell r="L147" t="str">
            <v>Y</v>
          </cell>
          <cell r="M147" t="str">
            <v xml:space="preserve">   </v>
          </cell>
          <cell r="N147" t="str">
            <v>L</v>
          </cell>
          <cell r="O147" t="str">
            <v>ZZ</v>
          </cell>
          <cell r="P147" t="str">
            <v>ALPHA WIRE</v>
          </cell>
          <cell r="Q147" t="str">
            <v>FIT-221V-1/2-BLK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31-00233-00</v>
          </cell>
          <cell r="G148" t="str">
            <v>A</v>
          </cell>
          <cell r="H148" t="str">
            <v>TAPE,COPPER FOIL,1/2</v>
          </cell>
          <cell r="I148">
            <v>1</v>
          </cell>
          <cell r="J148">
            <v>1</v>
          </cell>
          <cell r="K148" t="str">
            <v>FT</v>
          </cell>
          <cell r="L148" t="str">
            <v>Y</v>
          </cell>
          <cell r="M148" t="str">
            <v xml:space="preserve">   </v>
          </cell>
          <cell r="N148" t="str">
            <v>L</v>
          </cell>
          <cell r="O148" t="str">
            <v>ZZ</v>
          </cell>
          <cell r="P148" t="str">
            <v>3M</v>
          </cell>
          <cell r="Q148" t="str">
            <v>1181 TAPE (1/2)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79-00021-03</v>
          </cell>
          <cell r="G149" t="str">
            <v>A</v>
          </cell>
          <cell r="H149" t="str">
            <v>LABEL,CBL MARKING,1X1X3,BLANK,WRITE-ON,S</v>
          </cell>
          <cell r="I149">
            <v>2</v>
          </cell>
          <cell r="J149">
            <v>2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L</v>
          </cell>
          <cell r="O149" t="str">
            <v>ZZ</v>
          </cell>
          <cell r="P149" t="str">
            <v>THOMAS &amp; BETTS</v>
          </cell>
          <cell r="Q149" t="str">
            <v>WLP-1300</v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39-10025-00</v>
          </cell>
          <cell r="G150" t="str">
            <v>D</v>
          </cell>
          <cell r="H150" t="str">
            <v>CONN,D-SUB,25M,CRIMP</v>
          </cell>
          <cell r="I150">
            <v>1</v>
          </cell>
          <cell r="J150">
            <v>1</v>
          </cell>
          <cell r="K150" t="str">
            <v>EA</v>
          </cell>
          <cell r="L150" t="str">
            <v>Y</v>
          </cell>
          <cell r="M150" t="str">
            <v xml:space="preserve">   </v>
          </cell>
          <cell r="N150" t="str">
            <v>L</v>
          </cell>
          <cell r="O150" t="str">
            <v>ZZ</v>
          </cell>
          <cell r="P150" t="str">
            <v>ITT CANNON</v>
          </cell>
          <cell r="Q150" t="str">
            <v>DBU-25P K87 FO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1">
          <cell r="E151" t="str">
            <v>39-178688-26</v>
          </cell>
          <cell r="G151" t="str">
            <v>D</v>
          </cell>
          <cell r="H151" t="str">
            <v>BACKSHELL,D-SUB,METAL FOR CLIP,FCT</v>
          </cell>
          <cell r="I151">
            <v>2</v>
          </cell>
          <cell r="J151">
            <v>2</v>
          </cell>
          <cell r="K151" t="str">
            <v>EA</v>
          </cell>
          <cell r="L151" t="str">
            <v>Y</v>
          </cell>
          <cell r="M151" t="str">
            <v xml:space="preserve">   </v>
          </cell>
          <cell r="N151" t="str">
            <v>L</v>
          </cell>
          <cell r="O151" t="str">
            <v>ZZ</v>
          </cell>
          <cell r="P151" t="str">
            <v>MOLEX</v>
          </cell>
          <cell r="Q151">
            <v>1731110058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669-116372-002</v>
          </cell>
          <cell r="G152" t="str">
            <v>A</v>
          </cell>
          <cell r="H152" t="str">
            <v>CONT,MALE,MACHINE CRIMP,24-20 AWG,ROHS</v>
          </cell>
          <cell r="I152">
            <v>24</v>
          </cell>
          <cell r="J152">
            <v>24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L</v>
          </cell>
          <cell r="O152" t="str">
            <v>ZZ</v>
          </cell>
          <cell r="P152" t="str">
            <v>ITT CANNON</v>
          </cell>
          <cell r="Q152" t="str">
            <v>030-1952-000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39-178687-00</v>
          </cell>
          <cell r="G153" t="str">
            <v>B</v>
          </cell>
          <cell r="H153" t="str">
            <v>BACKSHELL,CLIP FOR FCT CONNS</v>
          </cell>
          <cell r="I153">
            <v>2</v>
          </cell>
          <cell r="J153">
            <v>2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L</v>
          </cell>
          <cell r="O153" t="str">
            <v>ZZ</v>
          </cell>
          <cell r="P153" t="str">
            <v>MOLEX, LLC</v>
          </cell>
          <cell r="Q153">
            <v>1731120066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668-094907-044</v>
          </cell>
          <cell r="G154" t="str">
            <v>D</v>
          </cell>
          <cell r="H154" t="str">
            <v>CONN,M,D-SUB,HI-DENSITY,44-PIN</v>
          </cell>
          <cell r="I154">
            <v>1</v>
          </cell>
          <cell r="J154">
            <v>1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L</v>
          </cell>
          <cell r="O154" t="str">
            <v>ZZ</v>
          </cell>
          <cell r="P154" t="str">
            <v>TE CONNECTIVITY</v>
          </cell>
          <cell r="Q154" t="str">
            <v>1658672-1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669-094939-001</v>
          </cell>
          <cell r="G155" t="str">
            <v>B</v>
          </cell>
          <cell r="H155" t="str">
            <v>CONTACT,PIN,22DF</v>
          </cell>
          <cell r="I155">
            <v>24</v>
          </cell>
          <cell r="J155">
            <v>24</v>
          </cell>
          <cell r="K155" t="str">
            <v>EA</v>
          </cell>
          <cell r="L155" t="str">
            <v>Y</v>
          </cell>
          <cell r="M155" t="str">
            <v xml:space="preserve">   </v>
          </cell>
          <cell r="N155" t="str">
            <v>L</v>
          </cell>
          <cell r="O155" t="str">
            <v>ZZ</v>
          </cell>
          <cell r="P155" t="str">
            <v>TE CONNECTIVITY</v>
          </cell>
          <cell r="Q155" t="str">
            <v>1658670-2</v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74-10024-00</v>
          </cell>
          <cell r="G156" t="str">
            <v>P</v>
          </cell>
          <cell r="H156" t="str">
            <v>PROC. ELEC. ASS'Y INSTR.</v>
          </cell>
          <cell r="I156">
            <v>1</v>
          </cell>
          <cell r="J156">
            <v>1</v>
          </cell>
          <cell r="K156" t="str">
            <v>EA</v>
          </cell>
          <cell r="L156" t="str">
            <v>Y</v>
          </cell>
          <cell r="M156" t="str">
            <v xml:space="preserve">   </v>
          </cell>
          <cell r="N156" t="str">
            <v>Z</v>
          </cell>
          <cell r="O156" t="str">
            <v>ZZ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74-024094-00</v>
          </cell>
          <cell r="G157" t="str">
            <v>U</v>
          </cell>
          <cell r="H157" t="str">
            <v>PROC,PART IDENTIFICATION</v>
          </cell>
          <cell r="I157">
            <v>1</v>
          </cell>
          <cell r="J157">
            <v>1</v>
          </cell>
          <cell r="K157" t="str">
            <v>EA</v>
          </cell>
          <cell r="L157" t="str">
            <v>Y</v>
          </cell>
          <cell r="M157" t="str">
            <v xml:space="preserve">   </v>
          </cell>
          <cell r="N157" t="str">
            <v>Z</v>
          </cell>
          <cell r="O157" t="str">
            <v>ZZ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965-208382-001</v>
          </cell>
          <cell r="G158" t="str">
            <v>A</v>
          </cell>
          <cell r="H158" t="str">
            <v>EPOXY,FAST SET,50ML CNTNR SIZE</v>
          </cell>
          <cell r="I158">
            <v>1</v>
          </cell>
          <cell r="J158">
            <v>1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Z</v>
          </cell>
          <cell r="O158" t="str">
            <v>ZZ</v>
          </cell>
          <cell r="P158" t="str">
            <v>ITW DEVCON, INC.</v>
          </cell>
          <cell r="Q158">
            <v>14270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79-10179-00</v>
          </cell>
          <cell r="G159" t="str">
            <v>A</v>
          </cell>
          <cell r="H159" t="str">
            <v>MARKER, WIRE (1-33)</v>
          </cell>
          <cell r="I159">
            <v>1</v>
          </cell>
          <cell r="J159">
            <v>1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Z</v>
          </cell>
          <cell r="O159" t="str">
            <v>ZZ</v>
          </cell>
          <cell r="P159" t="str">
            <v>BRADY CORPORATION</v>
          </cell>
          <cell r="Q159" t="str">
            <v>WM-1-33-3/4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79-10444-00</v>
          </cell>
          <cell r="G160" t="str">
            <v>B</v>
          </cell>
          <cell r="H160" t="str">
            <v>LABEL,A-Z,0-15,(+),(-),(/),WIRE MARKING</v>
          </cell>
          <cell r="I160">
            <v>1</v>
          </cell>
          <cell r="J160">
            <v>1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Z</v>
          </cell>
          <cell r="O160" t="str">
            <v>ZZ</v>
          </cell>
          <cell r="P160" t="str">
            <v>BRADY CORPORATION</v>
          </cell>
          <cell r="Q160" t="str">
            <v>PWM-PK-2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79-10183-00</v>
          </cell>
          <cell r="G161" t="str">
            <v>B</v>
          </cell>
          <cell r="H161" t="str">
            <v>MARKERS,WIRE WRITE ON</v>
          </cell>
          <cell r="I161">
            <v>1</v>
          </cell>
          <cell r="J161">
            <v>1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Z</v>
          </cell>
          <cell r="O161" t="str">
            <v>ZZ</v>
          </cell>
          <cell r="P161" t="str">
            <v>BRADY CORPORATION</v>
          </cell>
          <cell r="Q161" t="str">
            <v>SLFW-250-PK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79-10179-01</v>
          </cell>
          <cell r="G162" t="str">
            <v>A</v>
          </cell>
          <cell r="H162" t="str">
            <v>MARKER, WIRE, 34-66</v>
          </cell>
          <cell r="I162">
            <v>1</v>
          </cell>
          <cell r="J162">
            <v>1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Z</v>
          </cell>
          <cell r="O162" t="str">
            <v>ZZ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3">
          <cell r="E163" t="str">
            <v>79-10179-02</v>
          </cell>
          <cell r="G163" t="str">
            <v>A</v>
          </cell>
          <cell r="H163" t="str">
            <v>MARKER, WIRE 67-99</v>
          </cell>
          <cell r="I163">
            <v>1</v>
          </cell>
          <cell r="J163">
            <v>1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Z</v>
          </cell>
          <cell r="O163" t="str">
            <v>ZZ</v>
          </cell>
          <cell r="T163">
            <v>0</v>
          </cell>
          <cell r="V163">
            <v>0</v>
          </cell>
          <cell r="X163">
            <v>0</v>
          </cell>
          <cell r="Z163">
            <v>0</v>
          </cell>
        </row>
        <row r="164">
          <cell r="E164" t="str">
            <v>79-00021-00</v>
          </cell>
          <cell r="G164" t="str">
            <v>A</v>
          </cell>
          <cell r="H164" t="str">
            <v>LABEL,BLANK 1 X 1/2</v>
          </cell>
          <cell r="I164">
            <v>1</v>
          </cell>
          <cell r="J164">
            <v>1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Z</v>
          </cell>
          <cell r="O164" t="str">
            <v>ZZ</v>
          </cell>
          <cell r="P164" t="str">
            <v>THOMAS &amp; BETTS</v>
          </cell>
          <cell r="Q164" t="str">
            <v>WES-1112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79-00021-01</v>
          </cell>
          <cell r="G165" t="str">
            <v>A</v>
          </cell>
          <cell r="H165" t="str">
            <v>LABEL,BLANK 1 X 1</v>
          </cell>
          <cell r="I165">
            <v>1</v>
          </cell>
          <cell r="J165">
            <v>1</v>
          </cell>
          <cell r="K165" t="str">
            <v>EA</v>
          </cell>
          <cell r="L165" t="str">
            <v>Y</v>
          </cell>
          <cell r="M165" t="str">
            <v xml:space="preserve">   </v>
          </cell>
          <cell r="N165" t="str">
            <v>Z</v>
          </cell>
          <cell r="O165" t="str">
            <v>ZZ</v>
          </cell>
          <cell r="P165" t="str">
            <v>ABB</v>
          </cell>
          <cell r="Q165" t="str">
            <v>WES-1334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79-00021-02</v>
          </cell>
          <cell r="G166" t="str">
            <v>A</v>
          </cell>
          <cell r="H166" t="str">
            <v>LABEL,CBL MARKING,1X.5X1.5,BLANK,WRITE-O</v>
          </cell>
          <cell r="I166">
            <v>1</v>
          </cell>
          <cell r="J166">
            <v>1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Z</v>
          </cell>
          <cell r="O166" t="str">
            <v>ZZ</v>
          </cell>
          <cell r="P166" t="str">
            <v>THOMAS &amp; BETTS</v>
          </cell>
          <cell r="Q166" t="str">
            <v>WLP-1112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79-00021-03</v>
          </cell>
          <cell r="G167" t="str">
            <v>A</v>
          </cell>
          <cell r="H167" t="str">
            <v>LABEL,CBL MARKING,1X1X3,BLANK,WRITE-ON,S</v>
          </cell>
          <cell r="I167">
            <v>1</v>
          </cell>
          <cell r="J167">
            <v>1</v>
          </cell>
          <cell r="K167" t="str">
            <v>EA</v>
          </cell>
          <cell r="L167" t="str">
            <v>Y</v>
          </cell>
          <cell r="M167" t="str">
            <v xml:space="preserve">   </v>
          </cell>
          <cell r="N167" t="str">
            <v>Z</v>
          </cell>
          <cell r="O167" t="str">
            <v>ZZ</v>
          </cell>
          <cell r="P167" t="str">
            <v>THOMAS &amp; BETTS</v>
          </cell>
          <cell r="Q167" t="str">
            <v>WLP-1300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79-00021-04</v>
          </cell>
          <cell r="G168" t="str">
            <v>B</v>
          </cell>
          <cell r="H168" t="str">
            <v>LABEL,CBL MARKING,1X1X5,BLANK,WRITE-ON,S</v>
          </cell>
          <cell r="I168">
            <v>1</v>
          </cell>
          <cell r="J168">
            <v>1</v>
          </cell>
          <cell r="K168" t="str">
            <v>EA</v>
          </cell>
          <cell r="L168" t="str">
            <v>Y</v>
          </cell>
          <cell r="M168" t="str">
            <v xml:space="preserve">   </v>
          </cell>
          <cell r="N168" t="str">
            <v>Z</v>
          </cell>
          <cell r="O168" t="str">
            <v>ZZ</v>
          </cell>
          <cell r="P168" t="str">
            <v>THOMAS &amp; BETTS</v>
          </cell>
          <cell r="Q168" t="str">
            <v>THT-139-461-2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74-032409-00</v>
          </cell>
          <cell r="G169" t="str">
            <v>C</v>
          </cell>
          <cell r="H169" t="str">
            <v>WORKMANSHIP STANDARDS</v>
          </cell>
          <cell r="I169">
            <v>1</v>
          </cell>
          <cell r="J169">
            <v>1</v>
          </cell>
          <cell r="K169" t="str">
            <v>EA</v>
          </cell>
          <cell r="L169" t="str">
            <v>Y</v>
          </cell>
          <cell r="M169" t="str">
            <v xml:space="preserve">   </v>
          </cell>
          <cell r="N169" t="str">
            <v>Z</v>
          </cell>
          <cell r="O169" t="str">
            <v>ZZ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202-328325-001</v>
          </cell>
          <cell r="G170" t="str">
            <v>F</v>
          </cell>
          <cell r="H170" t="str">
            <v>PROC,CRIMP TERMINATION GUIDELINE</v>
          </cell>
          <cell r="I170">
            <v>1</v>
          </cell>
          <cell r="J170">
            <v>1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Z</v>
          </cell>
          <cell r="O170" t="str">
            <v>ZZ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74-024094-00</v>
          </cell>
          <cell r="G171" t="str">
            <v>U</v>
          </cell>
          <cell r="H171" t="str">
            <v>PROC,PART IDENTIFICATION</v>
          </cell>
          <cell r="I171">
            <v>1</v>
          </cell>
          <cell r="J171">
            <v>1</v>
          </cell>
          <cell r="K171" t="str">
            <v>EA</v>
          </cell>
          <cell r="L171" t="str">
            <v>Y</v>
          </cell>
          <cell r="M171" t="str">
            <v xml:space="preserve">   </v>
          </cell>
          <cell r="N171" t="str">
            <v>Z</v>
          </cell>
          <cell r="O171" t="str">
            <v>ZZ</v>
          </cell>
          <cell r="T171">
            <v>0</v>
          </cell>
          <cell r="V171">
            <v>0</v>
          </cell>
          <cell r="X171">
            <v>0</v>
          </cell>
          <cell r="Z171">
            <v>0</v>
          </cell>
        </row>
        <row r="172">
          <cell r="E172" t="str">
            <v>603-090436-001</v>
          </cell>
          <cell r="G172" t="str">
            <v>J</v>
          </cell>
          <cell r="H172" t="str">
            <v>SPECIFICATION,PACKAGING</v>
          </cell>
          <cell r="I172">
            <v>1</v>
          </cell>
          <cell r="J172">
            <v>1</v>
          </cell>
          <cell r="K172" t="str">
            <v>EA</v>
          </cell>
          <cell r="L172" t="str">
            <v>Y</v>
          </cell>
          <cell r="M172" t="str">
            <v xml:space="preserve">   </v>
          </cell>
          <cell r="N172" t="str">
            <v>Z</v>
          </cell>
          <cell r="O172" t="str">
            <v>ZZ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225-283914-002</v>
          </cell>
          <cell r="G173" t="str">
            <v>A</v>
          </cell>
          <cell r="H173" t="str">
            <v>DIAG,WRG,LAMCAT NODE 1,GSBX INTFC PCB</v>
          </cell>
          <cell r="I173">
            <v>1</v>
          </cell>
          <cell r="J173">
            <v>1</v>
          </cell>
          <cell r="K173" t="str">
            <v>EA</v>
          </cell>
          <cell r="L173" t="str">
            <v xml:space="preserve"> </v>
          </cell>
          <cell r="M173" t="str">
            <v xml:space="preserve">   </v>
          </cell>
          <cell r="N173" t="str">
            <v>Z</v>
          </cell>
          <cell r="O173" t="str">
            <v>ZZ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853-283909-001</v>
          </cell>
          <cell r="F174" t="str">
            <v>CABLES</v>
          </cell>
          <cell r="G174" t="str">
            <v>A</v>
          </cell>
          <cell r="H174" t="str">
            <v>CA,GSBX INTFC PCB,NODE 1</v>
          </cell>
          <cell r="I174">
            <v>1</v>
          </cell>
          <cell r="J174">
            <v>1</v>
          </cell>
          <cell r="K174" t="str">
            <v>EA</v>
          </cell>
          <cell r="L174" t="str">
            <v xml:space="preserve"> </v>
          </cell>
          <cell r="M174" t="str">
            <v xml:space="preserve">   </v>
          </cell>
          <cell r="N174" t="str">
            <v>L</v>
          </cell>
          <cell r="O174" t="str">
            <v>WINWAY</v>
          </cell>
          <cell r="S174">
            <v>88.84</v>
          </cell>
          <cell r="T174">
            <v>88.84</v>
          </cell>
          <cell r="U174">
            <v>88.84</v>
          </cell>
          <cell r="V174">
            <v>88.84</v>
          </cell>
          <cell r="W174">
            <v>88.84</v>
          </cell>
          <cell r="X174">
            <v>88.84</v>
          </cell>
          <cell r="Y174">
            <v>88.84</v>
          </cell>
          <cell r="Z174">
            <v>88.84</v>
          </cell>
          <cell r="AA174">
            <v>88.84</v>
          </cell>
        </row>
        <row r="175">
          <cell r="E175" t="str">
            <v>38-145006-25</v>
          </cell>
          <cell r="G175" t="str">
            <v>C</v>
          </cell>
          <cell r="H175" t="str">
            <v>CABLE,25 COND,22AWG,F SHLD</v>
          </cell>
          <cell r="I175">
            <v>5.5</v>
          </cell>
          <cell r="J175">
            <v>5.5</v>
          </cell>
          <cell r="K175" t="str">
            <v>FT</v>
          </cell>
          <cell r="L175" t="str">
            <v>Y</v>
          </cell>
          <cell r="M175" t="str">
            <v xml:space="preserve">   </v>
          </cell>
          <cell r="N175" t="str">
            <v>L</v>
          </cell>
          <cell r="O175" t="str">
            <v>ZZ</v>
          </cell>
          <cell r="P175" t="str">
            <v>ALPHA WIRE</v>
          </cell>
          <cell r="Q175" t="str">
            <v>1299/25C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10-00058-00</v>
          </cell>
          <cell r="G176" t="str">
            <v>A</v>
          </cell>
          <cell r="H176" t="str">
            <v>HEAT SHRINK TUBING,.5,BLACK</v>
          </cell>
          <cell r="I176">
            <v>1</v>
          </cell>
          <cell r="J176">
            <v>1</v>
          </cell>
          <cell r="K176" t="str">
            <v>FT</v>
          </cell>
          <cell r="L176" t="str">
            <v>Y</v>
          </cell>
          <cell r="M176" t="str">
            <v xml:space="preserve">   </v>
          </cell>
          <cell r="N176" t="str">
            <v>L</v>
          </cell>
          <cell r="O176" t="str">
            <v>ZZ</v>
          </cell>
          <cell r="P176" t="str">
            <v>ALPHA WIRE</v>
          </cell>
          <cell r="Q176" t="str">
            <v>FIT-221V-1/2-BLK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31-00233-00</v>
          </cell>
          <cell r="G177" t="str">
            <v>A</v>
          </cell>
          <cell r="H177" t="str">
            <v>TAPE,COPPER FOIL,1/2</v>
          </cell>
          <cell r="I177">
            <v>1</v>
          </cell>
          <cell r="J177">
            <v>1</v>
          </cell>
          <cell r="K177" t="str">
            <v>FT</v>
          </cell>
          <cell r="L177" t="str">
            <v>Y</v>
          </cell>
          <cell r="M177" t="str">
            <v xml:space="preserve">   </v>
          </cell>
          <cell r="N177" t="str">
            <v>L</v>
          </cell>
          <cell r="O177" t="str">
            <v>ZZ</v>
          </cell>
          <cell r="P177" t="str">
            <v>3M</v>
          </cell>
          <cell r="Q177" t="str">
            <v>1181 TAPE (1/2)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79-00021-03</v>
          </cell>
          <cell r="G178" t="str">
            <v>A</v>
          </cell>
          <cell r="H178" t="str">
            <v>LABEL,CBL MARKING,1X1X3,BLANK,WRITE-ON,S</v>
          </cell>
          <cell r="I178">
            <v>2</v>
          </cell>
          <cell r="J178">
            <v>2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L</v>
          </cell>
          <cell r="O178" t="str">
            <v>ZZ</v>
          </cell>
          <cell r="P178" t="str">
            <v>THOMAS &amp; BETTS</v>
          </cell>
          <cell r="Q178" t="str">
            <v>WLP-1300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39-10025-00</v>
          </cell>
          <cell r="G179" t="str">
            <v>D</v>
          </cell>
          <cell r="H179" t="str">
            <v>CONN,D-SUB,25M,CRIMP</v>
          </cell>
          <cell r="I179">
            <v>1</v>
          </cell>
          <cell r="J179">
            <v>1</v>
          </cell>
          <cell r="K179" t="str">
            <v>EA</v>
          </cell>
          <cell r="L179" t="str">
            <v>Y</v>
          </cell>
          <cell r="M179" t="str">
            <v xml:space="preserve">   </v>
          </cell>
          <cell r="N179" t="str">
            <v>L</v>
          </cell>
          <cell r="O179" t="str">
            <v>ZZ</v>
          </cell>
          <cell r="P179" t="str">
            <v>ITT CANNON</v>
          </cell>
          <cell r="Q179" t="str">
            <v>DBU-25P K87 FO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39-178688-26</v>
          </cell>
          <cell r="G180" t="str">
            <v>D</v>
          </cell>
          <cell r="H180" t="str">
            <v>BACKSHELL,D-SUB,METAL FOR CLIP,FCT</v>
          </cell>
          <cell r="I180">
            <v>2</v>
          </cell>
          <cell r="J180">
            <v>2</v>
          </cell>
          <cell r="K180" t="str">
            <v>EA</v>
          </cell>
          <cell r="L180" t="str">
            <v>Y</v>
          </cell>
          <cell r="M180" t="str">
            <v xml:space="preserve">   </v>
          </cell>
          <cell r="N180" t="str">
            <v>L</v>
          </cell>
          <cell r="O180" t="str">
            <v>ZZ</v>
          </cell>
          <cell r="P180" t="str">
            <v>MOLEX</v>
          </cell>
          <cell r="Q180">
            <v>1731110058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669-116372-002</v>
          </cell>
          <cell r="G181" t="str">
            <v>A</v>
          </cell>
          <cell r="H181" t="str">
            <v>CONT,MALE,MACHINE CRIMP,24-20 AWG,ROHS</v>
          </cell>
          <cell r="I181">
            <v>25</v>
          </cell>
          <cell r="J181">
            <v>25</v>
          </cell>
          <cell r="K181" t="str">
            <v>EA</v>
          </cell>
          <cell r="L181" t="str">
            <v>Y</v>
          </cell>
          <cell r="M181" t="str">
            <v xml:space="preserve">   </v>
          </cell>
          <cell r="N181" t="str">
            <v>L</v>
          </cell>
          <cell r="O181" t="str">
            <v>ZZ</v>
          </cell>
          <cell r="P181" t="str">
            <v>ITT CANNON</v>
          </cell>
          <cell r="Q181" t="str">
            <v>030-1952-000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39-178687-00</v>
          </cell>
          <cell r="G182" t="str">
            <v>B</v>
          </cell>
          <cell r="H182" t="str">
            <v>BACKSHELL,CLIP FOR FCT CONNS</v>
          </cell>
          <cell r="I182">
            <v>2</v>
          </cell>
          <cell r="J182">
            <v>2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ZZ</v>
          </cell>
          <cell r="P182" t="str">
            <v>MOLEX, LLC</v>
          </cell>
          <cell r="Q182">
            <v>1731120066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668-094910-044</v>
          </cell>
          <cell r="G183" t="str">
            <v>D</v>
          </cell>
          <cell r="H183" t="str">
            <v>CONN,F,D-SUB,HI-DENSITY,44-PIN</v>
          </cell>
          <cell r="I183">
            <v>1</v>
          </cell>
          <cell r="J183">
            <v>1</v>
          </cell>
          <cell r="K183" t="str">
            <v>EA</v>
          </cell>
          <cell r="L183" t="str">
            <v>Y</v>
          </cell>
          <cell r="M183" t="str">
            <v xml:space="preserve">   </v>
          </cell>
          <cell r="N183" t="str">
            <v>L</v>
          </cell>
          <cell r="O183" t="str">
            <v>ZZ</v>
          </cell>
          <cell r="P183" t="str">
            <v>TE CONNECTIVITY</v>
          </cell>
          <cell r="Q183" t="str">
            <v>1658683-1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669-094909-001</v>
          </cell>
          <cell r="G184" t="str">
            <v>B</v>
          </cell>
          <cell r="H184" t="str">
            <v>CONTACT,SOCKET,22DF</v>
          </cell>
          <cell r="I184">
            <v>25</v>
          </cell>
          <cell r="J184">
            <v>25</v>
          </cell>
          <cell r="K184" t="str">
            <v>EA</v>
          </cell>
          <cell r="L184" t="str">
            <v>Y</v>
          </cell>
          <cell r="M184" t="str">
            <v xml:space="preserve">   </v>
          </cell>
          <cell r="N184" t="str">
            <v>L</v>
          </cell>
          <cell r="O184" t="str">
            <v>ZZ</v>
          </cell>
          <cell r="P184" t="str">
            <v>TE CONNECTIVITY</v>
          </cell>
          <cell r="Q184" t="str">
            <v>1658686-2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74-10024-00</v>
          </cell>
          <cell r="G185" t="str">
            <v>P</v>
          </cell>
          <cell r="H185" t="str">
            <v>PROC. ELEC. ASS'Y INSTR.</v>
          </cell>
          <cell r="I185">
            <v>1</v>
          </cell>
          <cell r="J185">
            <v>1</v>
          </cell>
          <cell r="K185" t="str">
            <v>EA</v>
          </cell>
          <cell r="L185" t="str">
            <v>Y</v>
          </cell>
          <cell r="M185" t="str">
            <v xml:space="preserve">   </v>
          </cell>
          <cell r="N185" t="str">
            <v>Z</v>
          </cell>
          <cell r="O185" t="str">
            <v>ZZ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74-024094-00</v>
          </cell>
          <cell r="G186" t="str">
            <v>U</v>
          </cell>
          <cell r="H186" t="str">
            <v>PROC,PART IDENTIFICATION</v>
          </cell>
          <cell r="I186">
            <v>1</v>
          </cell>
          <cell r="J186">
            <v>1</v>
          </cell>
          <cell r="K186" t="str">
            <v>EA</v>
          </cell>
          <cell r="L186" t="str">
            <v>Y</v>
          </cell>
          <cell r="M186" t="str">
            <v xml:space="preserve">   </v>
          </cell>
          <cell r="N186" t="str">
            <v>Z</v>
          </cell>
          <cell r="O186" t="str">
            <v>ZZ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965-208382-001</v>
          </cell>
          <cell r="G187" t="str">
            <v>A</v>
          </cell>
          <cell r="H187" t="str">
            <v>EPOXY,FAST SET,50ML CNTNR SIZE</v>
          </cell>
          <cell r="I187">
            <v>1</v>
          </cell>
          <cell r="J187">
            <v>1</v>
          </cell>
          <cell r="K187" t="str">
            <v>EA</v>
          </cell>
          <cell r="L187" t="str">
            <v>Y</v>
          </cell>
          <cell r="M187" t="str">
            <v xml:space="preserve">   </v>
          </cell>
          <cell r="N187" t="str">
            <v>Z</v>
          </cell>
          <cell r="O187" t="str">
            <v>ZZ</v>
          </cell>
          <cell r="P187" t="str">
            <v>ITW DEVCON, INC.</v>
          </cell>
          <cell r="Q187">
            <v>14270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79-10179-00</v>
          </cell>
          <cell r="G188" t="str">
            <v>A</v>
          </cell>
          <cell r="H188" t="str">
            <v>MARKER, WIRE (1-33)</v>
          </cell>
          <cell r="I188">
            <v>1</v>
          </cell>
          <cell r="J188">
            <v>1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Z</v>
          </cell>
          <cell r="O188" t="str">
            <v>ZZ</v>
          </cell>
          <cell r="P188" t="str">
            <v>BRADY CORPORATION</v>
          </cell>
          <cell r="Q188" t="str">
            <v>WM-1-33-3/4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79-10444-00</v>
          </cell>
          <cell r="G189" t="str">
            <v>B</v>
          </cell>
          <cell r="H189" t="str">
            <v>LABEL,A-Z,0-15,(+),(-),(/),WIRE MARKING</v>
          </cell>
          <cell r="I189">
            <v>1</v>
          </cell>
          <cell r="J189">
            <v>1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Z</v>
          </cell>
          <cell r="O189" t="str">
            <v>ZZ</v>
          </cell>
          <cell r="P189" t="str">
            <v>BRADY CORPORATION</v>
          </cell>
          <cell r="Q189" t="str">
            <v>PWM-PK-2</v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79-10183-00</v>
          </cell>
          <cell r="G190" t="str">
            <v>B</v>
          </cell>
          <cell r="H190" t="str">
            <v>MARKERS,WIRE WRITE ON</v>
          </cell>
          <cell r="I190">
            <v>1</v>
          </cell>
          <cell r="J190">
            <v>1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Z</v>
          </cell>
          <cell r="O190" t="str">
            <v>ZZ</v>
          </cell>
          <cell r="P190" t="str">
            <v>BRADY CORPORATION</v>
          </cell>
          <cell r="Q190" t="str">
            <v>SLFW-250-PK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79-10179-01</v>
          </cell>
          <cell r="G191" t="str">
            <v>A</v>
          </cell>
          <cell r="H191" t="str">
            <v>MARKER, WIRE, 34-66</v>
          </cell>
          <cell r="I191">
            <v>1</v>
          </cell>
          <cell r="J191">
            <v>1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Z</v>
          </cell>
          <cell r="O191" t="str">
            <v>ZZ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79-10179-02</v>
          </cell>
          <cell r="G192" t="str">
            <v>A</v>
          </cell>
          <cell r="H192" t="str">
            <v>MARKER, WIRE 67-99</v>
          </cell>
          <cell r="I192">
            <v>1</v>
          </cell>
          <cell r="J192">
            <v>1</v>
          </cell>
          <cell r="K192" t="str">
            <v>EA</v>
          </cell>
          <cell r="L192" t="str">
            <v>Y</v>
          </cell>
          <cell r="M192" t="str">
            <v xml:space="preserve">   </v>
          </cell>
          <cell r="N192" t="str">
            <v>Z</v>
          </cell>
          <cell r="O192" t="str">
            <v>ZZ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79-00021-00</v>
          </cell>
          <cell r="G193" t="str">
            <v>A</v>
          </cell>
          <cell r="H193" t="str">
            <v>LABEL,BLANK 1 X 1/2</v>
          </cell>
          <cell r="I193">
            <v>1</v>
          </cell>
          <cell r="J193">
            <v>1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Z</v>
          </cell>
          <cell r="O193" t="str">
            <v>ZZ</v>
          </cell>
          <cell r="P193" t="str">
            <v>THOMAS &amp; BETTS</v>
          </cell>
          <cell r="Q193" t="str">
            <v>WES-1112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79-00021-01</v>
          </cell>
          <cell r="G194" t="str">
            <v>A</v>
          </cell>
          <cell r="H194" t="str">
            <v>LABEL,BLANK 1 X 1</v>
          </cell>
          <cell r="I194">
            <v>1</v>
          </cell>
          <cell r="J194">
            <v>1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Z</v>
          </cell>
          <cell r="O194" t="str">
            <v>ZZ</v>
          </cell>
          <cell r="P194" t="str">
            <v>ABB</v>
          </cell>
          <cell r="Q194" t="str">
            <v>WES-1334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79-00021-02</v>
          </cell>
          <cell r="G195" t="str">
            <v>A</v>
          </cell>
          <cell r="H195" t="str">
            <v>LABEL,CBL MARKING,1X.5X1.5,BLANK,WRITE-O</v>
          </cell>
          <cell r="I195">
            <v>1</v>
          </cell>
          <cell r="J195">
            <v>1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Z</v>
          </cell>
          <cell r="O195" t="str">
            <v>ZZ</v>
          </cell>
          <cell r="P195" t="str">
            <v>THOMAS &amp; BETTS</v>
          </cell>
          <cell r="Q195" t="str">
            <v>WLP-1112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79-00021-03</v>
          </cell>
          <cell r="G196" t="str">
            <v>A</v>
          </cell>
          <cell r="H196" t="str">
            <v>LABEL,CBL MARKING,1X1X3,BLANK,WRITE-ON,S</v>
          </cell>
          <cell r="I196">
            <v>1</v>
          </cell>
          <cell r="J196">
            <v>1</v>
          </cell>
          <cell r="K196" t="str">
            <v>EA</v>
          </cell>
          <cell r="L196" t="str">
            <v>Y</v>
          </cell>
          <cell r="M196" t="str">
            <v xml:space="preserve">   </v>
          </cell>
          <cell r="N196" t="str">
            <v>Z</v>
          </cell>
          <cell r="O196" t="str">
            <v>ZZ</v>
          </cell>
          <cell r="P196" t="str">
            <v>THOMAS &amp; BETTS</v>
          </cell>
          <cell r="Q196" t="str">
            <v>WLP-1300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79-00021-04</v>
          </cell>
          <cell r="G197" t="str">
            <v>B</v>
          </cell>
          <cell r="H197" t="str">
            <v>LABEL,CBL MARKING,1X1X5,BLANK,WRITE-ON,S</v>
          </cell>
          <cell r="I197">
            <v>1</v>
          </cell>
          <cell r="J197">
            <v>1</v>
          </cell>
          <cell r="K197" t="str">
            <v>EA</v>
          </cell>
          <cell r="L197" t="str">
            <v>Y</v>
          </cell>
          <cell r="M197" t="str">
            <v xml:space="preserve">   </v>
          </cell>
          <cell r="N197" t="str">
            <v>Z</v>
          </cell>
          <cell r="O197" t="str">
            <v>ZZ</v>
          </cell>
          <cell r="P197" t="str">
            <v>THOMAS &amp; BETTS</v>
          </cell>
          <cell r="Q197" t="str">
            <v>THT-139-461-2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74-032409-00</v>
          </cell>
          <cell r="G198" t="str">
            <v>C</v>
          </cell>
          <cell r="H198" t="str">
            <v>WORKMANSHIP STANDARDS</v>
          </cell>
          <cell r="I198">
            <v>1</v>
          </cell>
          <cell r="J198">
            <v>1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Z</v>
          </cell>
          <cell r="O198" t="str">
            <v>ZZ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202-328325-001</v>
          </cell>
          <cell r="G199" t="str">
            <v>F</v>
          </cell>
          <cell r="H199" t="str">
            <v>PROC,CRIMP TERMINATION GUIDELINE</v>
          </cell>
          <cell r="I199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Z</v>
          </cell>
          <cell r="O199" t="str">
            <v>ZZ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74-024094-00</v>
          </cell>
          <cell r="G200" t="str">
            <v>U</v>
          </cell>
          <cell r="H200" t="str">
            <v>PROC,PART IDENTIFICATION</v>
          </cell>
          <cell r="I200">
            <v>1</v>
          </cell>
          <cell r="J200">
            <v>1</v>
          </cell>
          <cell r="K200" t="str">
            <v>EA</v>
          </cell>
          <cell r="L200" t="str">
            <v>Y</v>
          </cell>
          <cell r="M200" t="str">
            <v xml:space="preserve">   </v>
          </cell>
          <cell r="N200" t="str">
            <v>Z</v>
          </cell>
          <cell r="O200" t="str">
            <v>ZZ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603-090436-001</v>
          </cell>
          <cell r="G201" t="str">
            <v>J</v>
          </cell>
          <cell r="H201" t="str">
            <v>SPECIFICATION,PACKAGING</v>
          </cell>
          <cell r="I201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Z</v>
          </cell>
          <cell r="O201" t="str">
            <v>ZZ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225-283909-001</v>
          </cell>
          <cell r="G202" t="str">
            <v>A</v>
          </cell>
          <cell r="H202" t="str">
            <v>DIAG,WRG,GSBX INTFC PCB,NODE 1</v>
          </cell>
          <cell r="I202">
            <v>1</v>
          </cell>
          <cell r="J202">
            <v>1</v>
          </cell>
          <cell r="K202" t="str">
            <v>EA</v>
          </cell>
          <cell r="L202" t="str">
            <v xml:space="preserve"> </v>
          </cell>
          <cell r="M202" t="str">
            <v xml:space="preserve">   </v>
          </cell>
          <cell r="N202" t="str">
            <v>Z</v>
          </cell>
          <cell r="O202" t="str">
            <v>ZZ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03-353428-00</v>
          </cell>
          <cell r="F203" t="str">
            <v>CABLES</v>
          </cell>
          <cell r="G203" t="str">
            <v>A</v>
          </cell>
          <cell r="H203" t="str">
            <v>CBL ASSY,9DSUB,PV HEATER CTRLR</v>
          </cell>
          <cell r="I203">
            <v>1</v>
          </cell>
          <cell r="J203">
            <v>1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L</v>
          </cell>
          <cell r="O203" t="str">
            <v>JUTZE</v>
          </cell>
          <cell r="S203">
            <v>24.3</v>
          </cell>
          <cell r="T203">
            <v>24.3</v>
          </cell>
          <cell r="U203">
            <v>24.3</v>
          </cell>
          <cell r="V203">
            <v>24.3</v>
          </cell>
          <cell r="W203">
            <v>24.3</v>
          </cell>
          <cell r="X203">
            <v>24.3</v>
          </cell>
          <cell r="Y203">
            <v>24.3</v>
          </cell>
          <cell r="Z203">
            <v>24.3</v>
          </cell>
          <cell r="AA203">
            <v>24.3</v>
          </cell>
        </row>
        <row r="204">
          <cell r="E204" t="str">
            <v>76-353428-00</v>
          </cell>
          <cell r="G204" t="str">
            <v>A</v>
          </cell>
          <cell r="H204" t="str">
            <v>SCHEM,CBL ASSY,9DSUB,PV HEATER CTRLR</v>
          </cell>
          <cell r="I204">
            <v>1</v>
          </cell>
          <cell r="J204">
            <v>1</v>
          </cell>
          <cell r="K204" t="str">
            <v>EA</v>
          </cell>
          <cell r="L204" t="str">
            <v>Y</v>
          </cell>
          <cell r="M204" t="str">
            <v xml:space="preserve">   </v>
          </cell>
          <cell r="N204" t="str">
            <v>Z</v>
          </cell>
          <cell r="O204" t="str">
            <v>ZZ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39-10021-00</v>
          </cell>
          <cell r="G205" t="str">
            <v>B</v>
          </cell>
          <cell r="H205" t="str">
            <v>CONN,9 PIN D MALE CRIMP</v>
          </cell>
          <cell r="I205">
            <v>2</v>
          </cell>
          <cell r="J205">
            <v>2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L</v>
          </cell>
          <cell r="O205" t="str">
            <v>ZZ</v>
          </cell>
          <cell r="P205" t="str">
            <v>ITT CANNON</v>
          </cell>
          <cell r="Q205" t="str">
            <v>DEU-9P-K87-F0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39-267251-00</v>
          </cell>
          <cell r="G206" t="str">
            <v>C</v>
          </cell>
          <cell r="H206" t="str">
            <v>BACKSHELL,D-SUB,METAL,90 DEG,9 PIN</v>
          </cell>
          <cell r="I206">
            <v>1</v>
          </cell>
          <cell r="J206">
            <v>1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L</v>
          </cell>
          <cell r="O206" t="str">
            <v>ZZ</v>
          </cell>
          <cell r="P206" t="str">
            <v>NORTHERN TECH</v>
          </cell>
          <cell r="Q206" t="str">
            <v>N30E900000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39-10031-00</v>
          </cell>
          <cell r="G207" t="str">
            <v>A</v>
          </cell>
          <cell r="H207" t="str">
            <v>CONTACT,PIN,24-20AWG,D-SUB</v>
          </cell>
          <cell r="I207">
            <v>12</v>
          </cell>
          <cell r="J207">
            <v>12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L</v>
          </cell>
          <cell r="O207" t="str">
            <v>ZZ</v>
          </cell>
          <cell r="P207" t="str">
            <v>ITT CANN</v>
          </cell>
          <cell r="Q207" t="str">
            <v>030-1952-000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38-145006-06</v>
          </cell>
          <cell r="G208" t="str">
            <v>A</v>
          </cell>
          <cell r="H208" t="str">
            <v>CABLE,6 COND,22AWG,F SHLD</v>
          </cell>
          <cell r="I208">
            <v>6</v>
          </cell>
          <cell r="J208">
            <v>6</v>
          </cell>
          <cell r="K208" t="str">
            <v>FT</v>
          </cell>
          <cell r="L208" t="str">
            <v>Y</v>
          </cell>
          <cell r="M208" t="str">
            <v xml:space="preserve">   </v>
          </cell>
          <cell r="N208" t="str">
            <v>L</v>
          </cell>
          <cell r="O208" t="str">
            <v>ZZ</v>
          </cell>
          <cell r="P208" t="str">
            <v>ALPHA WIRE</v>
          </cell>
          <cell r="Q208" t="str">
            <v>1296C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31-00233-00</v>
          </cell>
          <cell r="G209" t="str">
            <v>A</v>
          </cell>
          <cell r="H209" t="str">
            <v>TAPE,COPPER FOIL,1/2</v>
          </cell>
          <cell r="I209">
            <v>1</v>
          </cell>
          <cell r="J209">
            <v>1</v>
          </cell>
          <cell r="K209" t="str">
            <v>FT</v>
          </cell>
          <cell r="L209" t="str">
            <v>Y</v>
          </cell>
          <cell r="M209" t="str">
            <v xml:space="preserve">   </v>
          </cell>
          <cell r="N209" t="str">
            <v>L</v>
          </cell>
          <cell r="O209" t="str">
            <v>ZZ</v>
          </cell>
          <cell r="P209" t="str">
            <v>3M</v>
          </cell>
          <cell r="Q209" t="str">
            <v>1181 TAPE (1/2)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10-00059-00</v>
          </cell>
          <cell r="G210" t="str">
            <v>A</v>
          </cell>
          <cell r="H210" t="str">
            <v>HEAT SHRINK TUBING,.375,BLACK</v>
          </cell>
          <cell r="I210">
            <v>0.5</v>
          </cell>
          <cell r="J210">
            <v>0.5</v>
          </cell>
          <cell r="K210" t="str">
            <v>FT</v>
          </cell>
          <cell r="L210" t="str">
            <v>Y</v>
          </cell>
          <cell r="M210" t="str">
            <v xml:space="preserve">   </v>
          </cell>
          <cell r="N210" t="str">
            <v>L</v>
          </cell>
          <cell r="O210" t="str">
            <v>ZZ</v>
          </cell>
          <cell r="P210" t="str">
            <v>THOMAS &amp; BETTS</v>
          </cell>
          <cell r="Q210" t="str">
            <v>CP0375-0-25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79-00021-00</v>
          </cell>
          <cell r="G211" t="str">
            <v>A</v>
          </cell>
          <cell r="H211" t="str">
            <v>LABEL,BLANK 1 X 1/2</v>
          </cell>
          <cell r="I211">
            <v>2</v>
          </cell>
          <cell r="J211">
            <v>2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L</v>
          </cell>
          <cell r="O211" t="str">
            <v>ZZ</v>
          </cell>
          <cell r="P211" t="str">
            <v>THOMAS &amp; BETTS</v>
          </cell>
          <cell r="Q211" t="str">
            <v>WES-1112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39-340908-09</v>
          </cell>
          <cell r="G212" t="str">
            <v>B</v>
          </cell>
          <cell r="H212" t="str">
            <v>BACKSHELL,9PIN,45DEG,METAL HOOD</v>
          </cell>
          <cell r="I212">
            <v>1</v>
          </cell>
          <cell r="J212">
            <v>1</v>
          </cell>
          <cell r="K212" t="str">
            <v>EA</v>
          </cell>
          <cell r="L212" t="str">
            <v>Y</v>
          </cell>
          <cell r="M212" t="str">
            <v xml:space="preserve">   </v>
          </cell>
          <cell r="N212" t="str">
            <v>L</v>
          </cell>
          <cell r="O212" t="str">
            <v>ZZ</v>
          </cell>
          <cell r="P212" t="str">
            <v>MOLEX, LLC</v>
          </cell>
          <cell r="Q212">
            <v>1727040095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39-178687-00</v>
          </cell>
          <cell r="G213" t="str">
            <v>B</v>
          </cell>
          <cell r="H213" t="str">
            <v>BACKSHELL,CLIP FOR FCT CONNS</v>
          </cell>
          <cell r="I213">
            <v>2</v>
          </cell>
          <cell r="J213">
            <v>2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L</v>
          </cell>
          <cell r="O213" t="str">
            <v>ZZ</v>
          </cell>
          <cell r="P213" t="str">
            <v>MOLEX, LLC</v>
          </cell>
          <cell r="Q213">
            <v>1731120066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03-387902-00</v>
          </cell>
          <cell r="F214" t="str">
            <v>CABLES</v>
          </cell>
          <cell r="G214" t="str">
            <v>A</v>
          </cell>
          <cell r="H214" t="str">
            <v>CBL ASSY,CDA PRESS SWITCH SNS,PM</v>
          </cell>
          <cell r="I214">
            <v>1</v>
          </cell>
          <cell r="J214">
            <v>1</v>
          </cell>
          <cell r="K214" t="str">
            <v>EA</v>
          </cell>
          <cell r="L214" t="str">
            <v>Y</v>
          </cell>
          <cell r="M214" t="str">
            <v xml:space="preserve">   </v>
          </cell>
          <cell r="N214" t="str">
            <v>L</v>
          </cell>
          <cell r="O214" t="str">
            <v>NPI SOLUTIONS</v>
          </cell>
          <cell r="S214">
            <v>150</v>
          </cell>
          <cell r="T214">
            <v>150</v>
          </cell>
          <cell r="U214">
            <v>70.599999999999994</v>
          </cell>
          <cell r="V214">
            <v>70.599999999999994</v>
          </cell>
          <cell r="W214">
            <v>59.57</v>
          </cell>
          <cell r="X214">
            <v>59.57</v>
          </cell>
          <cell r="Y214">
            <v>55.43</v>
          </cell>
          <cell r="Z214">
            <v>55.43</v>
          </cell>
          <cell r="AA214">
            <v>52.67</v>
          </cell>
        </row>
        <row r="215">
          <cell r="E215" t="str">
            <v>76-387902-00</v>
          </cell>
          <cell r="G215" t="str">
            <v>A</v>
          </cell>
          <cell r="H215" t="str">
            <v>SCHEM,CBL ASSY,CDA PRESS SWITCH SNS,PM</v>
          </cell>
          <cell r="I215">
            <v>1</v>
          </cell>
          <cell r="J215">
            <v>1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Z</v>
          </cell>
          <cell r="O215" t="str">
            <v>ZZ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39-10021-00</v>
          </cell>
          <cell r="G216" t="str">
            <v>B</v>
          </cell>
          <cell r="H216" t="str">
            <v>CONN,9 PIN D MALE CRIMP</v>
          </cell>
          <cell r="I216">
            <v>1</v>
          </cell>
          <cell r="J216">
            <v>1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L</v>
          </cell>
          <cell r="O216" t="str">
            <v>ZZ</v>
          </cell>
          <cell r="P216" t="str">
            <v>ITT CANNON</v>
          </cell>
          <cell r="Q216" t="str">
            <v>DEU-9P-K87-F0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39-10031-00</v>
          </cell>
          <cell r="G217" t="str">
            <v>A</v>
          </cell>
          <cell r="H217" t="str">
            <v>CONTACT,PIN,24-20AWG,D-SUB</v>
          </cell>
          <cell r="I217">
            <v>2</v>
          </cell>
          <cell r="J217">
            <v>2</v>
          </cell>
          <cell r="K217" t="str">
            <v>EA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ZZ</v>
          </cell>
          <cell r="P217" t="str">
            <v>ITT CANN</v>
          </cell>
          <cell r="Q217" t="str">
            <v>030-1952-000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31-10124-00</v>
          </cell>
          <cell r="G218" t="str">
            <v>A</v>
          </cell>
          <cell r="H218" t="str">
            <v>TERM FASTON INSUL 188 18AWG</v>
          </cell>
          <cell r="I218">
            <v>2</v>
          </cell>
          <cell r="J218">
            <v>2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L</v>
          </cell>
          <cell r="O218" t="str">
            <v>ZZ</v>
          </cell>
          <cell r="P218" t="str">
            <v>HOLLINGSWORTH</v>
          </cell>
          <cell r="Q218" t="str">
            <v>SO5304F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38-10018-00</v>
          </cell>
          <cell r="G219" t="str">
            <v>A</v>
          </cell>
          <cell r="H219" t="str">
            <v>CABLE,TWPR,22AWG,150V</v>
          </cell>
          <cell r="I219">
            <v>4.7</v>
          </cell>
          <cell r="J219">
            <v>4.7</v>
          </cell>
          <cell r="K219" t="str">
            <v>FT</v>
          </cell>
          <cell r="L219" t="str">
            <v>Y</v>
          </cell>
          <cell r="M219" t="str">
            <v xml:space="preserve">   </v>
          </cell>
          <cell r="N219" t="str">
            <v>L</v>
          </cell>
          <cell r="O219" t="str">
            <v>ZZ</v>
          </cell>
          <cell r="P219" t="str">
            <v>ALPHA WIRE</v>
          </cell>
          <cell r="Q219" t="str">
            <v>2211C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31-00233-00</v>
          </cell>
          <cell r="G220" t="str">
            <v>A</v>
          </cell>
          <cell r="H220" t="str">
            <v>TAPE,COPPER FOIL,1/2</v>
          </cell>
          <cell r="I220">
            <v>1</v>
          </cell>
          <cell r="J220">
            <v>1</v>
          </cell>
          <cell r="K220" t="str">
            <v>FT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ZZ</v>
          </cell>
          <cell r="P220" t="str">
            <v>3M</v>
          </cell>
          <cell r="Q220" t="str">
            <v>1181 TAPE (1/2)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10-00060-00</v>
          </cell>
          <cell r="G221" t="str">
            <v>B</v>
          </cell>
          <cell r="H221" t="str">
            <v>HEAT SHRINK TUBING,.25,BLACK</v>
          </cell>
          <cell r="I221">
            <v>1</v>
          </cell>
          <cell r="J221">
            <v>1</v>
          </cell>
          <cell r="K221" t="str">
            <v>FT</v>
          </cell>
          <cell r="L221" t="str">
            <v>Y</v>
          </cell>
          <cell r="M221" t="str">
            <v xml:space="preserve">   </v>
          </cell>
          <cell r="N221" t="str">
            <v>L</v>
          </cell>
          <cell r="O221" t="str">
            <v>ZZ</v>
          </cell>
          <cell r="P221" t="str">
            <v>THOMAS &amp; BETTS</v>
          </cell>
          <cell r="Q221" t="str">
            <v>CP0250-0-25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79-00021-00</v>
          </cell>
          <cell r="G222" t="str">
            <v>A</v>
          </cell>
          <cell r="H222" t="str">
            <v>LABEL,BLANK 1 X 1/2</v>
          </cell>
          <cell r="I222">
            <v>2</v>
          </cell>
          <cell r="J222">
            <v>2</v>
          </cell>
          <cell r="K222" t="str">
            <v>EA</v>
          </cell>
          <cell r="L222" t="str">
            <v>Y</v>
          </cell>
          <cell r="M222" t="str">
            <v xml:space="preserve">   </v>
          </cell>
          <cell r="N222" t="str">
            <v>L</v>
          </cell>
          <cell r="O222" t="str">
            <v>ZZ</v>
          </cell>
          <cell r="P222" t="str">
            <v>THOMAS &amp; BETTS</v>
          </cell>
          <cell r="Q222" t="str">
            <v>WES-1112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39-178687-00</v>
          </cell>
          <cell r="G223" t="str">
            <v>B</v>
          </cell>
          <cell r="H223" t="str">
            <v>BACKSHELL,CLIP FOR FCT CONNS</v>
          </cell>
          <cell r="I223">
            <v>2</v>
          </cell>
          <cell r="J223">
            <v>2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L</v>
          </cell>
          <cell r="O223" t="str">
            <v>ZZ</v>
          </cell>
          <cell r="P223" t="str">
            <v>MOLEX, LLC</v>
          </cell>
          <cell r="Q223">
            <v>1731120066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39-178688-09</v>
          </cell>
          <cell r="G224" t="str">
            <v>D</v>
          </cell>
          <cell r="H224" t="str">
            <v>BACKSHELL,D-SUB,METAL FOR CLIP,FCT</v>
          </cell>
          <cell r="I224">
            <v>1</v>
          </cell>
          <cell r="J224">
            <v>1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L</v>
          </cell>
          <cell r="O224" t="str">
            <v>ZZ</v>
          </cell>
          <cell r="P224" t="str">
            <v>MOLEX</v>
          </cell>
          <cell r="Q224">
            <v>1727040096</v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79-10183-00</v>
          </cell>
          <cell r="G225" t="str">
            <v>B</v>
          </cell>
          <cell r="H225" t="str">
            <v>MARKERS,WIRE WRITE ON</v>
          </cell>
          <cell r="I225">
            <v>2</v>
          </cell>
          <cell r="J225">
            <v>2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L</v>
          </cell>
          <cell r="O225" t="str">
            <v>ZZ</v>
          </cell>
          <cell r="P225" t="str">
            <v>BRADY CORPORATION</v>
          </cell>
          <cell r="Q225" t="str">
            <v>SLFW-250-PK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853-293238-003</v>
          </cell>
          <cell r="F226" t="str">
            <v>CABLES</v>
          </cell>
          <cell r="G226" t="str">
            <v>A</v>
          </cell>
          <cell r="H226" t="str">
            <v>CA,CHMBR WATER SW PWR</v>
          </cell>
          <cell r="I226">
            <v>1</v>
          </cell>
          <cell r="J226">
            <v>1</v>
          </cell>
          <cell r="K226" t="str">
            <v>EA</v>
          </cell>
          <cell r="L226" t="str">
            <v xml:space="preserve"> </v>
          </cell>
          <cell r="M226" t="str">
            <v xml:space="preserve">   </v>
          </cell>
          <cell r="N226" t="str">
            <v>L</v>
          </cell>
          <cell r="O226" t="str">
            <v>RAPID</v>
          </cell>
          <cell r="S226">
            <v>50</v>
          </cell>
          <cell r="T226">
            <v>50</v>
          </cell>
          <cell r="U226">
            <v>50</v>
          </cell>
          <cell r="V226">
            <v>50</v>
          </cell>
          <cell r="W226">
            <v>28</v>
          </cell>
          <cell r="X226">
            <v>28</v>
          </cell>
          <cell r="Y226">
            <v>20</v>
          </cell>
          <cell r="Z226">
            <v>20</v>
          </cell>
          <cell r="AA226">
            <v>20</v>
          </cell>
        </row>
        <row r="227">
          <cell r="E227" t="str">
            <v>38-10018-00</v>
          </cell>
          <cell r="G227" t="str">
            <v>A</v>
          </cell>
          <cell r="H227" t="str">
            <v>CABLE,TWPR,22AWG,150V</v>
          </cell>
          <cell r="I227">
            <v>11</v>
          </cell>
          <cell r="J227">
            <v>11</v>
          </cell>
          <cell r="K227" t="str">
            <v>FT</v>
          </cell>
          <cell r="L227" t="str">
            <v>Y</v>
          </cell>
          <cell r="M227" t="str">
            <v xml:space="preserve">   </v>
          </cell>
          <cell r="N227" t="str">
            <v>L</v>
          </cell>
          <cell r="O227" t="str">
            <v>ZZ</v>
          </cell>
          <cell r="P227" t="str">
            <v>ALPHA WIRE</v>
          </cell>
          <cell r="Q227" t="str">
            <v>2211C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668-007083-002</v>
          </cell>
          <cell r="G228" t="str">
            <v>D</v>
          </cell>
          <cell r="H228" t="str">
            <v>CONN PLG 2POS MATE-N-LOK</v>
          </cell>
          <cell r="I228">
            <v>1</v>
          </cell>
          <cell r="J228">
            <v>1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L</v>
          </cell>
          <cell r="O228" t="str">
            <v>ZZ</v>
          </cell>
          <cell r="P228" t="str">
            <v>TE CONNECTIVITY</v>
          </cell>
          <cell r="Q228" t="str">
            <v>1-480698-0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669-007085-001</v>
          </cell>
          <cell r="G229" t="str">
            <v>H</v>
          </cell>
          <cell r="H229" t="str">
            <v>TRMNL SOC 24-18AWG</v>
          </cell>
          <cell r="I229">
            <v>2</v>
          </cell>
          <cell r="J229">
            <v>2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L</v>
          </cell>
          <cell r="O229" t="str">
            <v>ZZ</v>
          </cell>
          <cell r="P229" t="str">
            <v>TE CONNECTIVITY</v>
          </cell>
          <cell r="Q229" t="str">
            <v>350689-7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39-107785-00</v>
          </cell>
          <cell r="G230" t="str">
            <v>A</v>
          </cell>
          <cell r="H230" t="str">
            <v>CONN,2POS RECEPTABLE</v>
          </cell>
          <cell r="I230">
            <v>1</v>
          </cell>
          <cell r="J230">
            <v>1</v>
          </cell>
          <cell r="K230" t="str">
            <v>EA</v>
          </cell>
          <cell r="L230" t="str">
            <v>Y</v>
          </cell>
          <cell r="M230" t="str">
            <v xml:space="preserve">   </v>
          </cell>
          <cell r="N230" t="str">
            <v>L</v>
          </cell>
          <cell r="O230" t="str">
            <v>ZZ</v>
          </cell>
          <cell r="P230" t="str">
            <v>MOLEX, LLC</v>
          </cell>
          <cell r="Q230" t="str">
            <v>19-09-1029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39-114829-00</v>
          </cell>
          <cell r="G231" t="str">
            <v>C</v>
          </cell>
          <cell r="H231" t="str">
            <v>CONTACT,SCKT,18-22AWG</v>
          </cell>
          <cell r="I231">
            <v>2</v>
          </cell>
          <cell r="J231">
            <v>2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L</v>
          </cell>
          <cell r="O231" t="str">
            <v>ZZ</v>
          </cell>
          <cell r="P231" t="str">
            <v>MOLEX, LLC</v>
          </cell>
          <cell r="Q231">
            <v>1184157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79-00021-00</v>
          </cell>
          <cell r="G232" t="str">
            <v>A</v>
          </cell>
          <cell r="H232" t="str">
            <v>LABEL,BLANK 1 X 1/2</v>
          </cell>
          <cell r="I232">
            <v>2</v>
          </cell>
          <cell r="J232">
            <v>2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L</v>
          </cell>
          <cell r="O232" t="str">
            <v>ZZ</v>
          </cell>
          <cell r="P232" t="str">
            <v>THOMAS &amp; BETTS</v>
          </cell>
          <cell r="Q232" t="str">
            <v>WES-1112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10-00060-00</v>
          </cell>
          <cell r="G233" t="str">
            <v>B</v>
          </cell>
          <cell r="H233" t="str">
            <v>HEAT SHRINK TUBING,.25,BLACK</v>
          </cell>
          <cell r="I233">
            <v>1</v>
          </cell>
          <cell r="J233">
            <v>1</v>
          </cell>
          <cell r="K233" t="str">
            <v>FT</v>
          </cell>
          <cell r="L233" t="str">
            <v>Y</v>
          </cell>
          <cell r="M233" t="str">
            <v xml:space="preserve">   </v>
          </cell>
          <cell r="N233" t="str">
            <v>L</v>
          </cell>
          <cell r="O233" t="str">
            <v>ZZ</v>
          </cell>
          <cell r="P233" t="str">
            <v>THOMAS &amp; BETTS</v>
          </cell>
          <cell r="Q233" t="str">
            <v>CP0250-0-25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225-293238-003</v>
          </cell>
          <cell r="G234" t="str">
            <v>A</v>
          </cell>
          <cell r="H234" t="str">
            <v>DIAG,WRG,CHMBR WATER SW PWR</v>
          </cell>
          <cell r="I234">
            <v>1</v>
          </cell>
          <cell r="J234">
            <v>1</v>
          </cell>
          <cell r="K234" t="str">
            <v>EA</v>
          </cell>
          <cell r="L234" t="str">
            <v xml:space="preserve"> </v>
          </cell>
          <cell r="M234" t="str">
            <v xml:space="preserve">   </v>
          </cell>
          <cell r="N234" t="str">
            <v>Z</v>
          </cell>
          <cell r="O234" t="str">
            <v>ZZ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74-10024-00</v>
          </cell>
          <cell r="G235" t="str">
            <v>P</v>
          </cell>
          <cell r="H235" t="str">
            <v>PROC. ELEC. ASS'Y INSTR.</v>
          </cell>
          <cell r="I235">
            <v>1</v>
          </cell>
          <cell r="J235">
            <v>1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Z</v>
          </cell>
          <cell r="O235" t="str">
            <v>ZZ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74-024094-00</v>
          </cell>
          <cell r="G236" t="str">
            <v>U</v>
          </cell>
          <cell r="H236" t="str">
            <v>PROC,PART IDENTIFICATION</v>
          </cell>
          <cell r="I236">
            <v>1</v>
          </cell>
          <cell r="J236">
            <v>1</v>
          </cell>
          <cell r="K236" t="str">
            <v>EA</v>
          </cell>
          <cell r="L236" t="str">
            <v>Y</v>
          </cell>
          <cell r="M236" t="str">
            <v xml:space="preserve">   </v>
          </cell>
          <cell r="N236" t="str">
            <v>Z</v>
          </cell>
          <cell r="O236" t="str">
            <v>ZZ</v>
          </cell>
          <cell r="T236">
            <v>0</v>
          </cell>
          <cell r="V236">
            <v>0</v>
          </cell>
          <cell r="X236">
            <v>0</v>
          </cell>
          <cell r="Z236">
            <v>0</v>
          </cell>
        </row>
        <row r="237">
          <cell r="E237" t="str">
            <v>965-208382-001</v>
          </cell>
          <cell r="G237" t="str">
            <v>A</v>
          </cell>
          <cell r="H237" t="str">
            <v>EPOXY,FAST SET,50ML CNTNR SIZE</v>
          </cell>
          <cell r="I237">
            <v>1</v>
          </cell>
          <cell r="J237">
            <v>1</v>
          </cell>
          <cell r="K237" t="str">
            <v>EA</v>
          </cell>
          <cell r="L237" t="str">
            <v>Y</v>
          </cell>
          <cell r="M237" t="str">
            <v xml:space="preserve">   </v>
          </cell>
          <cell r="N237" t="str">
            <v>Z</v>
          </cell>
          <cell r="O237" t="str">
            <v>ZZ</v>
          </cell>
          <cell r="P237" t="str">
            <v>ITW DEVCON, INC.</v>
          </cell>
          <cell r="Q237">
            <v>14270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79-10179-00</v>
          </cell>
          <cell r="G238" t="str">
            <v>A</v>
          </cell>
          <cell r="H238" t="str">
            <v>MARKER, WIRE (1-33)</v>
          </cell>
          <cell r="I238">
            <v>1</v>
          </cell>
          <cell r="J238">
            <v>1</v>
          </cell>
          <cell r="K238" t="str">
            <v>EA</v>
          </cell>
          <cell r="L238" t="str">
            <v>Y</v>
          </cell>
          <cell r="M238" t="str">
            <v xml:space="preserve">   </v>
          </cell>
          <cell r="N238" t="str">
            <v>Z</v>
          </cell>
          <cell r="O238" t="str">
            <v>ZZ</v>
          </cell>
          <cell r="P238" t="str">
            <v>BRADY CORPORATION</v>
          </cell>
          <cell r="Q238" t="str">
            <v>WM-1-33-3/4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79-10444-00</v>
          </cell>
          <cell r="G239" t="str">
            <v>B</v>
          </cell>
          <cell r="H239" t="str">
            <v>LABEL,A-Z,0-15,(+),(-),(/),WIRE MARKING</v>
          </cell>
          <cell r="I239">
            <v>1</v>
          </cell>
          <cell r="J239">
            <v>1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Z</v>
          </cell>
          <cell r="O239" t="str">
            <v>ZZ</v>
          </cell>
          <cell r="P239" t="str">
            <v>BRADY CORPORATION</v>
          </cell>
          <cell r="Q239" t="str">
            <v>PWM-PK-2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79-10183-00</v>
          </cell>
          <cell r="G240" t="str">
            <v>B</v>
          </cell>
          <cell r="H240" t="str">
            <v>MARKERS,WIRE WRITE ON</v>
          </cell>
          <cell r="I240">
            <v>1</v>
          </cell>
          <cell r="J240">
            <v>1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Z</v>
          </cell>
          <cell r="O240" t="str">
            <v>ZZ</v>
          </cell>
          <cell r="P240" t="str">
            <v>BRADY CORPORATION</v>
          </cell>
          <cell r="Q240" t="str">
            <v>SLFW-250-PK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79-10179-01</v>
          </cell>
          <cell r="G241" t="str">
            <v>A</v>
          </cell>
          <cell r="H241" t="str">
            <v>MARKER, WIRE, 34-66</v>
          </cell>
          <cell r="I241">
            <v>1</v>
          </cell>
          <cell r="J241">
            <v>1</v>
          </cell>
          <cell r="K241" t="str">
            <v>EA</v>
          </cell>
          <cell r="L241" t="str">
            <v>Y</v>
          </cell>
          <cell r="M241" t="str">
            <v xml:space="preserve">   </v>
          </cell>
          <cell r="N241" t="str">
            <v>Z</v>
          </cell>
          <cell r="O241" t="str">
            <v>ZZ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79-10179-02</v>
          </cell>
          <cell r="G242" t="str">
            <v>A</v>
          </cell>
          <cell r="H242" t="str">
            <v>MARKER, WIRE 67-99</v>
          </cell>
          <cell r="I242">
            <v>1</v>
          </cell>
          <cell r="J242">
            <v>1</v>
          </cell>
          <cell r="K242" t="str">
            <v>EA</v>
          </cell>
          <cell r="L242" t="str">
            <v>Y</v>
          </cell>
          <cell r="M242" t="str">
            <v xml:space="preserve">   </v>
          </cell>
          <cell r="N242" t="str">
            <v>Z</v>
          </cell>
          <cell r="O242" t="str">
            <v>ZZ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79-00021-00</v>
          </cell>
          <cell r="G243" t="str">
            <v>A</v>
          </cell>
          <cell r="H243" t="str">
            <v>LABEL,BLANK 1 X 1/2</v>
          </cell>
          <cell r="I243">
            <v>1</v>
          </cell>
          <cell r="J243">
            <v>1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Z</v>
          </cell>
          <cell r="O243" t="str">
            <v>ZZ</v>
          </cell>
          <cell r="P243" t="str">
            <v>THOMAS &amp; BETTS</v>
          </cell>
          <cell r="Q243" t="str">
            <v>WES-1112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79-00021-01</v>
          </cell>
          <cell r="G244" t="str">
            <v>A</v>
          </cell>
          <cell r="H244" t="str">
            <v>LABEL,BLANK 1 X 1</v>
          </cell>
          <cell r="I244">
            <v>1</v>
          </cell>
          <cell r="J244">
            <v>1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Z</v>
          </cell>
          <cell r="O244" t="str">
            <v>ZZ</v>
          </cell>
          <cell r="P244" t="str">
            <v>ABB</v>
          </cell>
          <cell r="Q244" t="str">
            <v>WES-1334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79-00021-02</v>
          </cell>
          <cell r="G245" t="str">
            <v>A</v>
          </cell>
          <cell r="H245" t="str">
            <v>LABEL,CBL MARKING,1X.5X1.5,BLANK,WRITE-O</v>
          </cell>
          <cell r="I245">
            <v>1</v>
          </cell>
          <cell r="J245">
            <v>1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Z</v>
          </cell>
          <cell r="O245" t="str">
            <v>ZZ</v>
          </cell>
          <cell r="P245" t="str">
            <v>THOMAS &amp; BETTS</v>
          </cell>
          <cell r="Q245" t="str">
            <v>WLP-1112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79-00021-03</v>
          </cell>
          <cell r="G246" t="str">
            <v>A</v>
          </cell>
          <cell r="H246" t="str">
            <v>LABEL,CBL MARKING,1X1X3,BLANK,WRITE-ON,S</v>
          </cell>
          <cell r="I246">
            <v>1</v>
          </cell>
          <cell r="J246">
            <v>1</v>
          </cell>
          <cell r="K246" t="str">
            <v>EA</v>
          </cell>
          <cell r="L246" t="str">
            <v>Y</v>
          </cell>
          <cell r="M246" t="str">
            <v xml:space="preserve">   </v>
          </cell>
          <cell r="N246" t="str">
            <v>Z</v>
          </cell>
          <cell r="O246" t="str">
            <v>ZZ</v>
          </cell>
          <cell r="P246" t="str">
            <v>THOMAS &amp; BETTS</v>
          </cell>
          <cell r="Q246" t="str">
            <v>WLP-1300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79-00021-04</v>
          </cell>
          <cell r="G247" t="str">
            <v>B</v>
          </cell>
          <cell r="H247" t="str">
            <v>LABEL,CBL MARKING,1X1X5,BLANK,WRITE-ON,S</v>
          </cell>
          <cell r="I247">
            <v>1</v>
          </cell>
          <cell r="J247">
            <v>1</v>
          </cell>
          <cell r="K247" t="str">
            <v>EA</v>
          </cell>
          <cell r="L247" t="str">
            <v>Y</v>
          </cell>
          <cell r="M247" t="str">
            <v xml:space="preserve">   </v>
          </cell>
          <cell r="N247" t="str">
            <v>Z</v>
          </cell>
          <cell r="O247" t="str">
            <v>ZZ</v>
          </cell>
          <cell r="P247" t="str">
            <v>THOMAS &amp; BETTS</v>
          </cell>
          <cell r="Q247" t="str">
            <v>THT-139-461-2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74-032409-00</v>
          </cell>
          <cell r="G248" t="str">
            <v>C</v>
          </cell>
          <cell r="H248" t="str">
            <v>WORKMANSHIP STANDARDS</v>
          </cell>
          <cell r="I248">
            <v>1</v>
          </cell>
          <cell r="J248">
            <v>1</v>
          </cell>
          <cell r="K248" t="str">
            <v>EA</v>
          </cell>
          <cell r="L248" t="str">
            <v>Y</v>
          </cell>
          <cell r="M248" t="str">
            <v xml:space="preserve">   </v>
          </cell>
          <cell r="N248" t="str">
            <v>Z</v>
          </cell>
          <cell r="O248" t="str">
            <v>ZZ</v>
          </cell>
          <cell r="T248">
            <v>0</v>
          </cell>
          <cell r="V248">
            <v>0</v>
          </cell>
          <cell r="X248">
            <v>0</v>
          </cell>
          <cell r="Z248">
            <v>0</v>
          </cell>
        </row>
        <row r="249">
          <cell r="E249" t="str">
            <v>202-328325-001</v>
          </cell>
          <cell r="G249" t="str">
            <v>F</v>
          </cell>
          <cell r="H249" t="str">
            <v>PROC,CRIMP TERMINATION GUIDELINE</v>
          </cell>
          <cell r="I249">
            <v>1</v>
          </cell>
          <cell r="J249">
            <v>1</v>
          </cell>
          <cell r="K249" t="str">
            <v>EA</v>
          </cell>
          <cell r="L249" t="str">
            <v>Y</v>
          </cell>
          <cell r="M249" t="str">
            <v xml:space="preserve">   </v>
          </cell>
          <cell r="N249" t="str">
            <v>Z</v>
          </cell>
          <cell r="O249" t="str">
            <v>ZZ</v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74-024094-00</v>
          </cell>
          <cell r="G250" t="str">
            <v>U</v>
          </cell>
          <cell r="H250" t="str">
            <v>PROC,PART IDENTIFICATION</v>
          </cell>
          <cell r="I250">
            <v>1</v>
          </cell>
          <cell r="J250">
            <v>1</v>
          </cell>
          <cell r="K250" t="str">
            <v>EA</v>
          </cell>
          <cell r="L250" t="str">
            <v>Y</v>
          </cell>
          <cell r="M250" t="str">
            <v xml:space="preserve">   </v>
          </cell>
          <cell r="N250" t="str">
            <v>Z</v>
          </cell>
          <cell r="O250" t="str">
            <v>ZZ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603-090436-001</v>
          </cell>
          <cell r="G251" t="str">
            <v>J</v>
          </cell>
          <cell r="H251" t="str">
            <v>SPECIFICATION,PACKAGING</v>
          </cell>
          <cell r="I251">
            <v>1</v>
          </cell>
          <cell r="J251">
            <v>1</v>
          </cell>
          <cell r="K251" t="str">
            <v>EA</v>
          </cell>
          <cell r="L251" t="str">
            <v>Y</v>
          </cell>
          <cell r="M251" t="str">
            <v xml:space="preserve">   </v>
          </cell>
          <cell r="N251" t="str">
            <v>Z</v>
          </cell>
          <cell r="O251" t="str">
            <v>ZZ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03-405848-00</v>
          </cell>
          <cell r="F252" t="str">
            <v>CABLES</v>
          </cell>
          <cell r="G252" t="str">
            <v>A</v>
          </cell>
          <cell r="H252" t="str">
            <v>CBL ASSY,DSUB,SERVO SPINDLE TO EIOC 0</v>
          </cell>
          <cell r="I252">
            <v>1</v>
          </cell>
          <cell r="J252">
            <v>1</v>
          </cell>
          <cell r="K252" t="str">
            <v>EA</v>
          </cell>
          <cell r="L252" t="str">
            <v>Y</v>
          </cell>
          <cell r="M252" t="str">
            <v xml:space="preserve">   </v>
          </cell>
          <cell r="N252" t="str">
            <v>L</v>
          </cell>
          <cell r="O252" t="str">
            <v xml:space="preserve">COMPASS </v>
          </cell>
          <cell r="S252">
            <v>49.44</v>
          </cell>
          <cell r="T252">
            <v>49.44</v>
          </cell>
          <cell r="U252">
            <v>49.44</v>
          </cell>
          <cell r="V252">
            <v>49.44</v>
          </cell>
          <cell r="W252">
            <v>49.44</v>
          </cell>
          <cell r="X252">
            <v>49.44</v>
          </cell>
          <cell r="Y252">
            <v>49.44</v>
          </cell>
          <cell r="Z252">
            <v>49.44</v>
          </cell>
          <cell r="AA252">
            <v>49.44</v>
          </cell>
        </row>
        <row r="253">
          <cell r="E253" t="str">
            <v>76-405848-00</v>
          </cell>
          <cell r="G253" t="str">
            <v>A</v>
          </cell>
          <cell r="H253" t="str">
            <v>SCHEM,CBL ASSY,DSUB,SERVO SPINDLE TO EIO</v>
          </cell>
          <cell r="I253">
            <v>1</v>
          </cell>
          <cell r="J253">
            <v>1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Z</v>
          </cell>
          <cell r="O253" t="str">
            <v>ZZ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E254" t="str">
            <v>39-10021-00</v>
          </cell>
          <cell r="G254" t="str">
            <v>B</v>
          </cell>
          <cell r="H254" t="str">
            <v>CONN,9 PIN D MALE CRIMP</v>
          </cell>
          <cell r="I254">
            <v>1</v>
          </cell>
          <cell r="J254">
            <v>1</v>
          </cell>
          <cell r="K254" t="str">
            <v>EA</v>
          </cell>
          <cell r="L254" t="str">
            <v>Y</v>
          </cell>
          <cell r="M254" t="str">
            <v xml:space="preserve">   </v>
          </cell>
          <cell r="N254" t="str">
            <v>L</v>
          </cell>
          <cell r="O254" t="str">
            <v>ZZ</v>
          </cell>
          <cell r="P254" t="str">
            <v>ITT CANNON</v>
          </cell>
          <cell r="Q254" t="str">
            <v>DEU-9P-K87-F0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39-340908-09</v>
          </cell>
          <cell r="G255" t="str">
            <v>B</v>
          </cell>
          <cell r="H255" t="str">
            <v>BACKSHELL,9PIN,45DEG,METAL HOOD</v>
          </cell>
          <cell r="I255">
            <v>1</v>
          </cell>
          <cell r="J255">
            <v>1</v>
          </cell>
          <cell r="K255" t="str">
            <v>EA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ZZ</v>
          </cell>
          <cell r="P255" t="str">
            <v>MOLEX, LLC</v>
          </cell>
          <cell r="Q255">
            <v>1727040095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39-10031-00</v>
          </cell>
          <cell r="G256" t="str">
            <v>A</v>
          </cell>
          <cell r="H256" t="str">
            <v>CONTACT,PIN,24-20AWG,D-SUB</v>
          </cell>
          <cell r="I256">
            <v>10</v>
          </cell>
          <cell r="J256">
            <v>10</v>
          </cell>
          <cell r="K256" t="str">
            <v>EA</v>
          </cell>
          <cell r="L256" t="str">
            <v>Y</v>
          </cell>
          <cell r="M256" t="str">
            <v xml:space="preserve">   </v>
          </cell>
          <cell r="N256" t="str">
            <v>L</v>
          </cell>
          <cell r="O256" t="str">
            <v>ZZ</v>
          </cell>
          <cell r="P256" t="str">
            <v>ITT CANN</v>
          </cell>
          <cell r="Q256" t="str">
            <v>030-1952-000</v>
          </cell>
          <cell r="T256">
            <v>0</v>
          </cell>
          <cell r="V256">
            <v>0</v>
          </cell>
          <cell r="X256">
            <v>0</v>
          </cell>
          <cell r="Z256">
            <v>0</v>
          </cell>
        </row>
        <row r="257">
          <cell r="E257" t="str">
            <v>39-10025-00</v>
          </cell>
          <cell r="G257" t="str">
            <v>D</v>
          </cell>
          <cell r="H257" t="str">
            <v>CONN,D-SUB,25M,CRIMP</v>
          </cell>
          <cell r="I257">
            <v>1</v>
          </cell>
          <cell r="J257">
            <v>1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L</v>
          </cell>
          <cell r="O257" t="str">
            <v>ZZ</v>
          </cell>
          <cell r="P257" t="str">
            <v>ITT CANNON</v>
          </cell>
          <cell r="Q257" t="str">
            <v>DBU-25P K87 FO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39-00019-01</v>
          </cell>
          <cell r="G258" t="str">
            <v>B</v>
          </cell>
          <cell r="H258" t="str">
            <v>BACKSHELL,25POS,CONN,VERT</v>
          </cell>
          <cell r="I258">
            <v>1</v>
          </cell>
          <cell r="J258">
            <v>1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L</v>
          </cell>
          <cell r="O258" t="str">
            <v>ZZ</v>
          </cell>
          <cell r="P258" t="str">
            <v>NORTHERN TECHNOLOGIES</v>
          </cell>
          <cell r="Q258" t="str">
            <v>C88E000203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38-10019-00</v>
          </cell>
          <cell r="G259" t="str">
            <v>C</v>
          </cell>
          <cell r="H259" t="str">
            <v>CABLE,2 TWPR,22AWG,150,ROHS</v>
          </cell>
          <cell r="I259">
            <v>4.5</v>
          </cell>
          <cell r="J259">
            <v>4.5</v>
          </cell>
          <cell r="K259" t="str">
            <v>FT</v>
          </cell>
          <cell r="L259" t="str">
            <v>Y</v>
          </cell>
          <cell r="M259" t="str">
            <v xml:space="preserve">   </v>
          </cell>
          <cell r="N259" t="str">
            <v>L</v>
          </cell>
          <cell r="O259" t="str">
            <v>ZZ</v>
          </cell>
          <cell r="P259" t="str">
            <v>ALPHA WIRE</v>
          </cell>
          <cell r="Q259" t="str">
            <v>2212C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35-10003-04</v>
          </cell>
          <cell r="G260" t="str">
            <v>B</v>
          </cell>
          <cell r="H260" t="str">
            <v>WIRE,22AWG,STND,TFE,YEL</v>
          </cell>
          <cell r="I260">
            <v>0.5</v>
          </cell>
          <cell r="J260">
            <v>0.5</v>
          </cell>
          <cell r="K260" t="str">
            <v>FT</v>
          </cell>
          <cell r="L260" t="str">
            <v>Y</v>
          </cell>
          <cell r="M260" t="str">
            <v xml:space="preserve">   </v>
          </cell>
          <cell r="N260" t="str">
            <v>L</v>
          </cell>
          <cell r="O260" t="str">
            <v>ZZ</v>
          </cell>
          <cell r="T260">
            <v>0</v>
          </cell>
          <cell r="V260">
            <v>0</v>
          </cell>
          <cell r="X260">
            <v>0</v>
          </cell>
          <cell r="Z260">
            <v>0</v>
          </cell>
        </row>
        <row r="261">
          <cell r="E261" t="str">
            <v>31-00233-00</v>
          </cell>
          <cell r="G261" t="str">
            <v>A</v>
          </cell>
          <cell r="H261" t="str">
            <v>TAPE,COPPER FOIL,1/2</v>
          </cell>
          <cell r="I261">
            <v>1</v>
          </cell>
          <cell r="J261">
            <v>1</v>
          </cell>
          <cell r="K261" t="str">
            <v>FT</v>
          </cell>
          <cell r="L261" t="str">
            <v>Y</v>
          </cell>
          <cell r="M261" t="str">
            <v xml:space="preserve">   </v>
          </cell>
          <cell r="N261" t="str">
            <v>L</v>
          </cell>
          <cell r="O261" t="str">
            <v>ZZ</v>
          </cell>
          <cell r="P261" t="str">
            <v>3M</v>
          </cell>
          <cell r="Q261" t="str">
            <v>1181 TAPE (1/2)</v>
          </cell>
          <cell r="T261">
            <v>0</v>
          </cell>
          <cell r="V261">
            <v>0</v>
          </cell>
          <cell r="X261">
            <v>0</v>
          </cell>
          <cell r="Z261">
            <v>0</v>
          </cell>
        </row>
        <row r="262">
          <cell r="E262" t="str">
            <v>10-00059-00</v>
          </cell>
          <cell r="G262" t="str">
            <v>A</v>
          </cell>
          <cell r="H262" t="str">
            <v>HEAT SHRINK TUBING,.375,BLACK</v>
          </cell>
          <cell r="I262">
            <v>0.5</v>
          </cell>
          <cell r="J262">
            <v>0.5</v>
          </cell>
          <cell r="K262" t="str">
            <v>FT</v>
          </cell>
          <cell r="L262" t="str">
            <v>Y</v>
          </cell>
          <cell r="M262" t="str">
            <v xml:space="preserve">   </v>
          </cell>
          <cell r="N262" t="str">
            <v>L</v>
          </cell>
          <cell r="O262" t="str">
            <v>ZZ</v>
          </cell>
          <cell r="P262" t="str">
            <v>THOMAS &amp; BETTS</v>
          </cell>
          <cell r="Q262" t="str">
            <v>CP0375-0-25</v>
          </cell>
          <cell r="T262">
            <v>0</v>
          </cell>
          <cell r="V262">
            <v>0</v>
          </cell>
          <cell r="X262">
            <v>0</v>
          </cell>
          <cell r="Z262">
            <v>0</v>
          </cell>
        </row>
        <row r="263">
          <cell r="E263" t="str">
            <v>79-00021-00</v>
          </cell>
          <cell r="G263" t="str">
            <v>A</v>
          </cell>
          <cell r="H263" t="str">
            <v>LABEL,BLANK 1 X 1/2</v>
          </cell>
          <cell r="I263">
            <v>2</v>
          </cell>
          <cell r="J263">
            <v>2</v>
          </cell>
          <cell r="K263" t="str">
            <v>EA</v>
          </cell>
          <cell r="L263" t="str">
            <v>Y</v>
          </cell>
          <cell r="M263" t="str">
            <v xml:space="preserve">   </v>
          </cell>
          <cell r="N263" t="str">
            <v>L</v>
          </cell>
          <cell r="O263" t="str">
            <v>ZZ</v>
          </cell>
          <cell r="P263" t="str">
            <v>THOMAS &amp; BETTS</v>
          </cell>
          <cell r="Q263" t="str">
            <v>WES-1112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39-178687-00</v>
          </cell>
          <cell r="G264" t="str">
            <v>B</v>
          </cell>
          <cell r="H264" t="str">
            <v>BACKSHELL,CLIP FOR FCT CONNS</v>
          </cell>
          <cell r="I264">
            <v>2</v>
          </cell>
          <cell r="J264">
            <v>2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ZZ</v>
          </cell>
          <cell r="P264" t="str">
            <v>MOLEX, LLC</v>
          </cell>
          <cell r="Q264">
            <v>1731120066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853-252148-101</v>
          </cell>
          <cell r="F265" t="str">
            <v>CABLES</v>
          </cell>
          <cell r="G265" t="str">
            <v>B</v>
          </cell>
          <cell r="H265" t="str">
            <v>CA,INTLCK,NODE1 TO PEND VLV</v>
          </cell>
          <cell r="I265">
            <v>1</v>
          </cell>
          <cell r="J265">
            <v>1</v>
          </cell>
          <cell r="K265" t="str">
            <v>EA</v>
          </cell>
          <cell r="L265" t="str">
            <v xml:space="preserve"> </v>
          </cell>
          <cell r="M265" t="str">
            <v xml:space="preserve">   </v>
          </cell>
          <cell r="N265" t="str">
            <v>L</v>
          </cell>
          <cell r="O265" t="str">
            <v>ROGAR</v>
          </cell>
          <cell r="S265">
            <v>90</v>
          </cell>
          <cell r="T265">
            <v>90</v>
          </cell>
          <cell r="U265">
            <v>90</v>
          </cell>
          <cell r="V265">
            <v>90</v>
          </cell>
          <cell r="W265">
            <v>85</v>
          </cell>
          <cell r="X265">
            <v>85</v>
          </cell>
          <cell r="Y265">
            <v>80</v>
          </cell>
          <cell r="Z265">
            <v>80</v>
          </cell>
          <cell r="AA265">
            <v>75</v>
          </cell>
        </row>
        <row r="266">
          <cell r="E266" t="str">
            <v>39-10021-00</v>
          </cell>
          <cell r="G266" t="str">
            <v>B</v>
          </cell>
          <cell r="H266" t="str">
            <v>CONN,9 PIN D MALE CRIMP</v>
          </cell>
          <cell r="I266">
            <v>1</v>
          </cell>
          <cell r="J266">
            <v>1</v>
          </cell>
          <cell r="K266" t="str">
            <v>EA</v>
          </cell>
          <cell r="L266" t="str">
            <v>Y</v>
          </cell>
          <cell r="M266" t="str">
            <v xml:space="preserve">   </v>
          </cell>
          <cell r="N266" t="str">
            <v>L</v>
          </cell>
          <cell r="O266" t="str">
            <v>ZZ</v>
          </cell>
          <cell r="P266" t="str">
            <v>ITT CANNON</v>
          </cell>
          <cell r="Q266" t="str">
            <v>DEU-9P-K87-F0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39-10031-00</v>
          </cell>
          <cell r="G267" t="str">
            <v>A</v>
          </cell>
          <cell r="H267" t="str">
            <v>CONTACT,PIN,24-20AWG,D-SUB</v>
          </cell>
          <cell r="I267">
            <v>4</v>
          </cell>
          <cell r="J267">
            <v>4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L</v>
          </cell>
          <cell r="O267" t="str">
            <v>ZZ</v>
          </cell>
          <cell r="P267" t="str">
            <v>ITT CANN</v>
          </cell>
          <cell r="Q267" t="str">
            <v>030-1952-000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10-00059-00</v>
          </cell>
          <cell r="G268" t="str">
            <v>A</v>
          </cell>
          <cell r="H268" t="str">
            <v>HEAT SHRINK TUBING,.375,BLACK</v>
          </cell>
          <cell r="I268">
            <v>0.5</v>
          </cell>
          <cell r="J268">
            <v>0.5</v>
          </cell>
          <cell r="K268" t="str">
            <v>FT</v>
          </cell>
          <cell r="L268" t="str">
            <v>Y</v>
          </cell>
          <cell r="M268" t="str">
            <v xml:space="preserve">   </v>
          </cell>
          <cell r="N268" t="str">
            <v>L</v>
          </cell>
          <cell r="O268" t="str">
            <v>ZZ</v>
          </cell>
          <cell r="P268" t="str">
            <v>THOMAS &amp; BETTS</v>
          </cell>
          <cell r="Q268" t="str">
            <v>CP0375-0-25</v>
          </cell>
          <cell r="T268">
            <v>0</v>
          </cell>
          <cell r="V268">
            <v>0</v>
          </cell>
          <cell r="X268">
            <v>0</v>
          </cell>
          <cell r="Z268">
            <v>0</v>
          </cell>
        </row>
        <row r="269">
          <cell r="E269" t="str">
            <v>31-00233-00</v>
          </cell>
          <cell r="G269" t="str">
            <v>A</v>
          </cell>
          <cell r="H269" t="str">
            <v>TAPE,COPPER FOIL,1/2</v>
          </cell>
          <cell r="I269">
            <v>0.5</v>
          </cell>
          <cell r="J269">
            <v>0.5</v>
          </cell>
          <cell r="K269" t="str">
            <v>FT</v>
          </cell>
          <cell r="L269" t="str">
            <v>Y</v>
          </cell>
          <cell r="M269" t="str">
            <v xml:space="preserve">   </v>
          </cell>
          <cell r="N269" t="str">
            <v>L</v>
          </cell>
          <cell r="O269" t="str">
            <v>ZZ</v>
          </cell>
          <cell r="P269" t="str">
            <v>3M</v>
          </cell>
          <cell r="Q269" t="str">
            <v>1181 TAPE (1/2)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79-00021-00</v>
          </cell>
          <cell r="G270" t="str">
            <v>A</v>
          </cell>
          <cell r="H270" t="str">
            <v>LABEL,BLANK 1 X 1/2</v>
          </cell>
          <cell r="I270">
            <v>2</v>
          </cell>
          <cell r="J270">
            <v>2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L</v>
          </cell>
          <cell r="O270" t="str">
            <v>ZZ</v>
          </cell>
          <cell r="P270" t="str">
            <v>THOMAS &amp; BETTS</v>
          </cell>
          <cell r="Q270" t="str">
            <v>WES-1112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38-145006-04</v>
          </cell>
          <cell r="G271" t="str">
            <v>C</v>
          </cell>
          <cell r="H271" t="str">
            <v>CABLE,4 COND,22AWG,F SHLD</v>
          </cell>
          <cell r="I271">
            <v>5.25</v>
          </cell>
          <cell r="J271">
            <v>5.25</v>
          </cell>
          <cell r="K271" t="str">
            <v>FT</v>
          </cell>
          <cell r="L271" t="str">
            <v>Y</v>
          </cell>
          <cell r="M271" t="str">
            <v xml:space="preserve">   </v>
          </cell>
          <cell r="N271" t="str">
            <v>L</v>
          </cell>
          <cell r="O271" t="str">
            <v>ZZ</v>
          </cell>
          <cell r="P271" t="str">
            <v>ALPHA WIRE</v>
          </cell>
          <cell r="Q271" t="str">
            <v>1294C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2">
          <cell r="E272" t="str">
            <v>39-340908-09</v>
          </cell>
          <cell r="G272" t="str">
            <v>B</v>
          </cell>
          <cell r="H272" t="str">
            <v>BACKSHELL,9PIN,45DEG,METAL HOOD</v>
          </cell>
          <cell r="I272">
            <v>1</v>
          </cell>
          <cell r="J272">
            <v>1</v>
          </cell>
          <cell r="K272" t="str">
            <v>EA</v>
          </cell>
          <cell r="L272" t="str">
            <v>Y</v>
          </cell>
          <cell r="M272" t="str">
            <v xml:space="preserve">   </v>
          </cell>
          <cell r="N272" t="str">
            <v>L</v>
          </cell>
          <cell r="O272" t="str">
            <v>ZZ</v>
          </cell>
          <cell r="P272" t="str">
            <v>MOLEX, LLC</v>
          </cell>
          <cell r="Q272">
            <v>1727040095</v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39-178687-00</v>
          </cell>
          <cell r="G273" t="str">
            <v>B</v>
          </cell>
          <cell r="H273" t="str">
            <v>BACKSHELL,CLIP FOR FCT CONNS</v>
          </cell>
          <cell r="I273">
            <v>2</v>
          </cell>
          <cell r="J273">
            <v>2</v>
          </cell>
          <cell r="K273" t="str">
            <v>EA</v>
          </cell>
          <cell r="L273" t="str">
            <v>Y</v>
          </cell>
          <cell r="M273" t="str">
            <v xml:space="preserve">   </v>
          </cell>
          <cell r="N273" t="str">
            <v>L</v>
          </cell>
          <cell r="O273" t="str">
            <v>ZZ</v>
          </cell>
          <cell r="P273" t="str">
            <v>MOLEX, LLC</v>
          </cell>
          <cell r="Q273">
            <v>1731120066</v>
          </cell>
          <cell r="T273">
            <v>0</v>
          </cell>
          <cell r="V273">
            <v>0</v>
          </cell>
          <cell r="X273">
            <v>0</v>
          </cell>
          <cell r="Z273">
            <v>0</v>
          </cell>
        </row>
        <row r="274">
          <cell r="E274" t="str">
            <v>10-00061-00</v>
          </cell>
          <cell r="G274" t="str">
            <v>A</v>
          </cell>
          <cell r="H274" t="str">
            <v>HEAT SHRINK TUBING,.125,BLACK</v>
          </cell>
          <cell r="I274">
            <v>1</v>
          </cell>
          <cell r="J274">
            <v>1</v>
          </cell>
          <cell r="K274" t="str">
            <v>FT</v>
          </cell>
          <cell r="L274" t="str">
            <v>Y</v>
          </cell>
          <cell r="M274" t="str">
            <v xml:space="preserve">   </v>
          </cell>
          <cell r="N274" t="str">
            <v>L</v>
          </cell>
          <cell r="O274" t="str">
            <v>ZZ</v>
          </cell>
          <cell r="P274" t="str">
            <v>ALPHA WIRE</v>
          </cell>
          <cell r="Q274" t="str">
            <v>FIT-221V-1/8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668-252768-001</v>
          </cell>
          <cell r="G275" t="str">
            <v>B</v>
          </cell>
          <cell r="H275" t="str">
            <v>CONN,PLUG,4POS,4A,M8X1,SCREW</v>
          </cell>
          <cell r="I275">
            <v>1</v>
          </cell>
          <cell r="J275">
            <v>1</v>
          </cell>
          <cell r="K275" t="str">
            <v>EA</v>
          </cell>
          <cell r="L275" t="str">
            <v>Y</v>
          </cell>
          <cell r="M275" t="str">
            <v xml:space="preserve">   </v>
          </cell>
          <cell r="N275" t="str">
            <v>L</v>
          </cell>
          <cell r="O275" t="str">
            <v>ZZ</v>
          </cell>
          <cell r="P275" t="str">
            <v>LUMBERG AUTOMATION</v>
          </cell>
          <cell r="Q275" t="str">
            <v>RSMCK 4</v>
          </cell>
          <cell r="T275">
            <v>0</v>
          </cell>
          <cell r="V275">
            <v>0</v>
          </cell>
          <cell r="X275">
            <v>0</v>
          </cell>
          <cell r="Z275">
            <v>0</v>
          </cell>
        </row>
        <row r="276">
          <cell r="E276" t="str">
            <v>74-10024-00</v>
          </cell>
          <cell r="G276" t="str">
            <v>P</v>
          </cell>
          <cell r="H276" t="str">
            <v>PROC. ELEC. ASS'Y INSTR.</v>
          </cell>
          <cell r="I276">
            <v>1</v>
          </cell>
          <cell r="J276">
            <v>1</v>
          </cell>
          <cell r="K276" t="str">
            <v>EA</v>
          </cell>
          <cell r="L276" t="str">
            <v>Y</v>
          </cell>
          <cell r="M276" t="str">
            <v xml:space="preserve">   </v>
          </cell>
          <cell r="N276" t="str">
            <v>Z</v>
          </cell>
          <cell r="O276" t="str">
            <v>ZZ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74-024094-00</v>
          </cell>
          <cell r="G277" t="str">
            <v>U</v>
          </cell>
          <cell r="H277" t="str">
            <v>PROC,PART IDENTIFICATION</v>
          </cell>
          <cell r="I277">
            <v>1</v>
          </cell>
          <cell r="J277">
            <v>1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Z</v>
          </cell>
          <cell r="O277" t="str">
            <v>ZZ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965-208382-001</v>
          </cell>
          <cell r="G278" t="str">
            <v>A</v>
          </cell>
          <cell r="H278" t="str">
            <v>EPOXY,FAST SET,50ML CNTNR SIZE</v>
          </cell>
          <cell r="I278">
            <v>1</v>
          </cell>
          <cell r="J278">
            <v>1</v>
          </cell>
          <cell r="K278" t="str">
            <v>EA</v>
          </cell>
          <cell r="L278" t="str">
            <v>Y</v>
          </cell>
          <cell r="M278" t="str">
            <v xml:space="preserve">   </v>
          </cell>
          <cell r="N278" t="str">
            <v>Z</v>
          </cell>
          <cell r="O278" t="str">
            <v>ZZ</v>
          </cell>
          <cell r="P278" t="str">
            <v>ITW DEVCON, INC.</v>
          </cell>
          <cell r="Q278">
            <v>14270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79-10179-00</v>
          </cell>
          <cell r="G279" t="str">
            <v>A</v>
          </cell>
          <cell r="H279" t="str">
            <v>MARKER, WIRE (1-33)</v>
          </cell>
          <cell r="I279">
            <v>1</v>
          </cell>
          <cell r="J279">
            <v>1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Z</v>
          </cell>
          <cell r="O279" t="str">
            <v>ZZ</v>
          </cell>
          <cell r="P279" t="str">
            <v>BRADY CORPORATION</v>
          </cell>
          <cell r="Q279" t="str">
            <v>WM-1-33-3/4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79-10444-00</v>
          </cell>
          <cell r="G280" t="str">
            <v>B</v>
          </cell>
          <cell r="H280" t="str">
            <v>LABEL,A-Z,0-15,(+),(-),(/),WIRE MARKING</v>
          </cell>
          <cell r="I280">
            <v>1</v>
          </cell>
          <cell r="J280">
            <v>1</v>
          </cell>
          <cell r="K280" t="str">
            <v>EA</v>
          </cell>
          <cell r="L280" t="str">
            <v>Y</v>
          </cell>
          <cell r="M280" t="str">
            <v xml:space="preserve">   </v>
          </cell>
          <cell r="N280" t="str">
            <v>Z</v>
          </cell>
          <cell r="O280" t="str">
            <v>ZZ</v>
          </cell>
          <cell r="P280" t="str">
            <v>BRADY CORPORATION</v>
          </cell>
          <cell r="Q280" t="str">
            <v>PWM-PK-2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79-10183-00</v>
          </cell>
          <cell r="G281" t="str">
            <v>B</v>
          </cell>
          <cell r="H281" t="str">
            <v>MARKERS,WIRE WRITE ON</v>
          </cell>
          <cell r="I281">
            <v>1</v>
          </cell>
          <cell r="J281">
            <v>1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Z</v>
          </cell>
          <cell r="O281" t="str">
            <v>ZZ</v>
          </cell>
          <cell r="P281" t="str">
            <v>BRADY CORPORATION</v>
          </cell>
          <cell r="Q281" t="str">
            <v>SLFW-250-PK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79-10179-01</v>
          </cell>
          <cell r="G282" t="str">
            <v>A</v>
          </cell>
          <cell r="H282" t="str">
            <v>MARKER, WIRE, 34-66</v>
          </cell>
          <cell r="I282">
            <v>1</v>
          </cell>
          <cell r="J282">
            <v>1</v>
          </cell>
          <cell r="K282" t="str">
            <v>EA</v>
          </cell>
          <cell r="L282" t="str">
            <v>Y</v>
          </cell>
          <cell r="M282" t="str">
            <v xml:space="preserve">   </v>
          </cell>
          <cell r="N282" t="str">
            <v>Z</v>
          </cell>
          <cell r="O282" t="str">
            <v>ZZ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79-10179-02</v>
          </cell>
          <cell r="G283" t="str">
            <v>A</v>
          </cell>
          <cell r="H283" t="str">
            <v>MARKER, WIRE 67-99</v>
          </cell>
          <cell r="I283">
            <v>1</v>
          </cell>
          <cell r="J283">
            <v>1</v>
          </cell>
          <cell r="K283" t="str">
            <v>EA</v>
          </cell>
          <cell r="L283" t="str">
            <v>Y</v>
          </cell>
          <cell r="M283" t="str">
            <v xml:space="preserve">   </v>
          </cell>
          <cell r="N283" t="str">
            <v>Z</v>
          </cell>
          <cell r="O283" t="str">
            <v>ZZ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79-00021-00</v>
          </cell>
          <cell r="G284" t="str">
            <v>A</v>
          </cell>
          <cell r="H284" t="str">
            <v>LABEL,BLANK 1 X 1/2</v>
          </cell>
          <cell r="I284">
            <v>1</v>
          </cell>
          <cell r="J284">
            <v>1</v>
          </cell>
          <cell r="K284" t="str">
            <v>EA</v>
          </cell>
          <cell r="L284" t="str">
            <v>Y</v>
          </cell>
          <cell r="M284" t="str">
            <v xml:space="preserve">   </v>
          </cell>
          <cell r="N284" t="str">
            <v>Z</v>
          </cell>
          <cell r="O284" t="str">
            <v>ZZ</v>
          </cell>
          <cell r="P284" t="str">
            <v>THOMAS &amp; BETTS</v>
          </cell>
          <cell r="Q284" t="str">
            <v>WES-1112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79-00021-01</v>
          </cell>
          <cell r="G285" t="str">
            <v>A</v>
          </cell>
          <cell r="H285" t="str">
            <v>LABEL,BLANK 1 X 1</v>
          </cell>
          <cell r="I285">
            <v>1</v>
          </cell>
          <cell r="J285">
            <v>1</v>
          </cell>
          <cell r="K285" t="str">
            <v>EA</v>
          </cell>
          <cell r="L285" t="str">
            <v>Y</v>
          </cell>
          <cell r="M285" t="str">
            <v xml:space="preserve">   </v>
          </cell>
          <cell r="N285" t="str">
            <v>Z</v>
          </cell>
          <cell r="O285" t="str">
            <v>ZZ</v>
          </cell>
          <cell r="P285" t="str">
            <v>ABB</v>
          </cell>
          <cell r="Q285" t="str">
            <v>WES-1334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79-00021-02</v>
          </cell>
          <cell r="G286" t="str">
            <v>A</v>
          </cell>
          <cell r="H286" t="str">
            <v>LABEL,CBL MARKING,1X.5X1.5,BLANK,WRITE-O</v>
          </cell>
          <cell r="I286">
            <v>1</v>
          </cell>
          <cell r="J286">
            <v>1</v>
          </cell>
          <cell r="K286" t="str">
            <v>EA</v>
          </cell>
          <cell r="L286" t="str">
            <v>Y</v>
          </cell>
          <cell r="M286" t="str">
            <v xml:space="preserve">   </v>
          </cell>
          <cell r="N286" t="str">
            <v>Z</v>
          </cell>
          <cell r="O286" t="str">
            <v>ZZ</v>
          </cell>
          <cell r="P286" t="str">
            <v>THOMAS &amp; BETTS</v>
          </cell>
          <cell r="Q286" t="str">
            <v>WLP-1112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79-00021-03</v>
          </cell>
          <cell r="G287" t="str">
            <v>A</v>
          </cell>
          <cell r="H287" t="str">
            <v>LABEL,CBL MARKING,1X1X3,BLANK,WRITE-ON,S</v>
          </cell>
          <cell r="I287">
            <v>1</v>
          </cell>
          <cell r="J287">
            <v>1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Z</v>
          </cell>
          <cell r="O287" t="str">
            <v>ZZ</v>
          </cell>
          <cell r="P287" t="str">
            <v>THOMAS &amp; BETTS</v>
          </cell>
          <cell r="Q287" t="str">
            <v>WLP-1300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79-00021-04</v>
          </cell>
          <cell r="G288" t="str">
            <v>B</v>
          </cell>
          <cell r="H288" t="str">
            <v>LABEL,CBL MARKING,1X1X5,BLANK,WRITE-ON,S</v>
          </cell>
          <cell r="I288">
            <v>1</v>
          </cell>
          <cell r="J288">
            <v>1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Z</v>
          </cell>
          <cell r="O288" t="str">
            <v>ZZ</v>
          </cell>
          <cell r="P288" t="str">
            <v>THOMAS &amp; BETTS</v>
          </cell>
          <cell r="Q288" t="str">
            <v>THT-139-461-2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74-032409-00</v>
          </cell>
          <cell r="G289" t="str">
            <v>C</v>
          </cell>
          <cell r="H289" t="str">
            <v>WORKMANSHIP STANDARDS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Z</v>
          </cell>
          <cell r="O289" t="str">
            <v>ZZ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202-328325-001</v>
          </cell>
          <cell r="G290" t="str">
            <v>F</v>
          </cell>
          <cell r="H290" t="str">
            <v>PROC,CRIMP TERMINATION GUIDELINE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Z</v>
          </cell>
          <cell r="O290" t="str">
            <v>ZZ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74-024094-00</v>
          </cell>
          <cell r="G291" t="str">
            <v>U</v>
          </cell>
          <cell r="H291" t="str">
            <v>PROC,PART IDENTIFICATION</v>
          </cell>
          <cell r="I291">
            <v>1</v>
          </cell>
          <cell r="J291">
            <v>1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Z</v>
          </cell>
          <cell r="O291" t="str">
            <v>ZZ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603-090436-001</v>
          </cell>
          <cell r="G292" t="str">
            <v>J</v>
          </cell>
          <cell r="H292" t="str">
            <v>SPECIFICATION,PACKAGING</v>
          </cell>
          <cell r="I292">
            <v>1</v>
          </cell>
          <cell r="J292">
            <v>1</v>
          </cell>
          <cell r="K292" t="str">
            <v>EA</v>
          </cell>
          <cell r="L292" t="str">
            <v>Y</v>
          </cell>
          <cell r="M292" t="str">
            <v xml:space="preserve">   </v>
          </cell>
          <cell r="N292" t="str">
            <v>Z</v>
          </cell>
          <cell r="O292" t="str">
            <v>ZZ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03-353427-00</v>
          </cell>
          <cell r="F293" t="str">
            <v>CABLES</v>
          </cell>
          <cell r="G293" t="str">
            <v>B</v>
          </cell>
          <cell r="H293" t="str">
            <v>CBL ASSY,RS232,EIOC 1 TO ENDPOINT,PM</v>
          </cell>
          <cell r="I293">
            <v>1</v>
          </cell>
          <cell r="J293">
            <v>1</v>
          </cell>
          <cell r="K293" t="str">
            <v>EA</v>
          </cell>
          <cell r="L293" t="str">
            <v xml:space="preserve"> </v>
          </cell>
          <cell r="M293" t="str">
            <v xml:space="preserve">   </v>
          </cell>
          <cell r="N293" t="str">
            <v>L</v>
          </cell>
          <cell r="O293" t="str">
            <v>ROGAR</v>
          </cell>
          <cell r="S293">
            <v>21.53</v>
          </cell>
          <cell r="T293">
            <v>21.53</v>
          </cell>
          <cell r="U293">
            <v>21.53</v>
          </cell>
          <cell r="V293">
            <v>21.53</v>
          </cell>
          <cell r="W293">
            <v>21.53</v>
          </cell>
          <cell r="X293">
            <v>21.53</v>
          </cell>
          <cell r="Y293">
            <v>21.53</v>
          </cell>
          <cell r="Z293">
            <v>21.53</v>
          </cell>
          <cell r="AA293">
            <v>21.53</v>
          </cell>
        </row>
        <row r="294">
          <cell r="E294" t="str">
            <v>76-353427-00</v>
          </cell>
          <cell r="G294" t="str">
            <v>B</v>
          </cell>
          <cell r="H294" t="str">
            <v>SCHEM,CBL ASSY,RS232,EIOC 1 TO ENDPOINT,</v>
          </cell>
          <cell r="I294">
            <v>1</v>
          </cell>
          <cell r="J294">
            <v>1</v>
          </cell>
          <cell r="K294" t="str">
            <v>EA</v>
          </cell>
          <cell r="L294" t="str">
            <v xml:space="preserve"> </v>
          </cell>
          <cell r="M294" t="str">
            <v xml:space="preserve">   </v>
          </cell>
          <cell r="N294" t="str">
            <v>Z</v>
          </cell>
          <cell r="O294" t="str">
            <v>ZZ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39-10022-00</v>
          </cell>
          <cell r="G295" t="str">
            <v>B</v>
          </cell>
          <cell r="H295" t="str">
            <v>CONN,9 PIN D FEM CRIMP</v>
          </cell>
          <cell r="I295">
            <v>2</v>
          </cell>
          <cell r="J295">
            <v>2</v>
          </cell>
          <cell r="K295" t="str">
            <v>EA</v>
          </cell>
          <cell r="L295" t="str">
            <v>Y</v>
          </cell>
          <cell r="M295" t="str">
            <v xml:space="preserve">   </v>
          </cell>
          <cell r="N295" t="str">
            <v>L</v>
          </cell>
          <cell r="O295" t="str">
            <v>ZZ</v>
          </cell>
          <cell r="P295" t="str">
            <v>ITT CANNON</v>
          </cell>
          <cell r="Q295" t="str">
            <v>DEU9SA197F0</v>
          </cell>
          <cell r="T295">
            <v>0</v>
          </cell>
          <cell r="V295">
            <v>0</v>
          </cell>
          <cell r="X295">
            <v>0</v>
          </cell>
          <cell r="Z295">
            <v>0</v>
          </cell>
        </row>
        <row r="296">
          <cell r="E296" t="str">
            <v>39-00021-01</v>
          </cell>
          <cell r="G296" t="str">
            <v>A</v>
          </cell>
          <cell r="H296" t="str">
            <v>BACKSHELL,9 POS CONN,D-SUB,CBL</v>
          </cell>
          <cell r="I296">
            <v>1</v>
          </cell>
          <cell r="J296">
            <v>1</v>
          </cell>
          <cell r="K296" t="str">
            <v>EA</v>
          </cell>
          <cell r="L296" t="str">
            <v>Y</v>
          </cell>
          <cell r="M296" t="str">
            <v xml:space="preserve">   </v>
          </cell>
          <cell r="N296" t="str">
            <v>L</v>
          </cell>
          <cell r="O296" t="str">
            <v>ZZ</v>
          </cell>
          <cell r="P296" t="str">
            <v>NORTHERN TECH</v>
          </cell>
          <cell r="Q296" t="str">
            <v>C88E000209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39-340908-09</v>
          </cell>
          <cell r="G297" t="str">
            <v>B</v>
          </cell>
          <cell r="H297" t="str">
            <v>BACKSHELL,9PIN,45DEG,METAL HOOD</v>
          </cell>
          <cell r="I297">
            <v>1</v>
          </cell>
          <cell r="J297">
            <v>1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L</v>
          </cell>
          <cell r="O297" t="str">
            <v>ZZ</v>
          </cell>
          <cell r="P297" t="str">
            <v>MOLEX, LLC</v>
          </cell>
          <cell r="Q297">
            <v>1727040095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39-10032-00</v>
          </cell>
          <cell r="G298" t="str">
            <v>B</v>
          </cell>
          <cell r="H298" t="str">
            <v>CONTACT,SKT,24-20 AWG,D-SUB</v>
          </cell>
          <cell r="I298">
            <v>6</v>
          </cell>
          <cell r="J298">
            <v>6</v>
          </cell>
          <cell r="K298" t="str">
            <v>EA</v>
          </cell>
          <cell r="L298" t="str">
            <v>Y</v>
          </cell>
          <cell r="M298" t="str">
            <v xml:space="preserve">   </v>
          </cell>
          <cell r="N298" t="str">
            <v>L</v>
          </cell>
          <cell r="O298" t="str">
            <v>ZZ</v>
          </cell>
          <cell r="P298" t="str">
            <v>ITT CANNON</v>
          </cell>
          <cell r="Q298" t="str">
            <v>030-1953-000</v>
          </cell>
          <cell r="T298">
            <v>0</v>
          </cell>
          <cell r="V298">
            <v>0</v>
          </cell>
          <cell r="X298">
            <v>0</v>
          </cell>
          <cell r="Z298">
            <v>0</v>
          </cell>
        </row>
        <row r="299">
          <cell r="E299" t="str">
            <v>38-10051-00</v>
          </cell>
          <cell r="G299" t="str">
            <v>B</v>
          </cell>
          <cell r="H299" t="str">
            <v>CABLE,3 COND,22 AWG</v>
          </cell>
          <cell r="I299">
            <v>2</v>
          </cell>
          <cell r="J299">
            <v>2</v>
          </cell>
          <cell r="K299" t="str">
            <v>FT</v>
          </cell>
          <cell r="L299" t="str">
            <v>Y</v>
          </cell>
          <cell r="M299" t="str">
            <v xml:space="preserve">   </v>
          </cell>
          <cell r="N299" t="str">
            <v>L</v>
          </cell>
          <cell r="O299" t="str">
            <v>ZZ</v>
          </cell>
          <cell r="P299" t="str">
            <v>ALPHA WIRE</v>
          </cell>
          <cell r="Q299" t="str">
            <v>1293C</v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39-178687-00</v>
          </cell>
          <cell r="G300" t="str">
            <v>B</v>
          </cell>
          <cell r="H300" t="str">
            <v>BACKSHELL,CLIP FOR FCT CONNS</v>
          </cell>
          <cell r="I300">
            <v>2</v>
          </cell>
          <cell r="J300">
            <v>2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L</v>
          </cell>
          <cell r="O300" t="str">
            <v>ZZ</v>
          </cell>
          <cell r="P300" t="str">
            <v>MOLEX, LLC</v>
          </cell>
          <cell r="Q300">
            <v>1731120066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31-00233-00</v>
          </cell>
          <cell r="G301" t="str">
            <v>A</v>
          </cell>
          <cell r="H301" t="str">
            <v>TAPE,COPPER FOIL,1/2</v>
          </cell>
          <cell r="I301">
            <v>1</v>
          </cell>
          <cell r="J301">
            <v>1</v>
          </cell>
          <cell r="K301" t="str">
            <v>FT</v>
          </cell>
          <cell r="L301" t="str">
            <v>Y</v>
          </cell>
          <cell r="M301" t="str">
            <v xml:space="preserve">   </v>
          </cell>
          <cell r="N301" t="str">
            <v>L</v>
          </cell>
          <cell r="O301" t="str">
            <v>ZZ</v>
          </cell>
          <cell r="P301" t="str">
            <v>3M</v>
          </cell>
          <cell r="Q301" t="str">
            <v>1181 TAPE (1/2)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10-00060-00</v>
          </cell>
          <cell r="G302" t="str">
            <v>B</v>
          </cell>
          <cell r="H302" t="str">
            <v>HEAT SHRINK TUBING,.25,BLACK</v>
          </cell>
          <cell r="I302">
            <v>0.4</v>
          </cell>
          <cell r="J302">
            <v>0.4</v>
          </cell>
          <cell r="K302" t="str">
            <v>FT</v>
          </cell>
          <cell r="L302" t="str">
            <v>Y</v>
          </cell>
          <cell r="M302" t="str">
            <v xml:space="preserve">   </v>
          </cell>
          <cell r="N302" t="str">
            <v>L</v>
          </cell>
          <cell r="O302" t="str">
            <v>ZZ</v>
          </cell>
          <cell r="P302" t="str">
            <v>THOMAS &amp; BETTS</v>
          </cell>
          <cell r="Q302" t="str">
            <v>CP0250-0-25</v>
          </cell>
          <cell r="T302">
            <v>0</v>
          </cell>
          <cell r="V302">
            <v>0</v>
          </cell>
          <cell r="X302">
            <v>0</v>
          </cell>
          <cell r="Z302">
            <v>0</v>
          </cell>
        </row>
        <row r="303">
          <cell r="E303" t="str">
            <v>79-00021-00</v>
          </cell>
          <cell r="G303" t="str">
            <v>A</v>
          </cell>
          <cell r="H303" t="str">
            <v>LABEL,BLANK 1 X 1/2</v>
          </cell>
          <cell r="I303">
            <v>2</v>
          </cell>
          <cell r="J303">
            <v>2</v>
          </cell>
          <cell r="K303" t="str">
            <v>EA</v>
          </cell>
          <cell r="L303" t="str">
            <v>Y</v>
          </cell>
          <cell r="M303" t="str">
            <v xml:space="preserve">   </v>
          </cell>
          <cell r="N303" t="str">
            <v>L</v>
          </cell>
          <cell r="O303" t="str">
            <v>ZZ</v>
          </cell>
          <cell r="P303" t="str">
            <v>THOMAS &amp; BETTS</v>
          </cell>
          <cell r="Q303" t="str">
            <v>WES-1112</v>
          </cell>
          <cell r="T303">
            <v>0</v>
          </cell>
          <cell r="V303">
            <v>0</v>
          </cell>
          <cell r="X303">
            <v>0</v>
          </cell>
          <cell r="Z303">
            <v>0</v>
          </cell>
        </row>
        <row r="304">
          <cell r="E304" t="str">
            <v>853-304154-001</v>
          </cell>
          <cell r="F304" t="str">
            <v>CABLES</v>
          </cell>
          <cell r="G304" t="str">
            <v>A</v>
          </cell>
          <cell r="H304" t="str">
            <v>CA,15DSUB,PED 2 PIN LIFT IO</v>
          </cell>
          <cell r="I304">
            <v>1</v>
          </cell>
          <cell r="J304">
            <v>1</v>
          </cell>
          <cell r="K304" t="str">
            <v>EA</v>
          </cell>
          <cell r="L304" t="str">
            <v xml:space="preserve"> </v>
          </cell>
          <cell r="M304" t="str">
            <v xml:space="preserve">   </v>
          </cell>
          <cell r="N304" t="str">
            <v>L</v>
          </cell>
          <cell r="O304" t="str">
            <v>NPI SOLUTIONS</v>
          </cell>
          <cell r="S304">
            <v>150</v>
          </cell>
          <cell r="T304">
            <v>150</v>
          </cell>
          <cell r="U304">
            <v>81.400000000000006</v>
          </cell>
          <cell r="V304">
            <v>81.400000000000006</v>
          </cell>
          <cell r="W304">
            <v>69.989999999999995</v>
          </cell>
          <cell r="X304">
            <v>69.989999999999995</v>
          </cell>
          <cell r="Y304">
            <v>65.45</v>
          </cell>
          <cell r="Z304">
            <v>65.45</v>
          </cell>
          <cell r="AA304">
            <v>62.08</v>
          </cell>
        </row>
        <row r="305">
          <cell r="E305" t="str">
            <v>38-10008-00</v>
          </cell>
          <cell r="G305" t="str">
            <v>B</v>
          </cell>
          <cell r="H305" t="str">
            <v>CABLE,2TW PR,22AWG,300V</v>
          </cell>
          <cell r="I305">
            <v>4.25</v>
          </cell>
          <cell r="J305">
            <v>4.25</v>
          </cell>
          <cell r="K305" t="str">
            <v>FT</v>
          </cell>
          <cell r="L305" t="str">
            <v>Y</v>
          </cell>
          <cell r="M305" t="str">
            <v xml:space="preserve">   </v>
          </cell>
          <cell r="N305" t="str">
            <v>L</v>
          </cell>
          <cell r="O305" t="str">
            <v>ZZ</v>
          </cell>
          <cell r="P305" t="str">
            <v>ALPHA WIRE</v>
          </cell>
          <cell r="Q305" t="str">
            <v>6052C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10-00060-00</v>
          </cell>
          <cell r="G306" t="str">
            <v>B</v>
          </cell>
          <cell r="H306" t="str">
            <v>HEAT SHRINK TUBING,.25,BLACK</v>
          </cell>
          <cell r="I306">
            <v>1</v>
          </cell>
          <cell r="J306">
            <v>1</v>
          </cell>
          <cell r="K306" t="str">
            <v>FT</v>
          </cell>
          <cell r="L306" t="str">
            <v>Y</v>
          </cell>
          <cell r="M306" t="str">
            <v xml:space="preserve">   </v>
          </cell>
          <cell r="N306" t="str">
            <v>L</v>
          </cell>
          <cell r="O306" t="str">
            <v>ZZ</v>
          </cell>
          <cell r="P306" t="str">
            <v>THOMAS &amp; BETTS</v>
          </cell>
          <cell r="Q306" t="str">
            <v>CP0250-0-25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31-00233-00</v>
          </cell>
          <cell r="G307" t="str">
            <v>A</v>
          </cell>
          <cell r="H307" t="str">
            <v>TAPE,COPPER FOIL,1/2</v>
          </cell>
          <cell r="I307">
            <v>1</v>
          </cell>
          <cell r="J307">
            <v>1</v>
          </cell>
          <cell r="K307" t="str">
            <v>FT</v>
          </cell>
          <cell r="L307" t="str">
            <v>Y</v>
          </cell>
          <cell r="M307" t="str">
            <v xml:space="preserve">   </v>
          </cell>
          <cell r="N307" t="str">
            <v>L</v>
          </cell>
          <cell r="O307" t="str">
            <v>ZZ</v>
          </cell>
          <cell r="P307" t="str">
            <v>3M</v>
          </cell>
          <cell r="Q307" t="str">
            <v>1181 TAPE (1/2)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39-178687-00</v>
          </cell>
          <cell r="G308" t="str">
            <v>B</v>
          </cell>
          <cell r="H308" t="str">
            <v>BACKSHELL,CLIP FOR FCT CONNS</v>
          </cell>
          <cell r="I308">
            <v>2</v>
          </cell>
          <cell r="J308">
            <v>2</v>
          </cell>
          <cell r="K308" t="str">
            <v>EA</v>
          </cell>
          <cell r="L308" t="str">
            <v>Y</v>
          </cell>
          <cell r="M308" t="str">
            <v xml:space="preserve">   </v>
          </cell>
          <cell r="N308" t="str">
            <v>L</v>
          </cell>
          <cell r="O308" t="str">
            <v>ZZ</v>
          </cell>
          <cell r="P308" t="str">
            <v>MOLEX, LLC</v>
          </cell>
          <cell r="Q308">
            <v>1731120066</v>
          </cell>
          <cell r="T308">
            <v>0</v>
          </cell>
          <cell r="V308">
            <v>0</v>
          </cell>
          <cell r="X308">
            <v>0</v>
          </cell>
          <cell r="Z308">
            <v>0</v>
          </cell>
        </row>
        <row r="309">
          <cell r="E309" t="str">
            <v>79-00021-00</v>
          </cell>
          <cell r="G309" t="str">
            <v>A</v>
          </cell>
          <cell r="H309" t="str">
            <v>LABEL,BLANK 1 X 1/2</v>
          </cell>
          <cell r="I309">
            <v>2</v>
          </cell>
          <cell r="J309">
            <v>2</v>
          </cell>
          <cell r="K309" t="str">
            <v>EA</v>
          </cell>
          <cell r="L309" t="str">
            <v>Y</v>
          </cell>
          <cell r="M309" t="str">
            <v xml:space="preserve">   </v>
          </cell>
          <cell r="N309" t="str">
            <v>L</v>
          </cell>
          <cell r="O309" t="str">
            <v>ZZ</v>
          </cell>
          <cell r="P309" t="str">
            <v>THOMAS &amp; BETTS</v>
          </cell>
          <cell r="Q309" t="str">
            <v>WES-1112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39-10023-00</v>
          </cell>
          <cell r="G310" t="str">
            <v>E</v>
          </cell>
          <cell r="H310" t="str">
            <v>CONN, 15 PIN D M CRIMP</v>
          </cell>
          <cell r="I310">
            <v>2</v>
          </cell>
          <cell r="J310">
            <v>2</v>
          </cell>
          <cell r="K310" t="str">
            <v>EA</v>
          </cell>
          <cell r="L310" t="str">
            <v>Y</v>
          </cell>
          <cell r="M310" t="str">
            <v xml:space="preserve">   </v>
          </cell>
          <cell r="N310" t="str">
            <v>L</v>
          </cell>
          <cell r="O310" t="str">
            <v>ZZ</v>
          </cell>
          <cell r="P310" t="str">
            <v>ITT CANNON</v>
          </cell>
          <cell r="Q310" t="str">
            <v>DAU-15P-K87-F0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39-340908-15</v>
          </cell>
          <cell r="G311" t="str">
            <v>B</v>
          </cell>
          <cell r="H311" t="str">
            <v>BACKSHELL,15PIN,45DEG,METAL HOOD</v>
          </cell>
          <cell r="I311">
            <v>1</v>
          </cell>
          <cell r="J311">
            <v>1</v>
          </cell>
          <cell r="K311" t="str">
            <v>EA</v>
          </cell>
          <cell r="L311" t="str">
            <v>Y</v>
          </cell>
          <cell r="M311" t="str">
            <v xml:space="preserve">   </v>
          </cell>
          <cell r="N311" t="str">
            <v>L</v>
          </cell>
          <cell r="O311" t="str">
            <v>ZZ</v>
          </cell>
          <cell r="P311" t="str">
            <v>MOLEX, LLC</v>
          </cell>
          <cell r="Q311">
            <v>1727040097</v>
          </cell>
          <cell r="T311">
            <v>0</v>
          </cell>
          <cell r="V311">
            <v>0</v>
          </cell>
          <cell r="X311">
            <v>0</v>
          </cell>
          <cell r="Z311">
            <v>0</v>
          </cell>
        </row>
        <row r="312">
          <cell r="E312" t="str">
            <v>669-116372-002</v>
          </cell>
          <cell r="G312" t="str">
            <v>A</v>
          </cell>
          <cell r="H312" t="str">
            <v>CONT,MALE,MACHINE CRIMP,24-20 AWG,ROHS</v>
          </cell>
          <cell r="I312">
            <v>10</v>
          </cell>
          <cell r="J312">
            <v>10</v>
          </cell>
          <cell r="K312" t="str">
            <v>EA</v>
          </cell>
          <cell r="L312" t="str">
            <v>Y</v>
          </cell>
          <cell r="M312" t="str">
            <v xml:space="preserve">   </v>
          </cell>
          <cell r="N312" t="str">
            <v>L</v>
          </cell>
          <cell r="O312" t="str">
            <v>ZZ</v>
          </cell>
          <cell r="P312" t="str">
            <v>ITT CANNON</v>
          </cell>
          <cell r="Q312" t="str">
            <v>030-1952-000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39-00020-00</v>
          </cell>
          <cell r="G313" t="str">
            <v>C</v>
          </cell>
          <cell r="H313" t="str">
            <v>HOOD,15 PIN CONNECTOR</v>
          </cell>
          <cell r="I313">
            <v>1</v>
          </cell>
          <cell r="J313">
            <v>1</v>
          </cell>
          <cell r="K313" t="str">
            <v>EA</v>
          </cell>
          <cell r="L313" t="str">
            <v>Y</v>
          </cell>
          <cell r="M313" t="str">
            <v xml:space="preserve">   </v>
          </cell>
          <cell r="N313" t="str">
            <v>L</v>
          </cell>
          <cell r="O313" t="str">
            <v>ZZ</v>
          </cell>
          <cell r="P313" t="str">
            <v>NORTHERN TECHNOLOGIES</v>
          </cell>
          <cell r="Q313" t="str">
            <v>C88E000211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681-006802-010</v>
          </cell>
          <cell r="G314" t="str">
            <v>D</v>
          </cell>
          <cell r="H314" t="str">
            <v>WIRE,22AWG,300V,105C,UL1569,BLK</v>
          </cell>
          <cell r="I314">
            <v>0.5</v>
          </cell>
          <cell r="J314">
            <v>0.5</v>
          </cell>
          <cell r="K314" t="str">
            <v>FT</v>
          </cell>
          <cell r="L314" t="str">
            <v>Y</v>
          </cell>
          <cell r="M314" t="str">
            <v xml:space="preserve">   </v>
          </cell>
          <cell r="N314" t="str">
            <v>L</v>
          </cell>
          <cell r="O314" t="str">
            <v>ZZ</v>
          </cell>
          <cell r="P314" t="str">
            <v>ORDER TO SPECIFICATION</v>
          </cell>
          <cell r="Q314" t="str">
            <v>ORDER TO SPECIFICATION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225-304154-001</v>
          </cell>
          <cell r="G315" t="str">
            <v>A</v>
          </cell>
          <cell r="H315" t="str">
            <v>DIAG,WRG,15DSUB,PED 2 PIN LIFT IO</v>
          </cell>
          <cell r="I315">
            <v>1</v>
          </cell>
          <cell r="J315">
            <v>1</v>
          </cell>
          <cell r="K315" t="str">
            <v>EA</v>
          </cell>
          <cell r="L315" t="str">
            <v xml:space="preserve"> </v>
          </cell>
          <cell r="M315" t="str">
            <v xml:space="preserve">   </v>
          </cell>
          <cell r="N315" t="str">
            <v>Z</v>
          </cell>
          <cell r="O315" t="str">
            <v>ZZ</v>
          </cell>
          <cell r="T315">
            <v>0</v>
          </cell>
          <cell r="V315">
            <v>0</v>
          </cell>
          <cell r="X315">
            <v>0</v>
          </cell>
          <cell r="Z315">
            <v>0</v>
          </cell>
        </row>
        <row r="316">
          <cell r="E316" t="str">
            <v>74-10024-00</v>
          </cell>
          <cell r="G316" t="str">
            <v>P</v>
          </cell>
          <cell r="H316" t="str">
            <v>PROC. ELEC. ASS'Y INSTR.</v>
          </cell>
          <cell r="I316">
            <v>1</v>
          </cell>
          <cell r="J316">
            <v>1</v>
          </cell>
          <cell r="K316" t="str">
            <v>EA</v>
          </cell>
          <cell r="L316" t="str">
            <v>Y</v>
          </cell>
          <cell r="M316" t="str">
            <v xml:space="preserve">   </v>
          </cell>
          <cell r="N316" t="str">
            <v>Z</v>
          </cell>
          <cell r="O316" t="str">
            <v>ZZ</v>
          </cell>
          <cell r="T316">
            <v>0</v>
          </cell>
          <cell r="V316">
            <v>0</v>
          </cell>
          <cell r="X316">
            <v>0</v>
          </cell>
          <cell r="Z316">
            <v>0</v>
          </cell>
        </row>
        <row r="317">
          <cell r="E317" t="str">
            <v>74-024094-00</v>
          </cell>
          <cell r="G317" t="str">
            <v>U</v>
          </cell>
          <cell r="H317" t="str">
            <v>PROC,PART IDENTIFICATION</v>
          </cell>
          <cell r="I317">
            <v>1</v>
          </cell>
          <cell r="J317">
            <v>1</v>
          </cell>
          <cell r="K317" t="str">
            <v>EA</v>
          </cell>
          <cell r="L317" t="str">
            <v>Y</v>
          </cell>
          <cell r="M317" t="str">
            <v xml:space="preserve">   </v>
          </cell>
          <cell r="N317" t="str">
            <v>Z</v>
          </cell>
          <cell r="O317" t="str">
            <v>ZZ</v>
          </cell>
          <cell r="T317">
            <v>0</v>
          </cell>
          <cell r="V317">
            <v>0</v>
          </cell>
          <cell r="X317">
            <v>0</v>
          </cell>
          <cell r="Z317">
            <v>0</v>
          </cell>
        </row>
        <row r="318">
          <cell r="E318" t="str">
            <v>965-208382-001</v>
          </cell>
          <cell r="G318" t="str">
            <v>A</v>
          </cell>
          <cell r="H318" t="str">
            <v>EPOXY,FAST SET,50ML CNTNR SIZE</v>
          </cell>
          <cell r="I318">
            <v>1</v>
          </cell>
          <cell r="J318">
            <v>1</v>
          </cell>
          <cell r="K318" t="str">
            <v>EA</v>
          </cell>
          <cell r="L318" t="str">
            <v>Y</v>
          </cell>
          <cell r="M318" t="str">
            <v xml:space="preserve">   </v>
          </cell>
          <cell r="N318" t="str">
            <v>Z</v>
          </cell>
          <cell r="O318" t="str">
            <v>ZZ</v>
          </cell>
          <cell r="P318" t="str">
            <v>ITW DEVCON, INC.</v>
          </cell>
          <cell r="Q318">
            <v>14270</v>
          </cell>
          <cell r="T318">
            <v>0</v>
          </cell>
          <cell r="V318">
            <v>0</v>
          </cell>
          <cell r="X318">
            <v>0</v>
          </cell>
          <cell r="Z318">
            <v>0</v>
          </cell>
        </row>
        <row r="319">
          <cell r="E319" t="str">
            <v>79-10179-00</v>
          </cell>
          <cell r="G319" t="str">
            <v>A</v>
          </cell>
          <cell r="H319" t="str">
            <v>MARKER, WIRE (1-33)</v>
          </cell>
          <cell r="I319">
            <v>1</v>
          </cell>
          <cell r="J319">
            <v>1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Z</v>
          </cell>
          <cell r="O319" t="str">
            <v>ZZ</v>
          </cell>
          <cell r="P319" t="str">
            <v>BRADY CORPORATION</v>
          </cell>
          <cell r="Q319" t="str">
            <v>WM-1-33-3/4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0">
          <cell r="E320" t="str">
            <v>79-10444-00</v>
          </cell>
          <cell r="G320" t="str">
            <v>B</v>
          </cell>
          <cell r="H320" t="str">
            <v>LABEL,A-Z,0-15,(+),(-),(/),WIRE MARKING</v>
          </cell>
          <cell r="I320">
            <v>1</v>
          </cell>
          <cell r="J320">
            <v>1</v>
          </cell>
          <cell r="K320" t="str">
            <v>EA</v>
          </cell>
          <cell r="L320" t="str">
            <v>Y</v>
          </cell>
          <cell r="M320" t="str">
            <v xml:space="preserve">   </v>
          </cell>
          <cell r="N320" t="str">
            <v>Z</v>
          </cell>
          <cell r="O320" t="str">
            <v>ZZ</v>
          </cell>
          <cell r="P320" t="str">
            <v>BRADY CORPORATION</v>
          </cell>
          <cell r="Q320" t="str">
            <v>PWM-PK-2</v>
          </cell>
          <cell r="T320">
            <v>0</v>
          </cell>
          <cell r="V320">
            <v>0</v>
          </cell>
          <cell r="X320">
            <v>0</v>
          </cell>
          <cell r="Z320">
            <v>0</v>
          </cell>
        </row>
        <row r="321">
          <cell r="E321" t="str">
            <v>79-10183-00</v>
          </cell>
          <cell r="G321" t="str">
            <v>B</v>
          </cell>
          <cell r="H321" t="str">
            <v>MARKERS,WIRE WRITE ON</v>
          </cell>
          <cell r="I321">
            <v>1</v>
          </cell>
          <cell r="J321">
            <v>1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Z</v>
          </cell>
          <cell r="O321" t="str">
            <v>ZZ</v>
          </cell>
          <cell r="P321" t="str">
            <v>BRADY CORPORATION</v>
          </cell>
          <cell r="Q321" t="str">
            <v>SLFW-250-PK</v>
          </cell>
          <cell r="T321">
            <v>0</v>
          </cell>
          <cell r="V321">
            <v>0</v>
          </cell>
          <cell r="X321">
            <v>0</v>
          </cell>
          <cell r="Z321">
            <v>0</v>
          </cell>
        </row>
        <row r="322">
          <cell r="E322" t="str">
            <v>79-10179-01</v>
          </cell>
          <cell r="G322" t="str">
            <v>A</v>
          </cell>
          <cell r="H322" t="str">
            <v>MARKER, WIRE, 34-66</v>
          </cell>
          <cell r="I322">
            <v>1</v>
          </cell>
          <cell r="J322">
            <v>1</v>
          </cell>
          <cell r="K322" t="str">
            <v>EA</v>
          </cell>
          <cell r="L322" t="str">
            <v>Y</v>
          </cell>
          <cell r="M322" t="str">
            <v xml:space="preserve">   </v>
          </cell>
          <cell r="N322" t="str">
            <v>Z</v>
          </cell>
          <cell r="O322" t="str">
            <v>ZZ</v>
          </cell>
          <cell r="T322">
            <v>0</v>
          </cell>
          <cell r="V322">
            <v>0</v>
          </cell>
          <cell r="X322">
            <v>0</v>
          </cell>
          <cell r="Z322">
            <v>0</v>
          </cell>
        </row>
        <row r="323">
          <cell r="E323" t="str">
            <v>79-10179-02</v>
          </cell>
          <cell r="G323" t="str">
            <v>A</v>
          </cell>
          <cell r="H323" t="str">
            <v>MARKER, WIRE 67-99</v>
          </cell>
          <cell r="I323">
            <v>1</v>
          </cell>
          <cell r="J323">
            <v>1</v>
          </cell>
          <cell r="K323" t="str">
            <v>EA</v>
          </cell>
          <cell r="L323" t="str">
            <v>Y</v>
          </cell>
          <cell r="M323" t="str">
            <v xml:space="preserve">   </v>
          </cell>
          <cell r="N323" t="str">
            <v>Z</v>
          </cell>
          <cell r="O323" t="str">
            <v>ZZ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4">
          <cell r="E324" t="str">
            <v>79-00021-00</v>
          </cell>
          <cell r="G324" t="str">
            <v>A</v>
          </cell>
          <cell r="H324" t="str">
            <v>LABEL,BLANK 1 X 1/2</v>
          </cell>
          <cell r="I324">
            <v>1</v>
          </cell>
          <cell r="J324">
            <v>1</v>
          </cell>
          <cell r="K324" t="str">
            <v>EA</v>
          </cell>
          <cell r="L324" t="str">
            <v>Y</v>
          </cell>
          <cell r="M324" t="str">
            <v xml:space="preserve">   </v>
          </cell>
          <cell r="N324" t="str">
            <v>Z</v>
          </cell>
          <cell r="O324" t="str">
            <v>ZZ</v>
          </cell>
          <cell r="P324" t="str">
            <v>THOMAS &amp; BETTS</v>
          </cell>
          <cell r="Q324" t="str">
            <v>WES-1112</v>
          </cell>
          <cell r="T324">
            <v>0</v>
          </cell>
          <cell r="V324">
            <v>0</v>
          </cell>
          <cell r="X324">
            <v>0</v>
          </cell>
          <cell r="Z324">
            <v>0</v>
          </cell>
        </row>
        <row r="325">
          <cell r="E325" t="str">
            <v>79-00021-01</v>
          </cell>
          <cell r="G325" t="str">
            <v>A</v>
          </cell>
          <cell r="H325" t="str">
            <v>LABEL,BLANK 1 X 1</v>
          </cell>
          <cell r="I325">
            <v>1</v>
          </cell>
          <cell r="J325">
            <v>1</v>
          </cell>
          <cell r="K325" t="str">
            <v>EA</v>
          </cell>
          <cell r="L325" t="str">
            <v>Y</v>
          </cell>
          <cell r="M325" t="str">
            <v xml:space="preserve">   </v>
          </cell>
          <cell r="N325" t="str">
            <v>Z</v>
          </cell>
          <cell r="O325" t="str">
            <v>ZZ</v>
          </cell>
          <cell r="P325" t="str">
            <v>ABB</v>
          </cell>
          <cell r="Q325" t="str">
            <v>WES-1334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E326" t="str">
            <v>79-00021-02</v>
          </cell>
          <cell r="G326" t="str">
            <v>A</v>
          </cell>
          <cell r="H326" t="str">
            <v>LABEL,CBL MARKING,1X.5X1.5,BLANK,WRITE-O</v>
          </cell>
          <cell r="I326">
            <v>1</v>
          </cell>
          <cell r="J326">
            <v>1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Z</v>
          </cell>
          <cell r="O326" t="str">
            <v>ZZ</v>
          </cell>
          <cell r="P326" t="str">
            <v>THOMAS &amp; BETTS</v>
          </cell>
          <cell r="Q326" t="str">
            <v>WLP-1112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27">
          <cell r="E327" t="str">
            <v>79-00021-03</v>
          </cell>
          <cell r="G327" t="str">
            <v>A</v>
          </cell>
          <cell r="H327" t="str">
            <v>LABEL,CBL MARKING,1X1X3,BLANK,WRITE-ON,S</v>
          </cell>
          <cell r="I327">
            <v>1</v>
          </cell>
          <cell r="J327">
            <v>1</v>
          </cell>
          <cell r="K327" t="str">
            <v>EA</v>
          </cell>
          <cell r="L327" t="str">
            <v>Y</v>
          </cell>
          <cell r="M327" t="str">
            <v xml:space="preserve">   </v>
          </cell>
          <cell r="N327" t="str">
            <v>Z</v>
          </cell>
          <cell r="O327" t="str">
            <v>ZZ</v>
          </cell>
          <cell r="P327" t="str">
            <v>THOMAS &amp; BETTS</v>
          </cell>
          <cell r="Q327" t="str">
            <v>WLP-1300</v>
          </cell>
          <cell r="T327">
            <v>0</v>
          </cell>
          <cell r="V327">
            <v>0</v>
          </cell>
          <cell r="X327">
            <v>0</v>
          </cell>
          <cell r="Z327">
            <v>0</v>
          </cell>
        </row>
        <row r="328">
          <cell r="E328" t="str">
            <v>79-00021-04</v>
          </cell>
          <cell r="G328" t="str">
            <v>B</v>
          </cell>
          <cell r="H328" t="str">
            <v>LABEL,CBL MARKING,1X1X5,BLANK,WRITE-ON,S</v>
          </cell>
          <cell r="I328">
            <v>1</v>
          </cell>
          <cell r="J328">
            <v>1</v>
          </cell>
          <cell r="K328" t="str">
            <v>EA</v>
          </cell>
          <cell r="L328" t="str">
            <v>Y</v>
          </cell>
          <cell r="M328" t="str">
            <v xml:space="preserve">   </v>
          </cell>
          <cell r="N328" t="str">
            <v>Z</v>
          </cell>
          <cell r="O328" t="str">
            <v>ZZ</v>
          </cell>
          <cell r="P328" t="str">
            <v>THOMAS &amp; BETTS</v>
          </cell>
          <cell r="Q328" t="str">
            <v>THT-139-461-2</v>
          </cell>
          <cell r="T328">
            <v>0</v>
          </cell>
          <cell r="V328">
            <v>0</v>
          </cell>
          <cell r="X328">
            <v>0</v>
          </cell>
          <cell r="Z328">
            <v>0</v>
          </cell>
        </row>
        <row r="329">
          <cell r="E329" t="str">
            <v>74-032409-00</v>
          </cell>
          <cell r="G329" t="str">
            <v>C</v>
          </cell>
          <cell r="H329" t="str">
            <v>WORKMANSHIP STANDARDS</v>
          </cell>
          <cell r="I329">
            <v>1</v>
          </cell>
          <cell r="J329">
            <v>1</v>
          </cell>
          <cell r="K329" t="str">
            <v>EA</v>
          </cell>
          <cell r="L329" t="str">
            <v>Y</v>
          </cell>
          <cell r="M329" t="str">
            <v xml:space="preserve">   </v>
          </cell>
          <cell r="N329" t="str">
            <v>Z</v>
          </cell>
          <cell r="O329" t="str">
            <v>ZZ</v>
          </cell>
          <cell r="T329">
            <v>0</v>
          </cell>
          <cell r="V329">
            <v>0</v>
          </cell>
          <cell r="X329">
            <v>0</v>
          </cell>
          <cell r="Z329">
            <v>0</v>
          </cell>
        </row>
        <row r="330">
          <cell r="E330" t="str">
            <v>202-328325-001</v>
          </cell>
          <cell r="G330" t="str">
            <v>F</v>
          </cell>
          <cell r="H330" t="str">
            <v>PROC,CRIMP TERMINATION GUIDELINE</v>
          </cell>
          <cell r="I330">
            <v>1</v>
          </cell>
          <cell r="J330">
            <v>1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Z</v>
          </cell>
          <cell r="O330" t="str">
            <v>ZZ</v>
          </cell>
          <cell r="T330">
            <v>0</v>
          </cell>
          <cell r="V330">
            <v>0</v>
          </cell>
          <cell r="X330">
            <v>0</v>
          </cell>
          <cell r="Z330">
            <v>0</v>
          </cell>
        </row>
        <row r="331">
          <cell r="E331" t="str">
            <v>74-024094-00</v>
          </cell>
          <cell r="G331" t="str">
            <v>U</v>
          </cell>
          <cell r="H331" t="str">
            <v>PROC,PART IDENTIFICATION</v>
          </cell>
          <cell r="I331">
            <v>1</v>
          </cell>
          <cell r="J331">
            <v>1</v>
          </cell>
          <cell r="K331" t="str">
            <v>EA</v>
          </cell>
          <cell r="L331" t="str">
            <v>Y</v>
          </cell>
          <cell r="M331" t="str">
            <v xml:space="preserve">   </v>
          </cell>
          <cell r="N331" t="str">
            <v>Z</v>
          </cell>
          <cell r="O331" t="str">
            <v>ZZ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2">
          <cell r="E332" t="str">
            <v>603-090436-001</v>
          </cell>
          <cell r="G332" t="str">
            <v>J</v>
          </cell>
          <cell r="H332" t="str">
            <v>SPECIFICATION,PACKAGING</v>
          </cell>
          <cell r="I332">
            <v>1</v>
          </cell>
          <cell r="J332">
            <v>1</v>
          </cell>
          <cell r="K332" t="str">
            <v>EA</v>
          </cell>
          <cell r="L332" t="str">
            <v>Y</v>
          </cell>
          <cell r="M332" t="str">
            <v xml:space="preserve">   </v>
          </cell>
          <cell r="N332" t="str">
            <v>Z</v>
          </cell>
          <cell r="O332" t="str">
            <v>ZZ</v>
          </cell>
          <cell r="T332">
            <v>0</v>
          </cell>
          <cell r="V332">
            <v>0</v>
          </cell>
          <cell r="X332">
            <v>0</v>
          </cell>
          <cell r="Z332">
            <v>0</v>
          </cell>
        </row>
        <row r="333">
          <cell r="E333" t="str">
            <v>03-339423-00</v>
          </cell>
          <cell r="F333" t="str">
            <v>CABLES</v>
          </cell>
          <cell r="G333" t="str">
            <v>C</v>
          </cell>
          <cell r="H333" t="str">
            <v>CBL ASSY,DSUB,H20 FLOW SW SNS,INTFC</v>
          </cell>
          <cell r="I333">
            <v>1</v>
          </cell>
          <cell r="J333">
            <v>1</v>
          </cell>
          <cell r="K333" t="str">
            <v>EA</v>
          </cell>
          <cell r="L333" t="str">
            <v>Y</v>
          </cell>
          <cell r="M333" t="str">
            <v xml:space="preserve">   </v>
          </cell>
          <cell r="N333" t="str">
            <v>L</v>
          </cell>
          <cell r="O333" t="str">
            <v>SUZHOU JUTZE</v>
          </cell>
          <cell r="S333">
            <v>51.18</v>
          </cell>
          <cell r="T333">
            <v>51.18</v>
          </cell>
          <cell r="U333">
            <v>51.18</v>
          </cell>
          <cell r="V333">
            <v>51.18</v>
          </cell>
          <cell r="W333">
            <v>51.18</v>
          </cell>
          <cell r="X333">
            <v>51.18</v>
          </cell>
          <cell r="Y333">
            <v>51.18</v>
          </cell>
          <cell r="Z333">
            <v>51.18</v>
          </cell>
          <cell r="AA333">
            <v>51.18</v>
          </cell>
        </row>
        <row r="334">
          <cell r="E334" t="str">
            <v>76-339423-00</v>
          </cell>
          <cell r="G334" t="str">
            <v>C</v>
          </cell>
          <cell r="H334" t="str">
            <v>SCHEM,CBL ASSY,DSUB,H20 FLOW SW SNS,INTF</v>
          </cell>
          <cell r="I334">
            <v>1</v>
          </cell>
          <cell r="J334">
            <v>1</v>
          </cell>
          <cell r="K334" t="str">
            <v>EA</v>
          </cell>
          <cell r="L334" t="str">
            <v>Y</v>
          </cell>
          <cell r="M334" t="str">
            <v xml:space="preserve">   </v>
          </cell>
          <cell r="N334" t="str">
            <v>Z</v>
          </cell>
          <cell r="O334" t="str">
            <v>ZZ</v>
          </cell>
          <cell r="T334">
            <v>0</v>
          </cell>
          <cell r="V334">
            <v>0</v>
          </cell>
          <cell r="X334">
            <v>0</v>
          </cell>
          <cell r="Z334">
            <v>0</v>
          </cell>
        </row>
        <row r="335">
          <cell r="E335" t="str">
            <v>39-10026-00</v>
          </cell>
          <cell r="G335" t="str">
            <v>C</v>
          </cell>
          <cell r="H335" t="str">
            <v>CONN,25 PIN D FEMALE CRIMP</v>
          </cell>
          <cell r="I335">
            <v>1</v>
          </cell>
          <cell r="J335">
            <v>1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L</v>
          </cell>
          <cell r="O335" t="str">
            <v>ZZ</v>
          </cell>
          <cell r="P335" t="str">
            <v>ITT CANNON</v>
          </cell>
          <cell r="Q335" t="str">
            <v>110977-0021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6">
          <cell r="E336" t="str">
            <v>39-10032-00</v>
          </cell>
          <cell r="G336" t="str">
            <v>B</v>
          </cell>
          <cell r="H336" t="str">
            <v>CONTACT,SKT,24-20 AWG,D-SUB</v>
          </cell>
          <cell r="I336">
            <v>24</v>
          </cell>
          <cell r="J336">
            <v>24</v>
          </cell>
          <cell r="K336" t="str">
            <v>EA</v>
          </cell>
          <cell r="L336" t="str">
            <v>Y</v>
          </cell>
          <cell r="M336" t="str">
            <v xml:space="preserve">   </v>
          </cell>
          <cell r="N336" t="str">
            <v>L</v>
          </cell>
          <cell r="O336" t="str">
            <v>ZZ</v>
          </cell>
          <cell r="P336" t="str">
            <v>ITT CANNON</v>
          </cell>
          <cell r="Q336" t="str">
            <v>030-1953-000</v>
          </cell>
          <cell r="T336">
            <v>0</v>
          </cell>
          <cell r="V336">
            <v>0</v>
          </cell>
          <cell r="X336">
            <v>0</v>
          </cell>
          <cell r="Z336">
            <v>0</v>
          </cell>
        </row>
        <row r="337">
          <cell r="E337" t="str">
            <v>31-00233-00</v>
          </cell>
          <cell r="G337" t="str">
            <v>A</v>
          </cell>
          <cell r="H337" t="str">
            <v>TAPE,COPPER FOIL,1/2</v>
          </cell>
          <cell r="I337">
            <v>1</v>
          </cell>
          <cell r="J337">
            <v>1</v>
          </cell>
          <cell r="K337" t="str">
            <v>FT</v>
          </cell>
          <cell r="L337" t="str">
            <v>Y</v>
          </cell>
          <cell r="M337" t="str">
            <v xml:space="preserve">   </v>
          </cell>
          <cell r="N337" t="str">
            <v>L</v>
          </cell>
          <cell r="O337" t="str">
            <v>ZZ</v>
          </cell>
          <cell r="P337" t="str">
            <v>3M</v>
          </cell>
          <cell r="Q337" t="str">
            <v>1181 TAPE (1/2)</v>
          </cell>
          <cell r="T337">
            <v>0</v>
          </cell>
          <cell r="V337">
            <v>0</v>
          </cell>
          <cell r="X337">
            <v>0</v>
          </cell>
          <cell r="Z337">
            <v>0</v>
          </cell>
        </row>
        <row r="338">
          <cell r="E338" t="str">
            <v>10-00058-00</v>
          </cell>
          <cell r="G338" t="str">
            <v>A</v>
          </cell>
          <cell r="H338" t="str">
            <v>HEAT SHRINK TUBING,.5,BLACK</v>
          </cell>
          <cell r="I338">
            <v>1</v>
          </cell>
          <cell r="J338">
            <v>1</v>
          </cell>
          <cell r="K338" t="str">
            <v>FT</v>
          </cell>
          <cell r="L338" t="str">
            <v>Y</v>
          </cell>
          <cell r="M338" t="str">
            <v xml:space="preserve">   </v>
          </cell>
          <cell r="N338" t="str">
            <v>L</v>
          </cell>
          <cell r="O338" t="str">
            <v>ZZ</v>
          </cell>
          <cell r="P338" t="str">
            <v>ALPHA WIRE</v>
          </cell>
          <cell r="Q338" t="str">
            <v>FIT-221V-1/2-BLK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38-105841-00</v>
          </cell>
          <cell r="G339" t="str">
            <v>A</v>
          </cell>
          <cell r="H339" t="str">
            <v>CABLE,12TWPR,22AWG,OVRL,SHLD</v>
          </cell>
          <cell r="I339">
            <v>4.5</v>
          </cell>
          <cell r="J339">
            <v>4.5</v>
          </cell>
          <cell r="K339" t="str">
            <v>FT</v>
          </cell>
          <cell r="L339" t="str">
            <v>Y</v>
          </cell>
          <cell r="M339" t="str">
            <v xml:space="preserve">   </v>
          </cell>
          <cell r="N339" t="str">
            <v>L</v>
          </cell>
          <cell r="O339" t="str">
            <v>ZZ</v>
          </cell>
          <cell r="P339" t="str">
            <v>ALPHA WIRE</v>
          </cell>
          <cell r="Q339" t="str">
            <v>2219/12C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E340" t="str">
            <v>39-10025-00</v>
          </cell>
          <cell r="G340" t="str">
            <v>D</v>
          </cell>
          <cell r="H340" t="str">
            <v>CONN,D-SUB,25M,CRIMP</v>
          </cell>
          <cell r="I340">
            <v>1</v>
          </cell>
          <cell r="J340">
            <v>1</v>
          </cell>
          <cell r="K340" t="str">
            <v>EA</v>
          </cell>
          <cell r="L340" t="str">
            <v>Y</v>
          </cell>
          <cell r="M340" t="str">
            <v xml:space="preserve">   </v>
          </cell>
          <cell r="N340" t="str">
            <v>L</v>
          </cell>
          <cell r="O340" t="str">
            <v>ZZ</v>
          </cell>
          <cell r="P340" t="str">
            <v>ITT CANNON</v>
          </cell>
          <cell r="Q340" t="str">
            <v>DBU-25P K87 FO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1">
          <cell r="E341" t="str">
            <v>39-340908-26</v>
          </cell>
          <cell r="G341" t="str">
            <v>B</v>
          </cell>
          <cell r="H341" t="str">
            <v>BACKSHELL,LRG 25PIN,45DEG,MTEAL HOOD</v>
          </cell>
          <cell r="I341">
            <v>1</v>
          </cell>
          <cell r="J341">
            <v>1</v>
          </cell>
          <cell r="K341" t="str">
            <v>EA</v>
          </cell>
          <cell r="L341" t="str">
            <v>Y</v>
          </cell>
          <cell r="M341" t="str">
            <v xml:space="preserve">   </v>
          </cell>
          <cell r="N341" t="str">
            <v>L</v>
          </cell>
          <cell r="O341" t="str">
            <v>ZZ</v>
          </cell>
          <cell r="P341" t="str">
            <v>MOLEX, LLC</v>
          </cell>
          <cell r="Q341">
            <v>1731110062</v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39-178687-00</v>
          </cell>
          <cell r="G342" t="str">
            <v>B</v>
          </cell>
          <cell r="H342" t="str">
            <v>BACKSHELL,CLIP FOR FCT CONNS</v>
          </cell>
          <cell r="I342">
            <v>2</v>
          </cell>
          <cell r="J342">
            <v>2</v>
          </cell>
          <cell r="K342" t="str">
            <v>EA</v>
          </cell>
          <cell r="L342" t="str">
            <v>Y</v>
          </cell>
          <cell r="M342" t="str">
            <v xml:space="preserve">   </v>
          </cell>
          <cell r="N342" t="str">
            <v>L</v>
          </cell>
          <cell r="O342" t="str">
            <v>ZZ</v>
          </cell>
          <cell r="P342" t="str">
            <v>MOLEX, LLC</v>
          </cell>
          <cell r="Q342">
            <v>1731120066</v>
          </cell>
          <cell r="T342">
            <v>0</v>
          </cell>
          <cell r="V342">
            <v>0</v>
          </cell>
          <cell r="X342">
            <v>0</v>
          </cell>
          <cell r="Z342">
            <v>0</v>
          </cell>
        </row>
        <row r="343">
          <cell r="E343" t="str">
            <v>39-10031-00</v>
          </cell>
          <cell r="G343" t="str">
            <v>A</v>
          </cell>
          <cell r="H343" t="str">
            <v>CONTACT,PIN,24-20AWG,D-SUB</v>
          </cell>
          <cell r="I343">
            <v>24</v>
          </cell>
          <cell r="J343">
            <v>24</v>
          </cell>
          <cell r="K343" t="str">
            <v>EA</v>
          </cell>
          <cell r="L343" t="str">
            <v>Y</v>
          </cell>
          <cell r="M343" t="str">
            <v xml:space="preserve">   </v>
          </cell>
          <cell r="N343" t="str">
            <v>L</v>
          </cell>
          <cell r="O343" t="str">
            <v>ZZ</v>
          </cell>
          <cell r="P343" t="str">
            <v>ITT CANN</v>
          </cell>
          <cell r="Q343" t="str">
            <v>030-1952-000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79-00021-01</v>
          </cell>
          <cell r="G344" t="str">
            <v>A</v>
          </cell>
          <cell r="H344" t="str">
            <v>LABEL,BLANK 1 X 1</v>
          </cell>
          <cell r="I344">
            <v>2</v>
          </cell>
          <cell r="J344">
            <v>2</v>
          </cell>
          <cell r="K344" t="str">
            <v>EA</v>
          </cell>
          <cell r="L344" t="str">
            <v>Y</v>
          </cell>
          <cell r="M344" t="str">
            <v xml:space="preserve">   </v>
          </cell>
          <cell r="N344" t="str">
            <v>L</v>
          </cell>
          <cell r="O344" t="str">
            <v>ZZ</v>
          </cell>
          <cell r="P344" t="str">
            <v>ABB</v>
          </cell>
          <cell r="Q344" t="str">
            <v>WES-1334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39-00019-01</v>
          </cell>
          <cell r="G345" t="str">
            <v>B</v>
          </cell>
          <cell r="H345" t="str">
            <v>BACKSHELL,25POS,CONN,VERT</v>
          </cell>
          <cell r="I345">
            <v>1</v>
          </cell>
          <cell r="J345">
            <v>1</v>
          </cell>
          <cell r="K345" t="str">
            <v>EA</v>
          </cell>
          <cell r="L345" t="str">
            <v>Y</v>
          </cell>
          <cell r="M345" t="str">
            <v xml:space="preserve">   </v>
          </cell>
          <cell r="N345" t="str">
            <v>L</v>
          </cell>
          <cell r="O345" t="str">
            <v>ZZ</v>
          </cell>
          <cell r="P345" t="str">
            <v>NORTHERN TECHNOLOGIES</v>
          </cell>
          <cell r="Q345" t="str">
            <v>C88E000203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</row>
        <row r="346">
          <cell r="E346" t="str">
            <v>03-375090-00</v>
          </cell>
          <cell r="F346" t="str">
            <v>CABLES</v>
          </cell>
          <cell r="G346" t="str">
            <v>B</v>
          </cell>
          <cell r="H346" t="str">
            <v>CBL ASSY,H20 SW,RF/CHAM/TP/RPC,PM,TEOS-X</v>
          </cell>
          <cell r="I346">
            <v>1</v>
          </cell>
          <cell r="J346">
            <v>1</v>
          </cell>
          <cell r="K346" t="str">
            <v>EA</v>
          </cell>
          <cell r="L346" t="str">
            <v xml:space="preserve"> </v>
          </cell>
          <cell r="M346" t="str">
            <v xml:space="preserve">   </v>
          </cell>
          <cell r="N346" t="str">
            <v>L</v>
          </cell>
          <cell r="O346" t="str">
            <v xml:space="preserve">COMPASS </v>
          </cell>
          <cell r="S346">
            <v>143</v>
          </cell>
          <cell r="T346">
            <v>143</v>
          </cell>
          <cell r="U346">
            <v>143</v>
          </cell>
          <cell r="V346">
            <v>143</v>
          </cell>
          <cell r="W346">
            <v>143</v>
          </cell>
          <cell r="X346">
            <v>143</v>
          </cell>
          <cell r="Y346">
            <v>143</v>
          </cell>
          <cell r="Z346">
            <v>143</v>
          </cell>
          <cell r="AA346">
            <v>143</v>
          </cell>
        </row>
        <row r="347">
          <cell r="E347" t="str">
            <v>76-375090-00</v>
          </cell>
          <cell r="G347" t="str">
            <v>B</v>
          </cell>
          <cell r="H347" t="str">
            <v>SCHEM,CBL ASSY,H20 SW,RF/CHAM/TP/RPC,PM</v>
          </cell>
          <cell r="I347">
            <v>1</v>
          </cell>
          <cell r="J347">
            <v>1</v>
          </cell>
          <cell r="K347" t="str">
            <v>EA</v>
          </cell>
          <cell r="L347" t="str">
            <v xml:space="preserve"> </v>
          </cell>
          <cell r="M347" t="str">
            <v xml:space="preserve">   </v>
          </cell>
          <cell r="N347" t="str">
            <v>Z</v>
          </cell>
          <cell r="O347" t="str">
            <v>ZZ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39-10025-00</v>
          </cell>
          <cell r="G348" t="str">
            <v>D</v>
          </cell>
          <cell r="H348" t="str">
            <v>CONN,D-SUB,25M,CRIMP</v>
          </cell>
          <cell r="I348">
            <v>1</v>
          </cell>
          <cell r="J348">
            <v>1</v>
          </cell>
          <cell r="K348" t="str">
            <v>EA</v>
          </cell>
          <cell r="L348" t="str">
            <v>Y</v>
          </cell>
          <cell r="M348" t="str">
            <v xml:space="preserve">   </v>
          </cell>
          <cell r="N348" t="str">
            <v>L</v>
          </cell>
          <cell r="O348" t="str">
            <v>ZZ</v>
          </cell>
          <cell r="P348" t="str">
            <v>ITT CANNON</v>
          </cell>
          <cell r="Q348" t="str">
            <v>DBU-25P K87 FO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39-00019-00</v>
          </cell>
          <cell r="G349" t="str">
            <v>B</v>
          </cell>
          <cell r="H349" t="str">
            <v>HOOD, 25 PIN CONNECTOR</v>
          </cell>
          <cell r="I349">
            <v>1</v>
          </cell>
          <cell r="J349">
            <v>1</v>
          </cell>
          <cell r="K349" t="str">
            <v>EA</v>
          </cell>
          <cell r="L349" t="str">
            <v>Y</v>
          </cell>
          <cell r="M349" t="str">
            <v xml:space="preserve">   </v>
          </cell>
          <cell r="N349" t="str">
            <v>L</v>
          </cell>
          <cell r="O349" t="str">
            <v>ZZ</v>
          </cell>
          <cell r="P349" t="str">
            <v>ITT CANNON</v>
          </cell>
          <cell r="Q349" t="str">
            <v>DB24659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39-10031-00</v>
          </cell>
          <cell r="G350" t="str">
            <v>A</v>
          </cell>
          <cell r="H350" t="str">
            <v>CONTACT,PIN,24-20AWG,D-SUB</v>
          </cell>
          <cell r="I350">
            <v>24</v>
          </cell>
          <cell r="J350">
            <v>24</v>
          </cell>
          <cell r="K350" t="str">
            <v>EA</v>
          </cell>
          <cell r="L350" t="str">
            <v>Y</v>
          </cell>
          <cell r="M350" t="str">
            <v xml:space="preserve">   </v>
          </cell>
          <cell r="N350" t="str">
            <v>L</v>
          </cell>
          <cell r="O350" t="str">
            <v>ZZ</v>
          </cell>
          <cell r="P350" t="str">
            <v>ITT CANN</v>
          </cell>
          <cell r="Q350" t="str">
            <v>030-1952-000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38-109765-00</v>
          </cell>
          <cell r="G351" t="str">
            <v>A</v>
          </cell>
          <cell r="H351" t="str">
            <v>CABLE,3TWPR,22AWG,300V,SHLD</v>
          </cell>
          <cell r="I351">
            <v>4.5</v>
          </cell>
          <cell r="J351">
            <v>4.5</v>
          </cell>
          <cell r="K351" t="str">
            <v>FT</v>
          </cell>
          <cell r="L351" t="str">
            <v>Y</v>
          </cell>
          <cell r="M351" t="str">
            <v xml:space="preserve">   </v>
          </cell>
          <cell r="N351" t="str">
            <v>L</v>
          </cell>
          <cell r="O351" t="str">
            <v>ZZ</v>
          </cell>
          <cell r="P351" t="str">
            <v>ALPHA WIRE</v>
          </cell>
          <cell r="Q351" t="str">
            <v>2213C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31-047160-22</v>
          </cell>
          <cell r="G352" t="str">
            <v>C</v>
          </cell>
          <cell r="H352" t="str">
            <v>FERRULE,22AWG,8MM,INSUL,TURQ</v>
          </cell>
          <cell r="I352">
            <v>16</v>
          </cell>
          <cell r="J352">
            <v>16</v>
          </cell>
          <cell r="K352" t="str">
            <v>EA</v>
          </cell>
          <cell r="L352" t="str">
            <v>Y</v>
          </cell>
          <cell r="M352" t="str">
            <v xml:space="preserve">   </v>
          </cell>
          <cell r="N352" t="str">
            <v>L</v>
          </cell>
          <cell r="O352" t="str">
            <v>ZZ</v>
          </cell>
          <cell r="P352" t="str">
            <v>WEIDMULLER</v>
          </cell>
          <cell r="Q352">
            <v>9025770000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31-056528-00</v>
          </cell>
          <cell r="G353" t="str">
            <v>B</v>
          </cell>
          <cell r="H353" t="str">
            <v>FERRULE,20AWG,DUAL,8MM PIN LG,WHT</v>
          </cell>
          <cell r="I353">
            <v>4</v>
          </cell>
          <cell r="J353">
            <v>4</v>
          </cell>
          <cell r="K353" t="str">
            <v>EA</v>
          </cell>
          <cell r="L353" t="str">
            <v>Y</v>
          </cell>
          <cell r="M353" t="str">
            <v xml:space="preserve">   </v>
          </cell>
          <cell r="N353" t="str">
            <v>L</v>
          </cell>
          <cell r="O353" t="str">
            <v>ZZ</v>
          </cell>
          <cell r="P353" t="str">
            <v>ALTECH</v>
          </cell>
          <cell r="Q353">
            <v>2794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4">
          <cell r="E354" t="str">
            <v>31-00233-00</v>
          </cell>
          <cell r="G354" t="str">
            <v>A</v>
          </cell>
          <cell r="H354" t="str">
            <v>TAPE,COPPER FOIL,1/2</v>
          </cell>
          <cell r="I354">
            <v>1</v>
          </cell>
          <cell r="J354">
            <v>1</v>
          </cell>
          <cell r="K354" t="str">
            <v>FT</v>
          </cell>
          <cell r="L354" t="str">
            <v>Y</v>
          </cell>
          <cell r="M354" t="str">
            <v xml:space="preserve">   </v>
          </cell>
          <cell r="N354" t="str">
            <v>L</v>
          </cell>
          <cell r="O354" t="str">
            <v>ZZ</v>
          </cell>
          <cell r="P354" t="str">
            <v>3M</v>
          </cell>
          <cell r="Q354" t="str">
            <v>1181 TAPE (1/2)</v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10-00060-00</v>
          </cell>
          <cell r="G355" t="str">
            <v>B</v>
          </cell>
          <cell r="H355" t="str">
            <v>HEAT SHRINK TUBING,.25,BLACK</v>
          </cell>
          <cell r="I355">
            <v>1</v>
          </cell>
          <cell r="J355">
            <v>1</v>
          </cell>
          <cell r="K355" t="str">
            <v>FT</v>
          </cell>
          <cell r="L355" t="str">
            <v>Y</v>
          </cell>
          <cell r="M355" t="str">
            <v xml:space="preserve">   </v>
          </cell>
          <cell r="N355" t="str">
            <v>L</v>
          </cell>
          <cell r="O355" t="str">
            <v>ZZ</v>
          </cell>
          <cell r="P355" t="str">
            <v>THOMAS &amp; BETTS</v>
          </cell>
          <cell r="Q355" t="str">
            <v>CP0250-0-25</v>
          </cell>
          <cell r="T355">
            <v>0</v>
          </cell>
          <cell r="V355">
            <v>0</v>
          </cell>
          <cell r="X355">
            <v>0</v>
          </cell>
          <cell r="Z355">
            <v>0</v>
          </cell>
        </row>
        <row r="356">
          <cell r="E356" t="str">
            <v>79-00021-00</v>
          </cell>
          <cell r="G356" t="str">
            <v>A</v>
          </cell>
          <cell r="H356" t="str">
            <v>LABEL,BLANK 1 X 1/2</v>
          </cell>
          <cell r="I356">
            <v>4</v>
          </cell>
          <cell r="J356">
            <v>4</v>
          </cell>
          <cell r="K356" t="str">
            <v>EA</v>
          </cell>
          <cell r="L356" t="str">
            <v>Y</v>
          </cell>
          <cell r="M356" t="str">
            <v xml:space="preserve">   </v>
          </cell>
          <cell r="N356" t="str">
            <v>L</v>
          </cell>
          <cell r="O356" t="str">
            <v>ZZ</v>
          </cell>
          <cell r="P356" t="str">
            <v>THOMAS &amp; BETTS</v>
          </cell>
          <cell r="Q356" t="str">
            <v>WES-1112</v>
          </cell>
          <cell r="T356">
            <v>0</v>
          </cell>
          <cell r="V356">
            <v>0</v>
          </cell>
          <cell r="X356">
            <v>0</v>
          </cell>
          <cell r="Z356">
            <v>0</v>
          </cell>
        </row>
        <row r="357">
          <cell r="E357" t="str">
            <v>39-00148-00</v>
          </cell>
          <cell r="G357" t="str">
            <v>A</v>
          </cell>
          <cell r="H357" t="str">
            <v>SCRW,LOCK,FEMALE,FOR D-SUB</v>
          </cell>
          <cell r="I357">
            <v>2</v>
          </cell>
          <cell r="J357">
            <v>2</v>
          </cell>
          <cell r="K357" t="str">
            <v>EA</v>
          </cell>
          <cell r="L357" t="str">
            <v>Y</v>
          </cell>
          <cell r="M357" t="str">
            <v xml:space="preserve">   </v>
          </cell>
          <cell r="N357" t="str">
            <v>L</v>
          </cell>
          <cell r="O357" t="str">
            <v>ZZ</v>
          </cell>
          <cell r="P357" t="str">
            <v>ITT CANNON</v>
          </cell>
          <cell r="Q357" t="str">
            <v>D20418-50</v>
          </cell>
          <cell r="T357">
            <v>0</v>
          </cell>
          <cell r="V357">
            <v>0</v>
          </cell>
          <cell r="X357">
            <v>0</v>
          </cell>
          <cell r="Z357">
            <v>0</v>
          </cell>
        </row>
        <row r="358">
          <cell r="E358" t="str">
            <v>31-00156-00</v>
          </cell>
          <cell r="G358" t="str">
            <v>A</v>
          </cell>
          <cell r="H358" t="str">
            <v>TIE WRAP,5.5 NYLON</v>
          </cell>
          <cell r="I358">
            <v>1</v>
          </cell>
          <cell r="J358">
            <v>1</v>
          </cell>
          <cell r="K358" t="str">
            <v>EA</v>
          </cell>
          <cell r="L358" t="str">
            <v>Y</v>
          </cell>
          <cell r="M358" t="str">
            <v xml:space="preserve">   </v>
          </cell>
          <cell r="N358" t="str">
            <v>L</v>
          </cell>
          <cell r="O358" t="str">
            <v>ZZ</v>
          </cell>
          <cell r="P358" t="str">
            <v>THOMAS &amp; BETTS</v>
          </cell>
          <cell r="Q358" t="str">
            <v>TY24M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79-00021-04</v>
          </cell>
          <cell r="G359" t="str">
            <v>B</v>
          </cell>
          <cell r="H359" t="str">
            <v>LABEL,CBL MARKING,1X1X5,BLANK,WRITE-ON,S</v>
          </cell>
          <cell r="I359">
            <v>1</v>
          </cell>
          <cell r="J359">
            <v>1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L</v>
          </cell>
          <cell r="O359" t="str">
            <v>ZZ</v>
          </cell>
          <cell r="P359" t="str">
            <v>THOMAS &amp; BETTS</v>
          </cell>
          <cell r="Q359" t="str">
            <v>THT-139-461-2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0">
          <cell r="E360" t="str">
            <v>79-10183-00</v>
          </cell>
          <cell r="G360" t="str">
            <v>B</v>
          </cell>
          <cell r="H360" t="str">
            <v>MARKERS,WIRE WRITE ON</v>
          </cell>
          <cell r="I360">
            <v>20</v>
          </cell>
          <cell r="J360">
            <v>20</v>
          </cell>
          <cell r="K360" t="str">
            <v>EA</v>
          </cell>
          <cell r="L360" t="str">
            <v>Y</v>
          </cell>
          <cell r="M360" t="str">
            <v xml:space="preserve">   </v>
          </cell>
          <cell r="N360" t="str">
            <v>L</v>
          </cell>
          <cell r="O360" t="str">
            <v>ZZ</v>
          </cell>
          <cell r="P360" t="str">
            <v>BRADY CORPORATION</v>
          </cell>
          <cell r="Q360" t="str">
            <v>SLFW-250-PK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10-00058-00</v>
          </cell>
          <cell r="G361" t="str">
            <v>A</v>
          </cell>
          <cell r="H361" t="str">
            <v>HEAT SHRINK TUBING,.5,BLACK</v>
          </cell>
          <cell r="I361">
            <v>1</v>
          </cell>
          <cell r="J361">
            <v>1</v>
          </cell>
          <cell r="K361" t="str">
            <v>FT</v>
          </cell>
          <cell r="L361" t="str">
            <v>Y</v>
          </cell>
          <cell r="M361" t="str">
            <v xml:space="preserve">   </v>
          </cell>
          <cell r="N361" t="str">
            <v>L</v>
          </cell>
          <cell r="O361" t="str">
            <v>ZZ</v>
          </cell>
          <cell r="P361" t="str">
            <v>ALPHA WIRE</v>
          </cell>
          <cell r="Q361" t="str">
            <v>FIT-221V-1/2-BLK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74-10024-00</v>
          </cell>
          <cell r="G362" t="str">
            <v>P</v>
          </cell>
          <cell r="H362" t="str">
            <v>PROC. ELEC. ASS'Y INSTR.</v>
          </cell>
          <cell r="I362">
            <v>1</v>
          </cell>
          <cell r="J362">
            <v>1</v>
          </cell>
          <cell r="K362" t="str">
            <v>EA</v>
          </cell>
          <cell r="L362" t="str">
            <v>Y</v>
          </cell>
          <cell r="M362" t="str">
            <v xml:space="preserve">   </v>
          </cell>
          <cell r="N362" t="str">
            <v>Z</v>
          </cell>
          <cell r="O362" t="str">
            <v>ZZ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74-024094-00</v>
          </cell>
          <cell r="G363" t="str">
            <v>U</v>
          </cell>
          <cell r="H363" t="str">
            <v>PROC,PART IDENTIFICATION</v>
          </cell>
          <cell r="I363">
            <v>1</v>
          </cell>
          <cell r="J363">
            <v>1</v>
          </cell>
          <cell r="K363" t="str">
            <v>EA</v>
          </cell>
          <cell r="L363" t="str">
            <v>Y</v>
          </cell>
          <cell r="M363" t="str">
            <v xml:space="preserve">   </v>
          </cell>
          <cell r="N363" t="str">
            <v>Z</v>
          </cell>
          <cell r="O363" t="str">
            <v>ZZ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965-208382-001</v>
          </cell>
          <cell r="G364" t="str">
            <v>A</v>
          </cell>
          <cell r="H364" t="str">
            <v>EPOXY,FAST SET,50ML CNTNR SIZE</v>
          </cell>
          <cell r="I364">
            <v>1</v>
          </cell>
          <cell r="J364">
            <v>1</v>
          </cell>
          <cell r="K364" t="str">
            <v>EA</v>
          </cell>
          <cell r="L364" t="str">
            <v>Y</v>
          </cell>
          <cell r="M364" t="str">
            <v xml:space="preserve">   </v>
          </cell>
          <cell r="N364" t="str">
            <v>Z</v>
          </cell>
          <cell r="O364" t="str">
            <v>ZZ</v>
          </cell>
          <cell r="P364" t="str">
            <v>ITW DEVCON, INC.</v>
          </cell>
          <cell r="Q364">
            <v>14270</v>
          </cell>
          <cell r="T364">
            <v>0</v>
          </cell>
          <cell r="V364">
            <v>0</v>
          </cell>
          <cell r="X364">
            <v>0</v>
          </cell>
          <cell r="Z364">
            <v>0</v>
          </cell>
        </row>
        <row r="365">
          <cell r="E365" t="str">
            <v>79-10179-00</v>
          </cell>
          <cell r="G365" t="str">
            <v>A</v>
          </cell>
          <cell r="H365" t="str">
            <v>MARKER, WIRE (1-33)</v>
          </cell>
          <cell r="I365">
            <v>1</v>
          </cell>
          <cell r="J365">
            <v>1</v>
          </cell>
          <cell r="K365" t="str">
            <v>EA</v>
          </cell>
          <cell r="L365" t="str">
            <v>Y</v>
          </cell>
          <cell r="M365" t="str">
            <v xml:space="preserve">   </v>
          </cell>
          <cell r="N365" t="str">
            <v>Z</v>
          </cell>
          <cell r="O365" t="str">
            <v>ZZ</v>
          </cell>
          <cell r="P365" t="str">
            <v>BRADY CORPORATION</v>
          </cell>
          <cell r="Q365" t="str">
            <v>WM-1-33-3/4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79-10444-00</v>
          </cell>
          <cell r="G366" t="str">
            <v>B</v>
          </cell>
          <cell r="H366" t="str">
            <v>LABEL,A-Z,0-15,(+),(-),(/),WIRE MARKING</v>
          </cell>
          <cell r="I366">
            <v>1</v>
          </cell>
          <cell r="J366">
            <v>1</v>
          </cell>
          <cell r="K366" t="str">
            <v>EA</v>
          </cell>
          <cell r="L366" t="str">
            <v>Y</v>
          </cell>
          <cell r="M366" t="str">
            <v xml:space="preserve">   </v>
          </cell>
          <cell r="N366" t="str">
            <v>Z</v>
          </cell>
          <cell r="O366" t="str">
            <v>ZZ</v>
          </cell>
          <cell r="P366" t="str">
            <v>BRADY CORPORATION</v>
          </cell>
          <cell r="Q366" t="str">
            <v>PWM-PK-2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79-10183-00</v>
          </cell>
          <cell r="G367" t="str">
            <v>B</v>
          </cell>
          <cell r="H367" t="str">
            <v>MARKERS,WIRE WRITE ON</v>
          </cell>
          <cell r="I367">
            <v>1</v>
          </cell>
          <cell r="J367">
            <v>1</v>
          </cell>
          <cell r="K367" t="str">
            <v>EA</v>
          </cell>
          <cell r="L367" t="str">
            <v>Y</v>
          </cell>
          <cell r="M367" t="str">
            <v xml:space="preserve">   </v>
          </cell>
          <cell r="N367" t="str">
            <v>Z</v>
          </cell>
          <cell r="O367" t="str">
            <v>ZZ</v>
          </cell>
          <cell r="P367" t="str">
            <v>BRADY CORPORATION</v>
          </cell>
          <cell r="Q367" t="str">
            <v>SLFW-250-PK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68">
          <cell r="E368" t="str">
            <v>79-10179-01</v>
          </cell>
          <cell r="G368" t="str">
            <v>A</v>
          </cell>
          <cell r="H368" t="str">
            <v>MARKER, WIRE, 34-66</v>
          </cell>
          <cell r="I368">
            <v>1</v>
          </cell>
          <cell r="J368">
            <v>1</v>
          </cell>
          <cell r="K368" t="str">
            <v>EA</v>
          </cell>
          <cell r="L368" t="str">
            <v>Y</v>
          </cell>
          <cell r="M368" t="str">
            <v xml:space="preserve">   </v>
          </cell>
          <cell r="N368" t="str">
            <v>Z</v>
          </cell>
          <cell r="O368" t="str">
            <v>ZZ</v>
          </cell>
          <cell r="T368">
            <v>0</v>
          </cell>
          <cell r="V368">
            <v>0</v>
          </cell>
          <cell r="X368">
            <v>0</v>
          </cell>
          <cell r="Z368">
            <v>0</v>
          </cell>
        </row>
        <row r="369">
          <cell r="E369" t="str">
            <v>79-10179-02</v>
          </cell>
          <cell r="G369" t="str">
            <v>A</v>
          </cell>
          <cell r="H369" t="str">
            <v>MARKER, WIRE 67-99</v>
          </cell>
          <cell r="I369">
            <v>1</v>
          </cell>
          <cell r="J369">
            <v>1</v>
          </cell>
          <cell r="K369" t="str">
            <v>EA</v>
          </cell>
          <cell r="L369" t="str">
            <v>Y</v>
          </cell>
          <cell r="M369" t="str">
            <v xml:space="preserve">   </v>
          </cell>
          <cell r="N369" t="str">
            <v>Z</v>
          </cell>
          <cell r="O369" t="str">
            <v>ZZ</v>
          </cell>
          <cell r="T369">
            <v>0</v>
          </cell>
          <cell r="V369">
            <v>0</v>
          </cell>
          <cell r="X369">
            <v>0</v>
          </cell>
          <cell r="Z369">
            <v>0</v>
          </cell>
        </row>
        <row r="370">
          <cell r="E370" t="str">
            <v>79-00021-00</v>
          </cell>
          <cell r="G370" t="str">
            <v>A</v>
          </cell>
          <cell r="H370" t="str">
            <v>LABEL,BLANK 1 X 1/2</v>
          </cell>
          <cell r="I370">
            <v>1</v>
          </cell>
          <cell r="J370">
            <v>1</v>
          </cell>
          <cell r="K370" t="str">
            <v>EA</v>
          </cell>
          <cell r="L370" t="str">
            <v>Y</v>
          </cell>
          <cell r="M370" t="str">
            <v xml:space="preserve">   </v>
          </cell>
          <cell r="N370" t="str">
            <v>Z</v>
          </cell>
          <cell r="O370" t="str">
            <v>ZZ</v>
          </cell>
          <cell r="P370" t="str">
            <v>THOMAS &amp; BETTS</v>
          </cell>
          <cell r="Q370" t="str">
            <v>WES-1112</v>
          </cell>
          <cell r="T370">
            <v>0</v>
          </cell>
          <cell r="V370">
            <v>0</v>
          </cell>
          <cell r="X370">
            <v>0</v>
          </cell>
          <cell r="Z370">
            <v>0</v>
          </cell>
        </row>
        <row r="371">
          <cell r="E371" t="str">
            <v>79-00021-01</v>
          </cell>
          <cell r="G371" t="str">
            <v>A</v>
          </cell>
          <cell r="H371" t="str">
            <v>LABEL,BLANK 1 X 1</v>
          </cell>
          <cell r="I371">
            <v>1</v>
          </cell>
          <cell r="J371">
            <v>1</v>
          </cell>
          <cell r="K371" t="str">
            <v>EA</v>
          </cell>
          <cell r="L371" t="str">
            <v>Y</v>
          </cell>
          <cell r="M371" t="str">
            <v xml:space="preserve">   </v>
          </cell>
          <cell r="N371" t="str">
            <v>Z</v>
          </cell>
          <cell r="O371" t="str">
            <v>ZZ</v>
          </cell>
          <cell r="P371" t="str">
            <v>ABB</v>
          </cell>
          <cell r="Q371" t="str">
            <v>WES-1334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2">
          <cell r="E372" t="str">
            <v>79-00021-02</v>
          </cell>
          <cell r="G372" t="str">
            <v>A</v>
          </cell>
          <cell r="H372" t="str">
            <v>LABEL,CBL MARKING,1X.5X1.5,BLANK,WRITE-O</v>
          </cell>
          <cell r="I372">
            <v>1</v>
          </cell>
          <cell r="J372">
            <v>1</v>
          </cell>
          <cell r="K372" t="str">
            <v>EA</v>
          </cell>
          <cell r="L372" t="str">
            <v>Y</v>
          </cell>
          <cell r="M372" t="str">
            <v xml:space="preserve">   </v>
          </cell>
          <cell r="N372" t="str">
            <v>Z</v>
          </cell>
          <cell r="O372" t="str">
            <v>ZZ</v>
          </cell>
          <cell r="P372" t="str">
            <v>THOMAS &amp; BETTS</v>
          </cell>
          <cell r="Q372" t="str">
            <v>WLP-1112</v>
          </cell>
          <cell r="T372">
            <v>0</v>
          </cell>
          <cell r="V372">
            <v>0</v>
          </cell>
          <cell r="X372">
            <v>0</v>
          </cell>
          <cell r="Z372">
            <v>0</v>
          </cell>
        </row>
        <row r="373">
          <cell r="E373" t="str">
            <v>79-00021-03</v>
          </cell>
          <cell r="G373" t="str">
            <v>A</v>
          </cell>
          <cell r="H373" t="str">
            <v>LABEL,CBL MARKING,1X1X3,BLANK,WRITE-ON,S</v>
          </cell>
          <cell r="I373">
            <v>1</v>
          </cell>
          <cell r="J373">
            <v>1</v>
          </cell>
          <cell r="K373" t="str">
            <v>EA</v>
          </cell>
          <cell r="L373" t="str">
            <v>Y</v>
          </cell>
          <cell r="M373" t="str">
            <v xml:space="preserve">   </v>
          </cell>
          <cell r="N373" t="str">
            <v>Z</v>
          </cell>
          <cell r="O373" t="str">
            <v>ZZ</v>
          </cell>
          <cell r="P373" t="str">
            <v>THOMAS &amp; BETTS</v>
          </cell>
          <cell r="Q373" t="str">
            <v>WLP-1300</v>
          </cell>
          <cell r="T373">
            <v>0</v>
          </cell>
          <cell r="V373">
            <v>0</v>
          </cell>
          <cell r="X373">
            <v>0</v>
          </cell>
          <cell r="Z373">
            <v>0</v>
          </cell>
        </row>
        <row r="374">
          <cell r="E374" t="str">
            <v>79-00021-04</v>
          </cell>
          <cell r="G374" t="str">
            <v>B</v>
          </cell>
          <cell r="H374" t="str">
            <v>LABEL,CBL MARKING,1X1X5,BLANK,WRITE-ON,S</v>
          </cell>
          <cell r="I374">
            <v>1</v>
          </cell>
          <cell r="J374">
            <v>1</v>
          </cell>
          <cell r="K374" t="str">
            <v>EA</v>
          </cell>
          <cell r="L374" t="str">
            <v>Y</v>
          </cell>
          <cell r="M374" t="str">
            <v xml:space="preserve">   </v>
          </cell>
          <cell r="N374" t="str">
            <v>Z</v>
          </cell>
          <cell r="O374" t="str">
            <v>ZZ</v>
          </cell>
          <cell r="P374" t="str">
            <v>THOMAS &amp; BETTS</v>
          </cell>
          <cell r="Q374" t="str">
            <v>THT-139-461-2</v>
          </cell>
          <cell r="T374">
            <v>0</v>
          </cell>
          <cell r="V374">
            <v>0</v>
          </cell>
          <cell r="X374">
            <v>0</v>
          </cell>
          <cell r="Z374">
            <v>0</v>
          </cell>
        </row>
        <row r="375">
          <cell r="E375" t="str">
            <v>74-032409-00</v>
          </cell>
          <cell r="G375" t="str">
            <v>C</v>
          </cell>
          <cell r="H375" t="str">
            <v>WORKMANSHIP STANDARDS</v>
          </cell>
          <cell r="I375">
            <v>1</v>
          </cell>
          <cell r="J375">
            <v>1</v>
          </cell>
          <cell r="K375" t="str">
            <v>EA</v>
          </cell>
          <cell r="L375" t="str">
            <v>Y</v>
          </cell>
          <cell r="M375" t="str">
            <v xml:space="preserve">   </v>
          </cell>
          <cell r="N375" t="str">
            <v>Z</v>
          </cell>
          <cell r="O375" t="str">
            <v>ZZ</v>
          </cell>
          <cell r="T375">
            <v>0</v>
          </cell>
          <cell r="V375">
            <v>0</v>
          </cell>
          <cell r="X375">
            <v>0</v>
          </cell>
          <cell r="Z375">
            <v>0</v>
          </cell>
        </row>
        <row r="376">
          <cell r="E376" t="str">
            <v>202-328325-001</v>
          </cell>
          <cell r="G376" t="str">
            <v>F</v>
          </cell>
          <cell r="H376" t="str">
            <v>PROC,CRIMP TERMINATION GUIDELINE</v>
          </cell>
          <cell r="I376">
            <v>1</v>
          </cell>
          <cell r="J376">
            <v>1</v>
          </cell>
          <cell r="K376" t="str">
            <v>EA</v>
          </cell>
          <cell r="L376" t="str">
            <v>Y</v>
          </cell>
          <cell r="M376" t="str">
            <v xml:space="preserve">   </v>
          </cell>
          <cell r="N376" t="str">
            <v>Z</v>
          </cell>
          <cell r="O376" t="str">
            <v>ZZ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74-024094-00</v>
          </cell>
          <cell r="G377" t="str">
            <v>U</v>
          </cell>
          <cell r="H377" t="str">
            <v>PROC,PART IDENTIFICATION</v>
          </cell>
          <cell r="I377">
            <v>1</v>
          </cell>
          <cell r="J377">
            <v>1</v>
          </cell>
          <cell r="K377" t="str">
            <v>EA</v>
          </cell>
          <cell r="L377" t="str">
            <v>Y</v>
          </cell>
          <cell r="M377" t="str">
            <v xml:space="preserve">   </v>
          </cell>
          <cell r="N377" t="str">
            <v>Z</v>
          </cell>
          <cell r="O377" t="str">
            <v>ZZ</v>
          </cell>
          <cell r="T377">
            <v>0</v>
          </cell>
          <cell r="V377">
            <v>0</v>
          </cell>
          <cell r="X377">
            <v>0</v>
          </cell>
          <cell r="Z377">
            <v>0</v>
          </cell>
        </row>
        <row r="378">
          <cell r="E378" t="str">
            <v>603-090436-001</v>
          </cell>
          <cell r="G378" t="str">
            <v>J</v>
          </cell>
          <cell r="H378" t="str">
            <v>SPECIFICATION,PACKAGING</v>
          </cell>
          <cell r="I378">
            <v>0.01</v>
          </cell>
          <cell r="J378">
            <v>0.01</v>
          </cell>
          <cell r="K378" t="str">
            <v>EA</v>
          </cell>
          <cell r="L378" t="str">
            <v>Y</v>
          </cell>
          <cell r="M378" t="str">
            <v xml:space="preserve">   </v>
          </cell>
          <cell r="N378" t="str">
            <v>Z</v>
          </cell>
          <cell r="O378" t="str">
            <v>ZZ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853-288148-002</v>
          </cell>
          <cell r="F379" t="str">
            <v>CABLES</v>
          </cell>
          <cell r="G379" t="str">
            <v>A</v>
          </cell>
          <cell r="H379" t="str">
            <v>CA,7W2-7W2,LPB DC DIST TO GSBX</v>
          </cell>
          <cell r="I379">
            <v>1</v>
          </cell>
          <cell r="J379">
            <v>1</v>
          </cell>
          <cell r="K379" t="str">
            <v>EA</v>
          </cell>
          <cell r="L379" t="str">
            <v xml:space="preserve"> </v>
          </cell>
          <cell r="M379" t="str">
            <v xml:space="preserve">   </v>
          </cell>
          <cell r="N379" t="str">
            <v>L</v>
          </cell>
          <cell r="O379" t="str">
            <v>ROGAR</v>
          </cell>
          <cell r="S379">
            <v>85</v>
          </cell>
          <cell r="T379">
            <v>85</v>
          </cell>
          <cell r="U379">
            <v>85</v>
          </cell>
          <cell r="V379">
            <v>85</v>
          </cell>
          <cell r="W379">
            <v>80</v>
          </cell>
          <cell r="X379">
            <v>80</v>
          </cell>
          <cell r="Y379">
            <v>75</v>
          </cell>
          <cell r="Z379">
            <v>75</v>
          </cell>
          <cell r="AA379">
            <v>70</v>
          </cell>
        </row>
        <row r="380">
          <cell r="E380" t="str">
            <v>39-00020-00</v>
          </cell>
          <cell r="G380" t="str">
            <v>C</v>
          </cell>
          <cell r="H380" t="str">
            <v>HOOD,15 PIN CONNECTOR</v>
          </cell>
          <cell r="I380">
            <v>1</v>
          </cell>
          <cell r="J380">
            <v>1</v>
          </cell>
          <cell r="K380" t="str">
            <v>EA</v>
          </cell>
          <cell r="L380" t="str">
            <v>Y</v>
          </cell>
          <cell r="M380" t="str">
            <v xml:space="preserve">   </v>
          </cell>
          <cell r="N380" t="str">
            <v>L</v>
          </cell>
          <cell r="O380" t="str">
            <v>ZZ</v>
          </cell>
          <cell r="P380" t="str">
            <v>NORTHERN TECHNOLOGIES</v>
          </cell>
          <cell r="Q380" t="str">
            <v>C88E000211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39-108313-00</v>
          </cell>
          <cell r="G381" t="str">
            <v>B</v>
          </cell>
          <cell r="H381" t="str">
            <v>CONTACT,POWER,MALE PIN,20A,HYBRID DSUB</v>
          </cell>
          <cell r="I381">
            <v>3</v>
          </cell>
          <cell r="J381">
            <v>3</v>
          </cell>
          <cell r="K381" t="str">
            <v>EA</v>
          </cell>
          <cell r="L381" t="str">
            <v>Y</v>
          </cell>
          <cell r="M381" t="str">
            <v xml:space="preserve">   </v>
          </cell>
          <cell r="N381" t="str">
            <v>L</v>
          </cell>
          <cell r="O381" t="str">
            <v>ZZ</v>
          </cell>
          <cell r="P381" t="str">
            <v>AMPHENOL</v>
          </cell>
          <cell r="Q381" t="str">
            <v>L17DM53745-8</v>
          </cell>
          <cell r="T381">
            <v>0</v>
          </cell>
          <cell r="V381">
            <v>0</v>
          </cell>
          <cell r="X381">
            <v>0</v>
          </cell>
          <cell r="Z381">
            <v>0</v>
          </cell>
        </row>
        <row r="382">
          <cell r="E382" t="str">
            <v>39-108312-00</v>
          </cell>
          <cell r="G382" t="str">
            <v>B</v>
          </cell>
          <cell r="H382" t="str">
            <v>CONN,DB15F,7W2,5SIG 2PWR</v>
          </cell>
          <cell r="I382">
            <v>1</v>
          </cell>
          <cell r="J382">
            <v>1</v>
          </cell>
          <cell r="K382" t="str">
            <v>EA</v>
          </cell>
          <cell r="L382" t="str">
            <v>Y</v>
          </cell>
          <cell r="M382" t="str">
            <v xml:space="preserve">   </v>
          </cell>
          <cell r="N382" t="str">
            <v>L</v>
          </cell>
          <cell r="O382" t="str">
            <v>ZZ</v>
          </cell>
          <cell r="P382" t="str">
            <v>AMPHENOL</v>
          </cell>
          <cell r="Q382" t="str">
            <v>L77TWA7W2S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3">
          <cell r="E383" t="str">
            <v>39-108314-00</v>
          </cell>
          <cell r="G383" t="str">
            <v>B</v>
          </cell>
          <cell r="H383" t="str">
            <v>CONTACT,POWER,SKT,10AMP,HYBRID DS</v>
          </cell>
          <cell r="I383">
            <v>2</v>
          </cell>
          <cell r="J383">
            <v>2</v>
          </cell>
          <cell r="K383" t="str">
            <v>EA</v>
          </cell>
          <cell r="L383" t="str">
            <v>Y</v>
          </cell>
          <cell r="M383" t="str">
            <v xml:space="preserve">   </v>
          </cell>
          <cell r="N383" t="str">
            <v>L</v>
          </cell>
          <cell r="O383" t="str">
            <v>ZZ</v>
          </cell>
          <cell r="P383" t="str">
            <v>AMPHENOL</v>
          </cell>
          <cell r="Q383" t="str">
            <v>L17DM53744-7</v>
          </cell>
          <cell r="T383">
            <v>0</v>
          </cell>
          <cell r="V383">
            <v>0</v>
          </cell>
          <cell r="X383">
            <v>0</v>
          </cell>
          <cell r="Z383">
            <v>0</v>
          </cell>
        </row>
        <row r="384">
          <cell r="E384" t="str">
            <v>38-160752-00</v>
          </cell>
          <cell r="G384" t="str">
            <v>A</v>
          </cell>
          <cell r="H384" t="str">
            <v>CABLE,16AWG,1TWPR,SHIELD,600V</v>
          </cell>
          <cell r="I384">
            <v>5</v>
          </cell>
          <cell r="J384">
            <v>5</v>
          </cell>
          <cell r="K384" t="str">
            <v>FT</v>
          </cell>
          <cell r="L384" t="str">
            <v>Y</v>
          </cell>
          <cell r="M384" t="str">
            <v xml:space="preserve">   </v>
          </cell>
          <cell r="N384" t="str">
            <v>L</v>
          </cell>
          <cell r="O384" t="str">
            <v>ZZ</v>
          </cell>
          <cell r="P384" t="str">
            <v>BELDEN INC.</v>
          </cell>
          <cell r="Q384">
            <v>8719</v>
          </cell>
          <cell r="T384">
            <v>0</v>
          </cell>
          <cell r="V384">
            <v>0</v>
          </cell>
          <cell r="X384">
            <v>0</v>
          </cell>
          <cell r="Z384">
            <v>0</v>
          </cell>
        </row>
        <row r="385">
          <cell r="E385" t="str">
            <v>31-00233-00</v>
          </cell>
          <cell r="G385" t="str">
            <v>A</v>
          </cell>
          <cell r="H385" t="str">
            <v>TAPE,COPPER FOIL,1/2</v>
          </cell>
          <cell r="I385">
            <v>1</v>
          </cell>
          <cell r="J385">
            <v>1</v>
          </cell>
          <cell r="K385" t="str">
            <v>FT</v>
          </cell>
          <cell r="L385" t="str">
            <v>Y</v>
          </cell>
          <cell r="M385" t="str">
            <v xml:space="preserve">   </v>
          </cell>
          <cell r="N385" t="str">
            <v>L</v>
          </cell>
          <cell r="O385" t="str">
            <v>ZZ</v>
          </cell>
          <cell r="P385" t="str">
            <v>3M</v>
          </cell>
          <cell r="Q385" t="str">
            <v>1181 TAPE (1/2)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10-00059-00</v>
          </cell>
          <cell r="G386" t="str">
            <v>A</v>
          </cell>
          <cell r="H386" t="str">
            <v>HEAT SHRINK TUBING,.375,BLACK</v>
          </cell>
          <cell r="I386">
            <v>1</v>
          </cell>
          <cell r="J386">
            <v>1</v>
          </cell>
          <cell r="K386" t="str">
            <v>FT</v>
          </cell>
          <cell r="L386" t="str">
            <v>Y</v>
          </cell>
          <cell r="M386" t="str">
            <v xml:space="preserve">   </v>
          </cell>
          <cell r="N386" t="str">
            <v>L</v>
          </cell>
          <cell r="O386" t="str">
            <v>ZZ</v>
          </cell>
          <cell r="P386" t="str">
            <v>THOMAS &amp; BETTS</v>
          </cell>
          <cell r="Q386" t="str">
            <v>CP0375-0-25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39-340908-16</v>
          </cell>
          <cell r="G387" t="str">
            <v>B</v>
          </cell>
          <cell r="H387" t="str">
            <v>BACKSHELL,LRG 15PIN,45DEG,METAL HOOD</v>
          </cell>
          <cell r="I387">
            <v>1</v>
          </cell>
          <cell r="J387">
            <v>1</v>
          </cell>
          <cell r="K387" t="str">
            <v>EA</v>
          </cell>
          <cell r="L387" t="str">
            <v>Y</v>
          </cell>
          <cell r="M387" t="str">
            <v xml:space="preserve">   </v>
          </cell>
          <cell r="N387" t="str">
            <v>L</v>
          </cell>
          <cell r="O387" t="str">
            <v>ZZ</v>
          </cell>
          <cell r="P387" t="str">
            <v>MOLEX, LLC</v>
          </cell>
          <cell r="Q387">
            <v>1731110061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79-00021-01</v>
          </cell>
          <cell r="G388" t="str">
            <v>A</v>
          </cell>
          <cell r="H388" t="str">
            <v>LABEL,BLANK 1 X 1</v>
          </cell>
          <cell r="I388">
            <v>2</v>
          </cell>
          <cell r="J388">
            <v>2</v>
          </cell>
          <cell r="K388" t="str">
            <v>EA</v>
          </cell>
          <cell r="L388" t="str">
            <v>Y</v>
          </cell>
          <cell r="M388" t="str">
            <v xml:space="preserve">   </v>
          </cell>
          <cell r="N388" t="str">
            <v>L</v>
          </cell>
          <cell r="O388" t="str">
            <v>ZZ</v>
          </cell>
          <cell r="P388" t="str">
            <v>ABB</v>
          </cell>
          <cell r="Q388" t="str">
            <v>WES-1334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89">
          <cell r="E389" t="str">
            <v>39-178687-00</v>
          </cell>
          <cell r="G389" t="str">
            <v>B</v>
          </cell>
          <cell r="H389" t="str">
            <v>BACKSHELL,CLIP FOR FCT CONNS</v>
          </cell>
          <cell r="I389">
            <v>2</v>
          </cell>
          <cell r="J389">
            <v>2</v>
          </cell>
          <cell r="K389" t="str">
            <v>EA</v>
          </cell>
          <cell r="L389" t="str">
            <v>Y</v>
          </cell>
          <cell r="M389" t="str">
            <v xml:space="preserve">   </v>
          </cell>
          <cell r="N389" t="str">
            <v>L</v>
          </cell>
          <cell r="O389" t="str">
            <v>ZZ</v>
          </cell>
          <cell r="P389" t="str">
            <v>MOLEX, LLC</v>
          </cell>
          <cell r="Q389">
            <v>1731120066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39-108311-00</v>
          </cell>
          <cell r="G390" t="str">
            <v>B</v>
          </cell>
          <cell r="H390" t="str">
            <v>CONN,7W2,DB15M,5SIG 2PWR</v>
          </cell>
          <cell r="I390">
            <v>1</v>
          </cell>
          <cell r="J390">
            <v>1</v>
          </cell>
          <cell r="K390" t="str">
            <v>EA</v>
          </cell>
          <cell r="L390" t="str">
            <v>Y</v>
          </cell>
          <cell r="M390" t="str">
            <v xml:space="preserve">   </v>
          </cell>
          <cell r="N390" t="str">
            <v>L</v>
          </cell>
          <cell r="O390" t="str">
            <v>ZZ</v>
          </cell>
          <cell r="P390" t="str">
            <v>AMPHENOL</v>
          </cell>
          <cell r="Q390" t="str">
            <v>L717TWA7W2P</v>
          </cell>
          <cell r="T390">
            <v>0</v>
          </cell>
          <cell r="V390">
            <v>0</v>
          </cell>
          <cell r="X390">
            <v>0</v>
          </cell>
          <cell r="Z390">
            <v>0</v>
          </cell>
        </row>
        <row r="391">
          <cell r="E391" t="str">
            <v>10-00061-00</v>
          </cell>
          <cell r="G391" t="str">
            <v>A</v>
          </cell>
          <cell r="H391" t="str">
            <v>HEAT SHRINK TUBING,.125,BLACK</v>
          </cell>
          <cell r="I391">
            <v>0.5</v>
          </cell>
          <cell r="J391">
            <v>0.5</v>
          </cell>
          <cell r="K391" t="str">
            <v>FT</v>
          </cell>
          <cell r="L391" t="str">
            <v>Y</v>
          </cell>
          <cell r="M391" t="str">
            <v xml:space="preserve">   </v>
          </cell>
          <cell r="N391" t="str">
            <v>L</v>
          </cell>
          <cell r="O391" t="str">
            <v>ZZ</v>
          </cell>
          <cell r="P391" t="str">
            <v>ALPHA WIRE</v>
          </cell>
          <cell r="Q391" t="str">
            <v>FIT-221V-1/8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74-10024-00</v>
          </cell>
          <cell r="G392" t="str">
            <v>P</v>
          </cell>
          <cell r="H392" t="str">
            <v>PROC. ELEC. ASS'Y INSTR.</v>
          </cell>
          <cell r="I392">
            <v>1</v>
          </cell>
          <cell r="J392">
            <v>1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Z</v>
          </cell>
          <cell r="O392" t="str">
            <v>ZZ</v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</row>
        <row r="393">
          <cell r="E393" t="str">
            <v>74-024094-00</v>
          </cell>
          <cell r="G393" t="str">
            <v>U</v>
          </cell>
          <cell r="H393" t="str">
            <v>PROC,PART IDENTIFICATION</v>
          </cell>
          <cell r="I393">
            <v>1</v>
          </cell>
          <cell r="J393">
            <v>1</v>
          </cell>
          <cell r="K393" t="str">
            <v>EA</v>
          </cell>
          <cell r="L393" t="str">
            <v>Y</v>
          </cell>
          <cell r="M393" t="str">
            <v xml:space="preserve">   </v>
          </cell>
          <cell r="N393" t="str">
            <v>Z</v>
          </cell>
          <cell r="O393" t="str">
            <v>ZZ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965-208382-001</v>
          </cell>
          <cell r="G394" t="str">
            <v>A</v>
          </cell>
          <cell r="H394" t="str">
            <v>EPOXY,FAST SET,50ML CNTNR SIZE</v>
          </cell>
          <cell r="I394">
            <v>1</v>
          </cell>
          <cell r="J394">
            <v>1</v>
          </cell>
          <cell r="K394" t="str">
            <v>EA</v>
          </cell>
          <cell r="L394" t="str">
            <v>Y</v>
          </cell>
          <cell r="M394" t="str">
            <v xml:space="preserve">   </v>
          </cell>
          <cell r="N394" t="str">
            <v>Z</v>
          </cell>
          <cell r="O394" t="str">
            <v>ZZ</v>
          </cell>
          <cell r="P394" t="str">
            <v>ITW DEVCON, INC.</v>
          </cell>
          <cell r="Q394">
            <v>14270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79-10179-00</v>
          </cell>
          <cell r="G395" t="str">
            <v>A</v>
          </cell>
          <cell r="H395" t="str">
            <v>MARKER, WIRE (1-33)</v>
          </cell>
          <cell r="I395">
            <v>1</v>
          </cell>
          <cell r="J395">
            <v>1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Z</v>
          </cell>
          <cell r="O395" t="str">
            <v>ZZ</v>
          </cell>
          <cell r="P395" t="str">
            <v>BRADY CORPORATION</v>
          </cell>
          <cell r="Q395" t="str">
            <v>WM-1-33-3/4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6">
          <cell r="E396" t="str">
            <v>79-10444-00</v>
          </cell>
          <cell r="G396" t="str">
            <v>B</v>
          </cell>
          <cell r="H396" t="str">
            <v>LABEL,A-Z,0-15,(+),(-),(/),WIRE MARKING</v>
          </cell>
          <cell r="I396">
            <v>1</v>
          </cell>
          <cell r="J396">
            <v>1</v>
          </cell>
          <cell r="K396" t="str">
            <v>EA</v>
          </cell>
          <cell r="L396" t="str">
            <v>Y</v>
          </cell>
          <cell r="M396" t="str">
            <v xml:space="preserve">   </v>
          </cell>
          <cell r="N396" t="str">
            <v>Z</v>
          </cell>
          <cell r="O396" t="str">
            <v>ZZ</v>
          </cell>
          <cell r="P396" t="str">
            <v>BRADY CORPORATION</v>
          </cell>
          <cell r="Q396" t="str">
            <v>PWM-PK-2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79-10183-00</v>
          </cell>
          <cell r="G397" t="str">
            <v>B</v>
          </cell>
          <cell r="H397" t="str">
            <v>MARKERS,WIRE WRITE ON</v>
          </cell>
          <cell r="I397">
            <v>1</v>
          </cell>
          <cell r="J397">
            <v>1</v>
          </cell>
          <cell r="K397" t="str">
            <v>EA</v>
          </cell>
          <cell r="L397" t="str">
            <v>Y</v>
          </cell>
          <cell r="M397" t="str">
            <v xml:space="preserve">   </v>
          </cell>
          <cell r="N397" t="str">
            <v>Z</v>
          </cell>
          <cell r="O397" t="str">
            <v>ZZ</v>
          </cell>
          <cell r="P397" t="str">
            <v>BRADY CORPORATION</v>
          </cell>
          <cell r="Q397" t="str">
            <v>SLFW-250-PK</v>
          </cell>
          <cell r="T397">
            <v>0</v>
          </cell>
          <cell r="V397">
            <v>0</v>
          </cell>
          <cell r="X397">
            <v>0</v>
          </cell>
          <cell r="Z397">
            <v>0</v>
          </cell>
        </row>
        <row r="398">
          <cell r="E398" t="str">
            <v>79-10179-01</v>
          </cell>
          <cell r="G398" t="str">
            <v>A</v>
          </cell>
          <cell r="H398" t="str">
            <v>MARKER, WIRE, 34-66</v>
          </cell>
          <cell r="I398">
            <v>1</v>
          </cell>
          <cell r="J398">
            <v>1</v>
          </cell>
          <cell r="K398" t="str">
            <v>EA</v>
          </cell>
          <cell r="L398" t="str">
            <v>Y</v>
          </cell>
          <cell r="M398" t="str">
            <v xml:space="preserve">   </v>
          </cell>
          <cell r="N398" t="str">
            <v>Z</v>
          </cell>
          <cell r="O398" t="str">
            <v>ZZ</v>
          </cell>
          <cell r="T398">
            <v>0</v>
          </cell>
          <cell r="V398">
            <v>0</v>
          </cell>
          <cell r="X398">
            <v>0</v>
          </cell>
          <cell r="Z398">
            <v>0</v>
          </cell>
        </row>
        <row r="399">
          <cell r="E399" t="str">
            <v>79-10179-02</v>
          </cell>
          <cell r="G399" t="str">
            <v>A</v>
          </cell>
          <cell r="H399" t="str">
            <v>MARKER, WIRE 67-99</v>
          </cell>
          <cell r="I399">
            <v>1</v>
          </cell>
          <cell r="J399">
            <v>1</v>
          </cell>
          <cell r="K399" t="str">
            <v>EA</v>
          </cell>
          <cell r="L399" t="str">
            <v>Y</v>
          </cell>
          <cell r="M399" t="str">
            <v xml:space="preserve">   </v>
          </cell>
          <cell r="N399" t="str">
            <v>Z</v>
          </cell>
          <cell r="O399" t="str">
            <v>ZZ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79-00021-00</v>
          </cell>
          <cell r="G400" t="str">
            <v>A</v>
          </cell>
          <cell r="H400" t="str">
            <v>LABEL,BLANK 1 X 1/2</v>
          </cell>
          <cell r="I400">
            <v>1</v>
          </cell>
          <cell r="J400">
            <v>1</v>
          </cell>
          <cell r="K400" t="str">
            <v>EA</v>
          </cell>
          <cell r="L400" t="str">
            <v>Y</v>
          </cell>
          <cell r="M400" t="str">
            <v xml:space="preserve">   </v>
          </cell>
          <cell r="N400" t="str">
            <v>Z</v>
          </cell>
          <cell r="O400" t="str">
            <v>ZZ</v>
          </cell>
          <cell r="P400" t="str">
            <v>THOMAS &amp; BETTS</v>
          </cell>
          <cell r="Q400" t="str">
            <v>WES-1112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79-00021-01</v>
          </cell>
          <cell r="G401" t="str">
            <v>A</v>
          </cell>
          <cell r="H401" t="str">
            <v>LABEL,BLANK 1 X 1</v>
          </cell>
          <cell r="I401">
            <v>1</v>
          </cell>
          <cell r="J401">
            <v>1</v>
          </cell>
          <cell r="K401" t="str">
            <v>EA</v>
          </cell>
          <cell r="L401" t="str">
            <v>Y</v>
          </cell>
          <cell r="M401" t="str">
            <v xml:space="preserve">   </v>
          </cell>
          <cell r="N401" t="str">
            <v>Z</v>
          </cell>
          <cell r="O401" t="str">
            <v>ZZ</v>
          </cell>
          <cell r="P401" t="str">
            <v>ABB</v>
          </cell>
          <cell r="Q401" t="str">
            <v>WES-1334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79-00021-02</v>
          </cell>
          <cell r="G402" t="str">
            <v>A</v>
          </cell>
          <cell r="H402" t="str">
            <v>LABEL,CBL MARKING,1X.5X1.5,BLANK,WRITE-O</v>
          </cell>
          <cell r="I402">
            <v>1</v>
          </cell>
          <cell r="J402">
            <v>1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Z</v>
          </cell>
          <cell r="O402" t="str">
            <v>ZZ</v>
          </cell>
          <cell r="P402" t="str">
            <v>THOMAS &amp; BETTS</v>
          </cell>
          <cell r="Q402" t="str">
            <v>WLP-1112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79-00021-03</v>
          </cell>
          <cell r="G403" t="str">
            <v>A</v>
          </cell>
          <cell r="H403" t="str">
            <v>LABEL,CBL MARKING,1X1X3,BLANK,WRITE-ON,S</v>
          </cell>
          <cell r="I403">
            <v>1</v>
          </cell>
          <cell r="J403">
            <v>1</v>
          </cell>
          <cell r="K403" t="str">
            <v>EA</v>
          </cell>
          <cell r="L403" t="str">
            <v>Y</v>
          </cell>
          <cell r="M403" t="str">
            <v xml:space="preserve">   </v>
          </cell>
          <cell r="N403" t="str">
            <v>Z</v>
          </cell>
          <cell r="O403" t="str">
            <v>ZZ</v>
          </cell>
          <cell r="P403" t="str">
            <v>THOMAS &amp; BETTS</v>
          </cell>
          <cell r="Q403" t="str">
            <v>WLP-1300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79-00021-04</v>
          </cell>
          <cell r="G404" t="str">
            <v>B</v>
          </cell>
          <cell r="H404" t="str">
            <v>LABEL,CBL MARKING,1X1X5,BLANK,WRITE-ON,S</v>
          </cell>
          <cell r="I404">
            <v>1</v>
          </cell>
          <cell r="J404">
            <v>1</v>
          </cell>
          <cell r="K404" t="str">
            <v>EA</v>
          </cell>
          <cell r="L404" t="str">
            <v>Y</v>
          </cell>
          <cell r="M404" t="str">
            <v xml:space="preserve">   </v>
          </cell>
          <cell r="N404" t="str">
            <v>Z</v>
          </cell>
          <cell r="O404" t="str">
            <v>ZZ</v>
          </cell>
          <cell r="P404" t="str">
            <v>THOMAS &amp; BETTS</v>
          </cell>
          <cell r="Q404" t="str">
            <v>THT-139-461-2</v>
          </cell>
          <cell r="T404">
            <v>0</v>
          </cell>
          <cell r="V404">
            <v>0</v>
          </cell>
          <cell r="X404">
            <v>0</v>
          </cell>
          <cell r="Z404">
            <v>0</v>
          </cell>
        </row>
        <row r="405">
          <cell r="E405" t="str">
            <v>74-032409-00</v>
          </cell>
          <cell r="G405" t="str">
            <v>C</v>
          </cell>
          <cell r="H405" t="str">
            <v>WORKMANSHIP STANDARDS</v>
          </cell>
          <cell r="I405">
            <v>1</v>
          </cell>
          <cell r="J405">
            <v>1</v>
          </cell>
          <cell r="K405" t="str">
            <v>EA</v>
          </cell>
          <cell r="L405" t="str">
            <v>Y</v>
          </cell>
          <cell r="M405" t="str">
            <v xml:space="preserve">   </v>
          </cell>
          <cell r="N405" t="str">
            <v>Z</v>
          </cell>
          <cell r="O405" t="str">
            <v>ZZ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202-328325-001</v>
          </cell>
          <cell r="G406" t="str">
            <v>F</v>
          </cell>
          <cell r="H406" t="str">
            <v>PROC,CRIMP TERMINATION GUIDELINE</v>
          </cell>
          <cell r="I406">
            <v>1</v>
          </cell>
          <cell r="J406">
            <v>1</v>
          </cell>
          <cell r="K406" t="str">
            <v>EA</v>
          </cell>
          <cell r="L406" t="str">
            <v>Y</v>
          </cell>
          <cell r="M406" t="str">
            <v xml:space="preserve">   </v>
          </cell>
          <cell r="N406" t="str">
            <v>Z</v>
          </cell>
          <cell r="O406" t="str">
            <v>ZZ</v>
          </cell>
          <cell r="T406">
            <v>0</v>
          </cell>
          <cell r="V406">
            <v>0</v>
          </cell>
          <cell r="X406">
            <v>0</v>
          </cell>
          <cell r="Z406">
            <v>0</v>
          </cell>
        </row>
        <row r="407">
          <cell r="E407" t="str">
            <v>74-024094-00</v>
          </cell>
          <cell r="G407" t="str">
            <v>U</v>
          </cell>
          <cell r="H407" t="str">
            <v>PROC,PART IDENTIFICATION</v>
          </cell>
          <cell r="I407">
            <v>1</v>
          </cell>
          <cell r="J407">
            <v>1</v>
          </cell>
          <cell r="K407" t="str">
            <v>EA</v>
          </cell>
          <cell r="L407" t="str">
            <v>Y</v>
          </cell>
          <cell r="M407" t="str">
            <v xml:space="preserve">   </v>
          </cell>
          <cell r="N407" t="str">
            <v>Z</v>
          </cell>
          <cell r="O407" t="str">
            <v>ZZ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603-090436-001</v>
          </cell>
          <cell r="G408" t="str">
            <v>J</v>
          </cell>
          <cell r="H408" t="str">
            <v>SPECIFICATION,PACKAGING</v>
          </cell>
          <cell r="I408">
            <v>1</v>
          </cell>
          <cell r="J408">
            <v>1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Z</v>
          </cell>
          <cell r="O408" t="str">
            <v>ZZ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03-353422-00</v>
          </cell>
          <cell r="F409" t="str">
            <v>CABLES</v>
          </cell>
          <cell r="G409" t="str">
            <v>B</v>
          </cell>
          <cell r="H409" t="str">
            <v>CBL ASSY,RMU,DC PWR,ENDPOINT,PM,VXT</v>
          </cell>
          <cell r="I409">
            <v>1</v>
          </cell>
          <cell r="J409">
            <v>1</v>
          </cell>
          <cell r="K409" t="str">
            <v>EA</v>
          </cell>
          <cell r="L409" t="str">
            <v xml:space="preserve"> </v>
          </cell>
          <cell r="M409" t="str">
            <v xml:space="preserve">   </v>
          </cell>
          <cell r="N409" t="str">
            <v>L</v>
          </cell>
          <cell r="O409" t="str">
            <v>WINWAY</v>
          </cell>
          <cell r="S409">
            <v>74</v>
          </cell>
          <cell r="T409">
            <v>74</v>
          </cell>
          <cell r="U409">
            <v>74</v>
          </cell>
          <cell r="V409">
            <v>74</v>
          </cell>
          <cell r="W409">
            <v>43</v>
          </cell>
          <cell r="X409">
            <v>43</v>
          </cell>
          <cell r="Y409">
            <v>43</v>
          </cell>
          <cell r="Z409">
            <v>43</v>
          </cell>
          <cell r="AA409">
            <v>43</v>
          </cell>
        </row>
        <row r="410">
          <cell r="E410" t="str">
            <v>76-353422-00</v>
          </cell>
          <cell r="G410" t="str">
            <v>B</v>
          </cell>
          <cell r="H410" t="str">
            <v>SCHEM,CBL ASSY,RMU,DC PWR,ENDPOINT,PM,VX</v>
          </cell>
          <cell r="I410">
            <v>1</v>
          </cell>
          <cell r="J410">
            <v>1</v>
          </cell>
          <cell r="K410" t="str">
            <v>EA</v>
          </cell>
          <cell r="L410" t="str">
            <v xml:space="preserve"> </v>
          </cell>
          <cell r="M410" t="str">
            <v xml:space="preserve">   </v>
          </cell>
          <cell r="N410" t="str">
            <v>Z</v>
          </cell>
          <cell r="O410" t="str">
            <v>ZZ</v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39-340908-09</v>
          </cell>
          <cell r="G411" t="str">
            <v>B</v>
          </cell>
          <cell r="H411" t="str">
            <v>BACKSHELL,9PIN,45DEG,METAL HOOD</v>
          </cell>
          <cell r="I411">
            <v>1</v>
          </cell>
          <cell r="J411">
            <v>1</v>
          </cell>
          <cell r="K411" t="str">
            <v>EA</v>
          </cell>
          <cell r="L411" t="str">
            <v>Y</v>
          </cell>
          <cell r="M411" t="str">
            <v xml:space="preserve">   </v>
          </cell>
          <cell r="N411" t="str">
            <v>L</v>
          </cell>
          <cell r="O411" t="str">
            <v>ZZ</v>
          </cell>
          <cell r="P411" t="str">
            <v>MOLEX, LLC</v>
          </cell>
          <cell r="Q411">
            <v>1727040095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2">
          <cell r="E412" t="str">
            <v>39-178687-00</v>
          </cell>
          <cell r="G412" t="str">
            <v>B</v>
          </cell>
          <cell r="H412" t="str">
            <v>BACKSHELL,CLIP FOR FCT CONNS</v>
          </cell>
          <cell r="I412">
            <v>2</v>
          </cell>
          <cell r="J412">
            <v>2</v>
          </cell>
          <cell r="K412" t="str">
            <v>EA</v>
          </cell>
          <cell r="L412" t="str">
            <v>Y</v>
          </cell>
          <cell r="M412" t="str">
            <v xml:space="preserve">   </v>
          </cell>
          <cell r="N412" t="str">
            <v>L</v>
          </cell>
          <cell r="O412" t="str">
            <v>ZZ</v>
          </cell>
          <cell r="P412" t="str">
            <v>MOLEX, LLC</v>
          </cell>
          <cell r="Q412">
            <v>1731120066</v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39-10021-00</v>
          </cell>
          <cell r="G413" t="str">
            <v>B</v>
          </cell>
          <cell r="H413" t="str">
            <v>CONN,9 PIN D MALE CRIMP</v>
          </cell>
          <cell r="I413">
            <v>1</v>
          </cell>
          <cell r="J413">
            <v>1</v>
          </cell>
          <cell r="K413" t="str">
            <v>EA</v>
          </cell>
          <cell r="L413" t="str">
            <v>Y</v>
          </cell>
          <cell r="M413" t="str">
            <v xml:space="preserve">   </v>
          </cell>
          <cell r="N413" t="str">
            <v>L</v>
          </cell>
          <cell r="O413" t="str">
            <v>ZZ</v>
          </cell>
          <cell r="P413" t="str">
            <v>ITT CANNON</v>
          </cell>
          <cell r="Q413" t="str">
            <v>DEU-9P-K87-F0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31-10019-00</v>
          </cell>
          <cell r="G414" t="str">
            <v>A</v>
          </cell>
          <cell r="H414" t="str">
            <v>CONTACT,PIN,2/22-18AWG,D-SUB</v>
          </cell>
          <cell r="I414">
            <v>2</v>
          </cell>
          <cell r="J414">
            <v>2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L</v>
          </cell>
          <cell r="O414" t="str">
            <v>ZZ</v>
          </cell>
          <cell r="P414" t="str">
            <v>ITT CANNON</v>
          </cell>
          <cell r="Q414" t="str">
            <v>030-1954-000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10-00059-00</v>
          </cell>
          <cell r="G415" t="str">
            <v>A</v>
          </cell>
          <cell r="H415" t="str">
            <v>HEAT SHRINK TUBING,.375,BLACK</v>
          </cell>
          <cell r="I415">
            <v>1</v>
          </cell>
          <cell r="J415">
            <v>1</v>
          </cell>
          <cell r="K415" t="str">
            <v>FT</v>
          </cell>
          <cell r="L415" t="str">
            <v>Y</v>
          </cell>
          <cell r="M415" t="str">
            <v xml:space="preserve">   </v>
          </cell>
          <cell r="N415" t="str">
            <v>L</v>
          </cell>
          <cell r="O415" t="str">
            <v>ZZ</v>
          </cell>
          <cell r="P415" t="str">
            <v>THOMAS &amp; BETTS</v>
          </cell>
          <cell r="Q415" t="str">
            <v>CP0375-0-25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79-00021-00</v>
          </cell>
          <cell r="G416" t="str">
            <v>A</v>
          </cell>
          <cell r="H416" t="str">
            <v>LABEL,BLANK 1 X 1/2</v>
          </cell>
          <cell r="I416">
            <v>2</v>
          </cell>
          <cell r="J416">
            <v>2</v>
          </cell>
          <cell r="K416" t="str">
            <v>EA</v>
          </cell>
          <cell r="L416" t="str">
            <v>Y</v>
          </cell>
          <cell r="M416" t="str">
            <v xml:space="preserve">   </v>
          </cell>
          <cell r="N416" t="str">
            <v>L</v>
          </cell>
          <cell r="O416" t="str">
            <v>ZZ</v>
          </cell>
          <cell r="P416" t="str">
            <v>THOMAS &amp; BETTS</v>
          </cell>
          <cell r="Q416" t="str">
            <v>WES-1112</v>
          </cell>
          <cell r="T416">
            <v>0</v>
          </cell>
          <cell r="V416">
            <v>0</v>
          </cell>
          <cell r="X416">
            <v>0</v>
          </cell>
          <cell r="Z416">
            <v>0</v>
          </cell>
        </row>
        <row r="417">
          <cell r="E417" t="str">
            <v>38-101184-00</v>
          </cell>
          <cell r="G417" t="str">
            <v>A</v>
          </cell>
          <cell r="H417" t="str">
            <v>CABLE,2COND,18AWG,DBL SHIELD</v>
          </cell>
          <cell r="I417">
            <v>2</v>
          </cell>
          <cell r="J417">
            <v>2</v>
          </cell>
          <cell r="K417" t="str">
            <v>FT</v>
          </cell>
          <cell r="L417" t="str">
            <v>Y</v>
          </cell>
          <cell r="M417" t="str">
            <v xml:space="preserve">   </v>
          </cell>
          <cell r="N417" t="str">
            <v>L</v>
          </cell>
          <cell r="O417" t="str">
            <v>ZZ</v>
          </cell>
          <cell r="P417" t="str">
            <v>ALPHA WIRE</v>
          </cell>
          <cell r="Q417" t="str">
            <v>5162C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31-00233-00</v>
          </cell>
          <cell r="G418" t="str">
            <v>A</v>
          </cell>
          <cell r="H418" t="str">
            <v>TAPE,COPPER FOIL,1/2</v>
          </cell>
          <cell r="I418">
            <v>1</v>
          </cell>
          <cell r="J418">
            <v>1</v>
          </cell>
          <cell r="K418" t="str">
            <v>FT</v>
          </cell>
          <cell r="L418" t="str">
            <v>Y</v>
          </cell>
          <cell r="M418" t="str">
            <v xml:space="preserve">   </v>
          </cell>
          <cell r="N418" t="str">
            <v>L</v>
          </cell>
          <cell r="O418" t="str">
            <v>ZZ</v>
          </cell>
          <cell r="P418" t="str">
            <v>3M</v>
          </cell>
          <cell r="Q418" t="str">
            <v>1181 TAPE (1/2)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39-376956-00</v>
          </cell>
          <cell r="G419" t="str">
            <v>A</v>
          </cell>
          <cell r="H419" t="str">
            <v>CONN,3P,SKT,3.5MM,PCB PLUG-IN,300V,10A,I</v>
          </cell>
          <cell r="I419">
            <v>1</v>
          </cell>
          <cell r="J419">
            <v>1</v>
          </cell>
          <cell r="K419" t="str">
            <v>EA</v>
          </cell>
          <cell r="L419" t="str">
            <v>Y</v>
          </cell>
          <cell r="M419" t="str">
            <v xml:space="preserve">   </v>
          </cell>
          <cell r="N419" t="str">
            <v>L</v>
          </cell>
          <cell r="O419" t="str">
            <v>ZZ</v>
          </cell>
          <cell r="P419" t="str">
            <v>WEIDMULLER</v>
          </cell>
          <cell r="Q419">
            <v>1691120000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0">
          <cell r="E420" t="str">
            <v>31-047160-18</v>
          </cell>
          <cell r="G420" t="str">
            <v>C</v>
          </cell>
          <cell r="H420" t="str">
            <v>FERRULE,18AWG,12MM,INSUL,WHT</v>
          </cell>
          <cell r="I420">
            <v>2</v>
          </cell>
          <cell r="J420">
            <v>2</v>
          </cell>
          <cell r="K420" t="str">
            <v>EA</v>
          </cell>
          <cell r="L420" t="str">
            <v>Y</v>
          </cell>
          <cell r="M420" t="str">
            <v xml:space="preserve">   </v>
          </cell>
          <cell r="N420" t="str">
            <v>L</v>
          </cell>
          <cell r="O420" t="str">
            <v>ZZ</v>
          </cell>
          <cell r="P420" t="str">
            <v>WEIDMULLER</v>
          </cell>
          <cell r="Q420">
            <v>9025910000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10-00071-00</v>
          </cell>
          <cell r="G421" t="str">
            <v>A</v>
          </cell>
          <cell r="H421" t="str">
            <v>HEAT SHRINK TUBING,.094,BLK</v>
          </cell>
          <cell r="I421">
            <v>1</v>
          </cell>
          <cell r="J421">
            <v>1</v>
          </cell>
          <cell r="K421" t="str">
            <v>FT</v>
          </cell>
          <cell r="L421" t="str">
            <v>Y</v>
          </cell>
          <cell r="M421" t="str">
            <v xml:space="preserve">   </v>
          </cell>
          <cell r="N421" t="str">
            <v>L</v>
          </cell>
          <cell r="O421" t="str">
            <v>ZZ</v>
          </cell>
          <cell r="P421" t="str">
            <v>ALPHA WIRE</v>
          </cell>
          <cell r="Q421" t="str">
            <v>FIT-221V-3/32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03-387792-00</v>
          </cell>
          <cell r="F422" t="str">
            <v>CABLES</v>
          </cell>
          <cell r="G422" t="str">
            <v>A</v>
          </cell>
          <cell r="H422" t="str">
            <v>CBL ASSY,RM,ENDPOINT,PLUS,PM,VXT</v>
          </cell>
          <cell r="I422">
            <v>1</v>
          </cell>
          <cell r="J422">
            <v>1</v>
          </cell>
          <cell r="K422" t="str">
            <v>EA</v>
          </cell>
          <cell r="L422" t="str">
            <v xml:space="preserve"> </v>
          </cell>
          <cell r="M422" t="str">
            <v xml:space="preserve">   </v>
          </cell>
          <cell r="N422" t="str">
            <v>L</v>
          </cell>
          <cell r="O422" t="str">
            <v>SUZHOU JUTZE</v>
          </cell>
          <cell r="S422">
            <v>63.45</v>
          </cell>
          <cell r="T422">
            <v>63.45</v>
          </cell>
          <cell r="U422">
            <v>63.45</v>
          </cell>
          <cell r="V422">
            <v>63.45</v>
          </cell>
          <cell r="W422">
            <v>63.45</v>
          </cell>
          <cell r="X422">
            <v>63.45</v>
          </cell>
          <cell r="Y422">
            <v>63.45</v>
          </cell>
          <cell r="Z422">
            <v>63.45</v>
          </cell>
          <cell r="AA422">
            <v>63.45</v>
          </cell>
        </row>
        <row r="423">
          <cell r="E423" t="str">
            <v>76-387792-00</v>
          </cell>
          <cell r="G423" t="str">
            <v>A</v>
          </cell>
          <cell r="H423" t="str">
            <v>SCHEM,CBL ASSY,RM,ENDPOINT,PLUS,PM,VXT</v>
          </cell>
          <cell r="I423">
            <v>1</v>
          </cell>
          <cell r="J423">
            <v>1</v>
          </cell>
          <cell r="K423" t="str">
            <v>EA</v>
          </cell>
          <cell r="L423" t="str">
            <v xml:space="preserve"> </v>
          </cell>
          <cell r="M423" t="str">
            <v xml:space="preserve">   </v>
          </cell>
          <cell r="N423" t="str">
            <v>Z</v>
          </cell>
          <cell r="O423" t="str">
            <v>ZZ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39-10021-00</v>
          </cell>
          <cell r="G424" t="str">
            <v>B</v>
          </cell>
          <cell r="H424" t="str">
            <v>CONN,9 PIN D MALE CRIMP</v>
          </cell>
          <cell r="I424">
            <v>1</v>
          </cell>
          <cell r="J424">
            <v>1</v>
          </cell>
          <cell r="K424" t="str">
            <v>EA</v>
          </cell>
          <cell r="L424" t="str">
            <v>Y</v>
          </cell>
          <cell r="M424" t="str">
            <v xml:space="preserve">   </v>
          </cell>
          <cell r="N424" t="str">
            <v>L</v>
          </cell>
          <cell r="O424" t="str">
            <v>ZZ</v>
          </cell>
          <cell r="P424" t="str">
            <v>ITT CANNON</v>
          </cell>
          <cell r="Q424" t="str">
            <v>DEU-9P-K87-F0</v>
          </cell>
          <cell r="T424">
            <v>0</v>
          </cell>
          <cell r="V424">
            <v>0</v>
          </cell>
          <cell r="X424">
            <v>0</v>
          </cell>
          <cell r="Z424">
            <v>0</v>
          </cell>
        </row>
        <row r="425">
          <cell r="E425" t="str">
            <v>39-10031-00</v>
          </cell>
          <cell r="G425" t="str">
            <v>A</v>
          </cell>
          <cell r="H425" t="str">
            <v>CONTACT,PIN,24-20AWG,D-SUB</v>
          </cell>
          <cell r="I425">
            <v>10</v>
          </cell>
          <cell r="J425">
            <v>10</v>
          </cell>
          <cell r="K425" t="str">
            <v>EA</v>
          </cell>
          <cell r="L425" t="str">
            <v>Y</v>
          </cell>
          <cell r="M425" t="str">
            <v xml:space="preserve">   </v>
          </cell>
          <cell r="N425" t="str">
            <v>L</v>
          </cell>
          <cell r="O425" t="str">
            <v>ZZ</v>
          </cell>
          <cell r="P425" t="str">
            <v>ITT CANN</v>
          </cell>
          <cell r="Q425" t="str">
            <v>030-1952-000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39-340908-09</v>
          </cell>
          <cell r="G426" t="str">
            <v>B</v>
          </cell>
          <cell r="H426" t="str">
            <v>BACKSHELL,9PIN,45DEG,METAL HOOD</v>
          </cell>
          <cell r="I426">
            <v>1</v>
          </cell>
          <cell r="J426">
            <v>1</v>
          </cell>
          <cell r="K426" t="str">
            <v>EA</v>
          </cell>
          <cell r="L426" t="str">
            <v>Y</v>
          </cell>
          <cell r="M426" t="str">
            <v xml:space="preserve">   </v>
          </cell>
          <cell r="N426" t="str">
            <v>L</v>
          </cell>
          <cell r="O426" t="str">
            <v>ZZ</v>
          </cell>
          <cell r="P426" t="str">
            <v>MOLEX, LLC</v>
          </cell>
          <cell r="Q426">
            <v>1727040095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39-178687-00</v>
          </cell>
          <cell r="G427" t="str">
            <v>B</v>
          </cell>
          <cell r="H427" t="str">
            <v>BACKSHELL,CLIP FOR FCT CONNS</v>
          </cell>
          <cell r="I427">
            <v>2</v>
          </cell>
          <cell r="J427">
            <v>2</v>
          </cell>
          <cell r="K427" t="str">
            <v>EA</v>
          </cell>
          <cell r="L427" t="str">
            <v>Y</v>
          </cell>
          <cell r="M427" t="str">
            <v xml:space="preserve">   </v>
          </cell>
          <cell r="N427" t="str">
            <v>L</v>
          </cell>
          <cell r="O427" t="str">
            <v>ZZ</v>
          </cell>
          <cell r="P427" t="str">
            <v>MOLEX, LLC</v>
          </cell>
          <cell r="Q427">
            <v>1731120066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10-00058-00</v>
          </cell>
          <cell r="G428" t="str">
            <v>A</v>
          </cell>
          <cell r="H428" t="str">
            <v>HEAT SHRINK TUBING,.5,BLACK</v>
          </cell>
          <cell r="I428">
            <v>0.5</v>
          </cell>
          <cell r="J428">
            <v>0.5</v>
          </cell>
          <cell r="K428" t="str">
            <v>FT</v>
          </cell>
          <cell r="L428" t="str">
            <v>Y</v>
          </cell>
          <cell r="M428" t="str">
            <v xml:space="preserve">   </v>
          </cell>
          <cell r="N428" t="str">
            <v>L</v>
          </cell>
          <cell r="O428" t="str">
            <v>ZZ</v>
          </cell>
          <cell r="P428" t="str">
            <v>ALPHA WIRE</v>
          </cell>
          <cell r="Q428" t="str">
            <v>FIT-221V-1/2-BLK</v>
          </cell>
          <cell r="T428">
            <v>0</v>
          </cell>
          <cell r="V428">
            <v>0</v>
          </cell>
          <cell r="X428">
            <v>0</v>
          </cell>
          <cell r="Z428">
            <v>0</v>
          </cell>
        </row>
        <row r="429">
          <cell r="E429" t="str">
            <v>79-00021-00</v>
          </cell>
          <cell r="G429" t="str">
            <v>A</v>
          </cell>
          <cell r="H429" t="str">
            <v>LABEL,BLANK 1 X 1/2</v>
          </cell>
          <cell r="I429">
            <v>1</v>
          </cell>
          <cell r="J429">
            <v>1</v>
          </cell>
          <cell r="K429" t="str">
            <v>EA</v>
          </cell>
          <cell r="L429" t="str">
            <v>Y</v>
          </cell>
          <cell r="M429" t="str">
            <v xml:space="preserve">   </v>
          </cell>
          <cell r="N429" t="str">
            <v>L</v>
          </cell>
          <cell r="O429" t="str">
            <v>ZZ</v>
          </cell>
          <cell r="P429" t="str">
            <v>THOMAS &amp; BETTS</v>
          </cell>
          <cell r="Q429" t="str">
            <v>WES-1112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31-00233-00</v>
          </cell>
          <cell r="G430" t="str">
            <v>A</v>
          </cell>
          <cell r="H430" t="str">
            <v>TAPE,COPPER FOIL,1/2</v>
          </cell>
          <cell r="I430">
            <v>0.5</v>
          </cell>
          <cell r="J430">
            <v>0.5</v>
          </cell>
          <cell r="K430" t="str">
            <v>FT</v>
          </cell>
          <cell r="L430" t="str">
            <v>Y</v>
          </cell>
          <cell r="M430" t="str">
            <v xml:space="preserve">   </v>
          </cell>
          <cell r="N430" t="str">
            <v>L</v>
          </cell>
          <cell r="O430" t="str">
            <v>ZZ</v>
          </cell>
          <cell r="P430" t="str">
            <v>3M</v>
          </cell>
          <cell r="Q430" t="str">
            <v>1181 TAPE (1/2)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39-271671-00</v>
          </cell>
          <cell r="G431" t="str">
            <v>A</v>
          </cell>
          <cell r="H431" t="str">
            <v>CONN,TINLEAD PLATED,28,FEMALE,SOCKET,TEN</v>
          </cell>
          <cell r="I431">
            <v>1</v>
          </cell>
          <cell r="J431">
            <v>1</v>
          </cell>
          <cell r="K431" t="str">
            <v>EA</v>
          </cell>
          <cell r="L431" t="str">
            <v>Y</v>
          </cell>
          <cell r="M431" t="str">
            <v xml:space="preserve">   </v>
          </cell>
          <cell r="N431" t="str">
            <v>L</v>
          </cell>
          <cell r="O431" t="str">
            <v>ZZ</v>
          </cell>
          <cell r="P431" t="str">
            <v>WEIDMULLER</v>
          </cell>
          <cell r="Q431" t="str">
            <v>B2L 3.5F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70001-25</v>
          </cell>
          <cell r="G432" t="str">
            <v>C</v>
          </cell>
          <cell r="H432" t="str">
            <v>RESISTOR CARBON 1/4W5% 100K</v>
          </cell>
          <cell r="I432">
            <v>1</v>
          </cell>
          <cell r="J432">
            <v>1</v>
          </cell>
          <cell r="K432" t="str">
            <v>EA</v>
          </cell>
          <cell r="L432" t="str">
            <v>Y</v>
          </cell>
          <cell r="M432" t="str">
            <v xml:space="preserve">   </v>
          </cell>
          <cell r="N432" t="str">
            <v>L</v>
          </cell>
          <cell r="O432" t="str">
            <v>ZZ</v>
          </cell>
          <cell r="P432" t="str">
            <v>STACKPOLE ELECTRONICS, INC.</v>
          </cell>
          <cell r="Q432" t="str">
            <v>RC14KB100K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31-047160-22</v>
          </cell>
          <cell r="G433" t="str">
            <v>C</v>
          </cell>
          <cell r="H433" t="str">
            <v>FERRULE,22AWG,8MM,INSUL,TURQ</v>
          </cell>
          <cell r="I433">
            <v>9</v>
          </cell>
          <cell r="J433">
            <v>9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L</v>
          </cell>
          <cell r="O433" t="str">
            <v>ZZ</v>
          </cell>
          <cell r="P433" t="str">
            <v>WEIDMULLER</v>
          </cell>
          <cell r="Q433">
            <v>9025770000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79-00021-01</v>
          </cell>
          <cell r="G434" t="str">
            <v>A</v>
          </cell>
          <cell r="H434" t="str">
            <v>LABEL,BLANK 1 X 1</v>
          </cell>
          <cell r="I434">
            <v>2</v>
          </cell>
          <cell r="J434">
            <v>2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L</v>
          </cell>
          <cell r="O434" t="str">
            <v>ZZ</v>
          </cell>
          <cell r="P434" t="str">
            <v>ABB</v>
          </cell>
          <cell r="Q434" t="str">
            <v>WES-1334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31-10019-00</v>
          </cell>
          <cell r="G435" t="str">
            <v>A</v>
          </cell>
          <cell r="H435" t="str">
            <v>CONTACT,PIN,2/22-18AWG,D-SUB</v>
          </cell>
          <cell r="I435">
            <v>2</v>
          </cell>
          <cell r="J435">
            <v>2</v>
          </cell>
          <cell r="K435" t="str">
            <v>EA</v>
          </cell>
          <cell r="L435" t="str">
            <v>Y</v>
          </cell>
          <cell r="M435" t="str">
            <v xml:space="preserve">   </v>
          </cell>
          <cell r="N435" t="str">
            <v>L</v>
          </cell>
          <cell r="O435" t="str">
            <v>ZZ</v>
          </cell>
          <cell r="P435" t="str">
            <v>ITT CANNON</v>
          </cell>
          <cell r="Q435" t="str">
            <v>030-1954-000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6">
          <cell r="E436" t="str">
            <v>10-00061-00</v>
          </cell>
          <cell r="G436" t="str">
            <v>A</v>
          </cell>
          <cell r="H436" t="str">
            <v>HEAT SHRINK TUBING,.125,BLACK</v>
          </cell>
          <cell r="I436">
            <v>0.5</v>
          </cell>
          <cell r="J436">
            <v>0.5</v>
          </cell>
          <cell r="K436" t="str">
            <v>FT</v>
          </cell>
          <cell r="L436" t="str">
            <v>Y</v>
          </cell>
          <cell r="M436" t="str">
            <v xml:space="preserve">   </v>
          </cell>
          <cell r="N436" t="str">
            <v>L</v>
          </cell>
          <cell r="O436" t="str">
            <v>ZZ</v>
          </cell>
          <cell r="P436" t="str">
            <v>ALPHA WIRE</v>
          </cell>
          <cell r="Q436" t="str">
            <v>FIT-221V-1/8</v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10-00060-00</v>
          </cell>
          <cell r="G437" t="str">
            <v>B</v>
          </cell>
          <cell r="H437" t="str">
            <v>HEAT SHRINK TUBING,.25,BLACK</v>
          </cell>
          <cell r="I437">
            <v>0.5</v>
          </cell>
          <cell r="J437">
            <v>0.5</v>
          </cell>
          <cell r="K437" t="str">
            <v>FT</v>
          </cell>
          <cell r="L437" t="str">
            <v>Y</v>
          </cell>
          <cell r="M437" t="str">
            <v xml:space="preserve">   </v>
          </cell>
          <cell r="N437" t="str">
            <v>L</v>
          </cell>
          <cell r="O437" t="str">
            <v>ZZ</v>
          </cell>
          <cell r="P437" t="str">
            <v>THOMAS &amp; BETTS</v>
          </cell>
          <cell r="Q437" t="str">
            <v>CP0250-0-25</v>
          </cell>
          <cell r="T437">
            <v>0</v>
          </cell>
          <cell r="V437">
            <v>0</v>
          </cell>
          <cell r="X437">
            <v>0</v>
          </cell>
          <cell r="Z437">
            <v>0</v>
          </cell>
        </row>
        <row r="438">
          <cell r="E438" t="str">
            <v>35-10003-00</v>
          </cell>
          <cell r="G438" t="str">
            <v>B</v>
          </cell>
          <cell r="H438" t="str">
            <v>WIRE,22AWG,STRAND,BLACK</v>
          </cell>
          <cell r="I438">
            <v>0.5</v>
          </cell>
          <cell r="J438">
            <v>0.5</v>
          </cell>
          <cell r="K438" t="str">
            <v>FT</v>
          </cell>
          <cell r="L438" t="str">
            <v>Y</v>
          </cell>
          <cell r="M438" t="str">
            <v xml:space="preserve">   </v>
          </cell>
          <cell r="N438" t="str">
            <v>L</v>
          </cell>
          <cell r="O438" t="str">
            <v>ZZ</v>
          </cell>
          <cell r="P438" t="str">
            <v>BELDEN INC.</v>
          </cell>
          <cell r="Q438" t="str">
            <v>83025-10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38-109766-00</v>
          </cell>
          <cell r="G439" t="str">
            <v>B</v>
          </cell>
          <cell r="H439" t="str">
            <v>CABLE,4TWPR,22AWG,150V,SHLD</v>
          </cell>
          <cell r="I439">
            <v>2.25</v>
          </cell>
          <cell r="J439">
            <v>2.25</v>
          </cell>
          <cell r="K439" t="str">
            <v>FT</v>
          </cell>
          <cell r="L439" t="str">
            <v>Y</v>
          </cell>
          <cell r="M439" t="str">
            <v xml:space="preserve">   </v>
          </cell>
          <cell r="N439" t="str">
            <v>L</v>
          </cell>
          <cell r="O439" t="str">
            <v>ZZ</v>
          </cell>
          <cell r="P439" t="str">
            <v>ALPHA WIRE</v>
          </cell>
          <cell r="Q439" t="str">
            <v>2214C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38-10018-00</v>
          </cell>
          <cell r="G440" t="str">
            <v>A</v>
          </cell>
          <cell r="H440" t="str">
            <v>CABLE,TWPR,22AWG,150V</v>
          </cell>
          <cell r="I440">
            <v>1</v>
          </cell>
          <cell r="J440">
            <v>1</v>
          </cell>
          <cell r="K440" t="str">
            <v>FT</v>
          </cell>
          <cell r="L440" t="str">
            <v>Y</v>
          </cell>
          <cell r="M440" t="str">
            <v xml:space="preserve">   </v>
          </cell>
          <cell r="N440" t="str">
            <v>L</v>
          </cell>
          <cell r="O440" t="str">
            <v>ZZ</v>
          </cell>
          <cell r="P440" t="str">
            <v>ALPHA WIRE</v>
          </cell>
          <cell r="Q440" t="str">
            <v>2211C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39-10081-00</v>
          </cell>
          <cell r="G441" t="str">
            <v>A</v>
          </cell>
          <cell r="H441" t="str">
            <v>CONN,4POS,CPC RECAP FEMALE</v>
          </cell>
          <cell r="I441">
            <v>1</v>
          </cell>
          <cell r="J441">
            <v>1</v>
          </cell>
          <cell r="K441" t="str">
            <v>EA</v>
          </cell>
          <cell r="L441" t="str">
            <v>Y</v>
          </cell>
          <cell r="M441" t="str">
            <v xml:space="preserve">   </v>
          </cell>
          <cell r="N441" t="str">
            <v>L</v>
          </cell>
          <cell r="O441" t="str">
            <v>ZZ</v>
          </cell>
          <cell r="P441" t="str">
            <v>AMP/TYCO</v>
          </cell>
          <cell r="Q441" t="str">
            <v>206430-1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39-024553-00</v>
          </cell>
          <cell r="G442" t="str">
            <v>C</v>
          </cell>
          <cell r="H442" t="str">
            <v>CONTACT,SKT. CPC, 24-20AWG</v>
          </cell>
          <cell r="I442">
            <v>3</v>
          </cell>
          <cell r="J442">
            <v>3</v>
          </cell>
          <cell r="K442" t="str">
            <v>EA</v>
          </cell>
          <cell r="L442" t="str">
            <v xml:space="preserve"> </v>
          </cell>
          <cell r="M442" t="str">
            <v xml:space="preserve">   </v>
          </cell>
          <cell r="N442" t="str">
            <v>L</v>
          </cell>
          <cell r="O442" t="str">
            <v>ZZ</v>
          </cell>
          <cell r="P442" t="str">
            <v>TE CONNECTIVITY</v>
          </cell>
          <cell r="Q442" t="str">
            <v>66105-3</v>
          </cell>
          <cell r="T442">
            <v>0</v>
          </cell>
          <cell r="V442">
            <v>0</v>
          </cell>
          <cell r="X442">
            <v>0</v>
          </cell>
          <cell r="Z442">
            <v>0</v>
          </cell>
        </row>
        <row r="443">
          <cell r="E443" t="str">
            <v>39-10082-00</v>
          </cell>
          <cell r="G443" t="str">
            <v>B</v>
          </cell>
          <cell r="H443" t="str">
            <v>BACKSHELL, SIZE 11</v>
          </cell>
          <cell r="I443">
            <v>1</v>
          </cell>
          <cell r="J443">
            <v>1</v>
          </cell>
          <cell r="K443" t="str">
            <v>EA</v>
          </cell>
          <cell r="L443" t="str">
            <v>Y</v>
          </cell>
          <cell r="M443" t="str">
            <v xml:space="preserve">   </v>
          </cell>
          <cell r="N443" t="str">
            <v>L</v>
          </cell>
          <cell r="O443" t="str">
            <v>ZZ</v>
          </cell>
          <cell r="P443" t="str">
            <v>AMP/TYCO</v>
          </cell>
          <cell r="Q443" t="str">
            <v>1-206062-4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31-00156-00</v>
          </cell>
          <cell r="G444" t="str">
            <v>A</v>
          </cell>
          <cell r="H444" t="str">
            <v>TIE WRAP,5.5 NYLON</v>
          </cell>
          <cell r="I444">
            <v>1</v>
          </cell>
          <cell r="J444">
            <v>1</v>
          </cell>
          <cell r="K444" t="str">
            <v>EA</v>
          </cell>
          <cell r="L444" t="str">
            <v>Y</v>
          </cell>
          <cell r="M444" t="str">
            <v xml:space="preserve">   </v>
          </cell>
          <cell r="N444" t="str">
            <v>L</v>
          </cell>
          <cell r="O444" t="str">
            <v>ZZ</v>
          </cell>
          <cell r="P444" t="str">
            <v>THOMAS &amp; BETTS</v>
          </cell>
          <cell r="Q444" t="str">
            <v>TY24M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03-381424-00</v>
          </cell>
          <cell r="F445" t="str">
            <v>CABLES</v>
          </cell>
          <cell r="G445" t="str">
            <v>A</v>
          </cell>
          <cell r="H445" t="str">
            <v>CBL ASSY,RMU,ENDPOINT,VXT</v>
          </cell>
          <cell r="I445">
            <v>1</v>
          </cell>
          <cell r="J445">
            <v>1</v>
          </cell>
          <cell r="K445" t="str">
            <v>EA</v>
          </cell>
          <cell r="L445" t="str">
            <v xml:space="preserve"> </v>
          </cell>
          <cell r="M445" t="str">
            <v xml:space="preserve">   </v>
          </cell>
          <cell r="N445" t="str">
            <v>L</v>
          </cell>
          <cell r="O445" t="str">
            <v>WINWAY</v>
          </cell>
          <cell r="S445">
            <v>56.84</v>
          </cell>
          <cell r="T445">
            <v>56.84</v>
          </cell>
          <cell r="U445">
            <v>56.84</v>
          </cell>
          <cell r="V445">
            <v>56.84</v>
          </cell>
          <cell r="W445">
            <v>56.84</v>
          </cell>
          <cell r="X445">
            <v>56.84</v>
          </cell>
          <cell r="Y445">
            <v>56.84</v>
          </cell>
          <cell r="Z445">
            <v>56.84</v>
          </cell>
          <cell r="AA445">
            <v>56.84</v>
          </cell>
        </row>
        <row r="446">
          <cell r="E446" t="str">
            <v>76-381424-00</v>
          </cell>
          <cell r="G446" t="str">
            <v>A</v>
          </cell>
          <cell r="H446" t="str">
            <v>SCHEM,CBL ASSY,RMU,ENDPOINT,VXT</v>
          </cell>
          <cell r="I446">
            <v>1</v>
          </cell>
          <cell r="J446">
            <v>1</v>
          </cell>
          <cell r="K446" t="str">
            <v>EA</v>
          </cell>
          <cell r="L446" t="str">
            <v xml:space="preserve"> </v>
          </cell>
          <cell r="M446" t="str">
            <v xml:space="preserve">   </v>
          </cell>
          <cell r="N446" t="str">
            <v>Z</v>
          </cell>
          <cell r="O446" t="str">
            <v>ZZ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39-10023-00</v>
          </cell>
          <cell r="G447" t="str">
            <v>E</v>
          </cell>
          <cell r="H447" t="str">
            <v>CONN, 15 PIN D M CRIMP</v>
          </cell>
          <cell r="I447">
            <v>1</v>
          </cell>
          <cell r="J447">
            <v>1</v>
          </cell>
          <cell r="K447" t="str">
            <v>EA</v>
          </cell>
          <cell r="L447" t="str">
            <v>Y</v>
          </cell>
          <cell r="M447" t="str">
            <v xml:space="preserve">   </v>
          </cell>
          <cell r="N447" t="str">
            <v>L</v>
          </cell>
          <cell r="O447" t="str">
            <v>ZZ</v>
          </cell>
          <cell r="P447" t="str">
            <v>ITT CANNON</v>
          </cell>
          <cell r="Q447" t="str">
            <v>DAU-15P-K87-F0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39-340908-15</v>
          </cell>
          <cell r="G448" t="str">
            <v>B</v>
          </cell>
          <cell r="H448" t="str">
            <v>BACKSHELL,15PIN,45DEG,METAL HOOD</v>
          </cell>
          <cell r="I448">
            <v>1</v>
          </cell>
          <cell r="J448">
            <v>1</v>
          </cell>
          <cell r="K448" t="str">
            <v>EA</v>
          </cell>
          <cell r="L448" t="str">
            <v>Y</v>
          </cell>
          <cell r="M448" t="str">
            <v xml:space="preserve">   </v>
          </cell>
          <cell r="N448" t="str">
            <v>L</v>
          </cell>
          <cell r="O448" t="str">
            <v>ZZ</v>
          </cell>
          <cell r="P448" t="str">
            <v>MOLEX, LLC</v>
          </cell>
          <cell r="Q448">
            <v>1727040097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49">
          <cell r="E449" t="str">
            <v>39-178687-00</v>
          </cell>
          <cell r="G449" t="str">
            <v>B</v>
          </cell>
          <cell r="H449" t="str">
            <v>BACKSHELL,CLIP FOR FCT CONNS</v>
          </cell>
          <cell r="I449">
            <v>2</v>
          </cell>
          <cell r="J449">
            <v>2</v>
          </cell>
          <cell r="K449" t="str">
            <v>EA</v>
          </cell>
          <cell r="L449" t="str">
            <v>Y</v>
          </cell>
          <cell r="M449" t="str">
            <v xml:space="preserve">   </v>
          </cell>
          <cell r="N449" t="str">
            <v>L</v>
          </cell>
          <cell r="O449" t="str">
            <v>ZZ</v>
          </cell>
          <cell r="P449" t="str">
            <v>MOLEX, LLC</v>
          </cell>
          <cell r="Q449">
            <v>1731120066</v>
          </cell>
          <cell r="T449">
            <v>0</v>
          </cell>
          <cell r="V449">
            <v>0</v>
          </cell>
          <cell r="X449">
            <v>0</v>
          </cell>
          <cell r="Z449">
            <v>0</v>
          </cell>
        </row>
        <row r="450">
          <cell r="E450" t="str">
            <v>39-10031-00</v>
          </cell>
          <cell r="G450" t="str">
            <v>A</v>
          </cell>
          <cell r="H450" t="str">
            <v>CONTACT,PIN,24-20AWG,D-SUB</v>
          </cell>
          <cell r="I450">
            <v>10</v>
          </cell>
          <cell r="J450">
            <v>10</v>
          </cell>
          <cell r="K450" t="str">
            <v>EA</v>
          </cell>
          <cell r="L450" t="str">
            <v>Y</v>
          </cell>
          <cell r="M450" t="str">
            <v xml:space="preserve">   </v>
          </cell>
          <cell r="N450" t="str">
            <v>L</v>
          </cell>
          <cell r="O450" t="str">
            <v>ZZ</v>
          </cell>
          <cell r="P450" t="str">
            <v>ITT CANN</v>
          </cell>
          <cell r="Q450" t="str">
            <v>030-1952-000</v>
          </cell>
          <cell r="T450">
            <v>0</v>
          </cell>
          <cell r="V450">
            <v>0</v>
          </cell>
          <cell r="X450">
            <v>0</v>
          </cell>
          <cell r="Z450">
            <v>0</v>
          </cell>
        </row>
        <row r="451">
          <cell r="E451" t="str">
            <v>31-00233-00</v>
          </cell>
          <cell r="G451" t="str">
            <v>A</v>
          </cell>
          <cell r="H451" t="str">
            <v>TAPE,COPPER FOIL,1/2</v>
          </cell>
          <cell r="I451">
            <v>0.5</v>
          </cell>
          <cell r="J451">
            <v>0.5</v>
          </cell>
          <cell r="K451" t="str">
            <v>FT</v>
          </cell>
          <cell r="L451" t="str">
            <v>Y</v>
          </cell>
          <cell r="M451" t="str">
            <v xml:space="preserve">   </v>
          </cell>
          <cell r="N451" t="str">
            <v>L</v>
          </cell>
          <cell r="O451" t="str">
            <v>ZZ</v>
          </cell>
          <cell r="P451" t="str">
            <v>3M</v>
          </cell>
          <cell r="Q451" t="str">
            <v>1181 TAPE (1/2)</v>
          </cell>
          <cell r="T451">
            <v>0</v>
          </cell>
          <cell r="V451">
            <v>0</v>
          </cell>
          <cell r="X451">
            <v>0</v>
          </cell>
          <cell r="Z451">
            <v>0</v>
          </cell>
        </row>
        <row r="452">
          <cell r="E452" t="str">
            <v>10-00059-00</v>
          </cell>
          <cell r="G452" t="str">
            <v>A</v>
          </cell>
          <cell r="H452" t="str">
            <v>HEAT SHRINK TUBING,.375,BLACK</v>
          </cell>
          <cell r="I452">
            <v>0.5</v>
          </cell>
          <cell r="J452">
            <v>0.5</v>
          </cell>
          <cell r="K452" t="str">
            <v>FT</v>
          </cell>
          <cell r="L452" t="str">
            <v>Y</v>
          </cell>
          <cell r="M452" t="str">
            <v xml:space="preserve">   </v>
          </cell>
          <cell r="N452" t="str">
            <v>L</v>
          </cell>
          <cell r="O452" t="str">
            <v>ZZ</v>
          </cell>
          <cell r="P452" t="str">
            <v>THOMAS &amp; BETTS</v>
          </cell>
          <cell r="Q452" t="str">
            <v>CP0375-0-25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79-00021-01</v>
          </cell>
          <cell r="G453" t="str">
            <v>A</v>
          </cell>
          <cell r="H453" t="str">
            <v>LABEL,BLANK 1 X 1</v>
          </cell>
          <cell r="I453">
            <v>2</v>
          </cell>
          <cell r="J453">
            <v>2</v>
          </cell>
          <cell r="K453" t="str">
            <v>EA</v>
          </cell>
          <cell r="L453" t="str">
            <v>Y</v>
          </cell>
          <cell r="M453" t="str">
            <v xml:space="preserve">   </v>
          </cell>
          <cell r="N453" t="str">
            <v>L</v>
          </cell>
          <cell r="O453" t="str">
            <v>ZZ</v>
          </cell>
          <cell r="P453" t="str">
            <v>ABB</v>
          </cell>
          <cell r="Q453" t="str">
            <v>WES-1334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4">
          <cell r="E454" t="str">
            <v>39-10024-00</v>
          </cell>
          <cell r="G454" t="str">
            <v>C</v>
          </cell>
          <cell r="H454" t="str">
            <v>CONN,15 PIN D FEM CRIMP</v>
          </cell>
          <cell r="I454">
            <v>1</v>
          </cell>
          <cell r="J454">
            <v>1</v>
          </cell>
          <cell r="K454" t="str">
            <v>EA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ZZ</v>
          </cell>
          <cell r="P454" t="str">
            <v>ITT CANNON</v>
          </cell>
          <cell r="Q454" t="str">
            <v>DAU-15S-A197-F0</v>
          </cell>
          <cell r="T454">
            <v>0</v>
          </cell>
          <cell r="V454">
            <v>0</v>
          </cell>
          <cell r="X454">
            <v>0</v>
          </cell>
          <cell r="Z454">
            <v>0</v>
          </cell>
        </row>
        <row r="455">
          <cell r="E455" t="str">
            <v>39-00020-00</v>
          </cell>
          <cell r="G455" t="str">
            <v>C</v>
          </cell>
          <cell r="H455" t="str">
            <v>HOOD,15 PIN CONNECTOR</v>
          </cell>
          <cell r="I455">
            <v>1</v>
          </cell>
          <cell r="J455">
            <v>1</v>
          </cell>
          <cell r="K455" t="str">
            <v>EA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ZZ</v>
          </cell>
          <cell r="P455" t="str">
            <v>NORTHERN TECHNOLOGIES</v>
          </cell>
          <cell r="Q455" t="str">
            <v>C88E000211</v>
          </cell>
          <cell r="T455">
            <v>0</v>
          </cell>
          <cell r="V455">
            <v>0</v>
          </cell>
          <cell r="X455">
            <v>0</v>
          </cell>
          <cell r="Z455">
            <v>0</v>
          </cell>
        </row>
        <row r="456">
          <cell r="E456" t="str">
            <v>39-10032-00</v>
          </cell>
          <cell r="G456" t="str">
            <v>B</v>
          </cell>
          <cell r="H456" t="str">
            <v>CONTACT,SKT,24-20 AWG,D-SUB</v>
          </cell>
          <cell r="I456">
            <v>12</v>
          </cell>
          <cell r="J456">
            <v>12</v>
          </cell>
          <cell r="K456" t="str">
            <v>EA</v>
          </cell>
          <cell r="L456" t="str">
            <v>Y</v>
          </cell>
          <cell r="M456" t="str">
            <v xml:space="preserve">   </v>
          </cell>
          <cell r="N456" t="str">
            <v>L</v>
          </cell>
          <cell r="O456" t="str">
            <v>ZZ</v>
          </cell>
          <cell r="P456" t="str">
            <v>ITT CANNON</v>
          </cell>
          <cell r="Q456" t="str">
            <v>030-1953-000</v>
          </cell>
          <cell r="T456">
            <v>0</v>
          </cell>
          <cell r="V456">
            <v>0</v>
          </cell>
          <cell r="X456">
            <v>0</v>
          </cell>
          <cell r="Z456">
            <v>0</v>
          </cell>
        </row>
        <row r="457">
          <cell r="E457" t="str">
            <v>39-00324-00</v>
          </cell>
          <cell r="G457" t="str">
            <v>A</v>
          </cell>
          <cell r="H457" t="str">
            <v>SCRW,9-PIN HOOD</v>
          </cell>
          <cell r="I457">
            <v>2</v>
          </cell>
          <cell r="J457">
            <v>2</v>
          </cell>
          <cell r="K457" t="str">
            <v>EA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ZZ</v>
          </cell>
          <cell r="P457" t="str">
            <v>AMP/TYCO</v>
          </cell>
          <cell r="Q457" t="str">
            <v>747784-3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58">
          <cell r="E458" t="str">
            <v>38-10035-00</v>
          </cell>
          <cell r="G458" t="str">
            <v>A</v>
          </cell>
          <cell r="H458" t="str">
            <v>CABLE,10 COND,150V 22AW</v>
          </cell>
          <cell r="I458">
            <v>5.75</v>
          </cell>
          <cell r="J458">
            <v>5.75</v>
          </cell>
          <cell r="K458" t="str">
            <v>FT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ZZ</v>
          </cell>
          <cell r="P458" t="str">
            <v>ALPHA WIRE</v>
          </cell>
          <cell r="Q458" t="str">
            <v>1299/10C</v>
          </cell>
          <cell r="T458">
            <v>0</v>
          </cell>
          <cell r="V458">
            <v>0</v>
          </cell>
          <cell r="X458">
            <v>0</v>
          </cell>
          <cell r="Z458">
            <v>0</v>
          </cell>
        </row>
        <row r="459">
          <cell r="E459" t="str">
            <v>38-10018-00</v>
          </cell>
          <cell r="G459" t="str">
            <v>A</v>
          </cell>
          <cell r="H459" t="str">
            <v>CABLE,TWPR,22AWG,150V</v>
          </cell>
          <cell r="I459">
            <v>5.75</v>
          </cell>
          <cell r="J459">
            <v>5.75</v>
          </cell>
          <cell r="K459" t="str">
            <v>FT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ZZ</v>
          </cell>
          <cell r="P459" t="str">
            <v>ALPHA WIRE</v>
          </cell>
          <cell r="Q459" t="str">
            <v>2211C</v>
          </cell>
          <cell r="T459">
            <v>0</v>
          </cell>
          <cell r="V459">
            <v>0</v>
          </cell>
          <cell r="X459">
            <v>0</v>
          </cell>
          <cell r="Z459">
            <v>0</v>
          </cell>
        </row>
        <row r="460">
          <cell r="E460" t="str">
            <v>39-10080-00</v>
          </cell>
          <cell r="G460" t="str">
            <v>A</v>
          </cell>
          <cell r="H460" t="str">
            <v>CONN, 4 POS CPC PLUG</v>
          </cell>
          <cell r="I460">
            <v>1</v>
          </cell>
          <cell r="J460">
            <v>1</v>
          </cell>
          <cell r="K460" t="str">
            <v>EA</v>
          </cell>
          <cell r="L460" t="str">
            <v>Y</v>
          </cell>
          <cell r="M460" t="str">
            <v xml:space="preserve">   </v>
          </cell>
          <cell r="N460" t="str">
            <v>L</v>
          </cell>
          <cell r="O460" t="str">
            <v>ZZ</v>
          </cell>
          <cell r="P460" t="str">
            <v>TE CONNECTIVITY</v>
          </cell>
          <cell r="Q460" t="str">
            <v>206429-1</v>
          </cell>
          <cell r="T460">
            <v>0</v>
          </cell>
          <cell r="V460">
            <v>0</v>
          </cell>
          <cell r="X460">
            <v>0</v>
          </cell>
          <cell r="Z460">
            <v>0</v>
          </cell>
        </row>
        <row r="461">
          <cell r="E461" t="str">
            <v>39-024550-00</v>
          </cell>
          <cell r="G461" t="str">
            <v>B</v>
          </cell>
          <cell r="H461" t="str">
            <v>CONTACT, PIN, CPC, 24-20AWG</v>
          </cell>
          <cell r="I461">
            <v>3</v>
          </cell>
          <cell r="J461">
            <v>3</v>
          </cell>
          <cell r="K461" t="str">
            <v>EA</v>
          </cell>
          <cell r="L461" t="str">
            <v>Y</v>
          </cell>
          <cell r="M461" t="str">
            <v xml:space="preserve">   </v>
          </cell>
          <cell r="N461" t="str">
            <v>L</v>
          </cell>
          <cell r="O461" t="str">
            <v>ZZ</v>
          </cell>
          <cell r="P461" t="str">
            <v>TE CONNECTIVITY</v>
          </cell>
          <cell r="Q461" t="str">
            <v>66103-3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2">
          <cell r="E462" t="str">
            <v>39-10082-00</v>
          </cell>
          <cell r="G462" t="str">
            <v>B</v>
          </cell>
          <cell r="H462" t="str">
            <v>BACKSHELL, SIZE 11</v>
          </cell>
          <cell r="I462">
            <v>1</v>
          </cell>
          <cell r="J462">
            <v>1</v>
          </cell>
          <cell r="K462" t="str">
            <v>EA</v>
          </cell>
          <cell r="L462" t="str">
            <v>Y</v>
          </cell>
          <cell r="M462" t="str">
            <v xml:space="preserve">   </v>
          </cell>
          <cell r="N462" t="str">
            <v>L</v>
          </cell>
          <cell r="O462" t="str">
            <v>ZZ</v>
          </cell>
          <cell r="P462" t="str">
            <v>AMP/TYCO</v>
          </cell>
          <cell r="Q462" t="str">
            <v>1-206062-4</v>
          </cell>
          <cell r="T462">
            <v>0</v>
          </cell>
          <cell r="V462">
            <v>0</v>
          </cell>
          <cell r="X462">
            <v>0</v>
          </cell>
          <cell r="Z462">
            <v>0</v>
          </cell>
        </row>
        <row r="463">
          <cell r="E463" t="str">
            <v>10-00060-00</v>
          </cell>
          <cell r="G463" t="str">
            <v>B</v>
          </cell>
          <cell r="H463" t="str">
            <v>HEAT SHRINK TUBING,.25,BLACK</v>
          </cell>
          <cell r="I463">
            <v>0.5</v>
          </cell>
          <cell r="J463">
            <v>0.5</v>
          </cell>
          <cell r="K463" t="str">
            <v>FT</v>
          </cell>
          <cell r="L463" t="str">
            <v>Y</v>
          </cell>
          <cell r="M463" t="str">
            <v xml:space="preserve">   </v>
          </cell>
          <cell r="N463" t="str">
            <v>L</v>
          </cell>
          <cell r="O463" t="str">
            <v>ZZ</v>
          </cell>
          <cell r="P463" t="str">
            <v>THOMAS &amp; BETTS</v>
          </cell>
          <cell r="Q463" t="str">
            <v>CP0250-0-25</v>
          </cell>
          <cell r="T463">
            <v>0</v>
          </cell>
          <cell r="V463">
            <v>0</v>
          </cell>
          <cell r="X463">
            <v>0</v>
          </cell>
          <cell r="Z463">
            <v>0</v>
          </cell>
        </row>
        <row r="464">
          <cell r="E464" t="str">
            <v>79-00021-00</v>
          </cell>
          <cell r="G464" t="str">
            <v>A</v>
          </cell>
          <cell r="H464" t="str">
            <v>LABEL,BLANK 1 X 1/2</v>
          </cell>
          <cell r="I464">
            <v>1</v>
          </cell>
          <cell r="J464">
            <v>1</v>
          </cell>
          <cell r="K464" t="str">
            <v>EA</v>
          </cell>
          <cell r="L464" t="str">
            <v>Y</v>
          </cell>
          <cell r="M464" t="str">
            <v xml:space="preserve">   </v>
          </cell>
          <cell r="N464" t="str">
            <v>L</v>
          </cell>
          <cell r="O464" t="str">
            <v>ZZ</v>
          </cell>
          <cell r="P464" t="str">
            <v>THOMAS &amp; BETTS</v>
          </cell>
          <cell r="Q464" t="str">
            <v>WES-1112</v>
          </cell>
          <cell r="T464">
            <v>0</v>
          </cell>
          <cell r="V464">
            <v>0</v>
          </cell>
          <cell r="X464">
            <v>0</v>
          </cell>
          <cell r="Z464">
            <v>0</v>
          </cell>
        </row>
        <row r="465">
          <cell r="E465" t="str">
            <v>31-00156-00</v>
          </cell>
          <cell r="G465" t="str">
            <v>A</v>
          </cell>
          <cell r="H465" t="str">
            <v>TIE WRAP,5.5 NYLON</v>
          </cell>
          <cell r="I465">
            <v>1</v>
          </cell>
          <cell r="J465">
            <v>1</v>
          </cell>
          <cell r="K465" t="str">
            <v>EA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ZZ</v>
          </cell>
          <cell r="P465" t="str">
            <v>THOMAS &amp; BETTS</v>
          </cell>
          <cell r="Q465" t="str">
            <v>TY24M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6">
          <cell r="E466" t="str">
            <v>03-353421-00</v>
          </cell>
          <cell r="F466" t="str">
            <v>CABLES</v>
          </cell>
          <cell r="G466" t="str">
            <v>C</v>
          </cell>
          <cell r="H466" t="str">
            <v>CBL ASSY,RS-232,SERVO SPDL,PM</v>
          </cell>
          <cell r="I466">
            <v>1</v>
          </cell>
          <cell r="J466">
            <v>1</v>
          </cell>
          <cell r="K466" t="str">
            <v>EA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SUZHOU JUTZE</v>
          </cell>
          <cell r="S466">
            <v>29.25</v>
          </cell>
          <cell r="T466">
            <v>29.25</v>
          </cell>
          <cell r="U466">
            <v>29.25</v>
          </cell>
          <cell r="V466">
            <v>29.25</v>
          </cell>
          <cell r="W466">
            <v>29.25</v>
          </cell>
          <cell r="X466">
            <v>29.25</v>
          </cell>
          <cell r="Y466">
            <v>29.25</v>
          </cell>
          <cell r="Z466">
            <v>29.25</v>
          </cell>
          <cell r="AA466">
            <v>29.25</v>
          </cell>
        </row>
        <row r="467">
          <cell r="E467" t="str">
            <v>76-353421-00</v>
          </cell>
          <cell r="G467" t="str">
            <v>C</v>
          </cell>
          <cell r="H467" t="str">
            <v>SCHEM,CBL ASSY,RS-232,SERVO SPDL,PM</v>
          </cell>
          <cell r="I467">
            <v>1</v>
          </cell>
          <cell r="J467">
            <v>1</v>
          </cell>
          <cell r="K467" t="str">
            <v>EA</v>
          </cell>
          <cell r="L467" t="str">
            <v>Y</v>
          </cell>
          <cell r="M467" t="str">
            <v xml:space="preserve">   </v>
          </cell>
          <cell r="N467" t="str">
            <v>Z</v>
          </cell>
          <cell r="O467" t="str">
            <v>ZZ</v>
          </cell>
          <cell r="T467">
            <v>0</v>
          </cell>
          <cell r="V467">
            <v>0</v>
          </cell>
          <cell r="X467">
            <v>0</v>
          </cell>
          <cell r="Z467">
            <v>0</v>
          </cell>
        </row>
        <row r="468">
          <cell r="E468" t="str">
            <v>38-145006-03</v>
          </cell>
          <cell r="G468" t="str">
            <v>C</v>
          </cell>
          <cell r="H468" t="str">
            <v>CABLE,3 COND,22AWG,F SHLD</v>
          </cell>
          <cell r="I468">
            <v>4.5</v>
          </cell>
          <cell r="J468">
            <v>4.5</v>
          </cell>
          <cell r="K468" t="str">
            <v>FT</v>
          </cell>
          <cell r="L468" t="str">
            <v>Y</v>
          </cell>
          <cell r="M468" t="str">
            <v xml:space="preserve">   </v>
          </cell>
          <cell r="N468" t="str">
            <v>L</v>
          </cell>
          <cell r="O468" t="str">
            <v>ZZ</v>
          </cell>
          <cell r="P468" t="str">
            <v>ALPHA WIRE</v>
          </cell>
          <cell r="Q468" t="str">
            <v>1293C</v>
          </cell>
          <cell r="T468">
            <v>0</v>
          </cell>
          <cell r="V468">
            <v>0</v>
          </cell>
          <cell r="X468">
            <v>0</v>
          </cell>
          <cell r="Z468">
            <v>0</v>
          </cell>
        </row>
        <row r="469">
          <cell r="E469" t="str">
            <v>39-10022-00</v>
          </cell>
          <cell r="G469" t="str">
            <v>B</v>
          </cell>
          <cell r="H469" t="str">
            <v>CONN,9 PIN D FEM CRIMP</v>
          </cell>
          <cell r="I469">
            <v>1</v>
          </cell>
          <cell r="J469">
            <v>1</v>
          </cell>
          <cell r="K469" t="str">
            <v>EA</v>
          </cell>
          <cell r="L469" t="str">
            <v>Y</v>
          </cell>
          <cell r="M469" t="str">
            <v xml:space="preserve">   </v>
          </cell>
          <cell r="N469" t="str">
            <v>L</v>
          </cell>
          <cell r="O469" t="str">
            <v>ZZ</v>
          </cell>
          <cell r="P469" t="str">
            <v>ITT CANNON</v>
          </cell>
          <cell r="Q469" t="str">
            <v>DEU9SA197F0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0">
          <cell r="E470" t="str">
            <v>39-340908-09</v>
          </cell>
          <cell r="G470" t="str">
            <v>B</v>
          </cell>
          <cell r="H470" t="str">
            <v>BACKSHELL,9PIN,45DEG,METAL HOOD</v>
          </cell>
          <cell r="I470">
            <v>1</v>
          </cell>
          <cell r="J470">
            <v>1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L</v>
          </cell>
          <cell r="O470" t="str">
            <v>ZZ</v>
          </cell>
          <cell r="P470" t="str">
            <v>MOLEX, LLC</v>
          </cell>
          <cell r="Q470">
            <v>1727040095</v>
          </cell>
          <cell r="T470">
            <v>0</v>
          </cell>
          <cell r="V470">
            <v>0</v>
          </cell>
          <cell r="X470">
            <v>0</v>
          </cell>
          <cell r="Z470">
            <v>0</v>
          </cell>
        </row>
        <row r="471">
          <cell r="E471" t="str">
            <v>39-10032-00</v>
          </cell>
          <cell r="G471" t="str">
            <v>B</v>
          </cell>
          <cell r="H471" t="str">
            <v>CONTACT,SKT,24-20 AWG,D-SUB</v>
          </cell>
          <cell r="I471">
            <v>3</v>
          </cell>
          <cell r="J471">
            <v>3</v>
          </cell>
          <cell r="K471" t="str">
            <v>EA</v>
          </cell>
          <cell r="L471" t="str">
            <v>Y</v>
          </cell>
          <cell r="M471" t="str">
            <v xml:space="preserve">   </v>
          </cell>
          <cell r="N471" t="str">
            <v>L</v>
          </cell>
          <cell r="O471" t="str">
            <v>ZZ</v>
          </cell>
          <cell r="P471" t="str">
            <v>ITT CANNON</v>
          </cell>
          <cell r="Q471" t="str">
            <v>030-1953-000</v>
          </cell>
          <cell r="T471">
            <v>0</v>
          </cell>
          <cell r="V471">
            <v>0</v>
          </cell>
          <cell r="X471">
            <v>0</v>
          </cell>
          <cell r="Z471">
            <v>0</v>
          </cell>
        </row>
        <row r="472">
          <cell r="E472" t="str">
            <v>10-00060-00</v>
          </cell>
          <cell r="G472" t="str">
            <v>B</v>
          </cell>
          <cell r="H472" t="str">
            <v>HEAT SHRINK TUBING,.25,BLACK</v>
          </cell>
          <cell r="I472">
            <v>1</v>
          </cell>
          <cell r="J472">
            <v>1</v>
          </cell>
          <cell r="K472" t="str">
            <v>FT</v>
          </cell>
          <cell r="L472" t="str">
            <v>Y</v>
          </cell>
          <cell r="M472" t="str">
            <v xml:space="preserve">   </v>
          </cell>
          <cell r="N472" t="str">
            <v>L</v>
          </cell>
          <cell r="O472" t="str">
            <v>ZZ</v>
          </cell>
          <cell r="P472" t="str">
            <v>THOMAS &amp; BETTS</v>
          </cell>
          <cell r="Q472" t="str">
            <v>CP0250-0-25</v>
          </cell>
          <cell r="T472">
            <v>0</v>
          </cell>
          <cell r="V472">
            <v>0</v>
          </cell>
          <cell r="X472">
            <v>0</v>
          </cell>
          <cell r="Z472">
            <v>0</v>
          </cell>
        </row>
        <row r="473">
          <cell r="E473" t="str">
            <v>79-00021-00</v>
          </cell>
          <cell r="G473" t="str">
            <v>A</v>
          </cell>
          <cell r="H473" t="str">
            <v>LABEL,BLANK 1 X 1/2</v>
          </cell>
          <cell r="I473">
            <v>2</v>
          </cell>
          <cell r="J473">
            <v>2</v>
          </cell>
          <cell r="K473" t="str">
            <v>EA</v>
          </cell>
          <cell r="L473" t="str">
            <v>Y</v>
          </cell>
          <cell r="M473" t="str">
            <v xml:space="preserve">   </v>
          </cell>
          <cell r="N473" t="str">
            <v>L</v>
          </cell>
          <cell r="O473" t="str">
            <v>ZZ</v>
          </cell>
          <cell r="P473" t="str">
            <v>THOMAS &amp; BETTS</v>
          </cell>
          <cell r="Q473" t="str">
            <v>WES-1112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E474" t="str">
            <v>31-00233-00</v>
          </cell>
          <cell r="G474" t="str">
            <v>A</v>
          </cell>
          <cell r="H474" t="str">
            <v>TAPE,COPPER FOIL,1/2</v>
          </cell>
          <cell r="I474">
            <v>1</v>
          </cell>
          <cell r="J474">
            <v>1</v>
          </cell>
          <cell r="K474" t="str">
            <v>FT</v>
          </cell>
          <cell r="L474" t="str">
            <v>Y</v>
          </cell>
          <cell r="M474" t="str">
            <v xml:space="preserve">   </v>
          </cell>
          <cell r="N474" t="str">
            <v>L</v>
          </cell>
          <cell r="O474" t="str">
            <v>ZZ</v>
          </cell>
          <cell r="P474" t="str">
            <v>3M</v>
          </cell>
          <cell r="Q474" t="str">
            <v>1181 TAPE (1/2)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E475" t="str">
            <v>39-10021-00</v>
          </cell>
          <cell r="G475" t="str">
            <v>B</v>
          </cell>
          <cell r="H475" t="str">
            <v>CONN,9 PIN D MALE CRIMP</v>
          </cell>
          <cell r="I475">
            <v>1</v>
          </cell>
          <cell r="J475">
            <v>1</v>
          </cell>
          <cell r="K475" t="str">
            <v>EA</v>
          </cell>
          <cell r="L475" t="str">
            <v>Y</v>
          </cell>
          <cell r="M475" t="str">
            <v xml:space="preserve">   </v>
          </cell>
          <cell r="N475" t="str">
            <v>L</v>
          </cell>
          <cell r="O475" t="str">
            <v>ZZ</v>
          </cell>
          <cell r="P475" t="str">
            <v>ITT CANNON</v>
          </cell>
          <cell r="Q475" t="str">
            <v>DEU-9P-K87-F0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76">
          <cell r="E476" t="str">
            <v>39-10031-00</v>
          </cell>
          <cell r="G476" t="str">
            <v>A</v>
          </cell>
          <cell r="H476" t="str">
            <v>CONTACT,PIN,24-20AWG,D-SUB</v>
          </cell>
          <cell r="I476">
            <v>3</v>
          </cell>
          <cell r="J476">
            <v>3</v>
          </cell>
          <cell r="K476" t="str">
            <v>EA</v>
          </cell>
          <cell r="L476" t="str">
            <v>Y</v>
          </cell>
          <cell r="M476" t="str">
            <v xml:space="preserve">   </v>
          </cell>
          <cell r="N476" t="str">
            <v>L</v>
          </cell>
          <cell r="O476" t="str">
            <v>ZZ</v>
          </cell>
          <cell r="P476" t="str">
            <v>ITT CANN</v>
          </cell>
          <cell r="Q476" t="str">
            <v>030-1952-000</v>
          </cell>
          <cell r="T476">
            <v>0</v>
          </cell>
          <cell r="V476">
            <v>0</v>
          </cell>
          <cell r="X476">
            <v>0</v>
          </cell>
          <cell r="Z476">
            <v>0</v>
          </cell>
        </row>
        <row r="477">
          <cell r="E477" t="str">
            <v>39-103516-00</v>
          </cell>
          <cell r="G477" t="str">
            <v>A</v>
          </cell>
          <cell r="H477" t="str">
            <v>HOOD,DE-9 METAL STRAIGHT</v>
          </cell>
          <cell r="I477">
            <v>1</v>
          </cell>
          <cell r="J477">
            <v>1</v>
          </cell>
          <cell r="K477" t="str">
            <v>EA</v>
          </cell>
          <cell r="L477" t="str">
            <v>Y</v>
          </cell>
          <cell r="M477" t="str">
            <v xml:space="preserve">   </v>
          </cell>
          <cell r="N477" t="str">
            <v>L</v>
          </cell>
          <cell r="O477" t="str">
            <v>ZZ</v>
          </cell>
          <cell r="P477" t="str">
            <v>NORTHERN TECH</v>
          </cell>
          <cell r="Q477" t="str">
            <v>C88E000218</v>
          </cell>
          <cell r="T477">
            <v>0</v>
          </cell>
          <cell r="V477">
            <v>0</v>
          </cell>
          <cell r="X477">
            <v>0</v>
          </cell>
          <cell r="Z477">
            <v>0</v>
          </cell>
        </row>
        <row r="478">
          <cell r="E478" t="str">
            <v>39-178687-00</v>
          </cell>
          <cell r="G478" t="str">
            <v>B</v>
          </cell>
          <cell r="H478" t="str">
            <v>BACKSHELL,CLIP FOR FCT CONNS</v>
          </cell>
          <cell r="I478">
            <v>2</v>
          </cell>
          <cell r="J478">
            <v>2</v>
          </cell>
          <cell r="K478" t="str">
            <v>EA</v>
          </cell>
          <cell r="L478" t="str">
            <v>Y</v>
          </cell>
          <cell r="M478" t="str">
            <v xml:space="preserve">   </v>
          </cell>
          <cell r="N478" t="str">
            <v>L</v>
          </cell>
          <cell r="O478" t="str">
            <v>ZZ</v>
          </cell>
          <cell r="P478" t="str">
            <v>MOLEX, LLC</v>
          </cell>
          <cell r="Q478">
            <v>1731120066</v>
          </cell>
          <cell r="T478">
            <v>0</v>
          </cell>
          <cell r="V478">
            <v>0</v>
          </cell>
          <cell r="X478">
            <v>0</v>
          </cell>
          <cell r="Z478">
            <v>0</v>
          </cell>
        </row>
        <row r="479">
          <cell r="E479" t="str">
            <v>03-351080-00</v>
          </cell>
          <cell r="F479" t="str">
            <v>CABLES</v>
          </cell>
          <cell r="G479" t="str">
            <v>A</v>
          </cell>
          <cell r="H479" t="str">
            <v>CBL ASSY,1000 TORR XDCR,EIOC1,VXT,AHM</v>
          </cell>
          <cell r="I479">
            <v>1</v>
          </cell>
          <cell r="J479">
            <v>1</v>
          </cell>
          <cell r="K479" t="str">
            <v>EA</v>
          </cell>
          <cell r="L479" t="str">
            <v>Y</v>
          </cell>
          <cell r="M479" t="str">
            <v xml:space="preserve">   </v>
          </cell>
          <cell r="N479" t="str">
            <v>L</v>
          </cell>
          <cell r="O479" t="str">
            <v>SUZHOU JUTZE</v>
          </cell>
          <cell r="S479">
            <v>29.25</v>
          </cell>
          <cell r="T479">
            <v>29.25</v>
          </cell>
          <cell r="U479">
            <v>29.25</v>
          </cell>
          <cell r="V479">
            <v>29.25</v>
          </cell>
          <cell r="W479">
            <v>29.25</v>
          </cell>
          <cell r="X479">
            <v>29.25</v>
          </cell>
          <cell r="Y479">
            <v>29.25</v>
          </cell>
          <cell r="Z479">
            <v>29.25</v>
          </cell>
          <cell r="AA479">
            <v>29.25</v>
          </cell>
        </row>
        <row r="480">
          <cell r="E480" t="str">
            <v>76-351080-00</v>
          </cell>
          <cell r="G480" t="str">
            <v>A</v>
          </cell>
          <cell r="H480" t="str">
            <v>SCHEM,CBL ASSY,1000 TORR XDCR,EIOC1,VXT,</v>
          </cell>
          <cell r="I480">
            <v>1</v>
          </cell>
          <cell r="J480">
            <v>1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Z</v>
          </cell>
          <cell r="O480" t="str">
            <v>ZZ</v>
          </cell>
          <cell r="T480">
            <v>0</v>
          </cell>
          <cell r="V480">
            <v>0</v>
          </cell>
          <cell r="X480">
            <v>0</v>
          </cell>
          <cell r="Z480">
            <v>0</v>
          </cell>
        </row>
        <row r="481">
          <cell r="E481" t="str">
            <v>39-00020-00</v>
          </cell>
          <cell r="G481" t="str">
            <v>C</v>
          </cell>
          <cell r="H481" t="str">
            <v>HOOD,15 PIN CONNECTOR</v>
          </cell>
          <cell r="I481">
            <v>1</v>
          </cell>
          <cell r="J481">
            <v>1</v>
          </cell>
          <cell r="K481" t="str">
            <v>EA</v>
          </cell>
          <cell r="L481" t="str">
            <v>Y</v>
          </cell>
          <cell r="M481" t="str">
            <v xml:space="preserve">   </v>
          </cell>
          <cell r="N481" t="str">
            <v>L</v>
          </cell>
          <cell r="O481" t="str">
            <v>ZZ</v>
          </cell>
          <cell r="P481" t="str">
            <v>NORTHERN TECHNOLOGIES</v>
          </cell>
          <cell r="Q481" t="str">
            <v>C88E000211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2">
          <cell r="E482" t="str">
            <v>39-10032-00</v>
          </cell>
          <cell r="G482" t="str">
            <v>B</v>
          </cell>
          <cell r="H482" t="str">
            <v>CONTACT,SKT,24-20 AWG,D-SUB</v>
          </cell>
          <cell r="I482">
            <v>5</v>
          </cell>
          <cell r="J482">
            <v>5</v>
          </cell>
          <cell r="K482" t="str">
            <v>EA</v>
          </cell>
          <cell r="L482" t="str">
            <v>Y</v>
          </cell>
          <cell r="M482" t="str">
            <v xml:space="preserve">   </v>
          </cell>
          <cell r="N482" t="str">
            <v>L</v>
          </cell>
          <cell r="O482" t="str">
            <v>ZZ</v>
          </cell>
          <cell r="P482" t="str">
            <v>ITT CANNON</v>
          </cell>
          <cell r="Q482" t="str">
            <v>030-1953-000</v>
          </cell>
          <cell r="T482">
            <v>0</v>
          </cell>
          <cell r="V482">
            <v>0</v>
          </cell>
          <cell r="X482">
            <v>0</v>
          </cell>
          <cell r="Z482">
            <v>0</v>
          </cell>
        </row>
        <row r="483">
          <cell r="E483" t="str">
            <v>39-178687-00</v>
          </cell>
          <cell r="G483" t="str">
            <v>B</v>
          </cell>
          <cell r="H483" t="str">
            <v>BACKSHELL,CLIP FOR FCT CONNS</v>
          </cell>
          <cell r="I483">
            <v>2</v>
          </cell>
          <cell r="J483">
            <v>2</v>
          </cell>
          <cell r="K483" t="str">
            <v>EA</v>
          </cell>
          <cell r="L483" t="str">
            <v>Y</v>
          </cell>
          <cell r="M483" t="str">
            <v xml:space="preserve">   </v>
          </cell>
          <cell r="N483" t="str">
            <v>L</v>
          </cell>
          <cell r="O483" t="str">
            <v>ZZ</v>
          </cell>
          <cell r="P483" t="str">
            <v>MOLEX, LLC</v>
          </cell>
          <cell r="Q483">
            <v>1731120066</v>
          </cell>
          <cell r="T483">
            <v>0</v>
          </cell>
          <cell r="V483">
            <v>0</v>
          </cell>
          <cell r="X483">
            <v>0</v>
          </cell>
          <cell r="Z483">
            <v>0</v>
          </cell>
        </row>
        <row r="484">
          <cell r="E484" t="str">
            <v>31-00233-00</v>
          </cell>
          <cell r="G484" t="str">
            <v>A</v>
          </cell>
          <cell r="H484" t="str">
            <v>TAPE,COPPER FOIL,1/2</v>
          </cell>
          <cell r="I484">
            <v>1</v>
          </cell>
          <cell r="J484">
            <v>1</v>
          </cell>
          <cell r="K484" t="str">
            <v>FT</v>
          </cell>
          <cell r="L484" t="str">
            <v>Y</v>
          </cell>
          <cell r="M484" t="str">
            <v xml:space="preserve">   </v>
          </cell>
          <cell r="N484" t="str">
            <v>L</v>
          </cell>
          <cell r="O484" t="str">
            <v>ZZ</v>
          </cell>
          <cell r="P484" t="str">
            <v>3M</v>
          </cell>
          <cell r="Q484" t="str">
            <v>1181 TAPE (1/2)</v>
          </cell>
          <cell r="T484">
            <v>0</v>
          </cell>
          <cell r="V484">
            <v>0</v>
          </cell>
          <cell r="X484">
            <v>0</v>
          </cell>
          <cell r="Z484">
            <v>0</v>
          </cell>
        </row>
        <row r="485">
          <cell r="E485" t="str">
            <v>79-00021-00</v>
          </cell>
          <cell r="G485" t="str">
            <v>A</v>
          </cell>
          <cell r="H485" t="str">
            <v>LABEL,BLANK 1 X 1/2</v>
          </cell>
          <cell r="I485">
            <v>2</v>
          </cell>
          <cell r="J485">
            <v>2</v>
          </cell>
          <cell r="K485" t="str">
            <v>EA</v>
          </cell>
          <cell r="L485" t="str">
            <v>Y</v>
          </cell>
          <cell r="M485" t="str">
            <v xml:space="preserve">   </v>
          </cell>
          <cell r="N485" t="str">
            <v>L</v>
          </cell>
          <cell r="O485" t="str">
            <v>ZZ</v>
          </cell>
          <cell r="P485" t="str">
            <v>THOMAS &amp; BETTS</v>
          </cell>
          <cell r="Q485" t="str">
            <v>WES-1112</v>
          </cell>
          <cell r="T485">
            <v>0</v>
          </cell>
          <cell r="V485">
            <v>0</v>
          </cell>
          <cell r="X485">
            <v>0</v>
          </cell>
          <cell r="Z485">
            <v>0</v>
          </cell>
        </row>
        <row r="486">
          <cell r="E486" t="str">
            <v>10-00059-00</v>
          </cell>
          <cell r="G486" t="str">
            <v>A</v>
          </cell>
          <cell r="H486" t="str">
            <v>HEAT SHRINK TUBING,.375,BLACK</v>
          </cell>
          <cell r="I486">
            <v>1</v>
          </cell>
          <cell r="J486">
            <v>1</v>
          </cell>
          <cell r="K486" t="str">
            <v>FT</v>
          </cell>
          <cell r="L486" t="str">
            <v>Y</v>
          </cell>
          <cell r="M486" t="str">
            <v xml:space="preserve">   </v>
          </cell>
          <cell r="N486" t="str">
            <v>L</v>
          </cell>
          <cell r="O486" t="str">
            <v>ZZ</v>
          </cell>
          <cell r="P486" t="str">
            <v>THOMAS &amp; BETTS</v>
          </cell>
          <cell r="Q486" t="str">
            <v>CP0375-0-25</v>
          </cell>
          <cell r="T486">
            <v>0</v>
          </cell>
          <cell r="V486">
            <v>0</v>
          </cell>
          <cell r="X486">
            <v>0</v>
          </cell>
          <cell r="Z486">
            <v>0</v>
          </cell>
        </row>
        <row r="487">
          <cell r="E487" t="str">
            <v>38-10005-00</v>
          </cell>
          <cell r="G487" t="str">
            <v>B</v>
          </cell>
          <cell r="H487" t="str">
            <v>CABLE,3TWPR,22AWG,150V</v>
          </cell>
          <cell r="I487">
            <v>5.5</v>
          </cell>
          <cell r="J487">
            <v>5.5</v>
          </cell>
          <cell r="K487" t="str">
            <v>FT</v>
          </cell>
          <cell r="L487" t="str">
            <v>Y</v>
          </cell>
          <cell r="M487" t="str">
            <v xml:space="preserve">   </v>
          </cell>
          <cell r="N487" t="str">
            <v>L</v>
          </cell>
          <cell r="O487" t="str">
            <v>ZZ</v>
          </cell>
          <cell r="P487" t="str">
            <v>ALPHA WIRE</v>
          </cell>
          <cell r="Q487" t="str">
            <v>2213C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8">
          <cell r="E488" t="str">
            <v>39-10024-00</v>
          </cell>
          <cell r="G488" t="str">
            <v>C</v>
          </cell>
          <cell r="H488" t="str">
            <v>CONN,15 PIN D FEM CRIMP</v>
          </cell>
          <cell r="I488">
            <v>1</v>
          </cell>
          <cell r="J488">
            <v>1</v>
          </cell>
          <cell r="K488" t="str">
            <v>EA</v>
          </cell>
          <cell r="L488" t="str">
            <v>Y</v>
          </cell>
          <cell r="M488" t="str">
            <v xml:space="preserve">   </v>
          </cell>
          <cell r="N488" t="str">
            <v>L</v>
          </cell>
          <cell r="O488" t="str">
            <v>ZZ</v>
          </cell>
          <cell r="P488" t="str">
            <v>ITT CANNON</v>
          </cell>
          <cell r="Q488" t="str">
            <v>DAU-15S-A197-F0</v>
          </cell>
          <cell r="T488">
            <v>0</v>
          </cell>
          <cell r="V488">
            <v>0</v>
          </cell>
          <cell r="X488">
            <v>0</v>
          </cell>
          <cell r="Z488">
            <v>0</v>
          </cell>
        </row>
        <row r="489">
          <cell r="E489" t="str">
            <v>39-340908-09</v>
          </cell>
          <cell r="G489" t="str">
            <v>B</v>
          </cell>
          <cell r="H489" t="str">
            <v>BACKSHELL,9PIN,45DEG,METAL HOOD</v>
          </cell>
          <cell r="I489">
            <v>1</v>
          </cell>
          <cell r="J489">
            <v>1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L</v>
          </cell>
          <cell r="O489" t="str">
            <v>ZZ</v>
          </cell>
          <cell r="P489" t="str">
            <v>MOLEX, LLC</v>
          </cell>
          <cell r="Q489">
            <v>1727040095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0">
          <cell r="E490" t="str">
            <v>39-10021-00</v>
          </cell>
          <cell r="G490" t="str">
            <v>B</v>
          </cell>
          <cell r="H490" t="str">
            <v>CONN,9 PIN D MALE CRIMP</v>
          </cell>
          <cell r="I490">
            <v>1</v>
          </cell>
          <cell r="J490">
            <v>1</v>
          </cell>
          <cell r="K490" t="str">
            <v>EA</v>
          </cell>
          <cell r="L490" t="str">
            <v>Y</v>
          </cell>
          <cell r="M490" t="str">
            <v xml:space="preserve">   </v>
          </cell>
          <cell r="N490" t="str">
            <v>L</v>
          </cell>
          <cell r="O490" t="str">
            <v>ZZ</v>
          </cell>
          <cell r="P490" t="str">
            <v>ITT CANNON</v>
          </cell>
          <cell r="Q490" t="str">
            <v>DEU-9P-K87-F0</v>
          </cell>
          <cell r="T490">
            <v>0</v>
          </cell>
          <cell r="V490">
            <v>0</v>
          </cell>
          <cell r="X490">
            <v>0</v>
          </cell>
          <cell r="Z490">
            <v>0</v>
          </cell>
        </row>
        <row r="491">
          <cell r="E491" t="str">
            <v>39-10031-00</v>
          </cell>
          <cell r="G491" t="str">
            <v>A</v>
          </cell>
          <cell r="H491" t="str">
            <v>CONTACT,PIN,24-20AWG,D-SUB</v>
          </cell>
          <cell r="I491">
            <v>5</v>
          </cell>
          <cell r="J491">
            <v>5</v>
          </cell>
          <cell r="K491" t="str">
            <v>EA</v>
          </cell>
          <cell r="L491" t="str">
            <v>Y</v>
          </cell>
          <cell r="M491" t="str">
            <v xml:space="preserve">   </v>
          </cell>
          <cell r="N491" t="str">
            <v>L</v>
          </cell>
          <cell r="O491" t="str">
            <v>ZZ</v>
          </cell>
          <cell r="P491" t="str">
            <v>ITT CANN</v>
          </cell>
          <cell r="Q491" t="str">
            <v>030-1952-000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03-396489-00</v>
          </cell>
          <cell r="F492" t="str">
            <v>CABLES</v>
          </cell>
          <cell r="G492" t="str">
            <v>A</v>
          </cell>
          <cell r="H492" t="str">
            <v>CBL ASSY,PED 1 PIN LIFT IO,VXT</v>
          </cell>
          <cell r="I492">
            <v>1</v>
          </cell>
          <cell r="J492">
            <v>1</v>
          </cell>
          <cell r="K492" t="str">
            <v>EA</v>
          </cell>
          <cell r="L492" t="str">
            <v>Y</v>
          </cell>
          <cell r="M492" t="str">
            <v xml:space="preserve">   </v>
          </cell>
          <cell r="N492" t="str">
            <v>L</v>
          </cell>
          <cell r="O492" t="str">
            <v>SUZHOU JUTZE</v>
          </cell>
          <cell r="S492">
            <v>26.57</v>
          </cell>
          <cell r="T492">
            <v>26.57</v>
          </cell>
          <cell r="U492">
            <v>26.57</v>
          </cell>
          <cell r="V492">
            <v>26.57</v>
          </cell>
          <cell r="W492">
            <v>26.57</v>
          </cell>
          <cell r="X492">
            <v>26.57</v>
          </cell>
          <cell r="Y492">
            <v>26.57</v>
          </cell>
          <cell r="Z492">
            <v>26.57</v>
          </cell>
          <cell r="AA492">
            <v>26.57</v>
          </cell>
        </row>
        <row r="493">
          <cell r="E493" t="str">
            <v>76-396489-00</v>
          </cell>
          <cell r="G493" t="str">
            <v>A</v>
          </cell>
          <cell r="H493" t="str">
            <v>SCHEM,CBL ASSY,PED 1 PIN LIFT IO,VXT</v>
          </cell>
          <cell r="I493">
            <v>1</v>
          </cell>
          <cell r="J493">
            <v>1</v>
          </cell>
          <cell r="K493" t="str">
            <v>EA</v>
          </cell>
          <cell r="L493" t="str">
            <v>Y</v>
          </cell>
          <cell r="M493" t="str">
            <v xml:space="preserve">   </v>
          </cell>
          <cell r="N493" t="str">
            <v>Z</v>
          </cell>
          <cell r="O493" t="str">
            <v>ZZ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39-10023-00</v>
          </cell>
          <cell r="G494" t="str">
            <v>E</v>
          </cell>
          <cell r="H494" t="str">
            <v>CONN, 15 PIN D M CRIMP</v>
          </cell>
          <cell r="I494">
            <v>2</v>
          </cell>
          <cell r="J494">
            <v>2</v>
          </cell>
          <cell r="K494" t="str">
            <v>EA</v>
          </cell>
          <cell r="L494" t="str">
            <v>Y</v>
          </cell>
          <cell r="M494" t="str">
            <v xml:space="preserve">   </v>
          </cell>
          <cell r="N494" t="str">
            <v>L</v>
          </cell>
          <cell r="O494" t="str">
            <v>ZZ</v>
          </cell>
          <cell r="P494" t="str">
            <v>ITT CANNON</v>
          </cell>
          <cell r="Q494" t="str">
            <v>DAU-15P-K87-F0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39-178688-15</v>
          </cell>
          <cell r="G495" t="str">
            <v>D</v>
          </cell>
          <cell r="H495" t="str">
            <v>BACKSHELL,D-SUB,METAL FOR CLIP,FCT</v>
          </cell>
          <cell r="I495">
            <v>2</v>
          </cell>
          <cell r="J495">
            <v>2</v>
          </cell>
          <cell r="K495" t="str">
            <v>EA</v>
          </cell>
          <cell r="L495" t="str">
            <v>Y</v>
          </cell>
          <cell r="M495" t="str">
            <v xml:space="preserve">   </v>
          </cell>
          <cell r="N495" t="str">
            <v>L</v>
          </cell>
          <cell r="O495" t="str">
            <v>ZZ</v>
          </cell>
          <cell r="P495" t="str">
            <v>MOLEX</v>
          </cell>
          <cell r="Q495">
            <v>1727040098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6">
          <cell r="E496" t="str">
            <v>39-178687-00</v>
          </cell>
          <cell r="G496" t="str">
            <v>B</v>
          </cell>
          <cell r="H496" t="str">
            <v>BACKSHELL,CLIP FOR FCT CONNS</v>
          </cell>
          <cell r="I496">
            <v>2</v>
          </cell>
          <cell r="J496">
            <v>2</v>
          </cell>
          <cell r="K496" t="str">
            <v>EA</v>
          </cell>
          <cell r="L496" t="str">
            <v>Y</v>
          </cell>
          <cell r="M496" t="str">
            <v xml:space="preserve">   </v>
          </cell>
          <cell r="N496" t="str">
            <v>L</v>
          </cell>
          <cell r="O496" t="str">
            <v>ZZ</v>
          </cell>
          <cell r="P496" t="str">
            <v>MOLEX, LLC</v>
          </cell>
          <cell r="Q496">
            <v>1731120066</v>
          </cell>
          <cell r="T496">
            <v>0</v>
          </cell>
          <cell r="V496">
            <v>0</v>
          </cell>
          <cell r="X496">
            <v>0</v>
          </cell>
          <cell r="Z496">
            <v>0</v>
          </cell>
        </row>
        <row r="497">
          <cell r="E497" t="str">
            <v>10-00060-00</v>
          </cell>
          <cell r="G497" t="str">
            <v>B</v>
          </cell>
          <cell r="H497" t="str">
            <v>HEAT SHRINK TUBING,.25,BLACK</v>
          </cell>
          <cell r="I497">
            <v>1</v>
          </cell>
          <cell r="J497">
            <v>1</v>
          </cell>
          <cell r="K497" t="str">
            <v>FT</v>
          </cell>
          <cell r="L497" t="str">
            <v>Y</v>
          </cell>
          <cell r="M497" t="str">
            <v xml:space="preserve">   </v>
          </cell>
          <cell r="N497" t="str">
            <v>L</v>
          </cell>
          <cell r="O497" t="str">
            <v>ZZ</v>
          </cell>
          <cell r="P497" t="str">
            <v>THOMAS &amp; BETTS</v>
          </cell>
          <cell r="Q497" t="str">
            <v>CP0250-0-25</v>
          </cell>
          <cell r="T497">
            <v>0</v>
          </cell>
          <cell r="V497">
            <v>0</v>
          </cell>
          <cell r="X497">
            <v>0</v>
          </cell>
          <cell r="Z497">
            <v>0</v>
          </cell>
        </row>
        <row r="498">
          <cell r="E498" t="str">
            <v>39-10031-00</v>
          </cell>
          <cell r="G498" t="str">
            <v>A</v>
          </cell>
          <cell r="H498" t="str">
            <v>CONTACT,PIN,24-20AWG,D-SUB</v>
          </cell>
          <cell r="I498">
            <v>10</v>
          </cell>
          <cell r="J498">
            <v>10</v>
          </cell>
          <cell r="K498" t="str">
            <v>EA</v>
          </cell>
          <cell r="L498" t="str">
            <v>Y</v>
          </cell>
          <cell r="M498" t="str">
            <v xml:space="preserve">   </v>
          </cell>
          <cell r="N498" t="str">
            <v>L</v>
          </cell>
          <cell r="O498" t="str">
            <v>ZZ</v>
          </cell>
          <cell r="P498" t="str">
            <v>ITT CANN</v>
          </cell>
          <cell r="Q498" t="str">
            <v>030-1952-000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</row>
        <row r="499">
          <cell r="E499" t="str">
            <v>31-00233-00</v>
          </cell>
          <cell r="G499" t="str">
            <v>A</v>
          </cell>
          <cell r="H499" t="str">
            <v>TAPE,COPPER FOIL,1/2</v>
          </cell>
          <cell r="I499">
            <v>1</v>
          </cell>
          <cell r="J499">
            <v>1</v>
          </cell>
          <cell r="K499" t="str">
            <v>FT</v>
          </cell>
          <cell r="L499" t="str">
            <v>Y</v>
          </cell>
          <cell r="M499" t="str">
            <v xml:space="preserve">   </v>
          </cell>
          <cell r="N499" t="str">
            <v>L</v>
          </cell>
          <cell r="O499" t="str">
            <v>ZZ</v>
          </cell>
          <cell r="P499" t="str">
            <v>3M</v>
          </cell>
          <cell r="Q499" t="str">
            <v>1181 TAPE (1/2)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0">
          <cell r="E500" t="str">
            <v>79-00021-00</v>
          </cell>
          <cell r="G500" t="str">
            <v>A</v>
          </cell>
          <cell r="H500" t="str">
            <v>LABEL,BLANK 1 X 1/2</v>
          </cell>
          <cell r="I500">
            <v>2</v>
          </cell>
          <cell r="J500">
            <v>2</v>
          </cell>
          <cell r="K500" t="str">
            <v>EA</v>
          </cell>
          <cell r="L500" t="str">
            <v>Y</v>
          </cell>
          <cell r="M500" t="str">
            <v xml:space="preserve">   </v>
          </cell>
          <cell r="N500" t="str">
            <v>L</v>
          </cell>
          <cell r="O500" t="str">
            <v>ZZ</v>
          </cell>
          <cell r="P500" t="str">
            <v>THOMAS &amp; BETTS</v>
          </cell>
          <cell r="Q500" t="str">
            <v>WES-1112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</row>
        <row r="501">
          <cell r="E501" t="str">
            <v>38-145006-03</v>
          </cell>
          <cell r="G501" t="str">
            <v>C</v>
          </cell>
          <cell r="H501" t="str">
            <v>CABLE,3 COND,22AWG,F SHLD</v>
          </cell>
          <cell r="I501">
            <v>3.5</v>
          </cell>
          <cell r="J501">
            <v>3.5</v>
          </cell>
          <cell r="K501" t="str">
            <v>FT</v>
          </cell>
          <cell r="L501" t="str">
            <v>Y</v>
          </cell>
          <cell r="M501" t="str">
            <v xml:space="preserve">   </v>
          </cell>
          <cell r="N501" t="str">
            <v>L</v>
          </cell>
          <cell r="O501" t="str">
            <v>ZZ</v>
          </cell>
          <cell r="P501" t="str">
            <v>ALPHA WIRE</v>
          </cell>
          <cell r="Q501" t="str">
            <v>1293C</v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</row>
        <row r="502">
          <cell r="E502" t="str">
            <v>35-10122-00</v>
          </cell>
          <cell r="G502" t="str">
            <v>A</v>
          </cell>
          <cell r="H502" t="str">
            <v>WIRE,22AWG,BLK,MTW</v>
          </cell>
          <cell r="I502">
            <v>1</v>
          </cell>
          <cell r="J502">
            <v>1</v>
          </cell>
          <cell r="K502" t="str">
            <v>FT</v>
          </cell>
          <cell r="L502" t="str">
            <v>Y</v>
          </cell>
          <cell r="M502" t="str">
            <v xml:space="preserve">   </v>
          </cell>
          <cell r="N502" t="str">
            <v>L</v>
          </cell>
          <cell r="O502" t="str">
            <v>ZZ</v>
          </cell>
          <cell r="P502" t="str">
            <v>BELDEN INC.</v>
          </cell>
          <cell r="Q502" t="str">
            <v>9921-10</v>
          </cell>
          <cell r="T502">
            <v>0</v>
          </cell>
          <cell r="V502">
            <v>0</v>
          </cell>
          <cell r="X502">
            <v>0</v>
          </cell>
          <cell r="Z502">
            <v>0</v>
          </cell>
        </row>
        <row r="503">
          <cell r="E503" t="str">
            <v>853-261249-001</v>
          </cell>
          <cell r="F503" t="str">
            <v>CABLES</v>
          </cell>
          <cell r="G503" t="str">
            <v>B</v>
          </cell>
          <cell r="H503" t="str">
            <v>CA,PENDULUM VALVE TO SERVICE,BULKHEAD</v>
          </cell>
          <cell r="I503">
            <v>1</v>
          </cell>
          <cell r="J503">
            <v>1</v>
          </cell>
          <cell r="K503" t="str">
            <v>EA</v>
          </cell>
          <cell r="L503" t="str">
            <v>Y</v>
          </cell>
          <cell r="M503" t="str">
            <v xml:space="preserve">   </v>
          </cell>
          <cell r="N503" t="str">
            <v>L</v>
          </cell>
          <cell r="O503" t="str">
            <v>NPI SOLUTIONS</v>
          </cell>
          <cell r="S503">
            <v>99.94</v>
          </cell>
          <cell r="T503">
            <v>99.94</v>
          </cell>
          <cell r="U503">
            <v>99.94</v>
          </cell>
          <cell r="V503">
            <v>99.94</v>
          </cell>
          <cell r="W503">
            <v>76.23</v>
          </cell>
          <cell r="X503">
            <v>76.23</v>
          </cell>
          <cell r="Y503">
            <v>74.37</v>
          </cell>
          <cell r="Z503">
            <v>74.37</v>
          </cell>
          <cell r="AA503">
            <v>72.61</v>
          </cell>
        </row>
        <row r="504">
          <cell r="E504" t="str">
            <v>38-10005-00</v>
          </cell>
          <cell r="G504" t="str">
            <v>B</v>
          </cell>
          <cell r="H504" t="str">
            <v>CABLE,3TWPR,22AWG,150V</v>
          </cell>
          <cell r="I504">
            <v>4.5</v>
          </cell>
          <cell r="J504">
            <v>4.5</v>
          </cell>
          <cell r="K504" t="str">
            <v>FT</v>
          </cell>
          <cell r="L504" t="str">
            <v>Y</v>
          </cell>
          <cell r="M504" t="str">
            <v xml:space="preserve">   </v>
          </cell>
          <cell r="N504" t="str">
            <v>L</v>
          </cell>
          <cell r="O504" t="str">
            <v>ZZ</v>
          </cell>
          <cell r="P504" t="str">
            <v>ALPHA WIRE</v>
          </cell>
          <cell r="Q504" t="str">
            <v>2213C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5">
          <cell r="E505" t="str">
            <v>79-00021-02</v>
          </cell>
          <cell r="G505" t="str">
            <v>A</v>
          </cell>
          <cell r="H505" t="str">
            <v>LABEL,CBL MARKING,1X.5X1.5,BLANK,WRITE-O</v>
          </cell>
          <cell r="I505">
            <v>2</v>
          </cell>
          <cell r="J505">
            <v>2</v>
          </cell>
          <cell r="K505" t="str">
            <v>EA</v>
          </cell>
          <cell r="L505" t="str">
            <v>Y</v>
          </cell>
          <cell r="M505" t="str">
            <v xml:space="preserve">   </v>
          </cell>
          <cell r="N505" t="str">
            <v>L</v>
          </cell>
          <cell r="O505" t="str">
            <v>ZZ</v>
          </cell>
          <cell r="P505" t="str">
            <v>THOMAS &amp; BETTS</v>
          </cell>
          <cell r="Q505" t="str">
            <v>WLP-1112</v>
          </cell>
          <cell r="T505">
            <v>0</v>
          </cell>
          <cell r="V505">
            <v>0</v>
          </cell>
          <cell r="X505">
            <v>0</v>
          </cell>
          <cell r="Z505">
            <v>0</v>
          </cell>
        </row>
        <row r="506">
          <cell r="E506" t="str">
            <v>10-00059-00</v>
          </cell>
          <cell r="G506" t="str">
            <v>A</v>
          </cell>
          <cell r="H506" t="str">
            <v>HEAT SHRINK TUBING,.375,BLACK</v>
          </cell>
          <cell r="I506">
            <v>1</v>
          </cell>
          <cell r="J506">
            <v>1</v>
          </cell>
          <cell r="K506" t="str">
            <v>FT</v>
          </cell>
          <cell r="L506" t="str">
            <v>Y</v>
          </cell>
          <cell r="M506" t="str">
            <v xml:space="preserve">   </v>
          </cell>
          <cell r="N506" t="str">
            <v>L</v>
          </cell>
          <cell r="O506" t="str">
            <v>ZZ</v>
          </cell>
          <cell r="P506" t="str">
            <v>THOMAS &amp; BETTS</v>
          </cell>
          <cell r="Q506" t="str">
            <v>CP0375-0-25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07">
          <cell r="E507" t="str">
            <v>31-00233-00</v>
          </cell>
          <cell r="G507" t="str">
            <v>A</v>
          </cell>
          <cell r="H507" t="str">
            <v>TAPE,COPPER FOIL,1/2</v>
          </cell>
          <cell r="I507">
            <v>1</v>
          </cell>
          <cell r="J507">
            <v>1</v>
          </cell>
          <cell r="K507" t="str">
            <v>FT</v>
          </cell>
          <cell r="L507" t="str">
            <v>Y</v>
          </cell>
          <cell r="M507" t="str">
            <v xml:space="preserve">   </v>
          </cell>
          <cell r="N507" t="str">
            <v>L</v>
          </cell>
          <cell r="O507" t="str">
            <v>ZZ</v>
          </cell>
          <cell r="P507" t="str">
            <v>3M</v>
          </cell>
          <cell r="Q507" t="str">
            <v>1181 TAPE (1/2)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</row>
        <row r="508">
          <cell r="E508" t="str">
            <v>39-103529-00</v>
          </cell>
          <cell r="G508" t="str">
            <v>B</v>
          </cell>
          <cell r="H508" t="str">
            <v>CONN,15P DB,MALE HI/DENS</v>
          </cell>
          <cell r="I508">
            <v>1</v>
          </cell>
          <cell r="J508">
            <v>1</v>
          </cell>
          <cell r="K508" t="str">
            <v>EA</v>
          </cell>
          <cell r="L508" t="str">
            <v>Y</v>
          </cell>
          <cell r="M508" t="str">
            <v xml:space="preserve">   </v>
          </cell>
          <cell r="N508" t="str">
            <v>L</v>
          </cell>
          <cell r="O508" t="str">
            <v>ZZ</v>
          </cell>
          <cell r="P508" t="str">
            <v>AMP/TYCO</v>
          </cell>
          <cell r="Q508" t="str">
            <v>1757823-1</v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</row>
        <row r="509">
          <cell r="E509" t="str">
            <v>39-178688-09</v>
          </cell>
          <cell r="G509" t="str">
            <v>D</v>
          </cell>
          <cell r="H509" t="str">
            <v>BACKSHELL,D-SUB,METAL FOR CLIP,FCT</v>
          </cell>
          <cell r="I509">
            <v>1</v>
          </cell>
          <cell r="J509">
            <v>1</v>
          </cell>
          <cell r="K509" t="str">
            <v>EA</v>
          </cell>
          <cell r="L509" t="str">
            <v>Y</v>
          </cell>
          <cell r="M509" t="str">
            <v xml:space="preserve">   </v>
          </cell>
          <cell r="N509" t="str">
            <v>L</v>
          </cell>
          <cell r="O509" t="str">
            <v>ZZ</v>
          </cell>
          <cell r="P509" t="str">
            <v>MOLEX</v>
          </cell>
          <cell r="Q509">
            <v>1727040096</v>
          </cell>
          <cell r="T509">
            <v>0</v>
          </cell>
          <cell r="V509">
            <v>0</v>
          </cell>
          <cell r="X509">
            <v>0</v>
          </cell>
          <cell r="Z509">
            <v>0</v>
          </cell>
        </row>
        <row r="510">
          <cell r="E510" t="str">
            <v>39-10044-00</v>
          </cell>
          <cell r="G510" t="str">
            <v>A</v>
          </cell>
          <cell r="H510" t="str">
            <v>CONTACT,PIN,22-28 AWG</v>
          </cell>
          <cell r="I510">
            <v>5</v>
          </cell>
          <cell r="J510">
            <v>5</v>
          </cell>
          <cell r="K510" t="str">
            <v>EA</v>
          </cell>
          <cell r="L510" t="str">
            <v>Y</v>
          </cell>
          <cell r="M510" t="str">
            <v xml:space="preserve">   </v>
          </cell>
          <cell r="N510" t="str">
            <v>L</v>
          </cell>
          <cell r="O510" t="str">
            <v>ZZ</v>
          </cell>
          <cell r="P510" t="str">
            <v>TE CONNECTIVITY</v>
          </cell>
          <cell r="Q510" t="str">
            <v>204370-2</v>
          </cell>
          <cell r="T510">
            <v>0</v>
          </cell>
          <cell r="V510">
            <v>0</v>
          </cell>
          <cell r="X510">
            <v>0</v>
          </cell>
          <cell r="Z510">
            <v>0</v>
          </cell>
        </row>
        <row r="511">
          <cell r="E511" t="str">
            <v>39-274706-00</v>
          </cell>
          <cell r="G511" t="str">
            <v>A</v>
          </cell>
          <cell r="H511" t="str">
            <v>CONN,D-SUB HD,15,FEM,CRIMP,PANEL/CABLE</v>
          </cell>
          <cell r="I511">
            <v>1</v>
          </cell>
          <cell r="J511">
            <v>1</v>
          </cell>
          <cell r="K511" t="str">
            <v>EA</v>
          </cell>
          <cell r="L511" t="str">
            <v>Y</v>
          </cell>
          <cell r="M511" t="str">
            <v xml:space="preserve">   </v>
          </cell>
          <cell r="N511" t="str">
            <v>L</v>
          </cell>
          <cell r="O511" t="str">
            <v>ZZ</v>
          </cell>
          <cell r="P511" t="str">
            <v>TE CONNECTIVITY</v>
          </cell>
          <cell r="Q511" t="str">
            <v>204500-1</v>
          </cell>
          <cell r="T511">
            <v>0</v>
          </cell>
          <cell r="V511">
            <v>0</v>
          </cell>
          <cell r="X511">
            <v>0</v>
          </cell>
          <cell r="Z511">
            <v>0</v>
          </cell>
        </row>
        <row r="512">
          <cell r="E512" t="str">
            <v>39-10207-00</v>
          </cell>
          <cell r="G512" t="str">
            <v>A</v>
          </cell>
          <cell r="H512" t="str">
            <v>BACKSHELL,METAL,9PIN D</v>
          </cell>
          <cell r="I512">
            <v>1</v>
          </cell>
          <cell r="J512">
            <v>1</v>
          </cell>
          <cell r="K512" t="str">
            <v>EA</v>
          </cell>
          <cell r="L512" t="str">
            <v>Y</v>
          </cell>
          <cell r="M512" t="str">
            <v xml:space="preserve">   </v>
          </cell>
          <cell r="N512" t="str">
            <v>L</v>
          </cell>
          <cell r="O512" t="str">
            <v>ZZ</v>
          </cell>
          <cell r="P512" t="str">
            <v>ITT CANNON</v>
          </cell>
          <cell r="Q512" t="str">
            <v>DE24657</v>
          </cell>
          <cell r="T512">
            <v>0</v>
          </cell>
          <cell r="V512">
            <v>0</v>
          </cell>
          <cell r="X512">
            <v>0</v>
          </cell>
          <cell r="Z512">
            <v>0</v>
          </cell>
        </row>
        <row r="513">
          <cell r="E513" t="str">
            <v>39-274707-00</v>
          </cell>
          <cell r="G513" t="str">
            <v>A</v>
          </cell>
          <cell r="H513" t="str">
            <v>CONTACT,HD-22,SKT,22-28AWG</v>
          </cell>
          <cell r="I513">
            <v>5</v>
          </cell>
          <cell r="J513">
            <v>5</v>
          </cell>
          <cell r="K513" t="str">
            <v>EA</v>
          </cell>
          <cell r="L513" t="str">
            <v>Y</v>
          </cell>
          <cell r="M513" t="str">
            <v xml:space="preserve">   </v>
          </cell>
          <cell r="N513" t="str">
            <v>L</v>
          </cell>
          <cell r="O513" t="str">
            <v>ZZ</v>
          </cell>
          <cell r="P513" t="str">
            <v>TE CONNECTIVITY</v>
          </cell>
          <cell r="Q513" t="str">
            <v>204351-1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E514" t="str">
            <v>20-00315-00</v>
          </cell>
          <cell r="G514" t="str">
            <v>C</v>
          </cell>
          <cell r="H514" t="str">
            <v>JKSCR,ASSY,4-40 THD,3/16 HEX,5/16 LG,STL</v>
          </cell>
          <cell r="I514">
            <v>2</v>
          </cell>
          <cell r="J514">
            <v>2</v>
          </cell>
          <cell r="K514" t="str">
            <v>EA</v>
          </cell>
          <cell r="L514" t="str">
            <v>Y</v>
          </cell>
          <cell r="M514" t="str">
            <v xml:space="preserve">   </v>
          </cell>
          <cell r="N514" t="str">
            <v>L</v>
          </cell>
          <cell r="O514" t="str">
            <v>ZZ</v>
          </cell>
          <cell r="P514" t="str">
            <v>RAF ELECTRONICS</v>
          </cell>
          <cell r="Q514" t="str">
            <v>4750-3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E515" t="str">
            <v>74-10024-00</v>
          </cell>
          <cell r="G515" t="str">
            <v>P</v>
          </cell>
          <cell r="H515" t="str">
            <v>PROC. ELEC. ASS'Y INSTR.</v>
          </cell>
          <cell r="I515">
            <v>1</v>
          </cell>
          <cell r="J515">
            <v>1</v>
          </cell>
          <cell r="K515" t="str">
            <v>EA</v>
          </cell>
          <cell r="L515" t="str">
            <v>Y</v>
          </cell>
          <cell r="M515" t="str">
            <v xml:space="preserve">   </v>
          </cell>
          <cell r="N515" t="str">
            <v>Z</v>
          </cell>
          <cell r="O515" t="str">
            <v>ZZ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E516" t="str">
            <v>74-024094-00</v>
          </cell>
          <cell r="G516" t="str">
            <v>U</v>
          </cell>
          <cell r="H516" t="str">
            <v>PROC,PART IDENTIFICATION</v>
          </cell>
          <cell r="I516">
            <v>1</v>
          </cell>
          <cell r="J516">
            <v>1</v>
          </cell>
          <cell r="K516" t="str">
            <v>EA</v>
          </cell>
          <cell r="L516" t="str">
            <v>Y</v>
          </cell>
          <cell r="M516" t="str">
            <v xml:space="preserve">   </v>
          </cell>
          <cell r="N516" t="str">
            <v>Z</v>
          </cell>
          <cell r="O516" t="str">
            <v>ZZ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E517" t="str">
            <v>965-208382-001</v>
          </cell>
          <cell r="G517" t="str">
            <v>A</v>
          </cell>
          <cell r="H517" t="str">
            <v>EPOXY,FAST SET,50ML CNTNR SIZE</v>
          </cell>
          <cell r="I517">
            <v>1</v>
          </cell>
          <cell r="J517">
            <v>1</v>
          </cell>
          <cell r="K517" t="str">
            <v>EA</v>
          </cell>
          <cell r="L517" t="str">
            <v>Y</v>
          </cell>
          <cell r="M517" t="str">
            <v xml:space="preserve">   </v>
          </cell>
          <cell r="N517" t="str">
            <v>Z</v>
          </cell>
          <cell r="O517" t="str">
            <v>ZZ</v>
          </cell>
          <cell r="P517" t="str">
            <v>ITW DEVCON, INC.</v>
          </cell>
          <cell r="Q517">
            <v>14270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E518" t="str">
            <v>79-10179-00</v>
          </cell>
          <cell r="G518" t="str">
            <v>A</v>
          </cell>
          <cell r="H518" t="str">
            <v>MARKER, WIRE (1-33)</v>
          </cell>
          <cell r="I518">
            <v>1</v>
          </cell>
          <cell r="J518">
            <v>1</v>
          </cell>
          <cell r="K518" t="str">
            <v>EA</v>
          </cell>
          <cell r="L518" t="str">
            <v>Y</v>
          </cell>
          <cell r="M518" t="str">
            <v xml:space="preserve">   </v>
          </cell>
          <cell r="N518" t="str">
            <v>Z</v>
          </cell>
          <cell r="O518" t="str">
            <v>ZZ</v>
          </cell>
          <cell r="P518" t="str">
            <v>BRADY CORPORATION</v>
          </cell>
          <cell r="Q518" t="str">
            <v>WM-1-33-3/4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E519" t="str">
            <v>79-10444-00</v>
          </cell>
          <cell r="G519" t="str">
            <v>B</v>
          </cell>
          <cell r="H519" t="str">
            <v>LABEL,A-Z,0-15,(+),(-),(/),WIRE MARKING</v>
          </cell>
          <cell r="I519">
            <v>1</v>
          </cell>
          <cell r="J519">
            <v>1</v>
          </cell>
          <cell r="K519" t="str">
            <v>EA</v>
          </cell>
          <cell r="L519" t="str">
            <v>Y</v>
          </cell>
          <cell r="M519" t="str">
            <v xml:space="preserve">   </v>
          </cell>
          <cell r="N519" t="str">
            <v>Z</v>
          </cell>
          <cell r="O519" t="str">
            <v>ZZ</v>
          </cell>
          <cell r="P519" t="str">
            <v>BRADY CORPORATION</v>
          </cell>
          <cell r="Q519" t="str">
            <v>PWM-PK-2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E520" t="str">
            <v>79-10183-00</v>
          </cell>
          <cell r="G520" t="str">
            <v>B</v>
          </cell>
          <cell r="H520" t="str">
            <v>MARKERS,WIRE WRITE ON</v>
          </cell>
          <cell r="I520">
            <v>1</v>
          </cell>
          <cell r="J520">
            <v>1</v>
          </cell>
          <cell r="K520" t="str">
            <v>EA</v>
          </cell>
          <cell r="L520" t="str">
            <v>Y</v>
          </cell>
          <cell r="M520" t="str">
            <v xml:space="preserve">   </v>
          </cell>
          <cell r="N520" t="str">
            <v>Z</v>
          </cell>
          <cell r="O520" t="str">
            <v>ZZ</v>
          </cell>
          <cell r="P520" t="str">
            <v>BRADY CORPORATION</v>
          </cell>
          <cell r="Q520" t="str">
            <v>SLFW-250-PK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E521" t="str">
            <v>79-10179-01</v>
          </cell>
          <cell r="G521" t="str">
            <v>A</v>
          </cell>
          <cell r="H521" t="str">
            <v>MARKER, WIRE, 34-66</v>
          </cell>
          <cell r="I521">
            <v>1</v>
          </cell>
          <cell r="J521">
            <v>1</v>
          </cell>
          <cell r="K521" t="str">
            <v>EA</v>
          </cell>
          <cell r="L521" t="str">
            <v>Y</v>
          </cell>
          <cell r="M521" t="str">
            <v xml:space="preserve">   </v>
          </cell>
          <cell r="N521" t="str">
            <v>Z</v>
          </cell>
          <cell r="O521" t="str">
            <v>ZZ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E522" t="str">
            <v>79-10179-02</v>
          </cell>
          <cell r="G522" t="str">
            <v>A</v>
          </cell>
          <cell r="H522" t="str">
            <v>MARKER, WIRE 67-99</v>
          </cell>
          <cell r="I522">
            <v>1</v>
          </cell>
          <cell r="J522">
            <v>1</v>
          </cell>
          <cell r="K522" t="str">
            <v>EA</v>
          </cell>
          <cell r="L522" t="str">
            <v>Y</v>
          </cell>
          <cell r="M522" t="str">
            <v xml:space="preserve">   </v>
          </cell>
          <cell r="N522" t="str">
            <v>Z</v>
          </cell>
          <cell r="O522" t="str">
            <v>ZZ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E523" t="str">
            <v>79-00021-00</v>
          </cell>
          <cell r="G523" t="str">
            <v>A</v>
          </cell>
          <cell r="H523" t="str">
            <v>LABEL,BLANK 1 X 1/2</v>
          </cell>
          <cell r="I523">
            <v>1</v>
          </cell>
          <cell r="J523">
            <v>1</v>
          </cell>
          <cell r="K523" t="str">
            <v>EA</v>
          </cell>
          <cell r="L523" t="str">
            <v>Y</v>
          </cell>
          <cell r="M523" t="str">
            <v xml:space="preserve">   </v>
          </cell>
          <cell r="N523" t="str">
            <v>Z</v>
          </cell>
          <cell r="O523" t="str">
            <v>ZZ</v>
          </cell>
          <cell r="P523" t="str">
            <v>THOMAS &amp; BETTS</v>
          </cell>
          <cell r="Q523" t="str">
            <v>WES-1112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E524" t="str">
            <v>79-00021-01</v>
          </cell>
          <cell r="G524" t="str">
            <v>A</v>
          </cell>
          <cell r="H524" t="str">
            <v>LABEL,BLANK 1 X 1</v>
          </cell>
          <cell r="I524">
            <v>1</v>
          </cell>
          <cell r="J524">
            <v>1</v>
          </cell>
          <cell r="K524" t="str">
            <v>EA</v>
          </cell>
          <cell r="L524" t="str">
            <v>Y</v>
          </cell>
          <cell r="M524" t="str">
            <v xml:space="preserve">   </v>
          </cell>
          <cell r="N524" t="str">
            <v>Z</v>
          </cell>
          <cell r="O524" t="str">
            <v>ZZ</v>
          </cell>
          <cell r="P524" t="str">
            <v>ABB</v>
          </cell>
          <cell r="Q524" t="str">
            <v>WES-1334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E525" t="str">
            <v>79-00021-02</v>
          </cell>
          <cell r="G525" t="str">
            <v>A</v>
          </cell>
          <cell r="H525" t="str">
            <v>LABEL,CBL MARKING,1X.5X1.5,BLANK,WRITE-O</v>
          </cell>
          <cell r="I525">
            <v>1</v>
          </cell>
          <cell r="J525">
            <v>1</v>
          </cell>
          <cell r="K525" t="str">
            <v>EA</v>
          </cell>
          <cell r="L525" t="str">
            <v>Y</v>
          </cell>
          <cell r="M525" t="str">
            <v xml:space="preserve">   </v>
          </cell>
          <cell r="N525" t="str">
            <v>Z</v>
          </cell>
          <cell r="O525" t="str">
            <v>ZZ</v>
          </cell>
          <cell r="P525" t="str">
            <v>THOMAS &amp; BETTS</v>
          </cell>
          <cell r="Q525" t="str">
            <v>WLP-1112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E526" t="str">
            <v>79-00021-03</v>
          </cell>
          <cell r="G526" t="str">
            <v>A</v>
          </cell>
          <cell r="H526" t="str">
            <v>LABEL,CBL MARKING,1X1X3,BLANK,WRITE-ON,S</v>
          </cell>
          <cell r="I526">
            <v>1</v>
          </cell>
          <cell r="J526">
            <v>1</v>
          </cell>
          <cell r="K526" t="str">
            <v>EA</v>
          </cell>
          <cell r="L526" t="str">
            <v>Y</v>
          </cell>
          <cell r="M526" t="str">
            <v xml:space="preserve">   </v>
          </cell>
          <cell r="N526" t="str">
            <v>Z</v>
          </cell>
          <cell r="O526" t="str">
            <v>ZZ</v>
          </cell>
          <cell r="P526" t="str">
            <v>THOMAS &amp; BETTS</v>
          </cell>
          <cell r="Q526" t="str">
            <v>WLP-1300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E527" t="str">
            <v>79-00021-04</v>
          </cell>
          <cell r="G527" t="str">
            <v>B</v>
          </cell>
          <cell r="H527" t="str">
            <v>LABEL,CBL MARKING,1X1X5,BLANK,WRITE-ON,S</v>
          </cell>
          <cell r="I527">
            <v>1</v>
          </cell>
          <cell r="J527">
            <v>1</v>
          </cell>
          <cell r="K527" t="str">
            <v>EA</v>
          </cell>
          <cell r="L527" t="str">
            <v>Y</v>
          </cell>
          <cell r="M527" t="str">
            <v xml:space="preserve">   </v>
          </cell>
          <cell r="N527" t="str">
            <v>Z</v>
          </cell>
          <cell r="O527" t="str">
            <v>ZZ</v>
          </cell>
          <cell r="P527" t="str">
            <v>THOMAS &amp; BETTS</v>
          </cell>
          <cell r="Q527" t="str">
            <v>THT-139-461-2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E528" t="str">
            <v>74-032409-00</v>
          </cell>
          <cell r="G528" t="str">
            <v>C</v>
          </cell>
          <cell r="H528" t="str">
            <v>WORKMANSHIP STANDARDS</v>
          </cell>
          <cell r="I528">
            <v>1</v>
          </cell>
          <cell r="J528">
            <v>1</v>
          </cell>
          <cell r="K528" t="str">
            <v>EA</v>
          </cell>
          <cell r="L528" t="str">
            <v>Y</v>
          </cell>
          <cell r="M528" t="str">
            <v xml:space="preserve">   </v>
          </cell>
          <cell r="N528" t="str">
            <v>Z</v>
          </cell>
          <cell r="O528" t="str">
            <v>ZZ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E529" t="str">
            <v>202-328325-001</v>
          </cell>
          <cell r="G529" t="str">
            <v>F</v>
          </cell>
          <cell r="H529" t="str">
            <v>PROC,CRIMP TERMINATION GUIDELINE</v>
          </cell>
          <cell r="I529">
            <v>1</v>
          </cell>
          <cell r="J529">
            <v>1</v>
          </cell>
          <cell r="K529" t="str">
            <v>EA</v>
          </cell>
          <cell r="L529" t="str">
            <v>Y</v>
          </cell>
          <cell r="M529" t="str">
            <v xml:space="preserve">   </v>
          </cell>
          <cell r="N529" t="str">
            <v>Z</v>
          </cell>
          <cell r="O529" t="str">
            <v>ZZ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  <row r="530">
          <cell r="E530" t="str">
            <v>74-024094-00</v>
          </cell>
          <cell r="G530" t="str">
            <v>U</v>
          </cell>
          <cell r="H530" t="str">
            <v>PROC,PART IDENTIFICATION</v>
          </cell>
          <cell r="I530">
            <v>1</v>
          </cell>
          <cell r="J530">
            <v>1</v>
          </cell>
          <cell r="K530" t="str">
            <v>EA</v>
          </cell>
          <cell r="L530" t="str">
            <v>Y</v>
          </cell>
          <cell r="M530" t="str">
            <v xml:space="preserve">   </v>
          </cell>
          <cell r="N530" t="str">
            <v>Z</v>
          </cell>
          <cell r="O530" t="str">
            <v>ZZ</v>
          </cell>
          <cell r="T530">
            <v>0</v>
          </cell>
          <cell r="V530">
            <v>0</v>
          </cell>
          <cell r="X530">
            <v>0</v>
          </cell>
          <cell r="Z530">
            <v>0</v>
          </cell>
        </row>
        <row r="531">
          <cell r="E531" t="str">
            <v>603-090436-001</v>
          </cell>
          <cell r="G531" t="str">
            <v>J</v>
          </cell>
          <cell r="H531" t="str">
            <v>SPECIFICATION,PACKAGING</v>
          </cell>
          <cell r="I531">
            <v>1</v>
          </cell>
          <cell r="J531">
            <v>1</v>
          </cell>
          <cell r="K531" t="str">
            <v>EA</v>
          </cell>
          <cell r="L531" t="str">
            <v>Y</v>
          </cell>
          <cell r="M531" t="str">
            <v xml:space="preserve">   </v>
          </cell>
          <cell r="N531" t="str">
            <v>Z</v>
          </cell>
          <cell r="O531" t="str">
            <v>ZZ</v>
          </cell>
          <cell r="T531">
            <v>0</v>
          </cell>
          <cell r="V531">
            <v>0</v>
          </cell>
          <cell r="X531">
            <v>0</v>
          </cell>
          <cell r="Z531">
            <v>0</v>
          </cell>
        </row>
        <row r="532">
          <cell r="E532" t="str">
            <v>853-286332-102</v>
          </cell>
          <cell r="F532" t="str">
            <v>CABLES</v>
          </cell>
          <cell r="G532" t="str">
            <v>A</v>
          </cell>
          <cell r="H532" t="str">
            <v>CA,3W3-7W2,LPB DC DIST TO NODE 2</v>
          </cell>
          <cell r="I532">
            <v>1</v>
          </cell>
          <cell r="J532">
            <v>1</v>
          </cell>
          <cell r="K532" t="str">
            <v>EA</v>
          </cell>
          <cell r="L532" t="str">
            <v xml:space="preserve"> </v>
          </cell>
          <cell r="M532" t="str">
            <v xml:space="preserve">   </v>
          </cell>
          <cell r="N532" t="str">
            <v>L</v>
          </cell>
          <cell r="O532" t="str">
            <v>ROGAR</v>
          </cell>
          <cell r="S532">
            <v>150</v>
          </cell>
          <cell r="T532">
            <v>150</v>
          </cell>
          <cell r="U532">
            <v>150</v>
          </cell>
          <cell r="V532">
            <v>150</v>
          </cell>
          <cell r="W532">
            <v>145</v>
          </cell>
          <cell r="X532">
            <v>145</v>
          </cell>
          <cell r="Y532">
            <v>140</v>
          </cell>
          <cell r="Z532">
            <v>140</v>
          </cell>
          <cell r="AA532">
            <v>135</v>
          </cell>
        </row>
        <row r="533">
          <cell r="E533" t="str">
            <v>38-129335-00</v>
          </cell>
          <cell r="G533" t="str">
            <v>A</v>
          </cell>
          <cell r="H533" t="str">
            <v>CABLE,16 AWG,2 COND,SHLD</v>
          </cell>
          <cell r="I533">
            <v>7.75</v>
          </cell>
          <cell r="J533">
            <v>7.75</v>
          </cell>
          <cell r="K533" t="str">
            <v>FT</v>
          </cell>
          <cell r="L533" t="str">
            <v>Y</v>
          </cell>
          <cell r="M533" t="str">
            <v xml:space="preserve">   </v>
          </cell>
          <cell r="N533" t="str">
            <v>L</v>
          </cell>
          <cell r="O533" t="str">
            <v>ZZ</v>
          </cell>
          <cell r="P533" t="str">
            <v>ALPHA WIRE</v>
          </cell>
          <cell r="Q533">
            <v>5532</v>
          </cell>
          <cell r="T533">
            <v>0</v>
          </cell>
          <cell r="V533">
            <v>0</v>
          </cell>
          <cell r="X533">
            <v>0</v>
          </cell>
          <cell r="Z533">
            <v>0</v>
          </cell>
        </row>
        <row r="534">
          <cell r="E534" t="str">
            <v>950-002618-001</v>
          </cell>
          <cell r="G534" t="str">
            <v>A</v>
          </cell>
          <cell r="H534" t="str">
            <v>TAPE  COPPER 3.5 MIL</v>
          </cell>
          <cell r="I534">
            <v>1</v>
          </cell>
          <cell r="J534">
            <v>1</v>
          </cell>
          <cell r="K534" t="str">
            <v>FT</v>
          </cell>
          <cell r="L534" t="str">
            <v>Y</v>
          </cell>
          <cell r="M534" t="str">
            <v xml:space="preserve">   </v>
          </cell>
          <cell r="N534" t="str">
            <v>Y</v>
          </cell>
          <cell r="O534" t="str">
            <v>ZZ</v>
          </cell>
          <cell r="P534" t="str">
            <v>3M</v>
          </cell>
          <cell r="Q534">
            <v>1181</v>
          </cell>
          <cell r="T534">
            <v>0</v>
          </cell>
          <cell r="V534">
            <v>0</v>
          </cell>
          <cell r="X534">
            <v>0</v>
          </cell>
          <cell r="Z534">
            <v>0</v>
          </cell>
        </row>
        <row r="535">
          <cell r="E535" t="str">
            <v>10-00059-00</v>
          </cell>
          <cell r="G535" t="str">
            <v>A</v>
          </cell>
          <cell r="H535" t="str">
            <v>HEAT SHRINK TUBING,.375,BLACK</v>
          </cell>
          <cell r="I535">
            <v>2</v>
          </cell>
          <cell r="J535">
            <v>2</v>
          </cell>
          <cell r="K535" t="str">
            <v>FT</v>
          </cell>
          <cell r="L535" t="str">
            <v>Y</v>
          </cell>
          <cell r="M535" t="str">
            <v xml:space="preserve">   </v>
          </cell>
          <cell r="N535" t="str">
            <v>L</v>
          </cell>
          <cell r="O535" t="str">
            <v>ZZ</v>
          </cell>
          <cell r="P535" t="str">
            <v>THOMAS &amp; BETTS</v>
          </cell>
          <cell r="Q535" t="str">
            <v>CP0375-0-25</v>
          </cell>
          <cell r="T535">
            <v>0</v>
          </cell>
          <cell r="V535">
            <v>0</v>
          </cell>
          <cell r="X535">
            <v>0</v>
          </cell>
          <cell r="Z535">
            <v>0</v>
          </cell>
        </row>
        <row r="536">
          <cell r="E536" t="str">
            <v>79-00021-00</v>
          </cell>
          <cell r="G536" t="str">
            <v>A</v>
          </cell>
          <cell r="H536" t="str">
            <v>LABEL,BLANK 1 X 1/2</v>
          </cell>
          <cell r="I536">
            <v>2</v>
          </cell>
          <cell r="J536">
            <v>2</v>
          </cell>
          <cell r="K536" t="str">
            <v>EA</v>
          </cell>
          <cell r="L536" t="str">
            <v>Y</v>
          </cell>
          <cell r="M536" t="str">
            <v xml:space="preserve">   </v>
          </cell>
          <cell r="N536" t="str">
            <v>L</v>
          </cell>
          <cell r="O536" t="str">
            <v>ZZ</v>
          </cell>
          <cell r="P536" t="str">
            <v>THOMAS &amp; BETTS</v>
          </cell>
          <cell r="Q536" t="str">
            <v>WES-1112</v>
          </cell>
          <cell r="T536">
            <v>0</v>
          </cell>
          <cell r="V536">
            <v>0</v>
          </cell>
          <cell r="X536">
            <v>0</v>
          </cell>
          <cell r="Z536">
            <v>0</v>
          </cell>
        </row>
        <row r="537">
          <cell r="E537" t="str">
            <v>668-072737-003</v>
          </cell>
          <cell r="G537" t="str">
            <v>A</v>
          </cell>
          <cell r="H537" t="str">
            <v>CONN,D-SUB,H-PWR,MALE,ST,3P,ROHS</v>
          </cell>
          <cell r="I537">
            <v>1</v>
          </cell>
          <cell r="J537">
            <v>1</v>
          </cell>
          <cell r="K537" t="str">
            <v>EA</v>
          </cell>
          <cell r="L537" t="str">
            <v xml:space="preserve"> </v>
          </cell>
          <cell r="M537" t="str">
            <v xml:space="preserve">   </v>
          </cell>
          <cell r="N537" t="str">
            <v>L</v>
          </cell>
          <cell r="O537" t="str">
            <v>ZZ</v>
          </cell>
          <cell r="P537" t="str">
            <v>CONEC ELEKTRONISCHE BAUELEMENTE GMBH</v>
          </cell>
          <cell r="Q537" t="str">
            <v>3003W3PXX99A10X</v>
          </cell>
          <cell r="T537">
            <v>0</v>
          </cell>
          <cell r="V537">
            <v>0</v>
          </cell>
          <cell r="X537">
            <v>0</v>
          </cell>
          <cell r="Z537">
            <v>0</v>
          </cell>
        </row>
        <row r="538">
          <cell r="E538" t="str">
            <v>669-111898-001</v>
          </cell>
          <cell r="G538" t="str">
            <v>B</v>
          </cell>
          <cell r="H538" t="str">
            <v>CONT,PIN,CRIMP,10A,20-16AWG,ROHS</v>
          </cell>
          <cell r="I538">
            <v>3</v>
          </cell>
          <cell r="J538">
            <v>3</v>
          </cell>
          <cell r="K538" t="str">
            <v>EA</v>
          </cell>
          <cell r="L538" t="str">
            <v>Y</v>
          </cell>
          <cell r="M538" t="str">
            <v xml:space="preserve">   </v>
          </cell>
          <cell r="N538" t="str">
            <v>L</v>
          </cell>
          <cell r="O538" t="str">
            <v>ZZ</v>
          </cell>
          <cell r="P538" t="str">
            <v>CONEC ELEKTRONISCHE BAUELEMENTE GMBH</v>
          </cell>
          <cell r="Q538" t="str">
            <v>131C11019X</v>
          </cell>
          <cell r="T538">
            <v>0</v>
          </cell>
          <cell r="V538">
            <v>0</v>
          </cell>
          <cell r="X538">
            <v>0</v>
          </cell>
          <cell r="Z538">
            <v>0</v>
          </cell>
        </row>
        <row r="539">
          <cell r="E539" t="str">
            <v>39-340908-16</v>
          </cell>
          <cell r="G539" t="str">
            <v>B</v>
          </cell>
          <cell r="H539" t="str">
            <v>BACKSHELL,LRG 15PIN,45DEG,METAL HOOD</v>
          </cell>
          <cell r="I539">
            <v>2</v>
          </cell>
          <cell r="J539">
            <v>2</v>
          </cell>
          <cell r="K539" t="str">
            <v>EA</v>
          </cell>
          <cell r="L539" t="str">
            <v>Y</v>
          </cell>
          <cell r="M539" t="str">
            <v xml:space="preserve">   </v>
          </cell>
          <cell r="N539" t="str">
            <v>L</v>
          </cell>
          <cell r="O539" t="str">
            <v>ZZ</v>
          </cell>
          <cell r="P539" t="str">
            <v>MOLEX, LLC</v>
          </cell>
          <cell r="Q539">
            <v>1731110061</v>
          </cell>
          <cell r="T539">
            <v>0</v>
          </cell>
          <cell r="V539">
            <v>0</v>
          </cell>
          <cell r="X539">
            <v>0</v>
          </cell>
          <cell r="Z539">
            <v>0</v>
          </cell>
        </row>
        <row r="540">
          <cell r="E540" t="str">
            <v>10-00061-00</v>
          </cell>
          <cell r="G540" t="str">
            <v>A</v>
          </cell>
          <cell r="H540" t="str">
            <v>HEAT SHRINK TUBING,.125,BLACK</v>
          </cell>
          <cell r="I540">
            <v>2</v>
          </cell>
          <cell r="J540">
            <v>2</v>
          </cell>
          <cell r="K540" t="str">
            <v>FT</v>
          </cell>
          <cell r="L540" t="str">
            <v>Y</v>
          </cell>
          <cell r="M540" t="str">
            <v xml:space="preserve">   </v>
          </cell>
          <cell r="N540" t="str">
            <v>L</v>
          </cell>
          <cell r="O540" t="str">
            <v>ZZ</v>
          </cell>
          <cell r="P540" t="str">
            <v>ALPHA WIRE</v>
          </cell>
          <cell r="Q540" t="str">
            <v>FIT-221V-1/8</v>
          </cell>
          <cell r="T540">
            <v>0</v>
          </cell>
          <cell r="V540">
            <v>0</v>
          </cell>
          <cell r="X540">
            <v>0</v>
          </cell>
          <cell r="Z540">
            <v>0</v>
          </cell>
        </row>
        <row r="541">
          <cell r="E541" t="str">
            <v>39-178687-00</v>
          </cell>
          <cell r="G541" t="str">
            <v>B</v>
          </cell>
          <cell r="H541" t="str">
            <v>BACKSHELL,CLIP FOR FCT CONNS</v>
          </cell>
          <cell r="I541">
            <v>4</v>
          </cell>
          <cell r="J541">
            <v>4</v>
          </cell>
          <cell r="K541" t="str">
            <v>EA</v>
          </cell>
          <cell r="L541" t="str">
            <v>Y</v>
          </cell>
          <cell r="M541" t="str">
            <v xml:space="preserve">   </v>
          </cell>
          <cell r="N541" t="str">
            <v>L</v>
          </cell>
          <cell r="O541" t="str">
            <v>ZZ</v>
          </cell>
          <cell r="P541" t="str">
            <v>MOLEX, LLC</v>
          </cell>
          <cell r="Q541">
            <v>1731120066</v>
          </cell>
          <cell r="T541">
            <v>0</v>
          </cell>
          <cell r="V541">
            <v>0</v>
          </cell>
          <cell r="X541">
            <v>0</v>
          </cell>
          <cell r="Z541">
            <v>0</v>
          </cell>
        </row>
        <row r="542">
          <cell r="E542" t="str">
            <v>668-288875-002</v>
          </cell>
          <cell r="G542" t="str">
            <v>A</v>
          </cell>
          <cell r="H542" t="str">
            <v>CONN,RCPT,D-SUB,COMBO,CRIMP,7W2</v>
          </cell>
          <cell r="I542">
            <v>1</v>
          </cell>
          <cell r="J542">
            <v>1</v>
          </cell>
          <cell r="K542" t="str">
            <v>EA</v>
          </cell>
          <cell r="L542" t="str">
            <v>Y</v>
          </cell>
          <cell r="M542" t="str">
            <v xml:space="preserve">   </v>
          </cell>
          <cell r="N542" t="str">
            <v>L</v>
          </cell>
          <cell r="O542" t="str">
            <v>ZZ</v>
          </cell>
          <cell r="P542" t="str">
            <v>CONEC ELEKTRONISCHE BAUELEMENTE GMBH</v>
          </cell>
          <cell r="Q542" t="str">
            <v>3007W2SXK99A10X</v>
          </cell>
          <cell r="T542">
            <v>0</v>
          </cell>
          <cell r="V542">
            <v>0</v>
          </cell>
          <cell r="X542">
            <v>0</v>
          </cell>
          <cell r="Z542">
            <v>0</v>
          </cell>
        </row>
        <row r="543">
          <cell r="E543" t="str">
            <v>669-107049-001</v>
          </cell>
          <cell r="G543" t="str">
            <v>B</v>
          </cell>
          <cell r="H543" t="str">
            <v>CONT,SKT,CRIMP,10A,20-16AWG,ROHS</v>
          </cell>
          <cell r="I543">
            <v>2</v>
          </cell>
          <cell r="J543">
            <v>2</v>
          </cell>
          <cell r="K543" t="str">
            <v>EA</v>
          </cell>
          <cell r="L543" t="str">
            <v>Y</v>
          </cell>
          <cell r="M543" t="str">
            <v xml:space="preserve">   </v>
          </cell>
          <cell r="N543" t="str">
            <v>L</v>
          </cell>
          <cell r="O543" t="str">
            <v>ZZ</v>
          </cell>
          <cell r="P543" t="str">
            <v>CONEC ELEKTRONISCHE BAUELEMENTE GMBH</v>
          </cell>
          <cell r="Q543" t="str">
            <v>132C11019X</v>
          </cell>
          <cell r="T543">
            <v>0</v>
          </cell>
          <cell r="V543">
            <v>0</v>
          </cell>
          <cell r="X543">
            <v>0</v>
          </cell>
          <cell r="Z543">
            <v>0</v>
          </cell>
        </row>
        <row r="544">
          <cell r="E544" t="str">
            <v>225-286332-102</v>
          </cell>
          <cell r="G544" t="str">
            <v>A</v>
          </cell>
          <cell r="H544" t="str">
            <v>DIAG,WRG,3W3-7W2,LPB DC DIST TO NODE 2</v>
          </cell>
          <cell r="I544">
            <v>1</v>
          </cell>
          <cell r="J544">
            <v>1</v>
          </cell>
          <cell r="K544" t="str">
            <v>EA</v>
          </cell>
          <cell r="L544" t="str">
            <v xml:space="preserve"> </v>
          </cell>
          <cell r="M544" t="str">
            <v xml:space="preserve">   </v>
          </cell>
          <cell r="N544" t="str">
            <v>Z</v>
          </cell>
          <cell r="O544" t="str">
            <v>ZZ</v>
          </cell>
          <cell r="T544">
            <v>0</v>
          </cell>
          <cell r="V544">
            <v>0</v>
          </cell>
          <cell r="X544">
            <v>0</v>
          </cell>
          <cell r="Z544">
            <v>0</v>
          </cell>
        </row>
        <row r="545">
          <cell r="E545" t="str">
            <v>74-10024-00</v>
          </cell>
          <cell r="G545" t="str">
            <v>P</v>
          </cell>
          <cell r="H545" t="str">
            <v>PROC. ELEC. ASS'Y INSTR.</v>
          </cell>
          <cell r="I545">
            <v>1</v>
          </cell>
          <cell r="J545">
            <v>1</v>
          </cell>
          <cell r="K545" t="str">
            <v>EA</v>
          </cell>
          <cell r="L545" t="str">
            <v>Y</v>
          </cell>
          <cell r="M545" t="str">
            <v xml:space="preserve">   </v>
          </cell>
          <cell r="N545" t="str">
            <v>Z</v>
          </cell>
          <cell r="O545" t="str">
            <v>ZZ</v>
          </cell>
          <cell r="T545">
            <v>0</v>
          </cell>
          <cell r="V545">
            <v>0</v>
          </cell>
          <cell r="X545">
            <v>0</v>
          </cell>
          <cell r="Z545">
            <v>0</v>
          </cell>
        </row>
        <row r="546">
          <cell r="E546" t="str">
            <v>74-024094-00</v>
          </cell>
          <cell r="G546" t="str">
            <v>U</v>
          </cell>
          <cell r="H546" t="str">
            <v>PROC,PART IDENTIFICATION</v>
          </cell>
          <cell r="I546">
            <v>1</v>
          </cell>
          <cell r="J546">
            <v>1</v>
          </cell>
          <cell r="K546" t="str">
            <v>EA</v>
          </cell>
          <cell r="L546" t="str">
            <v>Y</v>
          </cell>
          <cell r="M546" t="str">
            <v xml:space="preserve">   </v>
          </cell>
          <cell r="N546" t="str">
            <v>Z</v>
          </cell>
          <cell r="O546" t="str">
            <v>ZZ</v>
          </cell>
          <cell r="T546">
            <v>0</v>
          </cell>
          <cell r="V546">
            <v>0</v>
          </cell>
          <cell r="X546">
            <v>0</v>
          </cell>
          <cell r="Z546">
            <v>0</v>
          </cell>
        </row>
        <row r="547">
          <cell r="E547" t="str">
            <v>965-208382-001</v>
          </cell>
          <cell r="G547" t="str">
            <v>A</v>
          </cell>
          <cell r="H547" t="str">
            <v>EPOXY,FAST SET,50ML CNTNR SIZE</v>
          </cell>
          <cell r="I547">
            <v>1</v>
          </cell>
          <cell r="J547">
            <v>1</v>
          </cell>
          <cell r="K547" t="str">
            <v>EA</v>
          </cell>
          <cell r="L547" t="str">
            <v>Y</v>
          </cell>
          <cell r="M547" t="str">
            <v xml:space="preserve">   </v>
          </cell>
          <cell r="N547" t="str">
            <v>Z</v>
          </cell>
          <cell r="O547" t="str">
            <v>ZZ</v>
          </cell>
          <cell r="P547" t="str">
            <v>ITW DEVCON, INC.</v>
          </cell>
          <cell r="Q547">
            <v>14270</v>
          </cell>
          <cell r="T547">
            <v>0</v>
          </cell>
          <cell r="V547">
            <v>0</v>
          </cell>
          <cell r="X547">
            <v>0</v>
          </cell>
          <cell r="Z547">
            <v>0</v>
          </cell>
        </row>
        <row r="548">
          <cell r="E548" t="str">
            <v>79-10179-00</v>
          </cell>
          <cell r="G548" t="str">
            <v>A</v>
          </cell>
          <cell r="H548" t="str">
            <v>MARKER, WIRE (1-33)</v>
          </cell>
          <cell r="I548">
            <v>1</v>
          </cell>
          <cell r="J548">
            <v>1</v>
          </cell>
          <cell r="K548" t="str">
            <v>EA</v>
          </cell>
          <cell r="L548" t="str">
            <v>Y</v>
          </cell>
          <cell r="M548" t="str">
            <v xml:space="preserve">   </v>
          </cell>
          <cell r="N548" t="str">
            <v>Z</v>
          </cell>
          <cell r="O548" t="str">
            <v>ZZ</v>
          </cell>
          <cell r="P548" t="str">
            <v>BRADY CORPORATION</v>
          </cell>
          <cell r="Q548" t="str">
            <v>WM-1-33-3/4</v>
          </cell>
          <cell r="T548">
            <v>0</v>
          </cell>
          <cell r="V548">
            <v>0</v>
          </cell>
          <cell r="X548">
            <v>0</v>
          </cell>
          <cell r="Z548">
            <v>0</v>
          </cell>
        </row>
        <row r="549">
          <cell r="E549" t="str">
            <v>79-10444-00</v>
          </cell>
          <cell r="G549" t="str">
            <v>B</v>
          </cell>
          <cell r="H549" t="str">
            <v>LABEL,A-Z,0-15,(+),(-),(/),WIRE MARKING</v>
          </cell>
          <cell r="I549">
            <v>1</v>
          </cell>
          <cell r="J549">
            <v>1</v>
          </cell>
          <cell r="K549" t="str">
            <v>EA</v>
          </cell>
          <cell r="L549" t="str">
            <v>Y</v>
          </cell>
          <cell r="M549" t="str">
            <v xml:space="preserve">   </v>
          </cell>
          <cell r="N549" t="str">
            <v>Z</v>
          </cell>
          <cell r="O549" t="str">
            <v>ZZ</v>
          </cell>
          <cell r="P549" t="str">
            <v>BRADY CORPORATION</v>
          </cell>
          <cell r="Q549" t="str">
            <v>PWM-PK-2</v>
          </cell>
          <cell r="T549">
            <v>0</v>
          </cell>
          <cell r="V549">
            <v>0</v>
          </cell>
          <cell r="X549">
            <v>0</v>
          </cell>
          <cell r="Z549">
            <v>0</v>
          </cell>
        </row>
        <row r="550">
          <cell r="E550" t="str">
            <v>79-10183-00</v>
          </cell>
          <cell r="G550" t="str">
            <v>B</v>
          </cell>
          <cell r="H550" t="str">
            <v>MARKERS,WIRE WRITE ON</v>
          </cell>
          <cell r="I550">
            <v>1</v>
          </cell>
          <cell r="J550">
            <v>1</v>
          </cell>
          <cell r="K550" t="str">
            <v>EA</v>
          </cell>
          <cell r="L550" t="str">
            <v>Y</v>
          </cell>
          <cell r="M550" t="str">
            <v xml:space="preserve">   </v>
          </cell>
          <cell r="N550" t="str">
            <v>Z</v>
          </cell>
          <cell r="O550" t="str">
            <v>ZZ</v>
          </cell>
          <cell r="P550" t="str">
            <v>BRADY CORPORATION</v>
          </cell>
          <cell r="Q550" t="str">
            <v>SLFW-250-PK</v>
          </cell>
          <cell r="T550">
            <v>0</v>
          </cell>
          <cell r="V550">
            <v>0</v>
          </cell>
          <cell r="X550">
            <v>0</v>
          </cell>
          <cell r="Z550">
            <v>0</v>
          </cell>
        </row>
        <row r="551">
          <cell r="E551" t="str">
            <v>79-10179-01</v>
          </cell>
          <cell r="G551" t="str">
            <v>A</v>
          </cell>
          <cell r="H551" t="str">
            <v>MARKER, WIRE, 34-66</v>
          </cell>
          <cell r="I551">
            <v>1</v>
          </cell>
          <cell r="J551">
            <v>1</v>
          </cell>
          <cell r="K551" t="str">
            <v>EA</v>
          </cell>
          <cell r="L551" t="str">
            <v>Y</v>
          </cell>
          <cell r="M551" t="str">
            <v xml:space="preserve">   </v>
          </cell>
          <cell r="N551" t="str">
            <v>Z</v>
          </cell>
          <cell r="O551" t="str">
            <v>ZZ</v>
          </cell>
          <cell r="T551">
            <v>0</v>
          </cell>
          <cell r="V551">
            <v>0</v>
          </cell>
          <cell r="X551">
            <v>0</v>
          </cell>
          <cell r="Z551">
            <v>0</v>
          </cell>
        </row>
        <row r="552">
          <cell r="E552" t="str">
            <v>79-10179-02</v>
          </cell>
          <cell r="G552" t="str">
            <v>A</v>
          </cell>
          <cell r="H552" t="str">
            <v>MARKER, WIRE 67-99</v>
          </cell>
          <cell r="I552">
            <v>1</v>
          </cell>
          <cell r="J552">
            <v>1</v>
          </cell>
          <cell r="K552" t="str">
            <v>EA</v>
          </cell>
          <cell r="L552" t="str">
            <v>Y</v>
          </cell>
          <cell r="M552" t="str">
            <v xml:space="preserve">   </v>
          </cell>
          <cell r="N552" t="str">
            <v>Z</v>
          </cell>
          <cell r="O552" t="str">
            <v>ZZ</v>
          </cell>
          <cell r="T552">
            <v>0</v>
          </cell>
          <cell r="V552">
            <v>0</v>
          </cell>
          <cell r="X552">
            <v>0</v>
          </cell>
          <cell r="Z552">
            <v>0</v>
          </cell>
        </row>
        <row r="553">
          <cell r="E553" t="str">
            <v>79-00021-00</v>
          </cell>
          <cell r="G553" t="str">
            <v>A</v>
          </cell>
          <cell r="H553" t="str">
            <v>LABEL,BLANK 1 X 1/2</v>
          </cell>
          <cell r="I553">
            <v>1</v>
          </cell>
          <cell r="J553">
            <v>1</v>
          </cell>
          <cell r="K553" t="str">
            <v>EA</v>
          </cell>
          <cell r="L553" t="str">
            <v>Y</v>
          </cell>
          <cell r="M553" t="str">
            <v xml:space="preserve">   </v>
          </cell>
          <cell r="N553" t="str">
            <v>Z</v>
          </cell>
          <cell r="O553" t="str">
            <v>ZZ</v>
          </cell>
          <cell r="P553" t="str">
            <v>THOMAS &amp; BETTS</v>
          </cell>
          <cell r="Q553" t="str">
            <v>WES-1112</v>
          </cell>
          <cell r="T553">
            <v>0</v>
          </cell>
          <cell r="V553">
            <v>0</v>
          </cell>
          <cell r="X553">
            <v>0</v>
          </cell>
          <cell r="Z553">
            <v>0</v>
          </cell>
        </row>
        <row r="554">
          <cell r="E554" t="str">
            <v>79-00021-01</v>
          </cell>
          <cell r="G554" t="str">
            <v>A</v>
          </cell>
          <cell r="H554" t="str">
            <v>LABEL,BLANK 1 X 1</v>
          </cell>
          <cell r="I554">
            <v>1</v>
          </cell>
          <cell r="J554">
            <v>1</v>
          </cell>
          <cell r="K554" t="str">
            <v>EA</v>
          </cell>
          <cell r="L554" t="str">
            <v>Y</v>
          </cell>
          <cell r="M554" t="str">
            <v xml:space="preserve">   </v>
          </cell>
          <cell r="N554" t="str">
            <v>Z</v>
          </cell>
          <cell r="O554" t="str">
            <v>ZZ</v>
          </cell>
          <cell r="P554" t="str">
            <v>ABB</v>
          </cell>
          <cell r="Q554" t="str">
            <v>WES-1334</v>
          </cell>
          <cell r="T554">
            <v>0</v>
          </cell>
          <cell r="V554">
            <v>0</v>
          </cell>
          <cell r="X554">
            <v>0</v>
          </cell>
          <cell r="Z554">
            <v>0</v>
          </cell>
        </row>
        <row r="555">
          <cell r="E555" t="str">
            <v>79-00021-02</v>
          </cell>
          <cell r="G555" t="str">
            <v>A</v>
          </cell>
          <cell r="H555" t="str">
            <v>LABEL,CBL MARKING,1X.5X1.5,BLANK,WRITE-O</v>
          </cell>
          <cell r="I555">
            <v>1</v>
          </cell>
          <cell r="J555">
            <v>1</v>
          </cell>
          <cell r="K555" t="str">
            <v>EA</v>
          </cell>
          <cell r="L555" t="str">
            <v>Y</v>
          </cell>
          <cell r="M555" t="str">
            <v xml:space="preserve">   </v>
          </cell>
          <cell r="N555" t="str">
            <v>Z</v>
          </cell>
          <cell r="O555" t="str">
            <v>ZZ</v>
          </cell>
          <cell r="P555" t="str">
            <v>THOMAS &amp; BETTS</v>
          </cell>
          <cell r="Q555" t="str">
            <v>WLP-1112</v>
          </cell>
          <cell r="T555">
            <v>0</v>
          </cell>
          <cell r="V555">
            <v>0</v>
          </cell>
          <cell r="X555">
            <v>0</v>
          </cell>
          <cell r="Z555">
            <v>0</v>
          </cell>
        </row>
        <row r="556">
          <cell r="E556" t="str">
            <v>79-00021-03</v>
          </cell>
          <cell r="G556" t="str">
            <v>A</v>
          </cell>
          <cell r="H556" t="str">
            <v>LABEL,CBL MARKING,1X1X3,BLANK,WRITE-ON,S</v>
          </cell>
          <cell r="I556">
            <v>1</v>
          </cell>
          <cell r="J556">
            <v>1</v>
          </cell>
          <cell r="K556" t="str">
            <v>EA</v>
          </cell>
          <cell r="L556" t="str">
            <v>Y</v>
          </cell>
          <cell r="M556" t="str">
            <v xml:space="preserve">   </v>
          </cell>
          <cell r="N556" t="str">
            <v>Z</v>
          </cell>
          <cell r="O556" t="str">
            <v>ZZ</v>
          </cell>
          <cell r="P556" t="str">
            <v>THOMAS &amp; BETTS</v>
          </cell>
          <cell r="Q556" t="str">
            <v>WLP-1300</v>
          </cell>
          <cell r="T556">
            <v>0</v>
          </cell>
          <cell r="V556">
            <v>0</v>
          </cell>
          <cell r="X556">
            <v>0</v>
          </cell>
          <cell r="Z556">
            <v>0</v>
          </cell>
        </row>
        <row r="557">
          <cell r="E557" t="str">
            <v>79-00021-04</v>
          </cell>
          <cell r="G557" t="str">
            <v>B</v>
          </cell>
          <cell r="H557" t="str">
            <v>LABEL,CBL MARKING,1X1X5,BLANK,WRITE-ON,S</v>
          </cell>
          <cell r="I557">
            <v>1</v>
          </cell>
          <cell r="J557">
            <v>1</v>
          </cell>
          <cell r="K557" t="str">
            <v>EA</v>
          </cell>
          <cell r="L557" t="str">
            <v>Y</v>
          </cell>
          <cell r="M557" t="str">
            <v xml:space="preserve">   </v>
          </cell>
          <cell r="N557" t="str">
            <v>Z</v>
          </cell>
          <cell r="O557" t="str">
            <v>ZZ</v>
          </cell>
          <cell r="P557" t="str">
            <v>THOMAS &amp; BETTS</v>
          </cell>
          <cell r="Q557" t="str">
            <v>THT-139-461-2</v>
          </cell>
          <cell r="T557">
            <v>0</v>
          </cell>
          <cell r="V557">
            <v>0</v>
          </cell>
          <cell r="X557">
            <v>0</v>
          </cell>
          <cell r="Z557">
            <v>0</v>
          </cell>
        </row>
        <row r="558">
          <cell r="E558" t="str">
            <v>74-032409-00</v>
          </cell>
          <cell r="G558" t="str">
            <v>C</v>
          </cell>
          <cell r="H558" t="str">
            <v>WORKMANSHIP STANDARDS</v>
          </cell>
          <cell r="I558">
            <v>1</v>
          </cell>
          <cell r="J558">
            <v>1</v>
          </cell>
          <cell r="K558" t="str">
            <v>EA</v>
          </cell>
          <cell r="L558" t="str">
            <v>Y</v>
          </cell>
          <cell r="M558" t="str">
            <v xml:space="preserve">   </v>
          </cell>
          <cell r="N558" t="str">
            <v>Z</v>
          </cell>
          <cell r="O558" t="str">
            <v>ZZ</v>
          </cell>
          <cell r="T558">
            <v>0</v>
          </cell>
          <cell r="V558">
            <v>0</v>
          </cell>
          <cell r="X558">
            <v>0</v>
          </cell>
          <cell r="Z558">
            <v>0</v>
          </cell>
        </row>
        <row r="559">
          <cell r="E559" t="str">
            <v>202-328325-001</v>
          </cell>
          <cell r="G559" t="str">
            <v>F</v>
          </cell>
          <cell r="H559" t="str">
            <v>PROC,CRIMP TERMINATION GUIDELINE</v>
          </cell>
          <cell r="I559">
            <v>1</v>
          </cell>
          <cell r="J559">
            <v>1</v>
          </cell>
          <cell r="K559" t="str">
            <v>EA</v>
          </cell>
          <cell r="L559" t="str">
            <v>Y</v>
          </cell>
          <cell r="M559" t="str">
            <v xml:space="preserve">   </v>
          </cell>
          <cell r="N559" t="str">
            <v>Z</v>
          </cell>
          <cell r="O559" t="str">
            <v>ZZ</v>
          </cell>
          <cell r="T559">
            <v>0</v>
          </cell>
          <cell r="V559">
            <v>0</v>
          </cell>
          <cell r="X559">
            <v>0</v>
          </cell>
          <cell r="Z559">
            <v>0</v>
          </cell>
        </row>
        <row r="560">
          <cell r="E560" t="str">
            <v>74-024094-00</v>
          </cell>
          <cell r="G560" t="str">
            <v>U</v>
          </cell>
          <cell r="H560" t="str">
            <v>PROC,PART IDENTIFICATION</v>
          </cell>
          <cell r="I560">
            <v>1</v>
          </cell>
          <cell r="J560">
            <v>1</v>
          </cell>
          <cell r="K560" t="str">
            <v>EA</v>
          </cell>
          <cell r="L560" t="str">
            <v>Y</v>
          </cell>
          <cell r="M560" t="str">
            <v xml:space="preserve">   </v>
          </cell>
          <cell r="N560" t="str">
            <v>Z</v>
          </cell>
          <cell r="O560" t="str">
            <v>ZZ</v>
          </cell>
          <cell r="T560">
            <v>0</v>
          </cell>
          <cell r="V560">
            <v>0</v>
          </cell>
          <cell r="X560">
            <v>0</v>
          </cell>
          <cell r="Z560">
            <v>0</v>
          </cell>
        </row>
        <row r="561">
          <cell r="E561" t="str">
            <v>603-090436-001</v>
          </cell>
          <cell r="G561" t="str">
            <v>J</v>
          </cell>
          <cell r="H561" t="str">
            <v>SPECIFICATION,PACKAGING</v>
          </cell>
          <cell r="I561">
            <v>1</v>
          </cell>
          <cell r="J561">
            <v>1</v>
          </cell>
          <cell r="K561" t="str">
            <v>EA</v>
          </cell>
          <cell r="L561" t="str">
            <v>Y</v>
          </cell>
          <cell r="M561" t="str">
            <v xml:space="preserve">   </v>
          </cell>
          <cell r="N561" t="str">
            <v>Z</v>
          </cell>
          <cell r="O561" t="str">
            <v>ZZ</v>
          </cell>
          <cell r="T561">
            <v>0</v>
          </cell>
          <cell r="V561">
            <v>0</v>
          </cell>
          <cell r="X561">
            <v>0</v>
          </cell>
          <cell r="Z561">
            <v>0</v>
          </cell>
        </row>
        <row r="562">
          <cell r="E562" t="str">
            <v>853-286334-002</v>
          </cell>
          <cell r="F562" t="str">
            <v>CABLES</v>
          </cell>
          <cell r="G562" t="str">
            <v>C</v>
          </cell>
          <cell r="H562" t="str">
            <v>CA,NODE1 TO LWR E-CAT/E-NET</v>
          </cell>
          <cell r="I562">
            <v>1</v>
          </cell>
          <cell r="J562">
            <v>1</v>
          </cell>
          <cell r="K562" t="str">
            <v>EA</v>
          </cell>
          <cell r="L562" t="str">
            <v xml:space="preserve"> </v>
          </cell>
          <cell r="M562" t="str">
            <v xml:space="preserve">   </v>
          </cell>
          <cell r="N562" t="str">
            <v>L</v>
          </cell>
          <cell r="O562" t="str">
            <v>WINWAY</v>
          </cell>
          <cell r="S562">
            <v>79.19</v>
          </cell>
          <cell r="T562">
            <v>79.19</v>
          </cell>
          <cell r="U562">
            <v>79.19</v>
          </cell>
          <cell r="V562">
            <v>79.19</v>
          </cell>
          <cell r="W562">
            <v>79.19</v>
          </cell>
          <cell r="X562">
            <v>79.19</v>
          </cell>
          <cell r="Y562">
            <v>79.19</v>
          </cell>
          <cell r="Z562">
            <v>79.19</v>
          </cell>
          <cell r="AA562">
            <v>79.19</v>
          </cell>
        </row>
        <row r="563">
          <cell r="E563" t="str">
            <v>39-10021-00</v>
          </cell>
          <cell r="G563" t="str">
            <v>B</v>
          </cell>
          <cell r="H563" t="str">
            <v>CONN,9 PIN D MALE CRIMP</v>
          </cell>
          <cell r="I563">
            <v>1</v>
          </cell>
          <cell r="J563">
            <v>1</v>
          </cell>
          <cell r="K563" t="str">
            <v>EA</v>
          </cell>
          <cell r="L563" t="str">
            <v>Y</v>
          </cell>
          <cell r="M563" t="str">
            <v xml:space="preserve">   </v>
          </cell>
          <cell r="N563" t="str">
            <v>L</v>
          </cell>
          <cell r="O563" t="str">
            <v>ZZ</v>
          </cell>
          <cell r="P563" t="str">
            <v>ITT CANNON</v>
          </cell>
          <cell r="Q563" t="str">
            <v>DEU-9P-K87-F0</v>
          </cell>
          <cell r="T563">
            <v>0</v>
          </cell>
          <cell r="V563">
            <v>0</v>
          </cell>
          <cell r="X563">
            <v>0</v>
          </cell>
          <cell r="Z563">
            <v>0</v>
          </cell>
        </row>
        <row r="564">
          <cell r="E564" t="str">
            <v>31-10019-00</v>
          </cell>
          <cell r="G564" t="str">
            <v>A</v>
          </cell>
          <cell r="H564" t="str">
            <v>CONTACT,PIN,2/22-18AWG,D-SUB</v>
          </cell>
          <cell r="I564">
            <v>4</v>
          </cell>
          <cell r="J564">
            <v>4</v>
          </cell>
          <cell r="K564" t="str">
            <v>EA</v>
          </cell>
          <cell r="L564" t="str">
            <v>Y</v>
          </cell>
          <cell r="M564" t="str">
            <v xml:space="preserve">   </v>
          </cell>
          <cell r="N564" t="str">
            <v>L</v>
          </cell>
          <cell r="O564" t="str">
            <v>ZZ</v>
          </cell>
          <cell r="P564" t="str">
            <v>ITT CANNON</v>
          </cell>
          <cell r="Q564" t="str">
            <v>030-1954-000</v>
          </cell>
          <cell r="T564">
            <v>0</v>
          </cell>
          <cell r="V564">
            <v>0</v>
          </cell>
          <cell r="X564">
            <v>0</v>
          </cell>
          <cell r="Z564">
            <v>0</v>
          </cell>
        </row>
        <row r="565">
          <cell r="E565" t="str">
            <v>39-340908-09</v>
          </cell>
          <cell r="G565" t="str">
            <v>B</v>
          </cell>
          <cell r="H565" t="str">
            <v>BACKSHELL,9PIN,45DEG,METAL HOOD</v>
          </cell>
          <cell r="I565">
            <v>1</v>
          </cell>
          <cell r="J565">
            <v>1</v>
          </cell>
          <cell r="K565" t="str">
            <v>EA</v>
          </cell>
          <cell r="L565" t="str">
            <v>Y</v>
          </cell>
          <cell r="M565" t="str">
            <v xml:space="preserve">   </v>
          </cell>
          <cell r="N565" t="str">
            <v>L</v>
          </cell>
          <cell r="O565" t="str">
            <v>ZZ</v>
          </cell>
          <cell r="P565" t="str">
            <v>MOLEX, LLC</v>
          </cell>
          <cell r="Q565">
            <v>1727040095</v>
          </cell>
          <cell r="T565">
            <v>0</v>
          </cell>
          <cell r="V565">
            <v>0</v>
          </cell>
          <cell r="X565">
            <v>0</v>
          </cell>
          <cell r="Z565">
            <v>0</v>
          </cell>
        </row>
        <row r="566">
          <cell r="E566" t="str">
            <v>10-00061-00</v>
          </cell>
          <cell r="G566" t="str">
            <v>A</v>
          </cell>
          <cell r="H566" t="str">
            <v>HEAT SHRINK TUBING,.125,BLACK</v>
          </cell>
          <cell r="I566">
            <v>1</v>
          </cell>
          <cell r="J566">
            <v>1</v>
          </cell>
          <cell r="K566" t="str">
            <v>FT</v>
          </cell>
          <cell r="L566" t="str">
            <v>Y</v>
          </cell>
          <cell r="M566" t="str">
            <v xml:space="preserve">   </v>
          </cell>
          <cell r="N566" t="str">
            <v>L</v>
          </cell>
          <cell r="O566" t="str">
            <v>ZZ</v>
          </cell>
          <cell r="P566" t="str">
            <v>ALPHA WIRE</v>
          </cell>
          <cell r="Q566" t="str">
            <v>FIT-221V-1/8</v>
          </cell>
          <cell r="T566">
            <v>0</v>
          </cell>
          <cell r="V566">
            <v>0</v>
          </cell>
          <cell r="X566">
            <v>0</v>
          </cell>
          <cell r="Z566">
            <v>0</v>
          </cell>
        </row>
        <row r="567">
          <cell r="E567" t="str">
            <v>10-00058-00</v>
          </cell>
          <cell r="G567" t="str">
            <v>A</v>
          </cell>
          <cell r="H567" t="str">
            <v>HEAT SHRINK TUBING,.5,BLACK</v>
          </cell>
          <cell r="I567">
            <v>0.5</v>
          </cell>
          <cell r="J567">
            <v>0.5</v>
          </cell>
          <cell r="K567" t="str">
            <v>FT</v>
          </cell>
          <cell r="L567" t="str">
            <v>Y</v>
          </cell>
          <cell r="M567" t="str">
            <v xml:space="preserve">   </v>
          </cell>
          <cell r="N567" t="str">
            <v>L</v>
          </cell>
          <cell r="O567" t="str">
            <v>ZZ</v>
          </cell>
          <cell r="P567" t="str">
            <v>ALPHA WIRE</v>
          </cell>
          <cell r="Q567" t="str">
            <v>FIT-221V-1/2-BLK</v>
          </cell>
          <cell r="T567">
            <v>0</v>
          </cell>
          <cell r="V567">
            <v>0</v>
          </cell>
          <cell r="X567">
            <v>0</v>
          </cell>
          <cell r="Z567">
            <v>0</v>
          </cell>
        </row>
        <row r="568">
          <cell r="E568" t="str">
            <v>31-00233-00</v>
          </cell>
          <cell r="G568" t="str">
            <v>A</v>
          </cell>
          <cell r="H568" t="str">
            <v>TAPE,COPPER FOIL,1/2</v>
          </cell>
          <cell r="I568">
            <v>0.25</v>
          </cell>
          <cell r="J568">
            <v>0.25</v>
          </cell>
          <cell r="K568" t="str">
            <v>FT</v>
          </cell>
          <cell r="L568" t="str">
            <v>Y</v>
          </cell>
          <cell r="M568" t="str">
            <v xml:space="preserve">   </v>
          </cell>
          <cell r="N568" t="str">
            <v>L</v>
          </cell>
          <cell r="O568" t="str">
            <v>ZZ</v>
          </cell>
          <cell r="P568" t="str">
            <v>3M</v>
          </cell>
          <cell r="Q568" t="str">
            <v>1181 TAPE (1/2)</v>
          </cell>
          <cell r="T568">
            <v>0</v>
          </cell>
          <cell r="V568">
            <v>0</v>
          </cell>
          <cell r="X568">
            <v>0</v>
          </cell>
          <cell r="Z568">
            <v>0</v>
          </cell>
        </row>
        <row r="569">
          <cell r="E569" t="str">
            <v>79-00021-02</v>
          </cell>
          <cell r="G569" t="str">
            <v>A</v>
          </cell>
          <cell r="H569" t="str">
            <v>LABEL,CBL MARKING,1X.5X1.5,BLANK,WRITE-O</v>
          </cell>
          <cell r="I569">
            <v>3</v>
          </cell>
          <cell r="J569">
            <v>3</v>
          </cell>
          <cell r="K569" t="str">
            <v>EA</v>
          </cell>
          <cell r="L569" t="str">
            <v>Y</v>
          </cell>
          <cell r="M569" t="str">
            <v xml:space="preserve">   </v>
          </cell>
          <cell r="N569" t="str">
            <v>L</v>
          </cell>
          <cell r="O569" t="str">
            <v>ZZ</v>
          </cell>
          <cell r="P569" t="str">
            <v>THOMAS &amp; BETTS</v>
          </cell>
          <cell r="Q569" t="str">
            <v>WLP-1112</v>
          </cell>
          <cell r="T569">
            <v>0</v>
          </cell>
          <cell r="V569">
            <v>0</v>
          </cell>
          <cell r="X569">
            <v>0</v>
          </cell>
          <cell r="Z569">
            <v>0</v>
          </cell>
        </row>
        <row r="570">
          <cell r="E570" t="str">
            <v>681-101108-002</v>
          </cell>
          <cell r="G570" t="str">
            <v>A</v>
          </cell>
          <cell r="H570" t="str">
            <v>CA,FBS,PVC,300V,18 AWG,2 COND,ROHS</v>
          </cell>
          <cell r="I570">
            <v>19.5</v>
          </cell>
          <cell r="J570">
            <v>19.5</v>
          </cell>
          <cell r="K570" t="str">
            <v>FT</v>
          </cell>
          <cell r="L570" t="str">
            <v>Y</v>
          </cell>
          <cell r="M570" t="str">
            <v xml:space="preserve">   </v>
          </cell>
          <cell r="N570" t="str">
            <v>L</v>
          </cell>
          <cell r="O570" t="str">
            <v>ZZ</v>
          </cell>
          <cell r="P570" t="str">
            <v>ALPHA WIRE</v>
          </cell>
          <cell r="Q570" t="str">
            <v>5162C</v>
          </cell>
          <cell r="T570">
            <v>0</v>
          </cell>
          <cell r="V570">
            <v>0</v>
          </cell>
          <cell r="X570">
            <v>0</v>
          </cell>
          <cell r="Z570">
            <v>0</v>
          </cell>
        </row>
        <row r="571">
          <cell r="E571" t="str">
            <v>39-178687-00</v>
          </cell>
          <cell r="G571" t="str">
            <v>B</v>
          </cell>
          <cell r="H571" t="str">
            <v>BACKSHELL,CLIP FOR FCT CONNS</v>
          </cell>
          <cell r="I571">
            <v>2</v>
          </cell>
          <cell r="J571">
            <v>2</v>
          </cell>
          <cell r="K571" t="str">
            <v>EA</v>
          </cell>
          <cell r="L571" t="str">
            <v>Y</v>
          </cell>
          <cell r="M571" t="str">
            <v xml:space="preserve">   </v>
          </cell>
          <cell r="N571" t="str">
            <v>L</v>
          </cell>
          <cell r="O571" t="str">
            <v>ZZ</v>
          </cell>
          <cell r="P571" t="str">
            <v>MOLEX, LLC</v>
          </cell>
          <cell r="Q571">
            <v>1731120066</v>
          </cell>
          <cell r="T571">
            <v>0</v>
          </cell>
          <cell r="V571">
            <v>0</v>
          </cell>
          <cell r="X571">
            <v>0</v>
          </cell>
          <cell r="Z571">
            <v>0</v>
          </cell>
        </row>
        <row r="572">
          <cell r="E572" t="str">
            <v>31-00155-00</v>
          </cell>
          <cell r="G572" t="str">
            <v>A</v>
          </cell>
          <cell r="H572" t="str">
            <v>TIE WRAP,3.6 NYLON</v>
          </cell>
          <cell r="I572">
            <v>1</v>
          </cell>
          <cell r="J572">
            <v>1</v>
          </cell>
          <cell r="K572" t="str">
            <v>EA</v>
          </cell>
          <cell r="L572" t="str">
            <v>Y</v>
          </cell>
          <cell r="M572" t="str">
            <v xml:space="preserve">   </v>
          </cell>
          <cell r="N572" t="str">
            <v>L</v>
          </cell>
          <cell r="O572" t="str">
            <v>ZZ</v>
          </cell>
          <cell r="P572" t="str">
            <v>THOMAS &amp; BETTS</v>
          </cell>
          <cell r="Q572" t="str">
            <v>TY23M</v>
          </cell>
          <cell r="T572">
            <v>0</v>
          </cell>
          <cell r="V572">
            <v>0</v>
          </cell>
          <cell r="X572">
            <v>0</v>
          </cell>
          <cell r="Z572">
            <v>0</v>
          </cell>
        </row>
        <row r="573">
          <cell r="E573" t="str">
            <v>673-094469-003</v>
          </cell>
          <cell r="G573" t="str">
            <v>D</v>
          </cell>
          <cell r="H573" t="str">
            <v>FERRULE,INSULATED,DUAL,2X18AWG,.65”L,GRY</v>
          </cell>
          <cell r="I573">
            <v>1</v>
          </cell>
          <cell r="J573">
            <v>1</v>
          </cell>
          <cell r="K573" t="str">
            <v>EA</v>
          </cell>
          <cell r="L573" t="str">
            <v xml:space="preserve"> </v>
          </cell>
          <cell r="M573" t="str">
            <v xml:space="preserve">   </v>
          </cell>
          <cell r="N573" t="str">
            <v>L</v>
          </cell>
          <cell r="O573" t="str">
            <v>ZZ</v>
          </cell>
          <cell r="P573" t="str">
            <v>ALTECH CORPORATION</v>
          </cell>
          <cell r="Q573">
            <v>2795</v>
          </cell>
          <cell r="T573">
            <v>0</v>
          </cell>
          <cell r="V573">
            <v>0</v>
          </cell>
          <cell r="X573">
            <v>0</v>
          </cell>
          <cell r="Z573">
            <v>0</v>
          </cell>
        </row>
        <row r="574">
          <cell r="E574" t="str">
            <v>79-10183-00</v>
          </cell>
          <cell r="G574" t="str">
            <v>B</v>
          </cell>
          <cell r="H574" t="str">
            <v>MARKERS,WIRE WRITE ON</v>
          </cell>
          <cell r="I574">
            <v>6</v>
          </cell>
          <cell r="J574">
            <v>6</v>
          </cell>
          <cell r="K574" t="str">
            <v>EA</v>
          </cell>
          <cell r="L574" t="str">
            <v>Y</v>
          </cell>
          <cell r="M574" t="str">
            <v xml:space="preserve">   </v>
          </cell>
          <cell r="N574" t="str">
            <v>L</v>
          </cell>
          <cell r="O574" t="str">
            <v>ZZ</v>
          </cell>
          <cell r="P574" t="str">
            <v>BRADY CORPORATION</v>
          </cell>
          <cell r="Q574" t="str">
            <v>SLFW-250-PK</v>
          </cell>
          <cell r="T574">
            <v>0</v>
          </cell>
          <cell r="V574">
            <v>0</v>
          </cell>
          <cell r="X574">
            <v>0</v>
          </cell>
          <cell r="Z574">
            <v>0</v>
          </cell>
        </row>
        <row r="575">
          <cell r="E575" t="str">
            <v>673-091126-002</v>
          </cell>
          <cell r="G575" t="str">
            <v>E</v>
          </cell>
          <cell r="H575" t="str">
            <v>FERRULE,17-18AWG,8MM,INSUL,YEL</v>
          </cell>
          <cell r="I575">
            <v>5</v>
          </cell>
          <cell r="J575">
            <v>5</v>
          </cell>
          <cell r="K575" t="str">
            <v>EA</v>
          </cell>
          <cell r="L575" t="str">
            <v>Y</v>
          </cell>
          <cell r="M575" t="str">
            <v xml:space="preserve">   </v>
          </cell>
          <cell r="N575" t="str">
            <v>L</v>
          </cell>
          <cell r="O575" t="str">
            <v>ZZ</v>
          </cell>
          <cell r="P575" t="str">
            <v>WEIDMULLER</v>
          </cell>
          <cell r="Q575">
            <v>463000000</v>
          </cell>
          <cell r="T575">
            <v>0</v>
          </cell>
          <cell r="V575">
            <v>0</v>
          </cell>
          <cell r="X575">
            <v>0</v>
          </cell>
          <cell r="Z575">
            <v>0</v>
          </cell>
        </row>
        <row r="576">
          <cell r="E576" t="str">
            <v>681-097862-002</v>
          </cell>
          <cell r="G576" t="str">
            <v>C</v>
          </cell>
          <cell r="H576" t="str">
            <v>WIRE,18AWG,300V,125C,RED</v>
          </cell>
          <cell r="I576">
            <v>0.5</v>
          </cell>
          <cell r="J576">
            <v>0.5</v>
          </cell>
          <cell r="K576" t="str">
            <v>FT</v>
          </cell>
          <cell r="L576" t="str">
            <v xml:space="preserve"> </v>
          </cell>
          <cell r="M576" t="str">
            <v xml:space="preserve">   </v>
          </cell>
          <cell r="N576" t="str">
            <v>L</v>
          </cell>
          <cell r="O576" t="str">
            <v>ZZ</v>
          </cell>
          <cell r="P576" t="str">
            <v>ORDER TO SPECIFICATION</v>
          </cell>
          <cell r="Q576" t="str">
            <v>ORDER TO SPECIFICATION</v>
          </cell>
          <cell r="T576">
            <v>0</v>
          </cell>
          <cell r="V576">
            <v>0</v>
          </cell>
          <cell r="X576">
            <v>0</v>
          </cell>
          <cell r="Z576">
            <v>0</v>
          </cell>
        </row>
        <row r="577">
          <cell r="E577" t="str">
            <v>668-176838-006</v>
          </cell>
          <cell r="G577" t="str">
            <v>A</v>
          </cell>
          <cell r="H577" t="str">
            <v>CONN,PLUG,6POSN,15A,300VAC,5.08MM PITCH</v>
          </cell>
          <cell r="I577">
            <v>1</v>
          </cell>
          <cell r="J577">
            <v>1</v>
          </cell>
          <cell r="K577" t="str">
            <v>EA</v>
          </cell>
          <cell r="L577" t="str">
            <v>Y</v>
          </cell>
          <cell r="M577" t="str">
            <v xml:space="preserve">   </v>
          </cell>
          <cell r="N577" t="str">
            <v>L</v>
          </cell>
          <cell r="O577" t="str">
            <v>ZZ</v>
          </cell>
          <cell r="P577" t="str">
            <v>TE CONNECTIVITY</v>
          </cell>
          <cell r="Q577" t="str">
            <v>796635-6</v>
          </cell>
          <cell r="T577">
            <v>0</v>
          </cell>
          <cell r="V577">
            <v>0</v>
          </cell>
          <cell r="X577">
            <v>0</v>
          </cell>
          <cell r="Z577">
            <v>0</v>
          </cell>
        </row>
        <row r="578">
          <cell r="E578" t="str">
            <v>74-10024-00</v>
          </cell>
          <cell r="G578" t="str">
            <v>P</v>
          </cell>
          <cell r="H578" t="str">
            <v>PROC. ELEC. ASS'Y INSTR.</v>
          </cell>
          <cell r="I578">
            <v>1</v>
          </cell>
          <cell r="J578">
            <v>1</v>
          </cell>
          <cell r="K578" t="str">
            <v>EA</v>
          </cell>
          <cell r="L578" t="str">
            <v>Y</v>
          </cell>
          <cell r="M578" t="str">
            <v xml:space="preserve">   </v>
          </cell>
          <cell r="N578" t="str">
            <v>Z</v>
          </cell>
          <cell r="O578" t="str">
            <v>ZZ</v>
          </cell>
          <cell r="T578">
            <v>0</v>
          </cell>
          <cell r="V578">
            <v>0</v>
          </cell>
          <cell r="X578">
            <v>0</v>
          </cell>
          <cell r="Z578">
            <v>0</v>
          </cell>
        </row>
        <row r="579">
          <cell r="E579" t="str">
            <v>74-024094-00</v>
          </cell>
          <cell r="G579" t="str">
            <v>U</v>
          </cell>
          <cell r="H579" t="str">
            <v>PROC,PART IDENTIFICATION</v>
          </cell>
          <cell r="I579">
            <v>1</v>
          </cell>
          <cell r="J579">
            <v>1</v>
          </cell>
          <cell r="K579" t="str">
            <v>EA</v>
          </cell>
          <cell r="L579" t="str">
            <v>Y</v>
          </cell>
          <cell r="M579" t="str">
            <v xml:space="preserve">   </v>
          </cell>
          <cell r="N579" t="str">
            <v>Z</v>
          </cell>
          <cell r="O579" t="str">
            <v>ZZ</v>
          </cell>
          <cell r="T579">
            <v>0</v>
          </cell>
          <cell r="V579">
            <v>0</v>
          </cell>
          <cell r="X579">
            <v>0</v>
          </cell>
          <cell r="Z579">
            <v>0</v>
          </cell>
        </row>
        <row r="580">
          <cell r="E580" t="str">
            <v>965-208382-001</v>
          </cell>
          <cell r="G580" t="str">
            <v>A</v>
          </cell>
          <cell r="H580" t="str">
            <v>EPOXY,FAST SET,50ML CNTNR SIZE</v>
          </cell>
          <cell r="I580">
            <v>1</v>
          </cell>
          <cell r="J580">
            <v>1</v>
          </cell>
          <cell r="K580" t="str">
            <v>EA</v>
          </cell>
          <cell r="L580" t="str">
            <v>Y</v>
          </cell>
          <cell r="M580" t="str">
            <v xml:space="preserve">   </v>
          </cell>
          <cell r="N580" t="str">
            <v>Z</v>
          </cell>
          <cell r="O580" t="str">
            <v>ZZ</v>
          </cell>
          <cell r="P580" t="str">
            <v>ITW DEVCON, INC.</v>
          </cell>
          <cell r="Q580">
            <v>14270</v>
          </cell>
          <cell r="T580">
            <v>0</v>
          </cell>
          <cell r="V580">
            <v>0</v>
          </cell>
          <cell r="X580">
            <v>0</v>
          </cell>
          <cell r="Z580">
            <v>0</v>
          </cell>
        </row>
        <row r="581">
          <cell r="E581" t="str">
            <v>79-10179-00</v>
          </cell>
          <cell r="G581" t="str">
            <v>A</v>
          </cell>
          <cell r="H581" t="str">
            <v>MARKER, WIRE (1-33)</v>
          </cell>
          <cell r="I581">
            <v>1</v>
          </cell>
          <cell r="J581">
            <v>1</v>
          </cell>
          <cell r="K581" t="str">
            <v>EA</v>
          </cell>
          <cell r="L581" t="str">
            <v>Y</v>
          </cell>
          <cell r="M581" t="str">
            <v xml:space="preserve">   </v>
          </cell>
          <cell r="N581" t="str">
            <v>Z</v>
          </cell>
          <cell r="O581" t="str">
            <v>ZZ</v>
          </cell>
          <cell r="P581" t="str">
            <v>BRADY CORPORATION</v>
          </cell>
          <cell r="Q581" t="str">
            <v>WM-1-33-3/4</v>
          </cell>
          <cell r="T581">
            <v>0</v>
          </cell>
          <cell r="V581">
            <v>0</v>
          </cell>
          <cell r="X581">
            <v>0</v>
          </cell>
          <cell r="Z581">
            <v>0</v>
          </cell>
        </row>
        <row r="582">
          <cell r="E582" t="str">
            <v>79-10444-00</v>
          </cell>
          <cell r="G582" t="str">
            <v>B</v>
          </cell>
          <cell r="H582" t="str">
            <v>LABEL,A-Z,0-15,(+),(-),(/),WIRE MARKING</v>
          </cell>
          <cell r="I582">
            <v>1</v>
          </cell>
          <cell r="J582">
            <v>1</v>
          </cell>
          <cell r="K582" t="str">
            <v>EA</v>
          </cell>
          <cell r="L582" t="str">
            <v>Y</v>
          </cell>
          <cell r="M582" t="str">
            <v xml:space="preserve">   </v>
          </cell>
          <cell r="N582" t="str">
            <v>Z</v>
          </cell>
          <cell r="O582" t="str">
            <v>ZZ</v>
          </cell>
          <cell r="P582" t="str">
            <v>BRADY CORPORATION</v>
          </cell>
          <cell r="Q582" t="str">
            <v>PWM-PK-2</v>
          </cell>
          <cell r="T582">
            <v>0</v>
          </cell>
          <cell r="V582">
            <v>0</v>
          </cell>
          <cell r="X582">
            <v>0</v>
          </cell>
          <cell r="Z582">
            <v>0</v>
          </cell>
        </row>
        <row r="583">
          <cell r="E583" t="str">
            <v>79-10183-00</v>
          </cell>
          <cell r="G583" t="str">
            <v>B</v>
          </cell>
          <cell r="H583" t="str">
            <v>MARKERS,WIRE WRITE ON</v>
          </cell>
          <cell r="I583">
            <v>1</v>
          </cell>
          <cell r="J583">
            <v>1</v>
          </cell>
          <cell r="K583" t="str">
            <v>EA</v>
          </cell>
          <cell r="L583" t="str">
            <v>Y</v>
          </cell>
          <cell r="M583" t="str">
            <v xml:space="preserve">   </v>
          </cell>
          <cell r="N583" t="str">
            <v>Z</v>
          </cell>
          <cell r="O583" t="str">
            <v>ZZ</v>
          </cell>
          <cell r="P583" t="str">
            <v>BRADY CORPORATION</v>
          </cell>
          <cell r="Q583" t="str">
            <v>SLFW-250-PK</v>
          </cell>
          <cell r="T583">
            <v>0</v>
          </cell>
          <cell r="V583">
            <v>0</v>
          </cell>
          <cell r="X583">
            <v>0</v>
          </cell>
          <cell r="Z583">
            <v>0</v>
          </cell>
        </row>
        <row r="584">
          <cell r="E584" t="str">
            <v>79-10179-01</v>
          </cell>
          <cell r="G584" t="str">
            <v>A</v>
          </cell>
          <cell r="H584" t="str">
            <v>MARKER, WIRE, 34-66</v>
          </cell>
          <cell r="I584">
            <v>1</v>
          </cell>
          <cell r="J584">
            <v>1</v>
          </cell>
          <cell r="K584" t="str">
            <v>EA</v>
          </cell>
          <cell r="L584" t="str">
            <v>Y</v>
          </cell>
          <cell r="M584" t="str">
            <v xml:space="preserve">   </v>
          </cell>
          <cell r="N584" t="str">
            <v>Z</v>
          </cell>
          <cell r="O584" t="str">
            <v>ZZ</v>
          </cell>
          <cell r="T584">
            <v>0</v>
          </cell>
          <cell r="V584">
            <v>0</v>
          </cell>
          <cell r="X584">
            <v>0</v>
          </cell>
          <cell r="Z584">
            <v>0</v>
          </cell>
        </row>
        <row r="585">
          <cell r="E585" t="str">
            <v>79-10179-02</v>
          </cell>
          <cell r="G585" t="str">
            <v>A</v>
          </cell>
          <cell r="H585" t="str">
            <v>MARKER, WIRE 67-99</v>
          </cell>
          <cell r="I585">
            <v>1</v>
          </cell>
          <cell r="J585">
            <v>1</v>
          </cell>
          <cell r="K585" t="str">
            <v>EA</v>
          </cell>
          <cell r="L585" t="str">
            <v>Y</v>
          </cell>
          <cell r="M585" t="str">
            <v xml:space="preserve">   </v>
          </cell>
          <cell r="N585" t="str">
            <v>Z</v>
          </cell>
          <cell r="O585" t="str">
            <v>ZZ</v>
          </cell>
          <cell r="T585">
            <v>0</v>
          </cell>
          <cell r="V585">
            <v>0</v>
          </cell>
          <cell r="X585">
            <v>0</v>
          </cell>
          <cell r="Z585">
            <v>0</v>
          </cell>
        </row>
        <row r="586">
          <cell r="E586" t="str">
            <v>79-00021-00</v>
          </cell>
          <cell r="G586" t="str">
            <v>A</v>
          </cell>
          <cell r="H586" t="str">
            <v>LABEL,BLANK 1 X 1/2</v>
          </cell>
          <cell r="I586">
            <v>1</v>
          </cell>
          <cell r="J586">
            <v>1</v>
          </cell>
          <cell r="K586" t="str">
            <v>EA</v>
          </cell>
          <cell r="L586" t="str">
            <v>Y</v>
          </cell>
          <cell r="M586" t="str">
            <v xml:space="preserve">   </v>
          </cell>
          <cell r="N586" t="str">
            <v>Z</v>
          </cell>
          <cell r="O586" t="str">
            <v>ZZ</v>
          </cell>
          <cell r="P586" t="str">
            <v>THOMAS &amp; BETTS</v>
          </cell>
          <cell r="Q586" t="str">
            <v>WES-1112</v>
          </cell>
          <cell r="T586">
            <v>0</v>
          </cell>
          <cell r="V586">
            <v>0</v>
          </cell>
          <cell r="X586">
            <v>0</v>
          </cell>
          <cell r="Z586">
            <v>0</v>
          </cell>
        </row>
        <row r="587">
          <cell r="E587" t="str">
            <v>79-00021-01</v>
          </cell>
          <cell r="G587" t="str">
            <v>A</v>
          </cell>
          <cell r="H587" t="str">
            <v>LABEL,BLANK 1 X 1</v>
          </cell>
          <cell r="I587">
            <v>1</v>
          </cell>
          <cell r="J587">
            <v>1</v>
          </cell>
          <cell r="K587" t="str">
            <v>EA</v>
          </cell>
          <cell r="L587" t="str">
            <v>Y</v>
          </cell>
          <cell r="M587" t="str">
            <v xml:space="preserve">   </v>
          </cell>
          <cell r="N587" t="str">
            <v>Z</v>
          </cell>
          <cell r="O587" t="str">
            <v>ZZ</v>
          </cell>
          <cell r="P587" t="str">
            <v>ABB</v>
          </cell>
          <cell r="Q587" t="str">
            <v>WES-1334</v>
          </cell>
          <cell r="T587">
            <v>0</v>
          </cell>
          <cell r="V587">
            <v>0</v>
          </cell>
          <cell r="X587">
            <v>0</v>
          </cell>
          <cell r="Z587">
            <v>0</v>
          </cell>
        </row>
        <row r="588">
          <cell r="E588" t="str">
            <v>79-00021-02</v>
          </cell>
          <cell r="G588" t="str">
            <v>A</v>
          </cell>
          <cell r="H588" t="str">
            <v>LABEL,CBL MARKING,1X.5X1.5,BLANK,WRITE-O</v>
          </cell>
          <cell r="I588">
            <v>1</v>
          </cell>
          <cell r="J588">
            <v>1</v>
          </cell>
          <cell r="K588" t="str">
            <v>EA</v>
          </cell>
          <cell r="L588" t="str">
            <v>Y</v>
          </cell>
          <cell r="M588" t="str">
            <v xml:space="preserve">   </v>
          </cell>
          <cell r="N588" t="str">
            <v>Z</v>
          </cell>
          <cell r="O588" t="str">
            <v>ZZ</v>
          </cell>
          <cell r="P588" t="str">
            <v>THOMAS &amp; BETTS</v>
          </cell>
          <cell r="Q588" t="str">
            <v>WLP-1112</v>
          </cell>
          <cell r="T588">
            <v>0</v>
          </cell>
          <cell r="V588">
            <v>0</v>
          </cell>
          <cell r="X588">
            <v>0</v>
          </cell>
          <cell r="Z588">
            <v>0</v>
          </cell>
        </row>
        <row r="589">
          <cell r="E589" t="str">
            <v>79-00021-03</v>
          </cell>
          <cell r="G589" t="str">
            <v>A</v>
          </cell>
          <cell r="H589" t="str">
            <v>LABEL,CBL MARKING,1X1X3,BLANK,WRITE-ON,S</v>
          </cell>
          <cell r="I589">
            <v>1</v>
          </cell>
          <cell r="J589">
            <v>1</v>
          </cell>
          <cell r="K589" t="str">
            <v>EA</v>
          </cell>
          <cell r="L589" t="str">
            <v>Y</v>
          </cell>
          <cell r="M589" t="str">
            <v xml:space="preserve">   </v>
          </cell>
          <cell r="N589" t="str">
            <v>Z</v>
          </cell>
          <cell r="O589" t="str">
            <v>ZZ</v>
          </cell>
          <cell r="P589" t="str">
            <v>THOMAS &amp; BETTS</v>
          </cell>
          <cell r="Q589" t="str">
            <v>WLP-1300</v>
          </cell>
          <cell r="T589">
            <v>0</v>
          </cell>
          <cell r="V589">
            <v>0</v>
          </cell>
          <cell r="X589">
            <v>0</v>
          </cell>
          <cell r="Z589">
            <v>0</v>
          </cell>
        </row>
        <row r="590">
          <cell r="E590" t="str">
            <v>79-00021-04</v>
          </cell>
          <cell r="G590" t="str">
            <v>B</v>
          </cell>
          <cell r="H590" t="str">
            <v>LABEL,CBL MARKING,1X1X5,BLANK,WRITE-ON,S</v>
          </cell>
          <cell r="I590">
            <v>1</v>
          </cell>
          <cell r="J590">
            <v>1</v>
          </cell>
          <cell r="K590" t="str">
            <v>EA</v>
          </cell>
          <cell r="L590" t="str">
            <v>Y</v>
          </cell>
          <cell r="M590" t="str">
            <v xml:space="preserve">   </v>
          </cell>
          <cell r="N590" t="str">
            <v>Z</v>
          </cell>
          <cell r="O590" t="str">
            <v>ZZ</v>
          </cell>
          <cell r="P590" t="str">
            <v>THOMAS &amp; BETTS</v>
          </cell>
          <cell r="Q590" t="str">
            <v>THT-139-461-2</v>
          </cell>
          <cell r="T590">
            <v>0</v>
          </cell>
          <cell r="V590">
            <v>0</v>
          </cell>
          <cell r="X590">
            <v>0</v>
          </cell>
          <cell r="Z590">
            <v>0</v>
          </cell>
        </row>
        <row r="591">
          <cell r="E591" t="str">
            <v>74-032409-00</v>
          </cell>
          <cell r="G591" t="str">
            <v>C</v>
          </cell>
          <cell r="H591" t="str">
            <v>WORKMANSHIP STANDARDS</v>
          </cell>
          <cell r="I591">
            <v>1</v>
          </cell>
          <cell r="J591">
            <v>1</v>
          </cell>
          <cell r="K591" t="str">
            <v>EA</v>
          </cell>
          <cell r="L591" t="str">
            <v>Y</v>
          </cell>
          <cell r="M591" t="str">
            <v xml:space="preserve">   </v>
          </cell>
          <cell r="N591" t="str">
            <v>Z</v>
          </cell>
          <cell r="O591" t="str">
            <v>ZZ</v>
          </cell>
          <cell r="T591">
            <v>0</v>
          </cell>
          <cell r="V591">
            <v>0</v>
          </cell>
          <cell r="X591">
            <v>0</v>
          </cell>
          <cell r="Z591">
            <v>0</v>
          </cell>
        </row>
        <row r="592">
          <cell r="E592" t="str">
            <v>202-328325-001</v>
          </cell>
          <cell r="G592" t="str">
            <v>F</v>
          </cell>
          <cell r="H592" t="str">
            <v>PROC,CRIMP TERMINATION GUIDELINE</v>
          </cell>
          <cell r="I592">
            <v>1</v>
          </cell>
          <cell r="J592">
            <v>1</v>
          </cell>
          <cell r="K592" t="str">
            <v>EA</v>
          </cell>
          <cell r="L592" t="str">
            <v>Y</v>
          </cell>
          <cell r="M592" t="str">
            <v xml:space="preserve">   </v>
          </cell>
          <cell r="N592" t="str">
            <v>Z</v>
          </cell>
          <cell r="O592" t="str">
            <v>ZZ</v>
          </cell>
          <cell r="T592">
            <v>0</v>
          </cell>
          <cell r="V592">
            <v>0</v>
          </cell>
          <cell r="X592">
            <v>0</v>
          </cell>
          <cell r="Z592">
            <v>0</v>
          </cell>
        </row>
        <row r="593">
          <cell r="E593" t="str">
            <v>74-024094-00</v>
          </cell>
          <cell r="G593" t="str">
            <v>U</v>
          </cell>
          <cell r="H593" t="str">
            <v>PROC,PART IDENTIFICATION</v>
          </cell>
          <cell r="I593">
            <v>1</v>
          </cell>
          <cell r="J593">
            <v>1</v>
          </cell>
          <cell r="K593" t="str">
            <v>EA</v>
          </cell>
          <cell r="L593" t="str">
            <v>Y</v>
          </cell>
          <cell r="M593" t="str">
            <v xml:space="preserve">   </v>
          </cell>
          <cell r="N593" t="str">
            <v>Z</v>
          </cell>
          <cell r="O593" t="str">
            <v>ZZ</v>
          </cell>
          <cell r="T593">
            <v>0</v>
          </cell>
          <cell r="V593">
            <v>0</v>
          </cell>
          <cell r="X593">
            <v>0</v>
          </cell>
          <cell r="Z593">
            <v>0</v>
          </cell>
        </row>
        <row r="594">
          <cell r="E594" t="str">
            <v>603-090436-001</v>
          </cell>
          <cell r="G594" t="str">
            <v>J</v>
          </cell>
          <cell r="H594" t="str">
            <v>SPECIFICATION,PACKAGING</v>
          </cell>
          <cell r="I594">
            <v>1</v>
          </cell>
          <cell r="J594">
            <v>1</v>
          </cell>
          <cell r="K594" t="str">
            <v>EA</v>
          </cell>
          <cell r="L594" t="str">
            <v>Y</v>
          </cell>
          <cell r="M594" t="str">
            <v xml:space="preserve">   </v>
          </cell>
          <cell r="N594" t="str">
            <v>Z</v>
          </cell>
          <cell r="O594" t="str">
            <v>ZZ</v>
          </cell>
          <cell r="T594">
            <v>0</v>
          </cell>
          <cell r="V594">
            <v>0</v>
          </cell>
          <cell r="X594">
            <v>0</v>
          </cell>
          <cell r="Z594">
            <v>0</v>
          </cell>
        </row>
        <row r="595">
          <cell r="E595" t="str">
            <v>853-286229-101</v>
          </cell>
          <cell r="F595" t="str">
            <v>CABLES</v>
          </cell>
          <cell r="G595" t="str">
            <v>B</v>
          </cell>
          <cell r="H595" t="str">
            <v>CA,7W2-7W2,LPB DC PWR TO NODE 1,VXT</v>
          </cell>
          <cell r="I595">
            <v>1</v>
          </cell>
          <cell r="J595">
            <v>1</v>
          </cell>
          <cell r="K595" t="str">
            <v>EA</v>
          </cell>
          <cell r="L595" t="str">
            <v xml:space="preserve"> </v>
          </cell>
          <cell r="M595" t="str">
            <v xml:space="preserve">   </v>
          </cell>
          <cell r="N595" t="str">
            <v>L</v>
          </cell>
          <cell r="O595" t="str">
            <v>NPI SOLUTIONS</v>
          </cell>
          <cell r="S595">
            <v>150</v>
          </cell>
          <cell r="T595">
            <v>150</v>
          </cell>
          <cell r="U595">
            <v>103.79</v>
          </cell>
          <cell r="V595">
            <v>103.79</v>
          </cell>
          <cell r="W595">
            <v>91.02</v>
          </cell>
          <cell r="X595">
            <v>91.02</v>
          </cell>
          <cell r="Y595">
            <v>84.53</v>
          </cell>
          <cell r="Z595">
            <v>84.53</v>
          </cell>
          <cell r="AA595">
            <v>80.31</v>
          </cell>
        </row>
        <row r="596">
          <cell r="E596" t="str">
            <v>39-108311-00</v>
          </cell>
          <cell r="G596" t="str">
            <v>B</v>
          </cell>
          <cell r="H596" t="str">
            <v>CONN,7W2,DB15M,5SIG 2PWR</v>
          </cell>
          <cell r="I596">
            <v>1</v>
          </cell>
          <cell r="J596">
            <v>1</v>
          </cell>
          <cell r="K596" t="str">
            <v>EA</v>
          </cell>
          <cell r="L596" t="str">
            <v>Y</v>
          </cell>
          <cell r="M596" t="str">
            <v xml:space="preserve">   </v>
          </cell>
          <cell r="N596" t="str">
            <v>L</v>
          </cell>
          <cell r="O596" t="str">
            <v>ZZ</v>
          </cell>
          <cell r="P596" t="str">
            <v>AMPHENOL</v>
          </cell>
          <cell r="Q596" t="str">
            <v>L717TWA7W2P</v>
          </cell>
          <cell r="T596">
            <v>0</v>
          </cell>
          <cell r="V596">
            <v>0</v>
          </cell>
          <cell r="X596">
            <v>0</v>
          </cell>
          <cell r="Z596">
            <v>0</v>
          </cell>
        </row>
        <row r="597">
          <cell r="E597" t="str">
            <v>39-108312-00</v>
          </cell>
          <cell r="G597" t="str">
            <v>B</v>
          </cell>
          <cell r="H597" t="str">
            <v>CONN,DB15F,7W2,5SIG 2PWR</v>
          </cell>
          <cell r="I597">
            <v>1</v>
          </cell>
          <cell r="J597">
            <v>1</v>
          </cell>
          <cell r="K597" t="str">
            <v>EA</v>
          </cell>
          <cell r="L597" t="str">
            <v>Y</v>
          </cell>
          <cell r="M597" t="str">
            <v xml:space="preserve">   </v>
          </cell>
          <cell r="N597" t="str">
            <v>L</v>
          </cell>
          <cell r="O597" t="str">
            <v>ZZ</v>
          </cell>
          <cell r="P597" t="str">
            <v>AMPHENOL</v>
          </cell>
          <cell r="Q597" t="str">
            <v>L77TWA7W2S</v>
          </cell>
          <cell r="T597">
            <v>0</v>
          </cell>
          <cell r="V597">
            <v>0</v>
          </cell>
          <cell r="X597">
            <v>0</v>
          </cell>
          <cell r="Z597">
            <v>0</v>
          </cell>
        </row>
        <row r="598">
          <cell r="E598" t="str">
            <v>39-340908-16</v>
          </cell>
          <cell r="G598" t="str">
            <v>B</v>
          </cell>
          <cell r="H598" t="str">
            <v>BACKSHELL,LRG 15PIN,45DEG,METAL HOOD</v>
          </cell>
          <cell r="I598">
            <v>2</v>
          </cell>
          <cell r="J598">
            <v>2</v>
          </cell>
          <cell r="K598" t="str">
            <v>EA</v>
          </cell>
          <cell r="L598" t="str">
            <v>Y</v>
          </cell>
          <cell r="M598" t="str">
            <v xml:space="preserve">   </v>
          </cell>
          <cell r="N598" t="str">
            <v>L</v>
          </cell>
          <cell r="O598" t="str">
            <v>ZZ</v>
          </cell>
          <cell r="P598" t="str">
            <v>MOLEX, LLC</v>
          </cell>
          <cell r="Q598">
            <v>1731110061</v>
          </cell>
          <cell r="T598">
            <v>0</v>
          </cell>
          <cell r="V598">
            <v>0</v>
          </cell>
          <cell r="X598">
            <v>0</v>
          </cell>
          <cell r="Z598">
            <v>0</v>
          </cell>
        </row>
        <row r="599">
          <cell r="E599" t="str">
            <v>39-108313-00</v>
          </cell>
          <cell r="G599" t="str">
            <v>B</v>
          </cell>
          <cell r="H599" t="str">
            <v>CONTACT,POWER,MALE PIN,20A,HYBRID DSUB</v>
          </cell>
          <cell r="I599">
            <v>2</v>
          </cell>
          <cell r="J599">
            <v>2</v>
          </cell>
          <cell r="K599" t="str">
            <v>EA</v>
          </cell>
          <cell r="L599" t="str">
            <v>Y</v>
          </cell>
          <cell r="M599" t="str">
            <v xml:space="preserve">   </v>
          </cell>
          <cell r="N599" t="str">
            <v>L</v>
          </cell>
          <cell r="O599" t="str">
            <v>ZZ</v>
          </cell>
          <cell r="P599" t="str">
            <v>AMPHENOL</v>
          </cell>
          <cell r="Q599" t="str">
            <v>L17DM53745-8</v>
          </cell>
          <cell r="T599">
            <v>0</v>
          </cell>
          <cell r="V599">
            <v>0</v>
          </cell>
          <cell r="X599">
            <v>0</v>
          </cell>
          <cell r="Z599">
            <v>0</v>
          </cell>
        </row>
        <row r="600">
          <cell r="E600" t="str">
            <v>39-108314-00</v>
          </cell>
          <cell r="G600" t="str">
            <v>B</v>
          </cell>
          <cell r="H600" t="str">
            <v>CONTACT,POWER,SKT,10AMP,HYBRID DS</v>
          </cell>
          <cell r="I600">
            <v>2</v>
          </cell>
          <cell r="J600">
            <v>2</v>
          </cell>
          <cell r="K600" t="str">
            <v>EA</v>
          </cell>
          <cell r="L600" t="str">
            <v>Y</v>
          </cell>
          <cell r="M600" t="str">
            <v xml:space="preserve">   </v>
          </cell>
          <cell r="N600" t="str">
            <v>L</v>
          </cell>
          <cell r="O600" t="str">
            <v>ZZ</v>
          </cell>
          <cell r="P600" t="str">
            <v>AMPHENOL</v>
          </cell>
          <cell r="Q600" t="str">
            <v>L17DM53744-7</v>
          </cell>
          <cell r="T600">
            <v>0</v>
          </cell>
          <cell r="V600">
            <v>0</v>
          </cell>
          <cell r="X600">
            <v>0</v>
          </cell>
          <cell r="Z600">
            <v>0</v>
          </cell>
        </row>
        <row r="601">
          <cell r="E601" t="str">
            <v>38-160752-00</v>
          </cell>
          <cell r="G601" t="str">
            <v>A</v>
          </cell>
          <cell r="H601" t="str">
            <v>CABLE,16AWG,1TWPR,SHIELD,600V</v>
          </cell>
          <cell r="I601">
            <v>6.5</v>
          </cell>
          <cell r="J601">
            <v>6.5</v>
          </cell>
          <cell r="K601" t="str">
            <v>FT</v>
          </cell>
          <cell r="L601" t="str">
            <v>Y</v>
          </cell>
          <cell r="M601" t="str">
            <v xml:space="preserve">   </v>
          </cell>
          <cell r="N601" t="str">
            <v>L</v>
          </cell>
          <cell r="O601" t="str">
            <v>ZZ</v>
          </cell>
          <cell r="P601" t="str">
            <v>BELDEN INC.</v>
          </cell>
          <cell r="Q601">
            <v>8719</v>
          </cell>
          <cell r="T601">
            <v>0</v>
          </cell>
          <cell r="V601">
            <v>0</v>
          </cell>
          <cell r="X601">
            <v>0</v>
          </cell>
          <cell r="Z601">
            <v>0</v>
          </cell>
        </row>
        <row r="602">
          <cell r="E602" t="str">
            <v>950-002618-001</v>
          </cell>
          <cell r="G602" t="str">
            <v>A</v>
          </cell>
          <cell r="H602" t="str">
            <v>TAPE  COPPER 3.5 MIL</v>
          </cell>
          <cell r="I602">
            <v>1</v>
          </cell>
          <cell r="J602">
            <v>1</v>
          </cell>
          <cell r="K602" t="str">
            <v>FT</v>
          </cell>
          <cell r="L602" t="str">
            <v>Y</v>
          </cell>
          <cell r="M602" t="str">
            <v xml:space="preserve">   </v>
          </cell>
          <cell r="N602" t="str">
            <v>Y</v>
          </cell>
          <cell r="O602" t="str">
            <v>ZZ</v>
          </cell>
          <cell r="P602" t="str">
            <v>3M</v>
          </cell>
          <cell r="Q602">
            <v>1181</v>
          </cell>
          <cell r="T602">
            <v>0</v>
          </cell>
          <cell r="V602">
            <v>0</v>
          </cell>
          <cell r="X602">
            <v>0</v>
          </cell>
          <cell r="Z602">
            <v>0</v>
          </cell>
        </row>
        <row r="603">
          <cell r="E603" t="str">
            <v>10-00059-00</v>
          </cell>
          <cell r="G603" t="str">
            <v>A</v>
          </cell>
          <cell r="H603" t="str">
            <v>HEAT SHRINK TUBING,.375,BLACK</v>
          </cell>
          <cell r="I603">
            <v>0.5</v>
          </cell>
          <cell r="J603">
            <v>0.5</v>
          </cell>
          <cell r="K603" t="str">
            <v>FT</v>
          </cell>
          <cell r="L603" t="str">
            <v>Y</v>
          </cell>
          <cell r="M603" t="str">
            <v xml:space="preserve">   </v>
          </cell>
          <cell r="N603" t="str">
            <v>L</v>
          </cell>
          <cell r="O603" t="str">
            <v>ZZ</v>
          </cell>
          <cell r="P603" t="str">
            <v>THOMAS &amp; BETTS</v>
          </cell>
          <cell r="Q603" t="str">
            <v>CP0375-0-25</v>
          </cell>
          <cell r="T603">
            <v>0</v>
          </cell>
          <cell r="V603">
            <v>0</v>
          </cell>
          <cell r="X603">
            <v>0</v>
          </cell>
          <cell r="Z603">
            <v>0</v>
          </cell>
        </row>
        <row r="604">
          <cell r="E604" t="str">
            <v>79-00021-00</v>
          </cell>
          <cell r="G604" t="str">
            <v>A</v>
          </cell>
          <cell r="H604" t="str">
            <v>LABEL,BLANK 1 X 1/2</v>
          </cell>
          <cell r="I604">
            <v>2</v>
          </cell>
          <cell r="J604">
            <v>2</v>
          </cell>
          <cell r="K604" t="str">
            <v>EA</v>
          </cell>
          <cell r="L604" t="str">
            <v>Y</v>
          </cell>
          <cell r="M604" t="str">
            <v xml:space="preserve">   </v>
          </cell>
          <cell r="N604" t="str">
            <v>L</v>
          </cell>
          <cell r="O604" t="str">
            <v>ZZ</v>
          </cell>
          <cell r="P604" t="str">
            <v>THOMAS &amp; BETTS</v>
          </cell>
          <cell r="Q604" t="str">
            <v>WES-1112</v>
          </cell>
          <cell r="T604">
            <v>0</v>
          </cell>
          <cell r="V604">
            <v>0</v>
          </cell>
          <cell r="X604">
            <v>0</v>
          </cell>
          <cell r="Z604">
            <v>0</v>
          </cell>
        </row>
        <row r="605">
          <cell r="E605" t="str">
            <v>39-178687-00</v>
          </cell>
          <cell r="G605" t="str">
            <v>B</v>
          </cell>
          <cell r="H605" t="str">
            <v>BACKSHELL,CLIP FOR FCT CONNS</v>
          </cell>
          <cell r="I605">
            <v>4</v>
          </cell>
          <cell r="J605">
            <v>4</v>
          </cell>
          <cell r="K605" t="str">
            <v>EA</v>
          </cell>
          <cell r="L605" t="str">
            <v>Y</v>
          </cell>
          <cell r="M605" t="str">
            <v xml:space="preserve">   </v>
          </cell>
          <cell r="N605" t="str">
            <v>L</v>
          </cell>
          <cell r="O605" t="str">
            <v>ZZ</v>
          </cell>
          <cell r="P605" t="str">
            <v>MOLEX, LLC</v>
          </cell>
          <cell r="Q605">
            <v>1731120066</v>
          </cell>
          <cell r="T605">
            <v>0</v>
          </cell>
          <cell r="V605">
            <v>0</v>
          </cell>
          <cell r="X605">
            <v>0</v>
          </cell>
          <cell r="Z605">
            <v>0</v>
          </cell>
        </row>
        <row r="606">
          <cell r="E606" t="str">
            <v>10-00061-00</v>
          </cell>
          <cell r="G606" t="str">
            <v>A</v>
          </cell>
          <cell r="H606" t="str">
            <v>HEAT SHRINK TUBING,.125,BLACK</v>
          </cell>
          <cell r="I606">
            <v>0.5</v>
          </cell>
          <cell r="J606">
            <v>0.5</v>
          </cell>
          <cell r="K606" t="str">
            <v>FT</v>
          </cell>
          <cell r="L606" t="str">
            <v>Y</v>
          </cell>
          <cell r="M606" t="str">
            <v xml:space="preserve">   </v>
          </cell>
          <cell r="N606" t="str">
            <v>L</v>
          </cell>
          <cell r="O606" t="str">
            <v>ZZ</v>
          </cell>
          <cell r="P606" t="str">
            <v>ALPHA WIRE</v>
          </cell>
          <cell r="Q606" t="str">
            <v>FIT-221V-1/8</v>
          </cell>
          <cell r="T606">
            <v>0</v>
          </cell>
          <cell r="V606">
            <v>0</v>
          </cell>
          <cell r="X606">
            <v>0</v>
          </cell>
          <cell r="Z606">
            <v>0</v>
          </cell>
        </row>
        <row r="607">
          <cell r="E607" t="str">
            <v>225-286229-101</v>
          </cell>
          <cell r="G607" t="str">
            <v>B</v>
          </cell>
          <cell r="H607" t="str">
            <v>DIAG,WRG,7W2-7W2,LPB DC PWR NODE 1,VXT</v>
          </cell>
          <cell r="I607">
            <v>1</v>
          </cell>
          <cell r="J607">
            <v>1</v>
          </cell>
          <cell r="K607" t="str">
            <v>EA</v>
          </cell>
          <cell r="L607" t="str">
            <v xml:space="preserve"> </v>
          </cell>
          <cell r="M607" t="str">
            <v xml:space="preserve">   </v>
          </cell>
          <cell r="N607" t="str">
            <v>Z</v>
          </cell>
          <cell r="O607" t="str">
            <v>ZZ</v>
          </cell>
          <cell r="T607">
            <v>0</v>
          </cell>
          <cell r="V607">
            <v>0</v>
          </cell>
          <cell r="X607">
            <v>0</v>
          </cell>
          <cell r="Z607">
            <v>0</v>
          </cell>
        </row>
        <row r="608">
          <cell r="E608" t="str">
            <v>74-10024-00</v>
          </cell>
          <cell r="G608" t="str">
            <v>P</v>
          </cell>
          <cell r="H608" t="str">
            <v>PROC. ELEC. ASS'Y INSTR.</v>
          </cell>
          <cell r="I608">
            <v>1</v>
          </cell>
          <cell r="J608">
            <v>1</v>
          </cell>
          <cell r="K608" t="str">
            <v>EA</v>
          </cell>
          <cell r="L608" t="str">
            <v>Y</v>
          </cell>
          <cell r="M608" t="str">
            <v xml:space="preserve">   </v>
          </cell>
          <cell r="N608" t="str">
            <v>Z</v>
          </cell>
          <cell r="O608" t="str">
            <v>ZZ</v>
          </cell>
          <cell r="T608">
            <v>0</v>
          </cell>
          <cell r="V608">
            <v>0</v>
          </cell>
          <cell r="X608">
            <v>0</v>
          </cell>
          <cell r="Z608">
            <v>0</v>
          </cell>
        </row>
        <row r="609">
          <cell r="E609" t="str">
            <v>74-024094-00</v>
          </cell>
          <cell r="G609" t="str">
            <v>U</v>
          </cell>
          <cell r="H609" t="str">
            <v>PROC,PART IDENTIFICATION</v>
          </cell>
          <cell r="I609">
            <v>1</v>
          </cell>
          <cell r="J609">
            <v>1</v>
          </cell>
          <cell r="K609" t="str">
            <v>EA</v>
          </cell>
          <cell r="L609" t="str">
            <v>Y</v>
          </cell>
          <cell r="M609" t="str">
            <v xml:space="preserve">   </v>
          </cell>
          <cell r="N609" t="str">
            <v>Z</v>
          </cell>
          <cell r="O609" t="str">
            <v>ZZ</v>
          </cell>
          <cell r="T609">
            <v>0</v>
          </cell>
          <cell r="V609">
            <v>0</v>
          </cell>
          <cell r="X609">
            <v>0</v>
          </cell>
          <cell r="Z609">
            <v>0</v>
          </cell>
        </row>
        <row r="610">
          <cell r="E610" t="str">
            <v>965-208382-001</v>
          </cell>
          <cell r="G610" t="str">
            <v>A</v>
          </cell>
          <cell r="H610" t="str">
            <v>EPOXY,FAST SET,50ML CNTNR SIZE</v>
          </cell>
          <cell r="I610">
            <v>1</v>
          </cell>
          <cell r="J610">
            <v>1</v>
          </cell>
          <cell r="K610" t="str">
            <v>EA</v>
          </cell>
          <cell r="L610" t="str">
            <v>Y</v>
          </cell>
          <cell r="M610" t="str">
            <v xml:space="preserve">   </v>
          </cell>
          <cell r="N610" t="str">
            <v>Z</v>
          </cell>
          <cell r="O610" t="str">
            <v>ZZ</v>
          </cell>
          <cell r="P610" t="str">
            <v>ITW DEVCON, INC.</v>
          </cell>
          <cell r="Q610">
            <v>14270</v>
          </cell>
          <cell r="T610">
            <v>0</v>
          </cell>
          <cell r="V610">
            <v>0</v>
          </cell>
          <cell r="X610">
            <v>0</v>
          </cell>
          <cell r="Z610">
            <v>0</v>
          </cell>
        </row>
        <row r="611">
          <cell r="E611" t="str">
            <v>79-10179-00</v>
          </cell>
          <cell r="G611" t="str">
            <v>A</v>
          </cell>
          <cell r="H611" t="str">
            <v>MARKER, WIRE (1-33)</v>
          </cell>
          <cell r="I611">
            <v>1</v>
          </cell>
          <cell r="J611">
            <v>1</v>
          </cell>
          <cell r="K611" t="str">
            <v>EA</v>
          </cell>
          <cell r="L611" t="str">
            <v>Y</v>
          </cell>
          <cell r="M611" t="str">
            <v xml:space="preserve">   </v>
          </cell>
          <cell r="N611" t="str">
            <v>Z</v>
          </cell>
          <cell r="O611" t="str">
            <v>ZZ</v>
          </cell>
          <cell r="P611" t="str">
            <v>BRADY CORPORATION</v>
          </cell>
          <cell r="Q611" t="str">
            <v>WM-1-33-3/4</v>
          </cell>
          <cell r="T611">
            <v>0</v>
          </cell>
          <cell r="V611">
            <v>0</v>
          </cell>
          <cell r="X611">
            <v>0</v>
          </cell>
          <cell r="Z611">
            <v>0</v>
          </cell>
        </row>
        <row r="612">
          <cell r="E612" t="str">
            <v>79-10444-00</v>
          </cell>
          <cell r="G612" t="str">
            <v>B</v>
          </cell>
          <cell r="H612" t="str">
            <v>LABEL,A-Z,0-15,(+),(-),(/),WIRE MARKING</v>
          </cell>
          <cell r="I612">
            <v>1</v>
          </cell>
          <cell r="J612">
            <v>1</v>
          </cell>
          <cell r="K612" t="str">
            <v>EA</v>
          </cell>
          <cell r="L612" t="str">
            <v>Y</v>
          </cell>
          <cell r="M612" t="str">
            <v xml:space="preserve">   </v>
          </cell>
          <cell r="N612" t="str">
            <v>Z</v>
          </cell>
          <cell r="O612" t="str">
            <v>ZZ</v>
          </cell>
          <cell r="P612" t="str">
            <v>BRADY CORPORATION</v>
          </cell>
          <cell r="Q612" t="str">
            <v>PWM-PK-2</v>
          </cell>
          <cell r="T612">
            <v>0</v>
          </cell>
          <cell r="V612">
            <v>0</v>
          </cell>
          <cell r="X612">
            <v>0</v>
          </cell>
          <cell r="Z612">
            <v>0</v>
          </cell>
        </row>
        <row r="613">
          <cell r="E613" t="str">
            <v>79-10183-00</v>
          </cell>
          <cell r="G613" t="str">
            <v>B</v>
          </cell>
          <cell r="H613" t="str">
            <v>MARKERS,WIRE WRITE ON</v>
          </cell>
          <cell r="I613">
            <v>1</v>
          </cell>
          <cell r="J613">
            <v>1</v>
          </cell>
          <cell r="K613" t="str">
            <v>EA</v>
          </cell>
          <cell r="L613" t="str">
            <v>Y</v>
          </cell>
          <cell r="M613" t="str">
            <v xml:space="preserve">   </v>
          </cell>
          <cell r="N613" t="str">
            <v>Z</v>
          </cell>
          <cell r="O613" t="str">
            <v>ZZ</v>
          </cell>
          <cell r="P613" t="str">
            <v>BRADY CORPORATION</v>
          </cell>
          <cell r="Q613" t="str">
            <v>SLFW-250-PK</v>
          </cell>
          <cell r="T613">
            <v>0</v>
          </cell>
          <cell r="V613">
            <v>0</v>
          </cell>
          <cell r="X613">
            <v>0</v>
          </cell>
          <cell r="Z613">
            <v>0</v>
          </cell>
        </row>
        <row r="614">
          <cell r="E614" t="str">
            <v>79-10179-01</v>
          </cell>
          <cell r="G614" t="str">
            <v>A</v>
          </cell>
          <cell r="H614" t="str">
            <v>MARKER, WIRE, 34-66</v>
          </cell>
          <cell r="I614">
            <v>1</v>
          </cell>
          <cell r="J614">
            <v>1</v>
          </cell>
          <cell r="K614" t="str">
            <v>EA</v>
          </cell>
          <cell r="L614" t="str">
            <v>Y</v>
          </cell>
          <cell r="M614" t="str">
            <v xml:space="preserve">   </v>
          </cell>
          <cell r="N614" t="str">
            <v>Z</v>
          </cell>
          <cell r="O614" t="str">
            <v>ZZ</v>
          </cell>
          <cell r="T614">
            <v>0</v>
          </cell>
          <cell r="V614">
            <v>0</v>
          </cell>
          <cell r="X614">
            <v>0</v>
          </cell>
          <cell r="Z614">
            <v>0</v>
          </cell>
        </row>
        <row r="615">
          <cell r="E615" t="str">
            <v>79-10179-02</v>
          </cell>
          <cell r="G615" t="str">
            <v>A</v>
          </cell>
          <cell r="H615" t="str">
            <v>MARKER, WIRE 67-99</v>
          </cell>
          <cell r="I615">
            <v>1</v>
          </cell>
          <cell r="J615">
            <v>1</v>
          </cell>
          <cell r="K615" t="str">
            <v>EA</v>
          </cell>
          <cell r="L615" t="str">
            <v>Y</v>
          </cell>
          <cell r="M615" t="str">
            <v xml:space="preserve">   </v>
          </cell>
          <cell r="N615" t="str">
            <v>Z</v>
          </cell>
          <cell r="O615" t="str">
            <v>ZZ</v>
          </cell>
          <cell r="T615">
            <v>0</v>
          </cell>
          <cell r="V615">
            <v>0</v>
          </cell>
          <cell r="X615">
            <v>0</v>
          </cell>
          <cell r="Z615">
            <v>0</v>
          </cell>
        </row>
        <row r="616">
          <cell r="E616" t="str">
            <v>79-00021-00</v>
          </cell>
          <cell r="G616" t="str">
            <v>A</v>
          </cell>
          <cell r="H616" t="str">
            <v>LABEL,BLANK 1 X 1/2</v>
          </cell>
          <cell r="I616">
            <v>1</v>
          </cell>
          <cell r="J616">
            <v>1</v>
          </cell>
          <cell r="K616" t="str">
            <v>EA</v>
          </cell>
          <cell r="L616" t="str">
            <v>Y</v>
          </cell>
          <cell r="M616" t="str">
            <v xml:space="preserve">   </v>
          </cell>
          <cell r="N616" t="str">
            <v>Z</v>
          </cell>
          <cell r="O616" t="str">
            <v>ZZ</v>
          </cell>
          <cell r="P616" t="str">
            <v>THOMAS &amp; BETTS</v>
          </cell>
          <cell r="Q616" t="str">
            <v>WES-1112</v>
          </cell>
          <cell r="T616">
            <v>0</v>
          </cell>
          <cell r="V616">
            <v>0</v>
          </cell>
          <cell r="X616">
            <v>0</v>
          </cell>
          <cell r="Z616">
            <v>0</v>
          </cell>
        </row>
        <row r="617">
          <cell r="E617" t="str">
            <v>79-00021-01</v>
          </cell>
          <cell r="G617" t="str">
            <v>A</v>
          </cell>
          <cell r="H617" t="str">
            <v>LABEL,BLANK 1 X 1</v>
          </cell>
          <cell r="I617">
            <v>1</v>
          </cell>
          <cell r="J617">
            <v>1</v>
          </cell>
          <cell r="K617" t="str">
            <v>EA</v>
          </cell>
          <cell r="L617" t="str">
            <v>Y</v>
          </cell>
          <cell r="M617" t="str">
            <v xml:space="preserve">   </v>
          </cell>
          <cell r="N617" t="str">
            <v>Z</v>
          </cell>
          <cell r="O617" t="str">
            <v>ZZ</v>
          </cell>
          <cell r="P617" t="str">
            <v>ABB</v>
          </cell>
          <cell r="Q617" t="str">
            <v>WES-1334</v>
          </cell>
          <cell r="T617">
            <v>0</v>
          </cell>
          <cell r="V617">
            <v>0</v>
          </cell>
          <cell r="X617">
            <v>0</v>
          </cell>
          <cell r="Z617">
            <v>0</v>
          </cell>
        </row>
        <row r="618">
          <cell r="E618" t="str">
            <v>79-00021-02</v>
          </cell>
          <cell r="G618" t="str">
            <v>A</v>
          </cell>
          <cell r="H618" t="str">
            <v>LABEL,CBL MARKING,1X.5X1.5,BLANK,WRITE-O</v>
          </cell>
          <cell r="I618">
            <v>1</v>
          </cell>
          <cell r="J618">
            <v>1</v>
          </cell>
          <cell r="K618" t="str">
            <v>EA</v>
          </cell>
          <cell r="L618" t="str">
            <v>Y</v>
          </cell>
          <cell r="M618" t="str">
            <v xml:space="preserve">   </v>
          </cell>
          <cell r="N618" t="str">
            <v>Z</v>
          </cell>
          <cell r="O618" t="str">
            <v>ZZ</v>
          </cell>
          <cell r="P618" t="str">
            <v>THOMAS &amp; BETTS</v>
          </cell>
          <cell r="Q618" t="str">
            <v>WLP-1112</v>
          </cell>
          <cell r="T618">
            <v>0</v>
          </cell>
          <cell r="V618">
            <v>0</v>
          </cell>
          <cell r="X618">
            <v>0</v>
          </cell>
          <cell r="Z618">
            <v>0</v>
          </cell>
        </row>
        <row r="619">
          <cell r="E619" t="str">
            <v>79-00021-03</v>
          </cell>
          <cell r="G619" t="str">
            <v>A</v>
          </cell>
          <cell r="H619" t="str">
            <v>LABEL,CBL MARKING,1X1X3,BLANK,WRITE-ON,S</v>
          </cell>
          <cell r="I619">
            <v>1</v>
          </cell>
          <cell r="J619">
            <v>1</v>
          </cell>
          <cell r="K619" t="str">
            <v>EA</v>
          </cell>
          <cell r="L619" t="str">
            <v>Y</v>
          </cell>
          <cell r="M619" t="str">
            <v xml:space="preserve">   </v>
          </cell>
          <cell r="N619" t="str">
            <v>Z</v>
          </cell>
          <cell r="O619" t="str">
            <v>ZZ</v>
          </cell>
          <cell r="P619" t="str">
            <v>THOMAS &amp; BETTS</v>
          </cell>
          <cell r="Q619" t="str">
            <v>WLP-1300</v>
          </cell>
          <cell r="T619">
            <v>0</v>
          </cell>
          <cell r="V619">
            <v>0</v>
          </cell>
          <cell r="X619">
            <v>0</v>
          </cell>
          <cell r="Z619">
            <v>0</v>
          </cell>
        </row>
        <row r="620">
          <cell r="E620" t="str">
            <v>79-00021-04</v>
          </cell>
          <cell r="G620" t="str">
            <v>B</v>
          </cell>
          <cell r="H620" t="str">
            <v>LABEL,CBL MARKING,1X1X5,BLANK,WRITE-ON,S</v>
          </cell>
          <cell r="I620">
            <v>1</v>
          </cell>
          <cell r="J620">
            <v>1</v>
          </cell>
          <cell r="K620" t="str">
            <v>EA</v>
          </cell>
          <cell r="L620" t="str">
            <v>Y</v>
          </cell>
          <cell r="M620" t="str">
            <v xml:space="preserve">   </v>
          </cell>
          <cell r="N620" t="str">
            <v>Z</v>
          </cell>
          <cell r="O620" t="str">
            <v>ZZ</v>
          </cell>
          <cell r="P620" t="str">
            <v>THOMAS &amp; BETTS</v>
          </cell>
          <cell r="Q620" t="str">
            <v>THT-139-461-2</v>
          </cell>
          <cell r="T620">
            <v>0</v>
          </cell>
          <cell r="V620">
            <v>0</v>
          </cell>
          <cell r="X620">
            <v>0</v>
          </cell>
          <cell r="Z620">
            <v>0</v>
          </cell>
        </row>
        <row r="621">
          <cell r="E621" t="str">
            <v>74-032409-00</v>
          </cell>
          <cell r="G621" t="str">
            <v>C</v>
          </cell>
          <cell r="H621" t="str">
            <v>WORKMANSHIP STANDARDS</v>
          </cell>
          <cell r="I621">
            <v>1</v>
          </cell>
          <cell r="J621">
            <v>1</v>
          </cell>
          <cell r="K621" t="str">
            <v>EA</v>
          </cell>
          <cell r="L621" t="str">
            <v>Y</v>
          </cell>
          <cell r="M621" t="str">
            <v xml:space="preserve">   </v>
          </cell>
          <cell r="N621" t="str">
            <v>Z</v>
          </cell>
          <cell r="O621" t="str">
            <v>ZZ</v>
          </cell>
          <cell r="T621">
            <v>0</v>
          </cell>
          <cell r="V621">
            <v>0</v>
          </cell>
          <cell r="X621">
            <v>0</v>
          </cell>
          <cell r="Z621">
            <v>0</v>
          </cell>
        </row>
        <row r="622">
          <cell r="E622" t="str">
            <v>202-328325-001</v>
          </cell>
          <cell r="G622" t="str">
            <v>F</v>
          </cell>
          <cell r="H622" t="str">
            <v>PROC,CRIMP TERMINATION GUIDELINE</v>
          </cell>
          <cell r="I622">
            <v>1</v>
          </cell>
          <cell r="J622">
            <v>1</v>
          </cell>
          <cell r="K622" t="str">
            <v>EA</v>
          </cell>
          <cell r="L622" t="str">
            <v>Y</v>
          </cell>
          <cell r="M622" t="str">
            <v xml:space="preserve">   </v>
          </cell>
          <cell r="N622" t="str">
            <v>Z</v>
          </cell>
          <cell r="O622" t="str">
            <v>ZZ</v>
          </cell>
          <cell r="T622">
            <v>0</v>
          </cell>
          <cell r="V622">
            <v>0</v>
          </cell>
          <cell r="X622">
            <v>0</v>
          </cell>
          <cell r="Z622">
            <v>0</v>
          </cell>
        </row>
        <row r="623">
          <cell r="E623" t="str">
            <v>74-024094-00</v>
          </cell>
          <cell r="G623" t="str">
            <v>U</v>
          </cell>
          <cell r="H623" t="str">
            <v>PROC,PART IDENTIFICATION</v>
          </cell>
          <cell r="I623">
            <v>1</v>
          </cell>
          <cell r="J623">
            <v>1</v>
          </cell>
          <cell r="K623" t="str">
            <v>EA</v>
          </cell>
          <cell r="L623" t="str">
            <v>Y</v>
          </cell>
          <cell r="M623" t="str">
            <v xml:space="preserve">   </v>
          </cell>
          <cell r="N623" t="str">
            <v>Z</v>
          </cell>
          <cell r="O623" t="str">
            <v>ZZ</v>
          </cell>
          <cell r="T623">
            <v>0</v>
          </cell>
          <cell r="V623">
            <v>0</v>
          </cell>
          <cell r="X623">
            <v>0</v>
          </cell>
          <cell r="Z623">
            <v>0</v>
          </cell>
        </row>
        <row r="624">
          <cell r="E624" t="str">
            <v>603-090436-001</v>
          </cell>
          <cell r="G624" t="str">
            <v>J</v>
          </cell>
          <cell r="H624" t="str">
            <v>SPECIFICATION,PACKAGING</v>
          </cell>
          <cell r="I624">
            <v>1</v>
          </cell>
          <cell r="J624">
            <v>1</v>
          </cell>
          <cell r="K624" t="str">
            <v>EA</v>
          </cell>
          <cell r="L624" t="str">
            <v>Y</v>
          </cell>
          <cell r="M624" t="str">
            <v xml:space="preserve">   </v>
          </cell>
          <cell r="N624" t="str">
            <v>Z</v>
          </cell>
          <cell r="O624" t="str">
            <v>ZZ</v>
          </cell>
          <cell r="T624">
            <v>0</v>
          </cell>
          <cell r="V624">
            <v>0</v>
          </cell>
          <cell r="X624">
            <v>0</v>
          </cell>
          <cell r="Z624">
            <v>0</v>
          </cell>
        </row>
        <row r="625">
          <cell r="E625" t="str">
            <v>853-286336-104</v>
          </cell>
          <cell r="F625" t="str">
            <v>CABLES</v>
          </cell>
          <cell r="G625" t="str">
            <v>A</v>
          </cell>
          <cell r="H625" t="str">
            <v>CA,PWR,3W3,24VDC,SBC</v>
          </cell>
          <cell r="I625">
            <v>1</v>
          </cell>
          <cell r="J625">
            <v>1</v>
          </cell>
          <cell r="K625" t="str">
            <v>EA</v>
          </cell>
          <cell r="L625" t="str">
            <v xml:space="preserve"> </v>
          </cell>
          <cell r="M625" t="str">
            <v xml:space="preserve">   </v>
          </cell>
          <cell r="N625" t="str">
            <v>L</v>
          </cell>
          <cell r="O625" t="str">
            <v>ROGAR</v>
          </cell>
          <cell r="S625">
            <v>137</v>
          </cell>
          <cell r="T625">
            <v>137</v>
          </cell>
          <cell r="U625">
            <v>137</v>
          </cell>
          <cell r="V625">
            <v>137</v>
          </cell>
          <cell r="W625">
            <v>130</v>
          </cell>
          <cell r="X625">
            <v>130</v>
          </cell>
          <cell r="Y625">
            <v>126</v>
          </cell>
          <cell r="Z625">
            <v>126</v>
          </cell>
          <cell r="AA625">
            <v>120</v>
          </cell>
        </row>
        <row r="626">
          <cell r="E626" t="str">
            <v>38-167873-02</v>
          </cell>
          <cell r="G626" t="str">
            <v>A</v>
          </cell>
          <cell r="H626" t="str">
            <v>CABLE,16AWG,2-COND,FOIL,300V</v>
          </cell>
          <cell r="I626">
            <v>23</v>
          </cell>
          <cell r="J626">
            <v>23</v>
          </cell>
          <cell r="K626" t="str">
            <v>FT</v>
          </cell>
          <cell r="L626" t="str">
            <v>Y</v>
          </cell>
          <cell r="M626" t="str">
            <v xml:space="preserve">   </v>
          </cell>
          <cell r="N626" t="str">
            <v>L</v>
          </cell>
          <cell r="O626" t="str">
            <v>ZZ</v>
          </cell>
          <cell r="P626" t="str">
            <v>ALPHA WIRE</v>
          </cell>
          <cell r="Q626" t="str">
            <v>5362C</v>
          </cell>
          <cell r="T626">
            <v>0</v>
          </cell>
          <cell r="V626">
            <v>0</v>
          </cell>
          <cell r="X626">
            <v>0</v>
          </cell>
          <cell r="Z626">
            <v>0</v>
          </cell>
        </row>
        <row r="627">
          <cell r="E627" t="str">
            <v>10-00059-00</v>
          </cell>
          <cell r="G627" t="str">
            <v>A</v>
          </cell>
          <cell r="H627" t="str">
            <v>HEAT SHRINK TUBING,.375,BLACK</v>
          </cell>
          <cell r="I627">
            <v>0.5</v>
          </cell>
          <cell r="J627">
            <v>0.5</v>
          </cell>
          <cell r="K627" t="str">
            <v>FT</v>
          </cell>
          <cell r="L627" t="str">
            <v>Y</v>
          </cell>
          <cell r="M627" t="str">
            <v xml:space="preserve">   </v>
          </cell>
          <cell r="N627" t="str">
            <v>L</v>
          </cell>
          <cell r="O627" t="str">
            <v>ZZ</v>
          </cell>
          <cell r="P627" t="str">
            <v>THOMAS &amp; BETTS</v>
          </cell>
          <cell r="Q627" t="str">
            <v>CP0375-0-25</v>
          </cell>
          <cell r="T627">
            <v>0</v>
          </cell>
          <cell r="V627">
            <v>0</v>
          </cell>
          <cell r="X627">
            <v>0</v>
          </cell>
          <cell r="Z627">
            <v>0</v>
          </cell>
        </row>
        <row r="628">
          <cell r="E628" t="str">
            <v>31-00233-00</v>
          </cell>
          <cell r="G628" t="str">
            <v>A</v>
          </cell>
          <cell r="H628" t="str">
            <v>TAPE,COPPER FOIL,1/2</v>
          </cell>
          <cell r="I628">
            <v>0.5</v>
          </cell>
          <cell r="J628">
            <v>0.5</v>
          </cell>
          <cell r="K628" t="str">
            <v>FT</v>
          </cell>
          <cell r="L628" t="str">
            <v>Y</v>
          </cell>
          <cell r="M628" t="str">
            <v xml:space="preserve">   </v>
          </cell>
          <cell r="N628" t="str">
            <v>L</v>
          </cell>
          <cell r="O628" t="str">
            <v>ZZ</v>
          </cell>
          <cell r="P628" t="str">
            <v>3M</v>
          </cell>
          <cell r="Q628" t="str">
            <v>1181 TAPE (1/2)</v>
          </cell>
          <cell r="T628">
            <v>0</v>
          </cell>
          <cell r="V628">
            <v>0</v>
          </cell>
          <cell r="X628">
            <v>0</v>
          </cell>
          <cell r="Z628">
            <v>0</v>
          </cell>
        </row>
        <row r="629">
          <cell r="E629" t="str">
            <v>79-00021-02</v>
          </cell>
          <cell r="G629" t="str">
            <v>A</v>
          </cell>
          <cell r="H629" t="str">
            <v>LABEL,CBL MARKING,1X.5X1.5,BLANK,WRITE-O</v>
          </cell>
          <cell r="I629">
            <v>2</v>
          </cell>
          <cell r="J629">
            <v>2</v>
          </cell>
          <cell r="K629" t="str">
            <v>EA</v>
          </cell>
          <cell r="L629" t="str">
            <v>Y</v>
          </cell>
          <cell r="M629" t="str">
            <v xml:space="preserve">   </v>
          </cell>
          <cell r="N629" t="str">
            <v>L</v>
          </cell>
          <cell r="O629" t="str">
            <v>ZZ</v>
          </cell>
          <cell r="P629" t="str">
            <v>THOMAS &amp; BETTS</v>
          </cell>
          <cell r="Q629" t="str">
            <v>WLP-1112</v>
          </cell>
          <cell r="T629">
            <v>0</v>
          </cell>
          <cell r="V629">
            <v>0</v>
          </cell>
          <cell r="X629">
            <v>0</v>
          </cell>
          <cell r="Z629">
            <v>0</v>
          </cell>
        </row>
        <row r="630">
          <cell r="E630" t="str">
            <v>668-072737-003</v>
          </cell>
          <cell r="G630" t="str">
            <v>A</v>
          </cell>
          <cell r="H630" t="str">
            <v>CONN,D-SUB,H-PWR,MALE,ST,3P,ROHS</v>
          </cell>
          <cell r="I630">
            <v>1</v>
          </cell>
          <cell r="J630">
            <v>1</v>
          </cell>
          <cell r="K630" t="str">
            <v>EA</v>
          </cell>
          <cell r="L630" t="str">
            <v xml:space="preserve"> </v>
          </cell>
          <cell r="M630" t="str">
            <v xml:space="preserve">   </v>
          </cell>
          <cell r="N630" t="str">
            <v>L</v>
          </cell>
          <cell r="O630" t="str">
            <v>ZZ</v>
          </cell>
          <cell r="P630" t="str">
            <v>CONEC ELEKTRONISCHE BAUELEMENTE GMBH</v>
          </cell>
          <cell r="Q630" t="str">
            <v>3003W3PXX99A10X</v>
          </cell>
          <cell r="T630">
            <v>0</v>
          </cell>
          <cell r="V630">
            <v>0</v>
          </cell>
          <cell r="X630">
            <v>0</v>
          </cell>
          <cell r="Z630">
            <v>0</v>
          </cell>
        </row>
        <row r="631">
          <cell r="E631" t="str">
            <v>669-111898-001</v>
          </cell>
          <cell r="G631" t="str">
            <v>B</v>
          </cell>
          <cell r="H631" t="str">
            <v>CONT,PIN,CRIMP,10A,20-16AWG,ROHS</v>
          </cell>
          <cell r="I631">
            <v>2</v>
          </cell>
          <cell r="J631">
            <v>2</v>
          </cell>
          <cell r="K631" t="str">
            <v>EA</v>
          </cell>
          <cell r="L631" t="str">
            <v>Y</v>
          </cell>
          <cell r="M631" t="str">
            <v xml:space="preserve">   </v>
          </cell>
          <cell r="N631" t="str">
            <v>L</v>
          </cell>
          <cell r="O631" t="str">
            <v>ZZ</v>
          </cell>
          <cell r="P631" t="str">
            <v>CONEC ELEKTRONISCHE BAUELEMENTE GMBH</v>
          </cell>
          <cell r="Q631" t="str">
            <v>131C11019X</v>
          </cell>
          <cell r="T631">
            <v>0</v>
          </cell>
          <cell r="V631">
            <v>0</v>
          </cell>
          <cell r="X631">
            <v>0</v>
          </cell>
          <cell r="Z631">
            <v>0</v>
          </cell>
        </row>
        <row r="632">
          <cell r="E632" t="str">
            <v>39-340908-15</v>
          </cell>
          <cell r="G632" t="str">
            <v>B</v>
          </cell>
          <cell r="H632" t="str">
            <v>BACKSHELL,15PIN,45DEG,METAL HOOD</v>
          </cell>
          <cell r="I632">
            <v>1</v>
          </cell>
          <cell r="J632">
            <v>1</v>
          </cell>
          <cell r="K632" t="str">
            <v>EA</v>
          </cell>
          <cell r="L632" t="str">
            <v>Y</v>
          </cell>
          <cell r="M632" t="str">
            <v xml:space="preserve">   </v>
          </cell>
          <cell r="N632" t="str">
            <v>L</v>
          </cell>
          <cell r="O632" t="str">
            <v>ZZ</v>
          </cell>
          <cell r="P632" t="str">
            <v>MOLEX, LLC</v>
          </cell>
          <cell r="Q632">
            <v>1727040097</v>
          </cell>
          <cell r="T632">
            <v>0</v>
          </cell>
          <cell r="V632">
            <v>0</v>
          </cell>
          <cell r="X632">
            <v>0</v>
          </cell>
          <cell r="Z632">
            <v>0</v>
          </cell>
        </row>
        <row r="633">
          <cell r="E633" t="str">
            <v>10-00061-00</v>
          </cell>
          <cell r="G633" t="str">
            <v>A</v>
          </cell>
          <cell r="H633" t="str">
            <v>HEAT SHRINK TUBING,.125,BLACK</v>
          </cell>
          <cell r="I633">
            <v>1</v>
          </cell>
          <cell r="J633">
            <v>1</v>
          </cell>
          <cell r="K633" t="str">
            <v>FT</v>
          </cell>
          <cell r="L633" t="str">
            <v>Y</v>
          </cell>
          <cell r="M633" t="str">
            <v xml:space="preserve">   </v>
          </cell>
          <cell r="N633" t="str">
            <v>L</v>
          </cell>
          <cell r="O633" t="str">
            <v>ZZ</v>
          </cell>
          <cell r="P633" t="str">
            <v>ALPHA WIRE</v>
          </cell>
          <cell r="Q633" t="str">
            <v>FIT-221V-1/8</v>
          </cell>
          <cell r="T633">
            <v>0</v>
          </cell>
          <cell r="V633">
            <v>0</v>
          </cell>
          <cell r="X633">
            <v>0</v>
          </cell>
          <cell r="Z633">
            <v>0</v>
          </cell>
        </row>
        <row r="634">
          <cell r="E634" t="str">
            <v>39-178687-00</v>
          </cell>
          <cell r="G634" t="str">
            <v>B</v>
          </cell>
          <cell r="H634" t="str">
            <v>BACKSHELL,CLIP FOR FCT CONNS</v>
          </cell>
          <cell r="I634">
            <v>2</v>
          </cell>
          <cell r="J634">
            <v>2</v>
          </cell>
          <cell r="K634" t="str">
            <v>EA</v>
          </cell>
          <cell r="L634" t="str">
            <v>Y</v>
          </cell>
          <cell r="M634" t="str">
            <v xml:space="preserve">   </v>
          </cell>
          <cell r="N634" t="str">
            <v>L</v>
          </cell>
          <cell r="O634" t="str">
            <v>ZZ</v>
          </cell>
          <cell r="P634" t="str">
            <v>MOLEX, LLC</v>
          </cell>
          <cell r="Q634">
            <v>1731120066</v>
          </cell>
          <cell r="T634">
            <v>0</v>
          </cell>
          <cell r="V634">
            <v>0</v>
          </cell>
          <cell r="X634">
            <v>0</v>
          </cell>
          <cell r="Z634">
            <v>0</v>
          </cell>
        </row>
        <row r="635">
          <cell r="E635" t="str">
            <v>668-237026-002</v>
          </cell>
          <cell r="G635" t="str">
            <v>A</v>
          </cell>
          <cell r="H635" t="str">
            <v>CONN,PLUG,TERM BLOCK,3 POS,3.81MM,8A</v>
          </cell>
          <cell r="I635">
            <v>1</v>
          </cell>
          <cell r="J635">
            <v>1</v>
          </cell>
          <cell r="K635" t="str">
            <v>EA</v>
          </cell>
          <cell r="L635" t="str">
            <v>Y</v>
          </cell>
          <cell r="M635" t="str">
            <v xml:space="preserve">   </v>
          </cell>
          <cell r="N635" t="str">
            <v>L</v>
          </cell>
          <cell r="O635" t="str">
            <v>ZZ</v>
          </cell>
          <cell r="P635" t="str">
            <v>PHOENIX CONTACT</v>
          </cell>
          <cell r="Q635">
            <v>1827716</v>
          </cell>
          <cell r="T635">
            <v>0</v>
          </cell>
          <cell r="V635">
            <v>0</v>
          </cell>
          <cell r="X635">
            <v>0</v>
          </cell>
          <cell r="Z635">
            <v>0</v>
          </cell>
        </row>
        <row r="636">
          <cell r="E636" t="str">
            <v>687-094492-013</v>
          </cell>
          <cell r="G636" t="str">
            <v>A</v>
          </cell>
          <cell r="H636" t="str">
            <v>FERR,INSUL CLR,16 AWG,SHORT</v>
          </cell>
          <cell r="I636">
            <v>3</v>
          </cell>
          <cell r="J636">
            <v>3</v>
          </cell>
          <cell r="K636" t="str">
            <v>EA</v>
          </cell>
          <cell r="L636" t="str">
            <v>Y</v>
          </cell>
          <cell r="M636" t="str">
            <v xml:space="preserve">   </v>
          </cell>
          <cell r="N636" t="str">
            <v>L</v>
          </cell>
          <cell r="O636" t="str">
            <v>ZZ</v>
          </cell>
          <cell r="P636" t="str">
            <v>PHOENIX CONTACT</v>
          </cell>
          <cell r="Q636" t="str">
            <v>32 00 75 5</v>
          </cell>
          <cell r="T636">
            <v>0</v>
          </cell>
          <cell r="V636">
            <v>0</v>
          </cell>
          <cell r="X636">
            <v>0</v>
          </cell>
          <cell r="Z636">
            <v>0</v>
          </cell>
        </row>
        <row r="637">
          <cell r="E637" t="str">
            <v>79-10183-00</v>
          </cell>
          <cell r="G637" t="str">
            <v>B</v>
          </cell>
          <cell r="H637" t="str">
            <v>MARKERS,WIRE WRITE ON</v>
          </cell>
          <cell r="I637">
            <v>3</v>
          </cell>
          <cell r="J637">
            <v>3</v>
          </cell>
          <cell r="K637" t="str">
            <v>EA</v>
          </cell>
          <cell r="L637" t="str">
            <v>Y</v>
          </cell>
          <cell r="M637" t="str">
            <v xml:space="preserve">   </v>
          </cell>
          <cell r="N637" t="str">
            <v>L</v>
          </cell>
          <cell r="O637" t="str">
            <v>ZZ</v>
          </cell>
          <cell r="P637" t="str">
            <v>BRADY CORPORATION</v>
          </cell>
          <cell r="Q637" t="str">
            <v>SLFW-250-PK</v>
          </cell>
          <cell r="T637">
            <v>0</v>
          </cell>
          <cell r="V637">
            <v>0</v>
          </cell>
          <cell r="X637">
            <v>0</v>
          </cell>
          <cell r="Z637">
            <v>0</v>
          </cell>
        </row>
        <row r="638">
          <cell r="E638" t="str">
            <v>225-286336-104</v>
          </cell>
          <cell r="G638" t="str">
            <v>A</v>
          </cell>
          <cell r="H638" t="str">
            <v>DIAG,WRG,PWR,3W3,24VDC,SBC</v>
          </cell>
          <cell r="I638">
            <v>1</v>
          </cell>
          <cell r="J638">
            <v>1</v>
          </cell>
          <cell r="K638" t="str">
            <v>EA</v>
          </cell>
          <cell r="L638" t="str">
            <v xml:space="preserve"> </v>
          </cell>
          <cell r="M638" t="str">
            <v xml:space="preserve">   </v>
          </cell>
          <cell r="N638" t="str">
            <v>Z</v>
          </cell>
          <cell r="O638" t="str">
            <v>ZZ</v>
          </cell>
          <cell r="T638">
            <v>0</v>
          </cell>
          <cell r="V638">
            <v>0</v>
          </cell>
          <cell r="X638">
            <v>0</v>
          </cell>
          <cell r="Z638">
            <v>0</v>
          </cell>
        </row>
        <row r="639">
          <cell r="E639" t="str">
            <v>74-10024-00</v>
          </cell>
          <cell r="G639" t="str">
            <v>P</v>
          </cell>
          <cell r="H639" t="str">
            <v>PROC. ELEC. ASS'Y INSTR.</v>
          </cell>
          <cell r="I639">
            <v>1</v>
          </cell>
          <cell r="J639">
            <v>1</v>
          </cell>
          <cell r="K639" t="str">
            <v>EA</v>
          </cell>
          <cell r="L639" t="str">
            <v>Y</v>
          </cell>
          <cell r="M639" t="str">
            <v xml:space="preserve">   </v>
          </cell>
          <cell r="N639" t="str">
            <v>Z</v>
          </cell>
          <cell r="O639" t="str">
            <v>ZZ</v>
          </cell>
          <cell r="T639">
            <v>0</v>
          </cell>
          <cell r="V639">
            <v>0</v>
          </cell>
          <cell r="X639">
            <v>0</v>
          </cell>
          <cell r="Z639">
            <v>0</v>
          </cell>
        </row>
        <row r="640">
          <cell r="E640" t="str">
            <v>74-024094-00</v>
          </cell>
          <cell r="G640" t="str">
            <v>U</v>
          </cell>
          <cell r="H640" t="str">
            <v>PROC,PART IDENTIFICATION</v>
          </cell>
          <cell r="I640">
            <v>1</v>
          </cell>
          <cell r="J640">
            <v>1</v>
          </cell>
          <cell r="K640" t="str">
            <v>EA</v>
          </cell>
          <cell r="L640" t="str">
            <v>Y</v>
          </cell>
          <cell r="M640" t="str">
            <v xml:space="preserve">   </v>
          </cell>
          <cell r="N640" t="str">
            <v>Z</v>
          </cell>
          <cell r="O640" t="str">
            <v>ZZ</v>
          </cell>
          <cell r="T640">
            <v>0</v>
          </cell>
          <cell r="V640">
            <v>0</v>
          </cell>
          <cell r="X640">
            <v>0</v>
          </cell>
          <cell r="Z640">
            <v>0</v>
          </cell>
        </row>
        <row r="641">
          <cell r="E641" t="str">
            <v>965-208382-001</v>
          </cell>
          <cell r="G641" t="str">
            <v>A</v>
          </cell>
          <cell r="H641" t="str">
            <v>EPOXY,FAST SET,50ML CNTNR SIZE</v>
          </cell>
          <cell r="I641">
            <v>1</v>
          </cell>
          <cell r="J641">
            <v>1</v>
          </cell>
          <cell r="K641" t="str">
            <v>EA</v>
          </cell>
          <cell r="L641" t="str">
            <v>Y</v>
          </cell>
          <cell r="M641" t="str">
            <v xml:space="preserve">   </v>
          </cell>
          <cell r="N641" t="str">
            <v>Z</v>
          </cell>
          <cell r="O641" t="str">
            <v>ZZ</v>
          </cell>
          <cell r="P641" t="str">
            <v>ITW DEVCON, INC.</v>
          </cell>
          <cell r="Q641">
            <v>14270</v>
          </cell>
          <cell r="T641">
            <v>0</v>
          </cell>
          <cell r="V641">
            <v>0</v>
          </cell>
          <cell r="X641">
            <v>0</v>
          </cell>
          <cell r="Z641">
            <v>0</v>
          </cell>
        </row>
        <row r="642">
          <cell r="E642" t="str">
            <v>79-10179-00</v>
          </cell>
          <cell r="G642" t="str">
            <v>A</v>
          </cell>
          <cell r="H642" t="str">
            <v>MARKER, WIRE (1-33)</v>
          </cell>
          <cell r="I642">
            <v>1</v>
          </cell>
          <cell r="J642">
            <v>1</v>
          </cell>
          <cell r="K642" t="str">
            <v>EA</v>
          </cell>
          <cell r="L642" t="str">
            <v>Y</v>
          </cell>
          <cell r="M642" t="str">
            <v xml:space="preserve">   </v>
          </cell>
          <cell r="N642" t="str">
            <v>Z</v>
          </cell>
          <cell r="O642" t="str">
            <v>ZZ</v>
          </cell>
          <cell r="P642" t="str">
            <v>BRADY CORPORATION</v>
          </cell>
          <cell r="Q642" t="str">
            <v>WM-1-33-3/4</v>
          </cell>
          <cell r="T642">
            <v>0</v>
          </cell>
          <cell r="V642">
            <v>0</v>
          </cell>
          <cell r="X642">
            <v>0</v>
          </cell>
          <cell r="Z642">
            <v>0</v>
          </cell>
        </row>
        <row r="643">
          <cell r="E643" t="str">
            <v>79-10444-00</v>
          </cell>
          <cell r="G643" t="str">
            <v>B</v>
          </cell>
          <cell r="H643" t="str">
            <v>LABEL,A-Z,0-15,(+),(-),(/),WIRE MARKING</v>
          </cell>
          <cell r="I643">
            <v>1</v>
          </cell>
          <cell r="J643">
            <v>1</v>
          </cell>
          <cell r="K643" t="str">
            <v>EA</v>
          </cell>
          <cell r="L643" t="str">
            <v>Y</v>
          </cell>
          <cell r="M643" t="str">
            <v xml:space="preserve">   </v>
          </cell>
          <cell r="N643" t="str">
            <v>Z</v>
          </cell>
          <cell r="O643" t="str">
            <v>ZZ</v>
          </cell>
          <cell r="P643" t="str">
            <v>BRADY CORPORATION</v>
          </cell>
          <cell r="Q643" t="str">
            <v>PWM-PK-2</v>
          </cell>
          <cell r="T643">
            <v>0</v>
          </cell>
          <cell r="V643">
            <v>0</v>
          </cell>
          <cell r="X643">
            <v>0</v>
          </cell>
          <cell r="Z643">
            <v>0</v>
          </cell>
        </row>
        <row r="644">
          <cell r="E644" t="str">
            <v>79-10183-00</v>
          </cell>
          <cell r="G644" t="str">
            <v>B</v>
          </cell>
          <cell r="H644" t="str">
            <v>MARKERS,WIRE WRITE ON</v>
          </cell>
          <cell r="I644">
            <v>1</v>
          </cell>
          <cell r="J644">
            <v>1</v>
          </cell>
          <cell r="K644" t="str">
            <v>EA</v>
          </cell>
          <cell r="L644" t="str">
            <v>Y</v>
          </cell>
          <cell r="M644" t="str">
            <v xml:space="preserve">   </v>
          </cell>
          <cell r="N644" t="str">
            <v>Z</v>
          </cell>
          <cell r="O644" t="str">
            <v>ZZ</v>
          </cell>
          <cell r="P644" t="str">
            <v>BRADY CORPORATION</v>
          </cell>
          <cell r="Q644" t="str">
            <v>SLFW-250-PK</v>
          </cell>
          <cell r="T644">
            <v>0</v>
          </cell>
          <cell r="V644">
            <v>0</v>
          </cell>
          <cell r="X644">
            <v>0</v>
          </cell>
          <cell r="Z644">
            <v>0</v>
          </cell>
        </row>
        <row r="645">
          <cell r="E645" t="str">
            <v>79-10179-01</v>
          </cell>
          <cell r="G645" t="str">
            <v>A</v>
          </cell>
          <cell r="H645" t="str">
            <v>MARKER, WIRE, 34-66</v>
          </cell>
          <cell r="I645">
            <v>1</v>
          </cell>
          <cell r="J645">
            <v>1</v>
          </cell>
          <cell r="K645" t="str">
            <v>EA</v>
          </cell>
          <cell r="L645" t="str">
            <v>Y</v>
          </cell>
          <cell r="M645" t="str">
            <v xml:space="preserve">   </v>
          </cell>
          <cell r="N645" t="str">
            <v>Z</v>
          </cell>
          <cell r="O645" t="str">
            <v>ZZ</v>
          </cell>
          <cell r="T645">
            <v>0</v>
          </cell>
          <cell r="V645">
            <v>0</v>
          </cell>
          <cell r="X645">
            <v>0</v>
          </cell>
          <cell r="Z645">
            <v>0</v>
          </cell>
        </row>
        <row r="646">
          <cell r="E646" t="str">
            <v>79-10179-02</v>
          </cell>
          <cell r="G646" t="str">
            <v>A</v>
          </cell>
          <cell r="H646" t="str">
            <v>MARKER, WIRE 67-99</v>
          </cell>
          <cell r="I646">
            <v>1</v>
          </cell>
          <cell r="J646">
            <v>1</v>
          </cell>
          <cell r="K646" t="str">
            <v>EA</v>
          </cell>
          <cell r="L646" t="str">
            <v>Y</v>
          </cell>
          <cell r="M646" t="str">
            <v xml:space="preserve">   </v>
          </cell>
          <cell r="N646" t="str">
            <v>Z</v>
          </cell>
          <cell r="O646" t="str">
            <v>ZZ</v>
          </cell>
          <cell r="T646">
            <v>0</v>
          </cell>
          <cell r="V646">
            <v>0</v>
          </cell>
          <cell r="X646">
            <v>0</v>
          </cell>
          <cell r="Z646">
            <v>0</v>
          </cell>
        </row>
        <row r="647">
          <cell r="E647" t="str">
            <v>79-00021-00</v>
          </cell>
          <cell r="G647" t="str">
            <v>A</v>
          </cell>
          <cell r="H647" t="str">
            <v>LABEL,BLANK 1 X 1/2</v>
          </cell>
          <cell r="I647">
            <v>1</v>
          </cell>
          <cell r="J647">
            <v>1</v>
          </cell>
          <cell r="K647" t="str">
            <v>EA</v>
          </cell>
          <cell r="L647" t="str">
            <v>Y</v>
          </cell>
          <cell r="M647" t="str">
            <v xml:space="preserve">   </v>
          </cell>
          <cell r="N647" t="str">
            <v>Z</v>
          </cell>
          <cell r="O647" t="str">
            <v>ZZ</v>
          </cell>
          <cell r="P647" t="str">
            <v>THOMAS &amp; BETTS</v>
          </cell>
          <cell r="Q647" t="str">
            <v>WES-1112</v>
          </cell>
          <cell r="T647">
            <v>0</v>
          </cell>
          <cell r="V647">
            <v>0</v>
          </cell>
          <cell r="X647">
            <v>0</v>
          </cell>
          <cell r="Z647">
            <v>0</v>
          </cell>
        </row>
        <row r="648">
          <cell r="E648" t="str">
            <v>79-00021-01</v>
          </cell>
          <cell r="G648" t="str">
            <v>A</v>
          </cell>
          <cell r="H648" t="str">
            <v>LABEL,BLANK 1 X 1</v>
          </cell>
          <cell r="I648">
            <v>1</v>
          </cell>
          <cell r="J648">
            <v>1</v>
          </cell>
          <cell r="K648" t="str">
            <v>EA</v>
          </cell>
          <cell r="L648" t="str">
            <v>Y</v>
          </cell>
          <cell r="M648" t="str">
            <v xml:space="preserve">   </v>
          </cell>
          <cell r="N648" t="str">
            <v>Z</v>
          </cell>
          <cell r="O648" t="str">
            <v>ZZ</v>
          </cell>
          <cell r="P648" t="str">
            <v>ABB</v>
          </cell>
          <cell r="Q648" t="str">
            <v>WES-1334</v>
          </cell>
          <cell r="T648">
            <v>0</v>
          </cell>
          <cell r="V648">
            <v>0</v>
          </cell>
          <cell r="X648">
            <v>0</v>
          </cell>
          <cell r="Z648">
            <v>0</v>
          </cell>
        </row>
        <row r="649">
          <cell r="E649" t="str">
            <v>79-00021-02</v>
          </cell>
          <cell r="G649" t="str">
            <v>A</v>
          </cell>
          <cell r="H649" t="str">
            <v>LABEL,CBL MARKING,1X.5X1.5,BLANK,WRITE-O</v>
          </cell>
          <cell r="I649">
            <v>1</v>
          </cell>
          <cell r="J649">
            <v>1</v>
          </cell>
          <cell r="K649" t="str">
            <v>EA</v>
          </cell>
          <cell r="L649" t="str">
            <v>Y</v>
          </cell>
          <cell r="M649" t="str">
            <v xml:space="preserve">   </v>
          </cell>
          <cell r="N649" t="str">
            <v>Z</v>
          </cell>
          <cell r="O649" t="str">
            <v>ZZ</v>
          </cell>
          <cell r="P649" t="str">
            <v>THOMAS &amp; BETTS</v>
          </cell>
          <cell r="Q649" t="str">
            <v>WLP-1112</v>
          </cell>
          <cell r="T649">
            <v>0</v>
          </cell>
          <cell r="V649">
            <v>0</v>
          </cell>
          <cell r="X649">
            <v>0</v>
          </cell>
          <cell r="Z649">
            <v>0</v>
          </cell>
        </row>
        <row r="650">
          <cell r="E650" t="str">
            <v>79-00021-03</v>
          </cell>
          <cell r="G650" t="str">
            <v>A</v>
          </cell>
          <cell r="H650" t="str">
            <v>LABEL,CBL MARKING,1X1X3,BLANK,WRITE-ON,S</v>
          </cell>
          <cell r="I650">
            <v>1</v>
          </cell>
          <cell r="J650">
            <v>1</v>
          </cell>
          <cell r="K650" t="str">
            <v>EA</v>
          </cell>
          <cell r="L650" t="str">
            <v>Y</v>
          </cell>
          <cell r="M650" t="str">
            <v xml:space="preserve">   </v>
          </cell>
          <cell r="N650" t="str">
            <v>Z</v>
          </cell>
          <cell r="O650" t="str">
            <v>ZZ</v>
          </cell>
          <cell r="P650" t="str">
            <v>THOMAS &amp; BETTS</v>
          </cell>
          <cell r="Q650" t="str">
            <v>WLP-1300</v>
          </cell>
          <cell r="T650">
            <v>0</v>
          </cell>
          <cell r="V650">
            <v>0</v>
          </cell>
          <cell r="X650">
            <v>0</v>
          </cell>
          <cell r="Z650">
            <v>0</v>
          </cell>
        </row>
        <row r="651">
          <cell r="E651" t="str">
            <v>79-00021-04</v>
          </cell>
          <cell r="G651" t="str">
            <v>B</v>
          </cell>
          <cell r="H651" t="str">
            <v>LABEL,CBL MARKING,1X1X5,BLANK,WRITE-ON,S</v>
          </cell>
          <cell r="I651">
            <v>1</v>
          </cell>
          <cell r="J651">
            <v>1</v>
          </cell>
          <cell r="K651" t="str">
            <v>EA</v>
          </cell>
          <cell r="L651" t="str">
            <v>Y</v>
          </cell>
          <cell r="M651" t="str">
            <v xml:space="preserve">   </v>
          </cell>
          <cell r="N651" t="str">
            <v>Z</v>
          </cell>
          <cell r="O651" t="str">
            <v>ZZ</v>
          </cell>
          <cell r="P651" t="str">
            <v>THOMAS &amp; BETTS</v>
          </cell>
          <cell r="Q651" t="str">
            <v>THT-139-461-2</v>
          </cell>
          <cell r="T651">
            <v>0</v>
          </cell>
          <cell r="V651">
            <v>0</v>
          </cell>
          <cell r="X651">
            <v>0</v>
          </cell>
          <cell r="Z651">
            <v>0</v>
          </cell>
        </row>
        <row r="652">
          <cell r="E652" t="str">
            <v>74-032409-00</v>
          </cell>
          <cell r="G652" t="str">
            <v>C</v>
          </cell>
          <cell r="H652" t="str">
            <v>WORKMANSHIP STANDARDS</v>
          </cell>
          <cell r="I652">
            <v>1</v>
          </cell>
          <cell r="J652">
            <v>1</v>
          </cell>
          <cell r="K652" t="str">
            <v>EA</v>
          </cell>
          <cell r="L652" t="str">
            <v>Y</v>
          </cell>
          <cell r="M652" t="str">
            <v xml:space="preserve">   </v>
          </cell>
          <cell r="N652" t="str">
            <v>Z</v>
          </cell>
          <cell r="O652" t="str">
            <v>ZZ</v>
          </cell>
          <cell r="T652">
            <v>0</v>
          </cell>
          <cell r="V652">
            <v>0</v>
          </cell>
          <cell r="X652">
            <v>0</v>
          </cell>
          <cell r="Z652">
            <v>0</v>
          </cell>
        </row>
        <row r="653">
          <cell r="E653" t="str">
            <v>202-328325-001</v>
          </cell>
          <cell r="G653" t="str">
            <v>F</v>
          </cell>
          <cell r="H653" t="str">
            <v>PROC,CRIMP TERMINATION GUIDELINE</v>
          </cell>
          <cell r="I653">
            <v>1</v>
          </cell>
          <cell r="J653">
            <v>1</v>
          </cell>
          <cell r="K653" t="str">
            <v>EA</v>
          </cell>
          <cell r="L653" t="str">
            <v>Y</v>
          </cell>
          <cell r="M653" t="str">
            <v xml:space="preserve">   </v>
          </cell>
          <cell r="N653" t="str">
            <v>Z</v>
          </cell>
          <cell r="O653" t="str">
            <v>ZZ</v>
          </cell>
          <cell r="T653">
            <v>0</v>
          </cell>
          <cell r="V653">
            <v>0</v>
          </cell>
          <cell r="X653">
            <v>0</v>
          </cell>
          <cell r="Z653">
            <v>0</v>
          </cell>
        </row>
        <row r="654">
          <cell r="E654" t="str">
            <v>603-090436-001</v>
          </cell>
          <cell r="G654" t="str">
            <v>J</v>
          </cell>
          <cell r="H654" t="str">
            <v>SPECIFICATION,PACKAGING</v>
          </cell>
          <cell r="I654">
            <v>1</v>
          </cell>
          <cell r="J654">
            <v>1</v>
          </cell>
          <cell r="K654" t="str">
            <v>EA</v>
          </cell>
          <cell r="L654" t="str">
            <v>Y</v>
          </cell>
          <cell r="M654" t="str">
            <v xml:space="preserve">   </v>
          </cell>
          <cell r="N654" t="str">
            <v>Z</v>
          </cell>
          <cell r="O654" t="str">
            <v>ZZ</v>
          </cell>
          <cell r="T654">
            <v>0</v>
          </cell>
          <cell r="V654">
            <v>0</v>
          </cell>
          <cell r="X654">
            <v>0</v>
          </cell>
          <cell r="Z654">
            <v>0</v>
          </cell>
        </row>
        <row r="655">
          <cell r="E655" t="str">
            <v>74-024094-00</v>
          </cell>
          <cell r="G655" t="str">
            <v>U</v>
          </cell>
          <cell r="H655" t="str">
            <v>PROC,PART IDENTIFICATION</v>
          </cell>
          <cell r="I655">
            <v>1</v>
          </cell>
          <cell r="J655">
            <v>1</v>
          </cell>
          <cell r="K655" t="str">
            <v>EA</v>
          </cell>
          <cell r="L655" t="str">
            <v>Y</v>
          </cell>
          <cell r="M655" t="str">
            <v xml:space="preserve">   </v>
          </cell>
          <cell r="N655" t="str">
            <v>Z</v>
          </cell>
          <cell r="O655" t="str">
            <v>ZZ</v>
          </cell>
          <cell r="T655">
            <v>0</v>
          </cell>
          <cell r="V655">
            <v>0</v>
          </cell>
          <cell r="X655">
            <v>0</v>
          </cell>
          <cell r="Z655">
            <v>0</v>
          </cell>
        </row>
        <row r="656">
          <cell r="E656" t="str">
            <v>853-288149-002</v>
          </cell>
          <cell r="F656" t="str">
            <v>CABLES</v>
          </cell>
          <cell r="G656" t="str">
            <v>A</v>
          </cell>
          <cell r="H656" t="str">
            <v>CA,VHDCI,SBC TO NODE 1</v>
          </cell>
          <cell r="I656">
            <v>1</v>
          </cell>
          <cell r="J656">
            <v>1</v>
          </cell>
          <cell r="K656" t="str">
            <v>EA</v>
          </cell>
          <cell r="L656" t="str">
            <v xml:space="preserve"> </v>
          </cell>
          <cell r="M656" t="str">
            <v xml:space="preserve">   </v>
          </cell>
          <cell r="N656" t="str">
            <v>L</v>
          </cell>
          <cell r="O656" t="str">
            <v>ROGAR</v>
          </cell>
          <cell r="S656">
            <v>190</v>
          </cell>
          <cell r="T656">
            <v>190</v>
          </cell>
          <cell r="U656">
            <v>180</v>
          </cell>
          <cell r="V656">
            <v>180</v>
          </cell>
          <cell r="W656">
            <v>170</v>
          </cell>
          <cell r="X656">
            <v>170</v>
          </cell>
          <cell r="Y656">
            <v>160</v>
          </cell>
          <cell r="Z656">
            <v>160</v>
          </cell>
          <cell r="AA656">
            <v>160</v>
          </cell>
        </row>
        <row r="657">
          <cell r="E657" t="str">
            <v>668-146635-068</v>
          </cell>
          <cell r="G657" t="str">
            <v>B</v>
          </cell>
          <cell r="H657" t="str">
            <v>CONN,PLUG,VHDCI,68PIN</v>
          </cell>
          <cell r="I657">
            <v>1</v>
          </cell>
          <cell r="J657">
            <v>1</v>
          </cell>
          <cell r="K657" t="str">
            <v>EA</v>
          </cell>
          <cell r="L657" t="str">
            <v>Y</v>
          </cell>
          <cell r="M657" t="str">
            <v xml:space="preserve">   </v>
          </cell>
          <cell r="N657" t="str">
            <v>L</v>
          </cell>
          <cell r="O657" t="str">
            <v>ZZ</v>
          </cell>
          <cell r="P657" t="str">
            <v>TE CONNECTIVITY</v>
          </cell>
          <cell r="Q657" t="str">
            <v>5787131-3</v>
          </cell>
          <cell r="T657">
            <v>0</v>
          </cell>
          <cell r="V657">
            <v>0</v>
          </cell>
          <cell r="X657">
            <v>0</v>
          </cell>
          <cell r="Z657">
            <v>0</v>
          </cell>
        </row>
        <row r="658">
          <cell r="E658" t="str">
            <v>668-283910-068</v>
          </cell>
          <cell r="G658" t="str">
            <v>A</v>
          </cell>
          <cell r="H658" t="str">
            <v>BACKSHELL KIT,CONN,D-SUB,68 POSN,JKSCR</v>
          </cell>
          <cell r="I658">
            <v>1</v>
          </cell>
          <cell r="J658">
            <v>1</v>
          </cell>
          <cell r="K658" t="str">
            <v>EA</v>
          </cell>
          <cell r="L658" t="str">
            <v>Y</v>
          </cell>
          <cell r="M658" t="str">
            <v xml:space="preserve">   </v>
          </cell>
          <cell r="N658" t="str">
            <v>L</v>
          </cell>
          <cell r="O658" t="str">
            <v>ZZ</v>
          </cell>
          <cell r="P658" t="str">
            <v>TE CONNECTIVITY CORPORATION</v>
          </cell>
          <cell r="Q658" t="str">
            <v>5787191-1</v>
          </cell>
          <cell r="T658">
            <v>0</v>
          </cell>
          <cell r="V658">
            <v>0</v>
          </cell>
          <cell r="X658">
            <v>0</v>
          </cell>
          <cell r="Z658">
            <v>0</v>
          </cell>
        </row>
        <row r="659">
          <cell r="E659" t="str">
            <v>31-00233-00</v>
          </cell>
          <cell r="G659" t="str">
            <v>A</v>
          </cell>
          <cell r="H659" t="str">
            <v>TAPE,COPPER FOIL,1/2</v>
          </cell>
          <cell r="I659">
            <v>1</v>
          </cell>
          <cell r="J659">
            <v>1</v>
          </cell>
          <cell r="K659" t="str">
            <v>FT</v>
          </cell>
          <cell r="L659" t="str">
            <v>Y</v>
          </cell>
          <cell r="M659" t="str">
            <v xml:space="preserve">   </v>
          </cell>
          <cell r="N659" t="str">
            <v>L</v>
          </cell>
          <cell r="O659" t="str">
            <v>ZZ</v>
          </cell>
          <cell r="P659" t="str">
            <v>3M</v>
          </cell>
          <cell r="Q659" t="str">
            <v>1181 TAPE (1/2)</v>
          </cell>
          <cell r="T659">
            <v>0</v>
          </cell>
          <cell r="V659">
            <v>0</v>
          </cell>
          <cell r="X659">
            <v>0</v>
          </cell>
          <cell r="Z659">
            <v>0</v>
          </cell>
        </row>
        <row r="660">
          <cell r="E660" t="str">
            <v>10-00060-00</v>
          </cell>
          <cell r="G660" t="str">
            <v>B</v>
          </cell>
          <cell r="H660" t="str">
            <v>HEAT SHRINK TUBING,.25,BLACK</v>
          </cell>
          <cell r="I660">
            <v>1</v>
          </cell>
          <cell r="J660">
            <v>1</v>
          </cell>
          <cell r="K660" t="str">
            <v>FT</v>
          </cell>
          <cell r="L660" t="str">
            <v>Y</v>
          </cell>
          <cell r="M660" t="str">
            <v xml:space="preserve">   </v>
          </cell>
          <cell r="N660" t="str">
            <v>L</v>
          </cell>
          <cell r="O660" t="str">
            <v>ZZ</v>
          </cell>
          <cell r="P660" t="str">
            <v>THOMAS &amp; BETTS</v>
          </cell>
          <cell r="Q660" t="str">
            <v>CP0250-0-25</v>
          </cell>
          <cell r="T660">
            <v>0</v>
          </cell>
          <cell r="V660">
            <v>0</v>
          </cell>
          <cell r="X660">
            <v>0</v>
          </cell>
          <cell r="Z660">
            <v>0</v>
          </cell>
        </row>
        <row r="661">
          <cell r="E661" t="str">
            <v>79-00021-00</v>
          </cell>
          <cell r="G661" t="str">
            <v>A</v>
          </cell>
          <cell r="H661" t="str">
            <v>LABEL,BLANK 1 X 1/2</v>
          </cell>
          <cell r="I661">
            <v>2</v>
          </cell>
          <cell r="J661">
            <v>2</v>
          </cell>
          <cell r="K661" t="str">
            <v>EA</v>
          </cell>
          <cell r="L661" t="str">
            <v>Y</v>
          </cell>
          <cell r="M661" t="str">
            <v xml:space="preserve">   </v>
          </cell>
          <cell r="N661" t="str">
            <v>L</v>
          </cell>
          <cell r="O661" t="str">
            <v>ZZ</v>
          </cell>
          <cell r="P661" t="str">
            <v>THOMAS &amp; BETTS</v>
          </cell>
          <cell r="Q661" t="str">
            <v>WES-1112</v>
          </cell>
          <cell r="T661">
            <v>0</v>
          </cell>
          <cell r="V661">
            <v>0</v>
          </cell>
          <cell r="X661">
            <v>0</v>
          </cell>
          <cell r="Z661">
            <v>0</v>
          </cell>
        </row>
        <row r="662">
          <cell r="E662" t="str">
            <v>681-147084-010</v>
          </cell>
          <cell r="G662" t="str">
            <v>A</v>
          </cell>
          <cell r="H662" t="str">
            <v>CA,PVC,SHIELDED,TWISTED PR,28AWG,10 PR</v>
          </cell>
          <cell r="I662">
            <v>3.5</v>
          </cell>
          <cell r="J662">
            <v>3.5</v>
          </cell>
          <cell r="K662" t="str">
            <v>FT</v>
          </cell>
          <cell r="L662" t="str">
            <v xml:space="preserve"> </v>
          </cell>
          <cell r="M662" t="str">
            <v xml:space="preserve">   </v>
          </cell>
          <cell r="N662" t="str">
            <v>L</v>
          </cell>
          <cell r="O662" t="str">
            <v>ZZ</v>
          </cell>
          <cell r="P662" t="str">
            <v>3M ELECTRONICS</v>
          </cell>
          <cell r="Q662" t="str">
            <v>3644B/20</v>
          </cell>
          <cell r="T662">
            <v>0</v>
          </cell>
          <cell r="V662">
            <v>0</v>
          </cell>
          <cell r="X662">
            <v>0</v>
          </cell>
          <cell r="Z662">
            <v>0</v>
          </cell>
        </row>
        <row r="663">
          <cell r="E663" t="str">
            <v>680-001096-004</v>
          </cell>
          <cell r="G663" t="str">
            <v>F</v>
          </cell>
          <cell r="H663" t="str">
            <v>TBG,HT SHRINK,1/2 DIA</v>
          </cell>
          <cell r="I663">
            <v>0.5</v>
          </cell>
          <cell r="J663">
            <v>0.5</v>
          </cell>
          <cell r="K663" t="str">
            <v>FT</v>
          </cell>
          <cell r="L663" t="str">
            <v>Y</v>
          </cell>
          <cell r="M663" t="str">
            <v xml:space="preserve">   </v>
          </cell>
          <cell r="N663" t="str">
            <v>L</v>
          </cell>
          <cell r="O663" t="str">
            <v>ZZ</v>
          </cell>
          <cell r="P663" t="str">
            <v>TE CONNECTIVITY</v>
          </cell>
          <cell r="Q663" t="str">
            <v>CRN-1/2-0-STK (BLACK)</v>
          </cell>
          <cell r="T663">
            <v>0</v>
          </cell>
          <cell r="V663">
            <v>0</v>
          </cell>
          <cell r="X663">
            <v>0</v>
          </cell>
          <cell r="Z663">
            <v>0</v>
          </cell>
        </row>
        <row r="664">
          <cell r="E664" t="str">
            <v>668-234747-002</v>
          </cell>
          <cell r="G664" t="str">
            <v>A</v>
          </cell>
          <cell r="H664" t="str">
            <v>CONN,PLUG,DSUB,HD,MACHINED,CRIMP,26-POS</v>
          </cell>
          <cell r="I664">
            <v>1</v>
          </cell>
          <cell r="J664">
            <v>1</v>
          </cell>
          <cell r="K664" t="str">
            <v>EA</v>
          </cell>
          <cell r="L664" t="str">
            <v>Y</v>
          </cell>
          <cell r="M664" t="str">
            <v xml:space="preserve">   </v>
          </cell>
          <cell r="N664" t="str">
            <v>L</v>
          </cell>
          <cell r="O664" t="str">
            <v>ZZ</v>
          </cell>
          <cell r="P664" t="str">
            <v>CONEC ELEKTRONISCHE BAUELEMENTE GMBH</v>
          </cell>
          <cell r="Q664" t="str">
            <v>163X10179X</v>
          </cell>
          <cell r="T664">
            <v>0</v>
          </cell>
          <cell r="V664">
            <v>0</v>
          </cell>
          <cell r="X664">
            <v>0</v>
          </cell>
          <cell r="Z664">
            <v>0</v>
          </cell>
        </row>
        <row r="665">
          <cell r="E665" t="str">
            <v>669-234746-001</v>
          </cell>
          <cell r="G665" t="str">
            <v>B</v>
          </cell>
          <cell r="H665" t="str">
            <v>CONT,MALE,HD,MACHINED,CRIMP,28-22AWG</v>
          </cell>
          <cell r="I665">
            <v>20</v>
          </cell>
          <cell r="J665">
            <v>20</v>
          </cell>
          <cell r="K665" t="str">
            <v>EA</v>
          </cell>
          <cell r="L665" t="str">
            <v>Y</v>
          </cell>
          <cell r="M665" t="str">
            <v xml:space="preserve">   </v>
          </cell>
          <cell r="N665" t="str">
            <v>L</v>
          </cell>
          <cell r="O665" t="str">
            <v>ZZ</v>
          </cell>
          <cell r="P665" t="str">
            <v>CONEC ELEKTRONISCHE BAUELEMENTE GMBH</v>
          </cell>
          <cell r="Q665" t="str">
            <v>161A18009X</v>
          </cell>
          <cell r="T665">
            <v>0</v>
          </cell>
          <cell r="V665">
            <v>0</v>
          </cell>
          <cell r="X665">
            <v>0</v>
          </cell>
          <cell r="Z665">
            <v>0</v>
          </cell>
        </row>
        <row r="666">
          <cell r="E666" t="str">
            <v>39-340908-15</v>
          </cell>
          <cell r="G666" t="str">
            <v>B</v>
          </cell>
          <cell r="H666" t="str">
            <v>BACKSHELL,15PIN,45DEG,METAL HOOD</v>
          </cell>
          <cell r="I666">
            <v>1</v>
          </cell>
          <cell r="J666">
            <v>1</v>
          </cell>
          <cell r="K666" t="str">
            <v>EA</v>
          </cell>
          <cell r="L666" t="str">
            <v>Y</v>
          </cell>
          <cell r="M666" t="str">
            <v xml:space="preserve">   </v>
          </cell>
          <cell r="N666" t="str">
            <v>L</v>
          </cell>
          <cell r="O666" t="str">
            <v>ZZ</v>
          </cell>
          <cell r="P666" t="str">
            <v>MOLEX, LLC</v>
          </cell>
          <cell r="Q666">
            <v>1727040097</v>
          </cell>
          <cell r="T666">
            <v>0</v>
          </cell>
          <cell r="V666">
            <v>0</v>
          </cell>
          <cell r="X666">
            <v>0</v>
          </cell>
          <cell r="Z666">
            <v>0</v>
          </cell>
        </row>
        <row r="667">
          <cell r="E667" t="str">
            <v>39-178687-00</v>
          </cell>
          <cell r="G667" t="str">
            <v>B</v>
          </cell>
          <cell r="H667" t="str">
            <v>BACKSHELL,CLIP FOR FCT CONNS</v>
          </cell>
          <cell r="I667">
            <v>2</v>
          </cell>
          <cell r="J667">
            <v>2</v>
          </cell>
          <cell r="K667" t="str">
            <v>EA</v>
          </cell>
          <cell r="L667" t="str">
            <v>Y</v>
          </cell>
          <cell r="M667" t="str">
            <v xml:space="preserve">   </v>
          </cell>
          <cell r="N667" t="str">
            <v>L</v>
          </cell>
          <cell r="O667" t="str">
            <v>ZZ</v>
          </cell>
          <cell r="P667" t="str">
            <v>MOLEX, LLC</v>
          </cell>
          <cell r="Q667">
            <v>1731120066</v>
          </cell>
          <cell r="T667">
            <v>0</v>
          </cell>
          <cell r="V667">
            <v>0</v>
          </cell>
          <cell r="X667">
            <v>0</v>
          </cell>
          <cell r="Z667">
            <v>0</v>
          </cell>
        </row>
        <row r="668">
          <cell r="E668" t="str">
            <v>74-10024-00</v>
          </cell>
          <cell r="G668" t="str">
            <v>P</v>
          </cell>
          <cell r="H668" t="str">
            <v>PROC. ELEC. ASS'Y INSTR.</v>
          </cell>
          <cell r="I668">
            <v>1</v>
          </cell>
          <cell r="J668">
            <v>1</v>
          </cell>
          <cell r="K668" t="str">
            <v>EA</v>
          </cell>
          <cell r="L668" t="str">
            <v>Y</v>
          </cell>
          <cell r="M668" t="str">
            <v xml:space="preserve">   </v>
          </cell>
          <cell r="N668" t="str">
            <v>Z</v>
          </cell>
          <cell r="O668" t="str">
            <v>ZZ</v>
          </cell>
          <cell r="T668">
            <v>0</v>
          </cell>
          <cell r="V668">
            <v>0</v>
          </cell>
          <cell r="X668">
            <v>0</v>
          </cell>
          <cell r="Z668">
            <v>0</v>
          </cell>
        </row>
        <row r="669">
          <cell r="E669" t="str">
            <v>74-024094-00</v>
          </cell>
          <cell r="G669" t="str">
            <v>U</v>
          </cell>
          <cell r="H669" t="str">
            <v>PROC,PART IDENTIFICATION</v>
          </cell>
          <cell r="I669">
            <v>1</v>
          </cell>
          <cell r="J669">
            <v>1</v>
          </cell>
          <cell r="K669" t="str">
            <v>EA</v>
          </cell>
          <cell r="L669" t="str">
            <v>Y</v>
          </cell>
          <cell r="M669" t="str">
            <v xml:space="preserve">   </v>
          </cell>
          <cell r="N669" t="str">
            <v>Z</v>
          </cell>
          <cell r="O669" t="str">
            <v>ZZ</v>
          </cell>
          <cell r="T669">
            <v>0</v>
          </cell>
          <cell r="V669">
            <v>0</v>
          </cell>
          <cell r="X669">
            <v>0</v>
          </cell>
          <cell r="Z669">
            <v>0</v>
          </cell>
        </row>
        <row r="670">
          <cell r="E670" t="str">
            <v>965-208382-001</v>
          </cell>
          <cell r="G670" t="str">
            <v>A</v>
          </cell>
          <cell r="H670" t="str">
            <v>EPOXY,FAST SET,50ML CNTNR SIZE</v>
          </cell>
          <cell r="I670">
            <v>1</v>
          </cell>
          <cell r="J670">
            <v>1</v>
          </cell>
          <cell r="K670" t="str">
            <v>EA</v>
          </cell>
          <cell r="L670" t="str">
            <v>Y</v>
          </cell>
          <cell r="M670" t="str">
            <v xml:space="preserve">   </v>
          </cell>
          <cell r="N670" t="str">
            <v>Z</v>
          </cell>
          <cell r="O670" t="str">
            <v>ZZ</v>
          </cell>
          <cell r="P670" t="str">
            <v>ITW DEVCON, INC.</v>
          </cell>
          <cell r="Q670">
            <v>14270</v>
          </cell>
          <cell r="T670">
            <v>0</v>
          </cell>
          <cell r="V670">
            <v>0</v>
          </cell>
          <cell r="X670">
            <v>0</v>
          </cell>
          <cell r="Z670">
            <v>0</v>
          </cell>
        </row>
        <row r="671">
          <cell r="E671" t="str">
            <v>79-10179-00</v>
          </cell>
          <cell r="G671" t="str">
            <v>A</v>
          </cell>
          <cell r="H671" t="str">
            <v>MARKER, WIRE (1-33)</v>
          </cell>
          <cell r="I671">
            <v>1</v>
          </cell>
          <cell r="J671">
            <v>1</v>
          </cell>
          <cell r="K671" t="str">
            <v>EA</v>
          </cell>
          <cell r="L671" t="str">
            <v>Y</v>
          </cell>
          <cell r="M671" t="str">
            <v xml:space="preserve">   </v>
          </cell>
          <cell r="N671" t="str">
            <v>Z</v>
          </cell>
          <cell r="O671" t="str">
            <v>ZZ</v>
          </cell>
          <cell r="P671" t="str">
            <v>BRADY CORPORATION</v>
          </cell>
          <cell r="Q671" t="str">
            <v>WM-1-33-3/4</v>
          </cell>
          <cell r="T671">
            <v>0</v>
          </cell>
          <cell r="V671">
            <v>0</v>
          </cell>
          <cell r="X671">
            <v>0</v>
          </cell>
          <cell r="Z671">
            <v>0</v>
          </cell>
        </row>
        <row r="672">
          <cell r="E672" t="str">
            <v>79-10444-00</v>
          </cell>
          <cell r="G672" t="str">
            <v>B</v>
          </cell>
          <cell r="H672" t="str">
            <v>LABEL,A-Z,0-15,(+),(-),(/),WIRE MARKING</v>
          </cell>
          <cell r="I672">
            <v>1</v>
          </cell>
          <cell r="J672">
            <v>1</v>
          </cell>
          <cell r="K672" t="str">
            <v>EA</v>
          </cell>
          <cell r="L672" t="str">
            <v>Y</v>
          </cell>
          <cell r="M672" t="str">
            <v xml:space="preserve">   </v>
          </cell>
          <cell r="N672" t="str">
            <v>Z</v>
          </cell>
          <cell r="O672" t="str">
            <v>ZZ</v>
          </cell>
          <cell r="P672" t="str">
            <v>BRADY CORPORATION</v>
          </cell>
          <cell r="Q672" t="str">
            <v>PWM-PK-2</v>
          </cell>
          <cell r="T672">
            <v>0</v>
          </cell>
          <cell r="V672">
            <v>0</v>
          </cell>
          <cell r="X672">
            <v>0</v>
          </cell>
          <cell r="Z672">
            <v>0</v>
          </cell>
        </row>
        <row r="673">
          <cell r="E673" t="str">
            <v>79-10183-00</v>
          </cell>
          <cell r="G673" t="str">
            <v>B</v>
          </cell>
          <cell r="H673" t="str">
            <v>MARKERS,WIRE WRITE ON</v>
          </cell>
          <cell r="I673">
            <v>1</v>
          </cell>
          <cell r="J673">
            <v>1</v>
          </cell>
          <cell r="K673" t="str">
            <v>EA</v>
          </cell>
          <cell r="L673" t="str">
            <v>Y</v>
          </cell>
          <cell r="M673" t="str">
            <v xml:space="preserve">   </v>
          </cell>
          <cell r="N673" t="str">
            <v>Z</v>
          </cell>
          <cell r="O673" t="str">
            <v>ZZ</v>
          </cell>
          <cell r="P673" t="str">
            <v>BRADY CORPORATION</v>
          </cell>
          <cell r="Q673" t="str">
            <v>SLFW-250-PK</v>
          </cell>
          <cell r="T673">
            <v>0</v>
          </cell>
          <cell r="V673">
            <v>0</v>
          </cell>
          <cell r="X673">
            <v>0</v>
          </cell>
          <cell r="Z673">
            <v>0</v>
          </cell>
        </row>
        <row r="674">
          <cell r="E674" t="str">
            <v>79-10179-01</v>
          </cell>
          <cell r="G674" t="str">
            <v>A</v>
          </cell>
          <cell r="H674" t="str">
            <v>MARKER, WIRE, 34-66</v>
          </cell>
          <cell r="I674">
            <v>1</v>
          </cell>
          <cell r="J674">
            <v>1</v>
          </cell>
          <cell r="K674" t="str">
            <v>EA</v>
          </cell>
          <cell r="L674" t="str">
            <v>Y</v>
          </cell>
          <cell r="M674" t="str">
            <v xml:space="preserve">   </v>
          </cell>
          <cell r="N674" t="str">
            <v>Z</v>
          </cell>
          <cell r="O674" t="str">
            <v>ZZ</v>
          </cell>
          <cell r="T674">
            <v>0</v>
          </cell>
          <cell r="V674">
            <v>0</v>
          </cell>
          <cell r="X674">
            <v>0</v>
          </cell>
          <cell r="Z674">
            <v>0</v>
          </cell>
        </row>
        <row r="675">
          <cell r="E675" t="str">
            <v>79-10179-02</v>
          </cell>
          <cell r="G675" t="str">
            <v>A</v>
          </cell>
          <cell r="H675" t="str">
            <v>MARKER, WIRE 67-99</v>
          </cell>
          <cell r="I675">
            <v>1</v>
          </cell>
          <cell r="J675">
            <v>1</v>
          </cell>
          <cell r="K675" t="str">
            <v>EA</v>
          </cell>
          <cell r="L675" t="str">
            <v>Y</v>
          </cell>
          <cell r="M675" t="str">
            <v xml:space="preserve">   </v>
          </cell>
          <cell r="N675" t="str">
            <v>Z</v>
          </cell>
          <cell r="O675" t="str">
            <v>ZZ</v>
          </cell>
          <cell r="T675">
            <v>0</v>
          </cell>
          <cell r="V675">
            <v>0</v>
          </cell>
          <cell r="X675">
            <v>0</v>
          </cell>
          <cell r="Z675">
            <v>0</v>
          </cell>
        </row>
        <row r="676">
          <cell r="E676" t="str">
            <v>79-00021-00</v>
          </cell>
          <cell r="G676" t="str">
            <v>A</v>
          </cell>
          <cell r="H676" t="str">
            <v>LABEL,BLANK 1 X 1/2</v>
          </cell>
          <cell r="I676">
            <v>1</v>
          </cell>
          <cell r="J676">
            <v>1</v>
          </cell>
          <cell r="K676" t="str">
            <v>EA</v>
          </cell>
          <cell r="L676" t="str">
            <v>Y</v>
          </cell>
          <cell r="M676" t="str">
            <v xml:space="preserve">   </v>
          </cell>
          <cell r="N676" t="str">
            <v>Z</v>
          </cell>
          <cell r="O676" t="str">
            <v>ZZ</v>
          </cell>
          <cell r="P676" t="str">
            <v>THOMAS &amp; BETTS</v>
          </cell>
          <cell r="Q676" t="str">
            <v>WES-1112</v>
          </cell>
          <cell r="T676">
            <v>0</v>
          </cell>
          <cell r="V676">
            <v>0</v>
          </cell>
          <cell r="X676">
            <v>0</v>
          </cell>
          <cell r="Z676">
            <v>0</v>
          </cell>
        </row>
        <row r="677">
          <cell r="E677" t="str">
            <v>79-00021-01</v>
          </cell>
          <cell r="G677" t="str">
            <v>A</v>
          </cell>
          <cell r="H677" t="str">
            <v>LABEL,BLANK 1 X 1</v>
          </cell>
          <cell r="I677">
            <v>1</v>
          </cell>
          <cell r="J677">
            <v>1</v>
          </cell>
          <cell r="K677" t="str">
            <v>EA</v>
          </cell>
          <cell r="L677" t="str">
            <v>Y</v>
          </cell>
          <cell r="M677" t="str">
            <v xml:space="preserve">   </v>
          </cell>
          <cell r="N677" t="str">
            <v>Z</v>
          </cell>
          <cell r="O677" t="str">
            <v>ZZ</v>
          </cell>
          <cell r="P677" t="str">
            <v>ABB</v>
          </cell>
          <cell r="Q677" t="str">
            <v>WES-1334</v>
          </cell>
          <cell r="T677">
            <v>0</v>
          </cell>
          <cell r="V677">
            <v>0</v>
          </cell>
          <cell r="X677">
            <v>0</v>
          </cell>
          <cell r="Z677">
            <v>0</v>
          </cell>
        </row>
        <row r="678">
          <cell r="E678" t="str">
            <v>79-00021-02</v>
          </cell>
          <cell r="G678" t="str">
            <v>A</v>
          </cell>
          <cell r="H678" t="str">
            <v>LABEL,CBL MARKING,1X.5X1.5,BLANK,WRITE-O</v>
          </cell>
          <cell r="I678">
            <v>1</v>
          </cell>
          <cell r="J678">
            <v>1</v>
          </cell>
          <cell r="K678" t="str">
            <v>EA</v>
          </cell>
          <cell r="L678" t="str">
            <v>Y</v>
          </cell>
          <cell r="M678" t="str">
            <v xml:space="preserve">   </v>
          </cell>
          <cell r="N678" t="str">
            <v>Z</v>
          </cell>
          <cell r="O678" t="str">
            <v>ZZ</v>
          </cell>
          <cell r="P678" t="str">
            <v>THOMAS &amp; BETTS</v>
          </cell>
          <cell r="Q678" t="str">
            <v>WLP-1112</v>
          </cell>
          <cell r="T678">
            <v>0</v>
          </cell>
          <cell r="V678">
            <v>0</v>
          </cell>
          <cell r="X678">
            <v>0</v>
          </cell>
          <cell r="Z678">
            <v>0</v>
          </cell>
        </row>
        <row r="679">
          <cell r="E679" t="str">
            <v>79-00021-03</v>
          </cell>
          <cell r="G679" t="str">
            <v>A</v>
          </cell>
          <cell r="H679" t="str">
            <v>LABEL,CBL MARKING,1X1X3,BLANK,WRITE-ON,S</v>
          </cell>
          <cell r="I679">
            <v>1</v>
          </cell>
          <cell r="J679">
            <v>1</v>
          </cell>
          <cell r="K679" t="str">
            <v>EA</v>
          </cell>
          <cell r="L679" t="str">
            <v>Y</v>
          </cell>
          <cell r="M679" t="str">
            <v xml:space="preserve">   </v>
          </cell>
          <cell r="N679" t="str">
            <v>Z</v>
          </cell>
          <cell r="O679" t="str">
            <v>ZZ</v>
          </cell>
          <cell r="P679" t="str">
            <v>THOMAS &amp; BETTS</v>
          </cell>
          <cell r="Q679" t="str">
            <v>WLP-1300</v>
          </cell>
          <cell r="T679">
            <v>0</v>
          </cell>
          <cell r="V679">
            <v>0</v>
          </cell>
          <cell r="X679">
            <v>0</v>
          </cell>
          <cell r="Z679">
            <v>0</v>
          </cell>
        </row>
        <row r="680">
          <cell r="E680" t="str">
            <v>79-00021-04</v>
          </cell>
          <cell r="G680" t="str">
            <v>B</v>
          </cell>
          <cell r="H680" t="str">
            <v>LABEL,CBL MARKING,1X1X5,BLANK,WRITE-ON,S</v>
          </cell>
          <cell r="I680">
            <v>1</v>
          </cell>
          <cell r="J680">
            <v>1</v>
          </cell>
          <cell r="K680" t="str">
            <v>EA</v>
          </cell>
          <cell r="L680" t="str">
            <v>Y</v>
          </cell>
          <cell r="M680" t="str">
            <v xml:space="preserve">   </v>
          </cell>
          <cell r="N680" t="str">
            <v>Z</v>
          </cell>
          <cell r="O680" t="str">
            <v>ZZ</v>
          </cell>
          <cell r="P680" t="str">
            <v>THOMAS &amp; BETTS</v>
          </cell>
          <cell r="Q680" t="str">
            <v>THT-139-461-2</v>
          </cell>
          <cell r="T680">
            <v>0</v>
          </cell>
          <cell r="V680">
            <v>0</v>
          </cell>
          <cell r="X680">
            <v>0</v>
          </cell>
          <cell r="Z680">
            <v>0</v>
          </cell>
        </row>
        <row r="681">
          <cell r="E681" t="str">
            <v>74-032409-00</v>
          </cell>
          <cell r="G681" t="str">
            <v>C</v>
          </cell>
          <cell r="H681" t="str">
            <v>WORKMANSHIP STANDARDS</v>
          </cell>
          <cell r="I681">
            <v>1</v>
          </cell>
          <cell r="J681">
            <v>1</v>
          </cell>
          <cell r="K681" t="str">
            <v>EA</v>
          </cell>
          <cell r="L681" t="str">
            <v>Y</v>
          </cell>
          <cell r="M681" t="str">
            <v xml:space="preserve">   </v>
          </cell>
          <cell r="N681" t="str">
            <v>Z</v>
          </cell>
          <cell r="O681" t="str">
            <v>ZZ</v>
          </cell>
          <cell r="T681">
            <v>0</v>
          </cell>
          <cell r="V681">
            <v>0</v>
          </cell>
          <cell r="X681">
            <v>0</v>
          </cell>
          <cell r="Z681">
            <v>0</v>
          </cell>
        </row>
        <row r="682">
          <cell r="E682" t="str">
            <v>202-328325-001</v>
          </cell>
          <cell r="G682" t="str">
            <v>F</v>
          </cell>
          <cell r="H682" t="str">
            <v>PROC,CRIMP TERMINATION GUIDELINE</v>
          </cell>
          <cell r="I682">
            <v>1</v>
          </cell>
          <cell r="J682">
            <v>1</v>
          </cell>
          <cell r="K682" t="str">
            <v>EA</v>
          </cell>
          <cell r="L682" t="str">
            <v>Y</v>
          </cell>
          <cell r="M682" t="str">
            <v xml:space="preserve">   </v>
          </cell>
          <cell r="N682" t="str">
            <v>Z</v>
          </cell>
          <cell r="O682" t="str">
            <v>ZZ</v>
          </cell>
          <cell r="T682">
            <v>0</v>
          </cell>
          <cell r="V682">
            <v>0</v>
          </cell>
          <cell r="X682">
            <v>0</v>
          </cell>
          <cell r="Z682">
            <v>0</v>
          </cell>
        </row>
        <row r="683">
          <cell r="E683" t="str">
            <v>74-024094-00</v>
          </cell>
          <cell r="G683" t="str">
            <v>U</v>
          </cell>
          <cell r="H683" t="str">
            <v>PROC,PART IDENTIFICATION</v>
          </cell>
          <cell r="I683">
            <v>1</v>
          </cell>
          <cell r="J683">
            <v>1</v>
          </cell>
          <cell r="K683" t="str">
            <v>EA</v>
          </cell>
          <cell r="L683" t="str">
            <v>Y</v>
          </cell>
          <cell r="M683" t="str">
            <v xml:space="preserve">   </v>
          </cell>
          <cell r="N683" t="str">
            <v>Z</v>
          </cell>
          <cell r="O683" t="str">
            <v>ZZ</v>
          </cell>
          <cell r="T683">
            <v>0</v>
          </cell>
          <cell r="V683">
            <v>0</v>
          </cell>
          <cell r="X683">
            <v>0</v>
          </cell>
          <cell r="Z683">
            <v>0</v>
          </cell>
        </row>
        <row r="684">
          <cell r="E684" t="str">
            <v>603-090436-001</v>
          </cell>
          <cell r="G684" t="str">
            <v>J</v>
          </cell>
          <cell r="H684" t="str">
            <v>SPECIFICATION,PACKAGING</v>
          </cell>
          <cell r="I684">
            <v>1</v>
          </cell>
          <cell r="J684">
            <v>1</v>
          </cell>
          <cell r="K684" t="str">
            <v>EA</v>
          </cell>
          <cell r="L684" t="str">
            <v>Y</v>
          </cell>
          <cell r="M684" t="str">
            <v xml:space="preserve">   </v>
          </cell>
          <cell r="N684" t="str">
            <v>Z</v>
          </cell>
          <cell r="O684" t="str">
            <v>ZZ</v>
          </cell>
          <cell r="T684">
            <v>0</v>
          </cell>
          <cell r="V684">
            <v>0</v>
          </cell>
          <cell r="X684">
            <v>0</v>
          </cell>
          <cell r="Z684">
            <v>0</v>
          </cell>
        </row>
        <row r="685">
          <cell r="E685" t="str">
            <v>833-271228-401</v>
          </cell>
          <cell r="F685" t="str">
            <v>CABLES</v>
          </cell>
          <cell r="G685" t="str">
            <v>A</v>
          </cell>
          <cell r="H685" t="str">
            <v>CA,COMM,ECAT,LWR JUNC TO SBC</v>
          </cell>
          <cell r="I685">
            <v>1</v>
          </cell>
          <cell r="J685">
            <v>1</v>
          </cell>
          <cell r="K685" t="str">
            <v>EA</v>
          </cell>
          <cell r="L685" t="str">
            <v xml:space="preserve"> </v>
          </cell>
          <cell r="M685" t="str">
            <v xml:space="preserve">   </v>
          </cell>
          <cell r="N685" t="str">
            <v>L</v>
          </cell>
          <cell r="O685" t="str">
            <v>ROGAR</v>
          </cell>
          <cell r="S685">
            <v>65</v>
          </cell>
          <cell r="T685">
            <v>65</v>
          </cell>
          <cell r="U685">
            <v>60</v>
          </cell>
          <cell r="V685">
            <v>60</v>
          </cell>
          <cell r="W685">
            <v>55</v>
          </cell>
          <cell r="X685">
            <v>55</v>
          </cell>
          <cell r="Y685">
            <v>50</v>
          </cell>
          <cell r="Z685">
            <v>50</v>
          </cell>
          <cell r="AA685">
            <v>50</v>
          </cell>
        </row>
        <row r="686">
          <cell r="E686" t="str">
            <v>681-101635-004</v>
          </cell>
          <cell r="G686" t="str">
            <v>B</v>
          </cell>
          <cell r="H686" t="str">
            <v>CA,FBS,PVC,300V,5E,24AWG,4 PR,RED,ROHS</v>
          </cell>
          <cell r="I686">
            <v>2.25</v>
          </cell>
          <cell r="J686">
            <v>2.25</v>
          </cell>
          <cell r="K686" t="str">
            <v>FT</v>
          </cell>
          <cell r="L686" t="str">
            <v>Y</v>
          </cell>
          <cell r="M686" t="str">
            <v xml:space="preserve">   </v>
          </cell>
          <cell r="N686" t="str">
            <v>L</v>
          </cell>
          <cell r="O686" t="str">
            <v>ZZ</v>
          </cell>
          <cell r="P686" t="str">
            <v>BELDEN INC.</v>
          </cell>
          <cell r="Q686" t="str">
            <v>7921A 002</v>
          </cell>
          <cell r="T686">
            <v>0</v>
          </cell>
          <cell r="V686">
            <v>0</v>
          </cell>
          <cell r="X686">
            <v>0</v>
          </cell>
          <cell r="Z686">
            <v>0</v>
          </cell>
        </row>
        <row r="687">
          <cell r="E687" t="str">
            <v>833-271228-001</v>
          </cell>
          <cell r="G687" t="str">
            <v>B</v>
          </cell>
          <cell r="H687" t="str">
            <v>CA,COMM,ECAT,RED</v>
          </cell>
          <cell r="I687">
            <v>1</v>
          </cell>
          <cell r="J687">
            <v>1</v>
          </cell>
          <cell r="K687" t="str">
            <v>EA</v>
          </cell>
          <cell r="L687" t="str">
            <v>Y</v>
          </cell>
          <cell r="M687" t="str">
            <v xml:space="preserve">   </v>
          </cell>
          <cell r="N687" t="str">
            <v>L</v>
          </cell>
          <cell r="O687" t="str">
            <v>ZZ</v>
          </cell>
          <cell r="T687">
            <v>0</v>
          </cell>
          <cell r="V687">
            <v>0</v>
          </cell>
          <cell r="X687">
            <v>0</v>
          </cell>
          <cell r="Z687">
            <v>0</v>
          </cell>
        </row>
        <row r="688">
          <cell r="E688" t="str">
            <v>74-10024-00</v>
          </cell>
          <cell r="G688" t="str">
            <v>P</v>
          </cell>
          <cell r="H688" t="str">
            <v>PROC. ELEC. ASS'Y INSTR.</v>
          </cell>
          <cell r="I688">
            <v>1</v>
          </cell>
          <cell r="J688">
            <v>1</v>
          </cell>
          <cell r="K688" t="str">
            <v>EA</v>
          </cell>
          <cell r="L688" t="str">
            <v>Y</v>
          </cell>
          <cell r="M688" t="str">
            <v xml:space="preserve">   </v>
          </cell>
          <cell r="N688" t="str">
            <v>Z</v>
          </cell>
          <cell r="O688" t="str">
            <v>ZZ</v>
          </cell>
          <cell r="T688">
            <v>0</v>
          </cell>
          <cell r="V688">
            <v>0</v>
          </cell>
          <cell r="X688">
            <v>0</v>
          </cell>
          <cell r="Z688">
            <v>0</v>
          </cell>
        </row>
        <row r="689">
          <cell r="E689" t="str">
            <v>74-024094-00</v>
          </cell>
          <cell r="G689" t="str">
            <v>U</v>
          </cell>
          <cell r="H689" t="str">
            <v>PROC,PART IDENTIFICATION</v>
          </cell>
          <cell r="I689">
            <v>1</v>
          </cell>
          <cell r="J689">
            <v>1</v>
          </cell>
          <cell r="K689" t="str">
            <v>EA</v>
          </cell>
          <cell r="L689" t="str">
            <v>Y</v>
          </cell>
          <cell r="M689" t="str">
            <v xml:space="preserve">   </v>
          </cell>
          <cell r="N689" t="str">
            <v>Z</v>
          </cell>
          <cell r="O689" t="str">
            <v>ZZ</v>
          </cell>
          <cell r="T689">
            <v>0</v>
          </cell>
          <cell r="V689">
            <v>0</v>
          </cell>
          <cell r="X689">
            <v>0</v>
          </cell>
          <cell r="Z689">
            <v>0</v>
          </cell>
        </row>
        <row r="690">
          <cell r="E690" t="str">
            <v>965-208382-001</v>
          </cell>
          <cell r="G690" t="str">
            <v>A</v>
          </cell>
          <cell r="H690" t="str">
            <v>EPOXY,FAST SET,50ML CNTNR SIZE</v>
          </cell>
          <cell r="I690">
            <v>1</v>
          </cell>
          <cell r="J690">
            <v>1</v>
          </cell>
          <cell r="K690" t="str">
            <v>EA</v>
          </cell>
          <cell r="L690" t="str">
            <v>Y</v>
          </cell>
          <cell r="M690" t="str">
            <v xml:space="preserve">   </v>
          </cell>
          <cell r="N690" t="str">
            <v>Z</v>
          </cell>
          <cell r="O690" t="str">
            <v>ZZ</v>
          </cell>
          <cell r="P690" t="str">
            <v>ITW DEVCON, INC.</v>
          </cell>
          <cell r="Q690">
            <v>14270</v>
          </cell>
          <cell r="T690">
            <v>0</v>
          </cell>
          <cell r="V690">
            <v>0</v>
          </cell>
          <cell r="X690">
            <v>0</v>
          </cell>
          <cell r="Z690">
            <v>0</v>
          </cell>
        </row>
        <row r="691">
          <cell r="E691" t="str">
            <v>79-10179-00</v>
          </cell>
          <cell r="G691" t="str">
            <v>A</v>
          </cell>
          <cell r="H691" t="str">
            <v>MARKER, WIRE (1-33)</v>
          </cell>
          <cell r="I691">
            <v>1</v>
          </cell>
          <cell r="J691">
            <v>1</v>
          </cell>
          <cell r="K691" t="str">
            <v>EA</v>
          </cell>
          <cell r="L691" t="str">
            <v>Y</v>
          </cell>
          <cell r="M691" t="str">
            <v xml:space="preserve">   </v>
          </cell>
          <cell r="N691" t="str">
            <v>Z</v>
          </cell>
          <cell r="O691" t="str">
            <v>ZZ</v>
          </cell>
          <cell r="P691" t="str">
            <v>BRADY CORPORATION</v>
          </cell>
          <cell r="Q691" t="str">
            <v>WM-1-33-3/4</v>
          </cell>
          <cell r="T691">
            <v>0</v>
          </cell>
          <cell r="V691">
            <v>0</v>
          </cell>
          <cell r="X691">
            <v>0</v>
          </cell>
          <cell r="Z691">
            <v>0</v>
          </cell>
        </row>
        <row r="692">
          <cell r="E692" t="str">
            <v>79-10444-00</v>
          </cell>
          <cell r="G692" t="str">
            <v>B</v>
          </cell>
          <cell r="H692" t="str">
            <v>LABEL,A-Z,0-15,(+),(-),(/),WIRE MARKING</v>
          </cell>
          <cell r="I692">
            <v>1</v>
          </cell>
          <cell r="J692">
            <v>1</v>
          </cell>
          <cell r="K692" t="str">
            <v>EA</v>
          </cell>
          <cell r="L692" t="str">
            <v>Y</v>
          </cell>
          <cell r="M692" t="str">
            <v xml:space="preserve">   </v>
          </cell>
          <cell r="N692" t="str">
            <v>Z</v>
          </cell>
          <cell r="O692" t="str">
            <v>ZZ</v>
          </cell>
          <cell r="P692" t="str">
            <v>BRADY CORPORATION</v>
          </cell>
          <cell r="Q692" t="str">
            <v>PWM-PK-2</v>
          </cell>
          <cell r="T692">
            <v>0</v>
          </cell>
          <cell r="V692">
            <v>0</v>
          </cell>
          <cell r="X692">
            <v>0</v>
          </cell>
          <cell r="Z692">
            <v>0</v>
          </cell>
        </row>
        <row r="693">
          <cell r="E693" t="str">
            <v>79-10183-00</v>
          </cell>
          <cell r="G693" t="str">
            <v>B</v>
          </cell>
          <cell r="H693" t="str">
            <v>MARKERS,WIRE WRITE ON</v>
          </cell>
          <cell r="I693">
            <v>1</v>
          </cell>
          <cell r="J693">
            <v>1</v>
          </cell>
          <cell r="K693" t="str">
            <v>EA</v>
          </cell>
          <cell r="L693" t="str">
            <v>Y</v>
          </cell>
          <cell r="M693" t="str">
            <v xml:space="preserve">   </v>
          </cell>
          <cell r="N693" t="str">
            <v>Z</v>
          </cell>
          <cell r="O693" t="str">
            <v>ZZ</v>
          </cell>
          <cell r="P693" t="str">
            <v>BRADY CORPORATION</v>
          </cell>
          <cell r="Q693" t="str">
            <v>SLFW-250-PK</v>
          </cell>
          <cell r="T693">
            <v>0</v>
          </cell>
          <cell r="V693">
            <v>0</v>
          </cell>
          <cell r="X693">
            <v>0</v>
          </cell>
          <cell r="Z693">
            <v>0</v>
          </cell>
        </row>
        <row r="694">
          <cell r="E694" t="str">
            <v>79-10179-01</v>
          </cell>
          <cell r="G694" t="str">
            <v>A</v>
          </cell>
          <cell r="H694" t="str">
            <v>MARKER, WIRE, 34-66</v>
          </cell>
          <cell r="I694">
            <v>1</v>
          </cell>
          <cell r="J694">
            <v>1</v>
          </cell>
          <cell r="K694" t="str">
            <v>EA</v>
          </cell>
          <cell r="L694" t="str">
            <v>Y</v>
          </cell>
          <cell r="M694" t="str">
            <v xml:space="preserve">   </v>
          </cell>
          <cell r="N694" t="str">
            <v>Z</v>
          </cell>
          <cell r="O694" t="str">
            <v>ZZ</v>
          </cell>
          <cell r="T694">
            <v>0</v>
          </cell>
          <cell r="V694">
            <v>0</v>
          </cell>
          <cell r="X694">
            <v>0</v>
          </cell>
          <cell r="Z694">
            <v>0</v>
          </cell>
        </row>
        <row r="695">
          <cell r="E695" t="str">
            <v>79-10179-02</v>
          </cell>
          <cell r="G695" t="str">
            <v>A</v>
          </cell>
          <cell r="H695" t="str">
            <v>MARKER, WIRE 67-99</v>
          </cell>
          <cell r="I695">
            <v>1</v>
          </cell>
          <cell r="J695">
            <v>1</v>
          </cell>
          <cell r="K695" t="str">
            <v>EA</v>
          </cell>
          <cell r="L695" t="str">
            <v>Y</v>
          </cell>
          <cell r="M695" t="str">
            <v xml:space="preserve">   </v>
          </cell>
          <cell r="N695" t="str">
            <v>Z</v>
          </cell>
          <cell r="O695" t="str">
            <v>ZZ</v>
          </cell>
          <cell r="T695">
            <v>0</v>
          </cell>
          <cell r="V695">
            <v>0</v>
          </cell>
          <cell r="X695">
            <v>0</v>
          </cell>
          <cell r="Z695">
            <v>0</v>
          </cell>
        </row>
        <row r="696">
          <cell r="E696" t="str">
            <v>79-00021-00</v>
          </cell>
          <cell r="G696" t="str">
            <v>A</v>
          </cell>
          <cell r="H696" t="str">
            <v>LABEL,BLANK 1 X 1/2</v>
          </cell>
          <cell r="I696">
            <v>1</v>
          </cell>
          <cell r="J696">
            <v>1</v>
          </cell>
          <cell r="K696" t="str">
            <v>EA</v>
          </cell>
          <cell r="L696" t="str">
            <v>Y</v>
          </cell>
          <cell r="M696" t="str">
            <v xml:space="preserve">   </v>
          </cell>
          <cell r="N696" t="str">
            <v>Z</v>
          </cell>
          <cell r="O696" t="str">
            <v>ZZ</v>
          </cell>
          <cell r="P696" t="str">
            <v>THOMAS &amp; BETTS</v>
          </cell>
          <cell r="Q696" t="str">
            <v>WES-1112</v>
          </cell>
          <cell r="T696">
            <v>0</v>
          </cell>
          <cell r="V696">
            <v>0</v>
          </cell>
          <cell r="X696">
            <v>0</v>
          </cell>
          <cell r="Z696">
            <v>0</v>
          </cell>
        </row>
        <row r="697">
          <cell r="E697" t="str">
            <v>79-00021-01</v>
          </cell>
          <cell r="G697" t="str">
            <v>A</v>
          </cell>
          <cell r="H697" t="str">
            <v>LABEL,BLANK 1 X 1</v>
          </cell>
          <cell r="I697">
            <v>1</v>
          </cell>
          <cell r="J697">
            <v>1</v>
          </cell>
          <cell r="K697" t="str">
            <v>EA</v>
          </cell>
          <cell r="L697" t="str">
            <v>Y</v>
          </cell>
          <cell r="M697" t="str">
            <v xml:space="preserve">   </v>
          </cell>
          <cell r="N697" t="str">
            <v>Z</v>
          </cell>
          <cell r="O697" t="str">
            <v>ZZ</v>
          </cell>
          <cell r="P697" t="str">
            <v>ABB</v>
          </cell>
          <cell r="Q697" t="str">
            <v>WES-1334</v>
          </cell>
          <cell r="T697">
            <v>0</v>
          </cell>
          <cell r="V697">
            <v>0</v>
          </cell>
          <cell r="X697">
            <v>0</v>
          </cell>
          <cell r="Z697">
            <v>0</v>
          </cell>
        </row>
        <row r="698">
          <cell r="E698" t="str">
            <v>79-00021-02</v>
          </cell>
          <cell r="G698" t="str">
            <v>A</v>
          </cell>
          <cell r="H698" t="str">
            <v>LABEL,CBL MARKING,1X.5X1.5,BLANK,WRITE-O</v>
          </cell>
          <cell r="I698">
            <v>1</v>
          </cell>
          <cell r="J698">
            <v>1</v>
          </cell>
          <cell r="K698" t="str">
            <v>EA</v>
          </cell>
          <cell r="L698" t="str">
            <v>Y</v>
          </cell>
          <cell r="M698" t="str">
            <v xml:space="preserve">   </v>
          </cell>
          <cell r="N698" t="str">
            <v>Z</v>
          </cell>
          <cell r="O698" t="str">
            <v>ZZ</v>
          </cell>
          <cell r="P698" t="str">
            <v>THOMAS &amp; BETTS</v>
          </cell>
          <cell r="Q698" t="str">
            <v>WLP-1112</v>
          </cell>
          <cell r="T698">
            <v>0</v>
          </cell>
          <cell r="V698">
            <v>0</v>
          </cell>
          <cell r="X698">
            <v>0</v>
          </cell>
          <cell r="Z698">
            <v>0</v>
          </cell>
        </row>
        <row r="699">
          <cell r="E699" t="str">
            <v>79-00021-03</v>
          </cell>
          <cell r="G699" t="str">
            <v>A</v>
          </cell>
          <cell r="H699" t="str">
            <v>LABEL,CBL MARKING,1X1X3,BLANK,WRITE-ON,S</v>
          </cell>
          <cell r="I699">
            <v>1</v>
          </cell>
          <cell r="J699">
            <v>1</v>
          </cell>
          <cell r="K699" t="str">
            <v>EA</v>
          </cell>
          <cell r="L699" t="str">
            <v>Y</v>
          </cell>
          <cell r="M699" t="str">
            <v xml:space="preserve">   </v>
          </cell>
          <cell r="N699" t="str">
            <v>Z</v>
          </cell>
          <cell r="O699" t="str">
            <v>ZZ</v>
          </cell>
          <cell r="P699" t="str">
            <v>THOMAS &amp; BETTS</v>
          </cell>
          <cell r="Q699" t="str">
            <v>WLP-1300</v>
          </cell>
          <cell r="T699">
            <v>0</v>
          </cell>
          <cell r="V699">
            <v>0</v>
          </cell>
          <cell r="X699">
            <v>0</v>
          </cell>
          <cell r="Z699">
            <v>0</v>
          </cell>
        </row>
        <row r="700">
          <cell r="E700" t="str">
            <v>79-00021-04</v>
          </cell>
          <cell r="G700" t="str">
            <v>B</v>
          </cell>
          <cell r="H700" t="str">
            <v>LABEL,CBL MARKING,1X1X5,BLANK,WRITE-ON,S</v>
          </cell>
          <cell r="I700">
            <v>1</v>
          </cell>
          <cell r="J700">
            <v>1</v>
          </cell>
          <cell r="K700" t="str">
            <v>EA</v>
          </cell>
          <cell r="L700" t="str">
            <v>Y</v>
          </cell>
          <cell r="M700" t="str">
            <v xml:space="preserve">   </v>
          </cell>
          <cell r="N700" t="str">
            <v>Z</v>
          </cell>
          <cell r="O700" t="str">
            <v>ZZ</v>
          </cell>
          <cell r="P700" t="str">
            <v>THOMAS &amp; BETTS</v>
          </cell>
          <cell r="Q700" t="str">
            <v>THT-139-461-2</v>
          </cell>
          <cell r="T700">
            <v>0</v>
          </cell>
          <cell r="V700">
            <v>0</v>
          </cell>
          <cell r="X700">
            <v>0</v>
          </cell>
          <cell r="Z700">
            <v>0</v>
          </cell>
        </row>
        <row r="701">
          <cell r="E701" t="str">
            <v>74-032409-00</v>
          </cell>
          <cell r="G701" t="str">
            <v>C</v>
          </cell>
          <cell r="H701" t="str">
            <v>WORKMANSHIP STANDARDS</v>
          </cell>
          <cell r="I701">
            <v>1</v>
          </cell>
          <cell r="J701">
            <v>1</v>
          </cell>
          <cell r="K701" t="str">
            <v>EA</v>
          </cell>
          <cell r="L701" t="str">
            <v>Y</v>
          </cell>
          <cell r="M701" t="str">
            <v xml:space="preserve">   </v>
          </cell>
          <cell r="N701" t="str">
            <v>Z</v>
          </cell>
          <cell r="O701" t="str">
            <v>ZZ</v>
          </cell>
          <cell r="T701">
            <v>0</v>
          </cell>
          <cell r="V701">
            <v>0</v>
          </cell>
          <cell r="X701">
            <v>0</v>
          </cell>
          <cell r="Z701">
            <v>0</v>
          </cell>
        </row>
        <row r="702">
          <cell r="E702" t="str">
            <v>202-328325-001</v>
          </cell>
          <cell r="G702" t="str">
            <v>F</v>
          </cell>
          <cell r="H702" t="str">
            <v>PROC,CRIMP TERMINATION GUIDELINE</v>
          </cell>
          <cell r="I702">
            <v>1</v>
          </cell>
          <cell r="J702">
            <v>1</v>
          </cell>
          <cell r="K702" t="str">
            <v>EA</v>
          </cell>
          <cell r="L702" t="str">
            <v>Y</v>
          </cell>
          <cell r="M702" t="str">
            <v xml:space="preserve">   </v>
          </cell>
          <cell r="N702" t="str">
            <v>Z</v>
          </cell>
          <cell r="O702" t="str">
            <v>ZZ</v>
          </cell>
          <cell r="T702">
            <v>0</v>
          </cell>
          <cell r="V702">
            <v>0</v>
          </cell>
          <cell r="X702">
            <v>0</v>
          </cell>
          <cell r="Z702">
            <v>0</v>
          </cell>
        </row>
        <row r="703">
          <cell r="E703" t="str">
            <v>74-024094-00</v>
          </cell>
          <cell r="G703" t="str">
            <v>U</v>
          </cell>
          <cell r="H703" t="str">
            <v>PROC,PART IDENTIFICATION</v>
          </cell>
          <cell r="I703">
            <v>1</v>
          </cell>
          <cell r="J703">
            <v>1</v>
          </cell>
          <cell r="K703" t="str">
            <v>EA</v>
          </cell>
          <cell r="L703" t="str">
            <v>Y</v>
          </cell>
          <cell r="M703" t="str">
            <v xml:space="preserve">   </v>
          </cell>
          <cell r="N703" t="str">
            <v>Z</v>
          </cell>
          <cell r="O703" t="str">
            <v>ZZ</v>
          </cell>
          <cell r="T703">
            <v>0</v>
          </cell>
          <cell r="V703">
            <v>0</v>
          </cell>
          <cell r="X703">
            <v>0</v>
          </cell>
          <cell r="Z703">
            <v>0</v>
          </cell>
        </row>
        <row r="704">
          <cell r="E704" t="str">
            <v>603-090436-001</v>
          </cell>
          <cell r="G704" t="str">
            <v>J</v>
          </cell>
          <cell r="H704" t="str">
            <v>SPECIFICATION,PACKAGING</v>
          </cell>
          <cell r="I704">
            <v>1</v>
          </cell>
          <cell r="J704">
            <v>1</v>
          </cell>
          <cell r="K704" t="str">
            <v>EA</v>
          </cell>
          <cell r="L704" t="str">
            <v>Y</v>
          </cell>
          <cell r="M704" t="str">
            <v xml:space="preserve">   </v>
          </cell>
          <cell r="N704" t="str">
            <v>Z</v>
          </cell>
          <cell r="O704" t="str">
            <v>ZZ</v>
          </cell>
          <cell r="T704">
            <v>0</v>
          </cell>
          <cell r="V704">
            <v>0</v>
          </cell>
          <cell r="X704">
            <v>0</v>
          </cell>
          <cell r="Z704">
            <v>0</v>
          </cell>
        </row>
        <row r="705">
          <cell r="E705" t="str">
            <v>668-101639-001</v>
          </cell>
          <cell r="G705" t="str">
            <v>A</v>
          </cell>
          <cell r="H705" t="str">
            <v>CONN,NTWK,MODULAR PLUG,SHLD,8 POS</v>
          </cell>
          <cell r="I705">
            <v>2</v>
          </cell>
          <cell r="J705">
            <v>2</v>
          </cell>
          <cell r="K705" t="str">
            <v>EA</v>
          </cell>
          <cell r="L705" t="str">
            <v>Y</v>
          </cell>
          <cell r="M705" t="str">
            <v xml:space="preserve">   </v>
          </cell>
          <cell r="N705" t="str">
            <v>L</v>
          </cell>
          <cell r="O705" t="str">
            <v>ZZ</v>
          </cell>
          <cell r="P705" t="str">
            <v>SENTINEL CONN SYSTEM</v>
          </cell>
          <cell r="Q705" t="str">
            <v>106S08080058C34</v>
          </cell>
          <cell r="T705">
            <v>0</v>
          </cell>
          <cell r="V705">
            <v>0</v>
          </cell>
          <cell r="X705">
            <v>0</v>
          </cell>
          <cell r="Z705">
            <v>0</v>
          </cell>
        </row>
        <row r="706">
          <cell r="E706" t="str">
            <v>680-061150-009</v>
          </cell>
          <cell r="G706" t="str">
            <v>B</v>
          </cell>
          <cell r="H706" t="str">
            <v>TUBING HEAT SHRINK 3/4</v>
          </cell>
          <cell r="I706">
            <v>0.5</v>
          </cell>
          <cell r="J706">
            <v>0.5</v>
          </cell>
          <cell r="K706" t="str">
            <v>FT</v>
          </cell>
          <cell r="L706" t="str">
            <v>Y</v>
          </cell>
          <cell r="M706" t="str">
            <v xml:space="preserve">   </v>
          </cell>
          <cell r="N706" t="str">
            <v>L</v>
          </cell>
          <cell r="O706" t="str">
            <v>ZZ</v>
          </cell>
          <cell r="P706" t="str">
            <v>PANDUIT CORP.</v>
          </cell>
          <cell r="Q706" t="str">
            <v>HSTT75-48-5</v>
          </cell>
          <cell r="T706">
            <v>0</v>
          </cell>
          <cell r="V706">
            <v>0</v>
          </cell>
          <cell r="X706">
            <v>0</v>
          </cell>
          <cell r="Z706">
            <v>0</v>
          </cell>
        </row>
        <row r="707">
          <cell r="E707" t="str">
            <v>79-00021-02</v>
          </cell>
          <cell r="G707" t="str">
            <v>A</v>
          </cell>
          <cell r="H707" t="str">
            <v>LABEL,CBL MARKING,1X.5X1.5,BLANK,WRITE-O</v>
          </cell>
          <cell r="I707">
            <v>2</v>
          </cell>
          <cell r="J707">
            <v>2</v>
          </cell>
          <cell r="K707" t="str">
            <v>EA</v>
          </cell>
          <cell r="L707" t="str">
            <v>Y</v>
          </cell>
          <cell r="M707" t="str">
            <v xml:space="preserve">   </v>
          </cell>
          <cell r="N707" t="str">
            <v>L</v>
          </cell>
          <cell r="O707" t="str">
            <v>ZZ</v>
          </cell>
          <cell r="P707" t="str">
            <v>THOMAS &amp; BETTS</v>
          </cell>
          <cell r="Q707" t="str">
            <v>WLP-1112</v>
          </cell>
          <cell r="T707">
            <v>0</v>
          </cell>
          <cell r="V707">
            <v>0</v>
          </cell>
          <cell r="X707">
            <v>0</v>
          </cell>
          <cell r="Z707">
            <v>0</v>
          </cell>
        </row>
        <row r="708">
          <cell r="E708" t="str">
            <v>833-271228-302</v>
          </cell>
          <cell r="F708" t="str">
            <v>CABLES</v>
          </cell>
          <cell r="G708" t="str">
            <v>B</v>
          </cell>
          <cell r="H708" t="str">
            <v>CA,COMM,ECAT,LWR JUNC TO PV, VXT</v>
          </cell>
          <cell r="I708">
            <v>1</v>
          </cell>
          <cell r="J708">
            <v>1</v>
          </cell>
          <cell r="K708" t="str">
            <v>EA</v>
          </cell>
          <cell r="L708" t="str">
            <v xml:space="preserve"> </v>
          </cell>
          <cell r="M708" t="str">
            <v xml:space="preserve">   </v>
          </cell>
          <cell r="N708" t="str">
            <v>L</v>
          </cell>
          <cell r="O708" t="str">
            <v>PROSOURCE</v>
          </cell>
          <cell r="S708">
            <v>128.22999999999999</v>
          </cell>
          <cell r="T708">
            <v>128.22999999999999</v>
          </cell>
          <cell r="U708">
            <v>128.22999999999999</v>
          </cell>
          <cell r="V708">
            <v>128.22999999999999</v>
          </cell>
          <cell r="W708">
            <v>128.22999999999999</v>
          </cell>
          <cell r="X708">
            <v>128.22999999999999</v>
          </cell>
          <cell r="Y708">
            <v>128.22999999999999</v>
          </cell>
          <cell r="Z708">
            <v>128.22999999999999</v>
          </cell>
          <cell r="AA708">
            <v>128.22999999999999</v>
          </cell>
        </row>
        <row r="709">
          <cell r="E709" t="str">
            <v>681-101635-004</v>
          </cell>
          <cell r="G709" t="str">
            <v>B</v>
          </cell>
          <cell r="H709" t="str">
            <v>CA,FBS,PVC,300V,5E,24AWG,4 PR,RED,ROHS</v>
          </cell>
          <cell r="I709">
            <v>7.4</v>
          </cell>
          <cell r="J709">
            <v>7.4</v>
          </cell>
          <cell r="K709" t="str">
            <v>FT</v>
          </cell>
          <cell r="L709" t="str">
            <v>Y</v>
          </cell>
          <cell r="M709" t="str">
            <v xml:space="preserve">   </v>
          </cell>
          <cell r="N709" t="str">
            <v>L</v>
          </cell>
          <cell r="O709" t="str">
            <v>ZZ</v>
          </cell>
          <cell r="P709" t="str">
            <v>BELDEN INC.</v>
          </cell>
          <cell r="Q709" t="str">
            <v>7921A 002</v>
          </cell>
          <cell r="T709">
            <v>0</v>
          </cell>
          <cell r="V709">
            <v>0</v>
          </cell>
          <cell r="X709">
            <v>0</v>
          </cell>
          <cell r="Z709">
            <v>0</v>
          </cell>
        </row>
        <row r="710">
          <cell r="E710" t="str">
            <v>833-271228-001</v>
          </cell>
          <cell r="G710" t="str">
            <v>B</v>
          </cell>
          <cell r="H710" t="str">
            <v>CA,COMM,ECAT,RED</v>
          </cell>
          <cell r="I710">
            <v>1</v>
          </cell>
          <cell r="J710">
            <v>1</v>
          </cell>
          <cell r="K710" t="str">
            <v>EA</v>
          </cell>
          <cell r="L710" t="str">
            <v>Y</v>
          </cell>
          <cell r="M710" t="str">
            <v xml:space="preserve">   </v>
          </cell>
          <cell r="N710" t="str">
            <v>L</v>
          </cell>
          <cell r="O710" t="str">
            <v>ZZ</v>
          </cell>
          <cell r="T710">
            <v>0</v>
          </cell>
          <cell r="V710">
            <v>0</v>
          </cell>
          <cell r="X710">
            <v>0</v>
          </cell>
          <cell r="Z710">
            <v>0</v>
          </cell>
        </row>
        <row r="711">
          <cell r="E711" t="str">
            <v>74-10024-00</v>
          </cell>
          <cell r="G711" t="str">
            <v>P</v>
          </cell>
          <cell r="H711" t="str">
            <v>PROC. ELEC. ASS'Y INSTR.</v>
          </cell>
          <cell r="I711">
            <v>1</v>
          </cell>
          <cell r="J711">
            <v>1</v>
          </cell>
          <cell r="K711" t="str">
            <v>EA</v>
          </cell>
          <cell r="L711" t="str">
            <v>Y</v>
          </cell>
          <cell r="M711" t="str">
            <v xml:space="preserve">   </v>
          </cell>
          <cell r="N711" t="str">
            <v>Z</v>
          </cell>
          <cell r="O711" t="str">
            <v>ZZ</v>
          </cell>
          <cell r="T711">
            <v>0</v>
          </cell>
          <cell r="V711">
            <v>0</v>
          </cell>
          <cell r="X711">
            <v>0</v>
          </cell>
          <cell r="Z711">
            <v>0</v>
          </cell>
        </row>
        <row r="712">
          <cell r="E712" t="str">
            <v>74-024094-00</v>
          </cell>
          <cell r="G712" t="str">
            <v>U</v>
          </cell>
          <cell r="H712" t="str">
            <v>PROC,PART IDENTIFICATION</v>
          </cell>
          <cell r="I712">
            <v>1</v>
          </cell>
          <cell r="J712">
            <v>1</v>
          </cell>
          <cell r="K712" t="str">
            <v>EA</v>
          </cell>
          <cell r="L712" t="str">
            <v>Y</v>
          </cell>
          <cell r="M712" t="str">
            <v xml:space="preserve">   </v>
          </cell>
          <cell r="N712" t="str">
            <v>Z</v>
          </cell>
          <cell r="O712" t="str">
            <v>ZZ</v>
          </cell>
          <cell r="T712">
            <v>0</v>
          </cell>
          <cell r="V712">
            <v>0</v>
          </cell>
          <cell r="X712">
            <v>0</v>
          </cell>
          <cell r="Z712">
            <v>0</v>
          </cell>
        </row>
        <row r="713">
          <cell r="E713" t="str">
            <v>965-208382-001</v>
          </cell>
          <cell r="G713" t="str">
            <v>A</v>
          </cell>
          <cell r="H713" t="str">
            <v>EPOXY,FAST SET,50ML CNTNR SIZE</v>
          </cell>
          <cell r="I713">
            <v>1</v>
          </cell>
          <cell r="J713">
            <v>1</v>
          </cell>
          <cell r="K713" t="str">
            <v>EA</v>
          </cell>
          <cell r="L713" t="str">
            <v>Y</v>
          </cell>
          <cell r="M713" t="str">
            <v xml:space="preserve">   </v>
          </cell>
          <cell r="N713" t="str">
            <v>Z</v>
          </cell>
          <cell r="O713" t="str">
            <v>ZZ</v>
          </cell>
          <cell r="P713" t="str">
            <v>ITW DEVCON, INC.</v>
          </cell>
          <cell r="Q713">
            <v>14270</v>
          </cell>
          <cell r="T713">
            <v>0</v>
          </cell>
          <cell r="V713">
            <v>0</v>
          </cell>
          <cell r="X713">
            <v>0</v>
          </cell>
          <cell r="Z713">
            <v>0</v>
          </cell>
        </row>
        <row r="714">
          <cell r="E714" t="str">
            <v>79-10179-00</v>
          </cell>
          <cell r="G714" t="str">
            <v>A</v>
          </cell>
          <cell r="H714" t="str">
            <v>MARKER, WIRE (1-33)</v>
          </cell>
          <cell r="I714">
            <v>1</v>
          </cell>
          <cell r="J714">
            <v>1</v>
          </cell>
          <cell r="K714" t="str">
            <v>EA</v>
          </cell>
          <cell r="L714" t="str">
            <v>Y</v>
          </cell>
          <cell r="M714" t="str">
            <v xml:space="preserve">   </v>
          </cell>
          <cell r="N714" t="str">
            <v>Z</v>
          </cell>
          <cell r="O714" t="str">
            <v>ZZ</v>
          </cell>
          <cell r="P714" t="str">
            <v>BRADY CORPORATION</v>
          </cell>
          <cell r="Q714" t="str">
            <v>WM-1-33-3/4</v>
          </cell>
          <cell r="T714">
            <v>0</v>
          </cell>
          <cell r="V714">
            <v>0</v>
          </cell>
          <cell r="X714">
            <v>0</v>
          </cell>
          <cell r="Z714">
            <v>0</v>
          </cell>
        </row>
        <row r="715">
          <cell r="E715" t="str">
            <v>79-10444-00</v>
          </cell>
          <cell r="G715" t="str">
            <v>B</v>
          </cell>
          <cell r="H715" t="str">
            <v>LABEL,A-Z,0-15,(+),(-),(/),WIRE MARKING</v>
          </cell>
          <cell r="I715">
            <v>1</v>
          </cell>
          <cell r="J715">
            <v>1</v>
          </cell>
          <cell r="K715" t="str">
            <v>EA</v>
          </cell>
          <cell r="L715" t="str">
            <v>Y</v>
          </cell>
          <cell r="M715" t="str">
            <v xml:space="preserve">   </v>
          </cell>
          <cell r="N715" t="str">
            <v>Z</v>
          </cell>
          <cell r="O715" t="str">
            <v>ZZ</v>
          </cell>
          <cell r="P715" t="str">
            <v>BRADY CORPORATION</v>
          </cell>
          <cell r="Q715" t="str">
            <v>PWM-PK-2</v>
          </cell>
          <cell r="T715">
            <v>0</v>
          </cell>
          <cell r="V715">
            <v>0</v>
          </cell>
          <cell r="X715">
            <v>0</v>
          </cell>
          <cell r="Z715">
            <v>0</v>
          </cell>
        </row>
        <row r="716">
          <cell r="E716" t="str">
            <v>79-10183-00</v>
          </cell>
          <cell r="G716" t="str">
            <v>B</v>
          </cell>
          <cell r="H716" t="str">
            <v>MARKERS,WIRE WRITE ON</v>
          </cell>
          <cell r="I716">
            <v>1</v>
          </cell>
          <cell r="J716">
            <v>1</v>
          </cell>
          <cell r="K716" t="str">
            <v>EA</v>
          </cell>
          <cell r="L716" t="str">
            <v>Y</v>
          </cell>
          <cell r="M716" t="str">
            <v xml:space="preserve">   </v>
          </cell>
          <cell r="N716" t="str">
            <v>Z</v>
          </cell>
          <cell r="O716" t="str">
            <v>ZZ</v>
          </cell>
          <cell r="P716" t="str">
            <v>BRADY CORPORATION</v>
          </cell>
          <cell r="Q716" t="str">
            <v>SLFW-250-PK</v>
          </cell>
          <cell r="T716">
            <v>0</v>
          </cell>
          <cell r="V716">
            <v>0</v>
          </cell>
          <cell r="X716">
            <v>0</v>
          </cell>
          <cell r="Z716">
            <v>0</v>
          </cell>
        </row>
        <row r="717">
          <cell r="E717" t="str">
            <v>79-10179-01</v>
          </cell>
          <cell r="G717" t="str">
            <v>A</v>
          </cell>
          <cell r="H717" t="str">
            <v>MARKER, WIRE, 34-66</v>
          </cell>
          <cell r="I717">
            <v>1</v>
          </cell>
          <cell r="J717">
            <v>1</v>
          </cell>
          <cell r="K717" t="str">
            <v>EA</v>
          </cell>
          <cell r="L717" t="str">
            <v>Y</v>
          </cell>
          <cell r="M717" t="str">
            <v xml:space="preserve">   </v>
          </cell>
          <cell r="N717" t="str">
            <v>Z</v>
          </cell>
          <cell r="O717" t="str">
            <v>ZZ</v>
          </cell>
          <cell r="T717">
            <v>0</v>
          </cell>
          <cell r="V717">
            <v>0</v>
          </cell>
          <cell r="X717">
            <v>0</v>
          </cell>
          <cell r="Z717">
            <v>0</v>
          </cell>
        </row>
        <row r="718">
          <cell r="E718" t="str">
            <v>79-10179-02</v>
          </cell>
          <cell r="G718" t="str">
            <v>A</v>
          </cell>
          <cell r="H718" t="str">
            <v>MARKER, WIRE 67-99</v>
          </cell>
          <cell r="I718">
            <v>1</v>
          </cell>
          <cell r="J718">
            <v>1</v>
          </cell>
          <cell r="K718" t="str">
            <v>EA</v>
          </cell>
          <cell r="L718" t="str">
            <v>Y</v>
          </cell>
          <cell r="M718" t="str">
            <v xml:space="preserve">   </v>
          </cell>
          <cell r="N718" t="str">
            <v>Z</v>
          </cell>
          <cell r="O718" t="str">
            <v>ZZ</v>
          </cell>
          <cell r="T718">
            <v>0</v>
          </cell>
          <cell r="V718">
            <v>0</v>
          </cell>
          <cell r="X718">
            <v>0</v>
          </cell>
          <cell r="Z718">
            <v>0</v>
          </cell>
        </row>
        <row r="719">
          <cell r="E719" t="str">
            <v>79-00021-00</v>
          </cell>
          <cell r="G719" t="str">
            <v>A</v>
          </cell>
          <cell r="H719" t="str">
            <v>LABEL,BLANK 1 X 1/2</v>
          </cell>
          <cell r="I719">
            <v>1</v>
          </cell>
          <cell r="J719">
            <v>1</v>
          </cell>
          <cell r="K719" t="str">
            <v>EA</v>
          </cell>
          <cell r="L719" t="str">
            <v>Y</v>
          </cell>
          <cell r="M719" t="str">
            <v xml:space="preserve">   </v>
          </cell>
          <cell r="N719" t="str">
            <v>Z</v>
          </cell>
          <cell r="O719" t="str">
            <v>ZZ</v>
          </cell>
          <cell r="P719" t="str">
            <v>THOMAS &amp; BETTS</v>
          </cell>
          <cell r="Q719" t="str">
            <v>WES-1112</v>
          </cell>
          <cell r="T719">
            <v>0</v>
          </cell>
          <cell r="V719">
            <v>0</v>
          </cell>
          <cell r="X719">
            <v>0</v>
          </cell>
          <cell r="Z719">
            <v>0</v>
          </cell>
        </row>
        <row r="720">
          <cell r="E720" t="str">
            <v>79-00021-01</v>
          </cell>
          <cell r="G720" t="str">
            <v>A</v>
          </cell>
          <cell r="H720" t="str">
            <v>LABEL,BLANK 1 X 1</v>
          </cell>
          <cell r="I720">
            <v>1</v>
          </cell>
          <cell r="J720">
            <v>1</v>
          </cell>
          <cell r="K720" t="str">
            <v>EA</v>
          </cell>
          <cell r="L720" t="str">
            <v>Y</v>
          </cell>
          <cell r="M720" t="str">
            <v xml:space="preserve">   </v>
          </cell>
          <cell r="N720" t="str">
            <v>Z</v>
          </cell>
          <cell r="O720" t="str">
            <v>ZZ</v>
          </cell>
          <cell r="P720" t="str">
            <v>ABB</v>
          </cell>
          <cell r="Q720" t="str">
            <v>WES-1334</v>
          </cell>
          <cell r="T720">
            <v>0</v>
          </cell>
          <cell r="V720">
            <v>0</v>
          </cell>
          <cell r="X720">
            <v>0</v>
          </cell>
          <cell r="Z720">
            <v>0</v>
          </cell>
        </row>
        <row r="721">
          <cell r="E721" t="str">
            <v>79-00021-02</v>
          </cell>
          <cell r="G721" t="str">
            <v>A</v>
          </cell>
          <cell r="H721" t="str">
            <v>LABEL,CBL MARKING,1X.5X1.5,BLANK,WRITE-O</v>
          </cell>
          <cell r="I721">
            <v>1</v>
          </cell>
          <cell r="J721">
            <v>1</v>
          </cell>
          <cell r="K721" t="str">
            <v>EA</v>
          </cell>
          <cell r="L721" t="str">
            <v>Y</v>
          </cell>
          <cell r="M721" t="str">
            <v xml:space="preserve">   </v>
          </cell>
          <cell r="N721" t="str">
            <v>Z</v>
          </cell>
          <cell r="O721" t="str">
            <v>ZZ</v>
          </cell>
          <cell r="P721" t="str">
            <v>THOMAS &amp; BETTS</v>
          </cell>
          <cell r="Q721" t="str">
            <v>WLP-1112</v>
          </cell>
          <cell r="T721">
            <v>0</v>
          </cell>
          <cell r="V721">
            <v>0</v>
          </cell>
          <cell r="X721">
            <v>0</v>
          </cell>
          <cell r="Z721">
            <v>0</v>
          </cell>
        </row>
        <row r="722">
          <cell r="E722" t="str">
            <v>79-00021-03</v>
          </cell>
          <cell r="G722" t="str">
            <v>A</v>
          </cell>
          <cell r="H722" t="str">
            <v>LABEL,CBL MARKING,1X1X3,BLANK,WRITE-ON,S</v>
          </cell>
          <cell r="I722">
            <v>1</v>
          </cell>
          <cell r="J722">
            <v>1</v>
          </cell>
          <cell r="K722" t="str">
            <v>EA</v>
          </cell>
          <cell r="L722" t="str">
            <v>Y</v>
          </cell>
          <cell r="M722" t="str">
            <v xml:space="preserve">   </v>
          </cell>
          <cell r="N722" t="str">
            <v>Z</v>
          </cell>
          <cell r="O722" t="str">
            <v>ZZ</v>
          </cell>
          <cell r="P722" t="str">
            <v>THOMAS &amp; BETTS</v>
          </cell>
          <cell r="Q722" t="str">
            <v>WLP-1300</v>
          </cell>
          <cell r="T722">
            <v>0</v>
          </cell>
          <cell r="V722">
            <v>0</v>
          </cell>
          <cell r="X722">
            <v>0</v>
          </cell>
          <cell r="Z722">
            <v>0</v>
          </cell>
        </row>
        <row r="723">
          <cell r="E723" t="str">
            <v>79-00021-04</v>
          </cell>
          <cell r="G723" t="str">
            <v>B</v>
          </cell>
          <cell r="H723" t="str">
            <v>LABEL,CBL MARKING,1X1X5,BLANK,WRITE-ON,S</v>
          </cell>
          <cell r="I723">
            <v>1</v>
          </cell>
          <cell r="J723">
            <v>1</v>
          </cell>
          <cell r="K723" t="str">
            <v>EA</v>
          </cell>
          <cell r="L723" t="str">
            <v>Y</v>
          </cell>
          <cell r="M723" t="str">
            <v xml:space="preserve">   </v>
          </cell>
          <cell r="N723" t="str">
            <v>Z</v>
          </cell>
          <cell r="O723" t="str">
            <v>ZZ</v>
          </cell>
          <cell r="P723" t="str">
            <v>THOMAS &amp; BETTS</v>
          </cell>
          <cell r="Q723" t="str">
            <v>THT-139-461-2</v>
          </cell>
          <cell r="T723">
            <v>0</v>
          </cell>
          <cell r="V723">
            <v>0</v>
          </cell>
          <cell r="X723">
            <v>0</v>
          </cell>
          <cell r="Z723">
            <v>0</v>
          </cell>
        </row>
        <row r="724">
          <cell r="E724" t="str">
            <v>74-032409-00</v>
          </cell>
          <cell r="G724" t="str">
            <v>C</v>
          </cell>
          <cell r="H724" t="str">
            <v>WORKMANSHIP STANDARDS</v>
          </cell>
          <cell r="I724">
            <v>1</v>
          </cell>
          <cell r="J724">
            <v>1</v>
          </cell>
          <cell r="K724" t="str">
            <v>EA</v>
          </cell>
          <cell r="L724" t="str">
            <v>Y</v>
          </cell>
          <cell r="M724" t="str">
            <v xml:space="preserve">   </v>
          </cell>
          <cell r="N724" t="str">
            <v>Z</v>
          </cell>
          <cell r="O724" t="str">
            <v>ZZ</v>
          </cell>
          <cell r="T724">
            <v>0</v>
          </cell>
          <cell r="V724">
            <v>0</v>
          </cell>
          <cell r="X724">
            <v>0</v>
          </cell>
          <cell r="Z724">
            <v>0</v>
          </cell>
        </row>
        <row r="725">
          <cell r="E725" t="str">
            <v>202-328325-001</v>
          </cell>
          <cell r="G725" t="str">
            <v>F</v>
          </cell>
          <cell r="H725" t="str">
            <v>PROC,CRIMP TERMINATION GUIDELINE</v>
          </cell>
          <cell r="I725">
            <v>1</v>
          </cell>
          <cell r="J725">
            <v>1</v>
          </cell>
          <cell r="K725" t="str">
            <v>EA</v>
          </cell>
          <cell r="L725" t="str">
            <v>Y</v>
          </cell>
          <cell r="M725" t="str">
            <v xml:space="preserve">   </v>
          </cell>
          <cell r="N725" t="str">
            <v>Z</v>
          </cell>
          <cell r="O725" t="str">
            <v>ZZ</v>
          </cell>
          <cell r="T725">
            <v>0</v>
          </cell>
          <cell r="V725">
            <v>0</v>
          </cell>
          <cell r="X725">
            <v>0</v>
          </cell>
          <cell r="Z725">
            <v>0</v>
          </cell>
        </row>
        <row r="726">
          <cell r="E726" t="str">
            <v>74-024094-00</v>
          </cell>
          <cell r="G726" t="str">
            <v>U</v>
          </cell>
          <cell r="H726" t="str">
            <v>PROC,PART IDENTIFICATION</v>
          </cell>
          <cell r="I726">
            <v>1</v>
          </cell>
          <cell r="J726">
            <v>1</v>
          </cell>
          <cell r="K726" t="str">
            <v>EA</v>
          </cell>
          <cell r="L726" t="str">
            <v>Y</v>
          </cell>
          <cell r="M726" t="str">
            <v xml:space="preserve">   </v>
          </cell>
          <cell r="N726" t="str">
            <v>Z</v>
          </cell>
          <cell r="O726" t="str">
            <v>ZZ</v>
          </cell>
          <cell r="T726">
            <v>0</v>
          </cell>
          <cell r="V726">
            <v>0</v>
          </cell>
          <cell r="X726">
            <v>0</v>
          </cell>
          <cell r="Z726">
            <v>0</v>
          </cell>
        </row>
        <row r="727">
          <cell r="E727" t="str">
            <v>603-090436-001</v>
          </cell>
          <cell r="G727" t="str">
            <v>J</v>
          </cell>
          <cell r="H727" t="str">
            <v>SPECIFICATION,PACKAGING</v>
          </cell>
          <cell r="I727">
            <v>1</v>
          </cell>
          <cell r="J727">
            <v>1</v>
          </cell>
          <cell r="K727" t="str">
            <v>EA</v>
          </cell>
          <cell r="L727" t="str">
            <v>Y</v>
          </cell>
          <cell r="M727" t="str">
            <v xml:space="preserve">   </v>
          </cell>
          <cell r="N727" t="str">
            <v>Z</v>
          </cell>
          <cell r="O727" t="str">
            <v>ZZ</v>
          </cell>
          <cell r="T727">
            <v>0</v>
          </cell>
          <cell r="V727">
            <v>0</v>
          </cell>
          <cell r="X727">
            <v>0</v>
          </cell>
          <cell r="Z727">
            <v>0</v>
          </cell>
        </row>
        <row r="728">
          <cell r="E728" t="str">
            <v>668-101639-001</v>
          </cell>
          <cell r="G728" t="str">
            <v>A</v>
          </cell>
          <cell r="H728" t="str">
            <v>CONN,NTWK,MODULAR PLUG,SHLD,8 POS</v>
          </cell>
          <cell r="I728">
            <v>2</v>
          </cell>
          <cell r="J728">
            <v>2</v>
          </cell>
          <cell r="K728" t="str">
            <v>EA</v>
          </cell>
          <cell r="L728" t="str">
            <v>Y</v>
          </cell>
          <cell r="M728" t="str">
            <v xml:space="preserve">   </v>
          </cell>
          <cell r="N728" t="str">
            <v>L</v>
          </cell>
          <cell r="O728" t="str">
            <v>ZZ</v>
          </cell>
          <cell r="P728" t="str">
            <v>SENTINEL CONN SYSTEM</v>
          </cell>
          <cell r="Q728" t="str">
            <v>106S08080058C34</v>
          </cell>
          <cell r="T728">
            <v>0</v>
          </cell>
          <cell r="V728">
            <v>0</v>
          </cell>
          <cell r="X728">
            <v>0</v>
          </cell>
          <cell r="Z728">
            <v>0</v>
          </cell>
        </row>
        <row r="729">
          <cell r="E729" t="str">
            <v>680-061150-009</v>
          </cell>
          <cell r="G729" t="str">
            <v>B</v>
          </cell>
          <cell r="H729" t="str">
            <v>TUBING HEAT SHRINK 3/4</v>
          </cell>
          <cell r="I729">
            <v>0.5</v>
          </cell>
          <cell r="J729">
            <v>0.5</v>
          </cell>
          <cell r="K729" t="str">
            <v>FT</v>
          </cell>
          <cell r="L729" t="str">
            <v>Y</v>
          </cell>
          <cell r="M729" t="str">
            <v xml:space="preserve">   </v>
          </cell>
          <cell r="N729" t="str">
            <v>L</v>
          </cell>
          <cell r="O729" t="str">
            <v>ZZ</v>
          </cell>
          <cell r="P729" t="str">
            <v>PANDUIT CORP.</v>
          </cell>
          <cell r="Q729" t="str">
            <v>HSTT75-48-5</v>
          </cell>
          <cell r="T729">
            <v>0</v>
          </cell>
          <cell r="V729">
            <v>0</v>
          </cell>
          <cell r="X729">
            <v>0</v>
          </cell>
          <cell r="Z729">
            <v>0</v>
          </cell>
        </row>
        <row r="730">
          <cell r="E730" t="str">
            <v>79-00021-02</v>
          </cell>
          <cell r="G730" t="str">
            <v>A</v>
          </cell>
          <cell r="H730" t="str">
            <v>LABEL,CBL MARKING,1X.5X1.5,BLANK,WRITE-O</v>
          </cell>
          <cell r="I730">
            <v>2</v>
          </cell>
          <cell r="J730">
            <v>2</v>
          </cell>
          <cell r="K730" t="str">
            <v>EA</v>
          </cell>
          <cell r="L730" t="str">
            <v>Y</v>
          </cell>
          <cell r="M730" t="str">
            <v xml:space="preserve">   </v>
          </cell>
          <cell r="N730" t="str">
            <v>L</v>
          </cell>
          <cell r="O730" t="str">
            <v>ZZ</v>
          </cell>
          <cell r="P730" t="str">
            <v>THOMAS &amp; BETTS</v>
          </cell>
          <cell r="Q730" t="str">
            <v>WLP-1112</v>
          </cell>
          <cell r="T730">
            <v>0</v>
          </cell>
          <cell r="V730">
            <v>0</v>
          </cell>
          <cell r="X730">
            <v>0</v>
          </cell>
          <cell r="Z730">
            <v>0</v>
          </cell>
        </row>
        <row r="731">
          <cell r="E731" t="str">
            <v>833-271228-303</v>
          </cell>
          <cell r="F731" t="str">
            <v>CABLES</v>
          </cell>
          <cell r="G731" t="str">
            <v>B</v>
          </cell>
          <cell r="H731" t="str">
            <v>CA,COMM,ECAT,LWR ECAT TO GB, VXT</v>
          </cell>
          <cell r="I731">
            <v>1</v>
          </cell>
          <cell r="J731">
            <v>1</v>
          </cell>
          <cell r="K731" t="str">
            <v>EA</v>
          </cell>
          <cell r="L731" t="str">
            <v xml:space="preserve"> </v>
          </cell>
          <cell r="M731" t="str">
            <v xml:space="preserve">   </v>
          </cell>
          <cell r="N731" t="str">
            <v>L</v>
          </cell>
          <cell r="O731" t="str">
            <v>PROSOURCE</v>
          </cell>
          <cell r="S731">
            <v>126.78</v>
          </cell>
          <cell r="T731">
            <v>126.78</v>
          </cell>
          <cell r="U731">
            <v>126.78</v>
          </cell>
          <cell r="V731">
            <v>126.78</v>
          </cell>
          <cell r="W731">
            <v>126.78</v>
          </cell>
          <cell r="X731">
            <v>126.78</v>
          </cell>
          <cell r="Y731">
            <v>126.78</v>
          </cell>
          <cell r="Z731">
            <v>126.78</v>
          </cell>
          <cell r="AA731">
            <v>126.78</v>
          </cell>
        </row>
        <row r="732">
          <cell r="E732" t="str">
            <v>681-101635-004</v>
          </cell>
          <cell r="G732" t="str">
            <v>B</v>
          </cell>
          <cell r="H732" t="str">
            <v>CA,FBS,PVC,300V,5E,24AWG,4 PR,RED,ROHS</v>
          </cell>
          <cell r="I732">
            <v>6.7</v>
          </cell>
          <cell r="J732">
            <v>6.7</v>
          </cell>
          <cell r="K732" t="str">
            <v>FT</v>
          </cell>
          <cell r="L732" t="str">
            <v>Y</v>
          </cell>
          <cell r="M732" t="str">
            <v xml:space="preserve">   </v>
          </cell>
          <cell r="N732" t="str">
            <v>L</v>
          </cell>
          <cell r="O732" t="str">
            <v>ZZ</v>
          </cell>
          <cell r="P732" t="str">
            <v>BELDEN INC.</v>
          </cell>
          <cell r="Q732" t="str">
            <v>7921A 002</v>
          </cell>
          <cell r="T732">
            <v>0</v>
          </cell>
          <cell r="V732">
            <v>0</v>
          </cell>
          <cell r="X732">
            <v>0</v>
          </cell>
          <cell r="Z732">
            <v>0</v>
          </cell>
        </row>
        <row r="733">
          <cell r="E733" t="str">
            <v>833-271228-001</v>
          </cell>
          <cell r="G733" t="str">
            <v>B</v>
          </cell>
          <cell r="H733" t="str">
            <v>CA,COMM,ECAT,RED</v>
          </cell>
          <cell r="I733">
            <v>1</v>
          </cell>
          <cell r="J733">
            <v>1</v>
          </cell>
          <cell r="K733" t="str">
            <v>EA</v>
          </cell>
          <cell r="L733" t="str">
            <v>Y</v>
          </cell>
          <cell r="M733" t="str">
            <v xml:space="preserve">   </v>
          </cell>
          <cell r="N733" t="str">
            <v>L</v>
          </cell>
          <cell r="O733" t="str">
            <v>ZZ</v>
          </cell>
          <cell r="T733">
            <v>0</v>
          </cell>
          <cell r="V733">
            <v>0</v>
          </cell>
          <cell r="X733">
            <v>0</v>
          </cell>
          <cell r="Z733">
            <v>0</v>
          </cell>
        </row>
        <row r="734">
          <cell r="E734" t="str">
            <v>74-10024-00</v>
          </cell>
          <cell r="G734" t="str">
            <v>P</v>
          </cell>
          <cell r="H734" t="str">
            <v>PROC. ELEC. ASS'Y INSTR.</v>
          </cell>
          <cell r="I734">
            <v>1</v>
          </cell>
          <cell r="J734">
            <v>1</v>
          </cell>
          <cell r="K734" t="str">
            <v>EA</v>
          </cell>
          <cell r="L734" t="str">
            <v>Y</v>
          </cell>
          <cell r="M734" t="str">
            <v xml:space="preserve">   </v>
          </cell>
          <cell r="N734" t="str">
            <v>Z</v>
          </cell>
          <cell r="O734" t="str">
            <v>ZZ</v>
          </cell>
          <cell r="T734">
            <v>0</v>
          </cell>
          <cell r="V734">
            <v>0</v>
          </cell>
          <cell r="X734">
            <v>0</v>
          </cell>
          <cell r="Z734">
            <v>0</v>
          </cell>
        </row>
        <row r="735">
          <cell r="E735" t="str">
            <v>74-024094-00</v>
          </cell>
          <cell r="G735" t="str">
            <v>U</v>
          </cell>
          <cell r="H735" t="str">
            <v>PROC,PART IDENTIFICATION</v>
          </cell>
          <cell r="I735">
            <v>1</v>
          </cell>
          <cell r="J735">
            <v>1</v>
          </cell>
          <cell r="K735" t="str">
            <v>EA</v>
          </cell>
          <cell r="L735" t="str">
            <v>Y</v>
          </cell>
          <cell r="M735" t="str">
            <v xml:space="preserve">   </v>
          </cell>
          <cell r="N735" t="str">
            <v>Z</v>
          </cell>
          <cell r="O735" t="str">
            <v>ZZ</v>
          </cell>
          <cell r="T735">
            <v>0</v>
          </cell>
          <cell r="V735">
            <v>0</v>
          </cell>
          <cell r="X735">
            <v>0</v>
          </cell>
          <cell r="Z735">
            <v>0</v>
          </cell>
        </row>
        <row r="736">
          <cell r="E736" t="str">
            <v>965-208382-001</v>
          </cell>
          <cell r="G736" t="str">
            <v>A</v>
          </cell>
          <cell r="H736" t="str">
            <v>EPOXY,FAST SET,50ML CNTNR SIZE</v>
          </cell>
          <cell r="I736">
            <v>1</v>
          </cell>
          <cell r="J736">
            <v>1</v>
          </cell>
          <cell r="K736" t="str">
            <v>EA</v>
          </cell>
          <cell r="L736" t="str">
            <v>Y</v>
          </cell>
          <cell r="M736" t="str">
            <v xml:space="preserve">   </v>
          </cell>
          <cell r="N736" t="str">
            <v>Z</v>
          </cell>
          <cell r="O736" t="str">
            <v>ZZ</v>
          </cell>
          <cell r="P736" t="str">
            <v>ITW DEVCON, INC.</v>
          </cell>
          <cell r="Q736">
            <v>14270</v>
          </cell>
          <cell r="T736">
            <v>0</v>
          </cell>
          <cell r="V736">
            <v>0</v>
          </cell>
          <cell r="X736">
            <v>0</v>
          </cell>
          <cell r="Z736">
            <v>0</v>
          </cell>
        </row>
        <row r="737">
          <cell r="E737" t="str">
            <v>79-10179-00</v>
          </cell>
          <cell r="G737" t="str">
            <v>A</v>
          </cell>
          <cell r="H737" t="str">
            <v>MARKER, WIRE (1-33)</v>
          </cell>
          <cell r="I737">
            <v>1</v>
          </cell>
          <cell r="J737">
            <v>1</v>
          </cell>
          <cell r="K737" t="str">
            <v>EA</v>
          </cell>
          <cell r="L737" t="str">
            <v>Y</v>
          </cell>
          <cell r="M737" t="str">
            <v xml:space="preserve">   </v>
          </cell>
          <cell r="N737" t="str">
            <v>Z</v>
          </cell>
          <cell r="O737" t="str">
            <v>ZZ</v>
          </cell>
          <cell r="P737" t="str">
            <v>BRADY CORPORATION</v>
          </cell>
          <cell r="Q737" t="str">
            <v>WM-1-33-3/4</v>
          </cell>
          <cell r="T737">
            <v>0</v>
          </cell>
          <cell r="V737">
            <v>0</v>
          </cell>
          <cell r="X737">
            <v>0</v>
          </cell>
          <cell r="Z737">
            <v>0</v>
          </cell>
        </row>
        <row r="738">
          <cell r="E738" t="str">
            <v>79-10444-00</v>
          </cell>
          <cell r="G738" t="str">
            <v>B</v>
          </cell>
          <cell r="H738" t="str">
            <v>LABEL,A-Z,0-15,(+),(-),(/),WIRE MARKING</v>
          </cell>
          <cell r="I738">
            <v>1</v>
          </cell>
          <cell r="J738">
            <v>1</v>
          </cell>
          <cell r="K738" t="str">
            <v>EA</v>
          </cell>
          <cell r="L738" t="str">
            <v>Y</v>
          </cell>
          <cell r="M738" t="str">
            <v xml:space="preserve">   </v>
          </cell>
          <cell r="N738" t="str">
            <v>Z</v>
          </cell>
          <cell r="O738" t="str">
            <v>ZZ</v>
          </cell>
          <cell r="P738" t="str">
            <v>BRADY CORPORATION</v>
          </cell>
          <cell r="Q738" t="str">
            <v>PWM-PK-2</v>
          </cell>
          <cell r="T738">
            <v>0</v>
          </cell>
          <cell r="V738">
            <v>0</v>
          </cell>
          <cell r="X738">
            <v>0</v>
          </cell>
          <cell r="Z738">
            <v>0</v>
          </cell>
        </row>
        <row r="739">
          <cell r="E739" t="str">
            <v>79-10183-00</v>
          </cell>
          <cell r="G739" t="str">
            <v>B</v>
          </cell>
          <cell r="H739" t="str">
            <v>MARKERS,WIRE WRITE ON</v>
          </cell>
          <cell r="I739">
            <v>1</v>
          </cell>
          <cell r="J739">
            <v>1</v>
          </cell>
          <cell r="K739" t="str">
            <v>EA</v>
          </cell>
          <cell r="L739" t="str">
            <v>Y</v>
          </cell>
          <cell r="M739" t="str">
            <v xml:space="preserve">   </v>
          </cell>
          <cell r="N739" t="str">
            <v>Z</v>
          </cell>
          <cell r="O739" t="str">
            <v>ZZ</v>
          </cell>
          <cell r="P739" t="str">
            <v>BRADY CORPORATION</v>
          </cell>
          <cell r="Q739" t="str">
            <v>SLFW-250-PK</v>
          </cell>
          <cell r="T739">
            <v>0</v>
          </cell>
          <cell r="V739">
            <v>0</v>
          </cell>
          <cell r="X739">
            <v>0</v>
          </cell>
          <cell r="Z739">
            <v>0</v>
          </cell>
        </row>
        <row r="740">
          <cell r="E740" t="str">
            <v>79-10179-01</v>
          </cell>
          <cell r="G740" t="str">
            <v>A</v>
          </cell>
          <cell r="H740" t="str">
            <v>MARKER, WIRE, 34-66</v>
          </cell>
          <cell r="I740">
            <v>1</v>
          </cell>
          <cell r="J740">
            <v>1</v>
          </cell>
          <cell r="K740" t="str">
            <v>EA</v>
          </cell>
          <cell r="L740" t="str">
            <v>Y</v>
          </cell>
          <cell r="M740" t="str">
            <v xml:space="preserve">   </v>
          </cell>
          <cell r="N740" t="str">
            <v>Z</v>
          </cell>
          <cell r="O740" t="str">
            <v>ZZ</v>
          </cell>
          <cell r="T740">
            <v>0</v>
          </cell>
          <cell r="V740">
            <v>0</v>
          </cell>
          <cell r="X740">
            <v>0</v>
          </cell>
          <cell r="Z740">
            <v>0</v>
          </cell>
        </row>
        <row r="741">
          <cell r="E741" t="str">
            <v>79-10179-02</v>
          </cell>
          <cell r="G741" t="str">
            <v>A</v>
          </cell>
          <cell r="H741" t="str">
            <v>MARKER, WIRE 67-99</v>
          </cell>
          <cell r="I741">
            <v>1</v>
          </cell>
          <cell r="J741">
            <v>1</v>
          </cell>
          <cell r="K741" t="str">
            <v>EA</v>
          </cell>
          <cell r="L741" t="str">
            <v>Y</v>
          </cell>
          <cell r="M741" t="str">
            <v xml:space="preserve">   </v>
          </cell>
          <cell r="N741" t="str">
            <v>Z</v>
          </cell>
          <cell r="O741" t="str">
            <v>ZZ</v>
          </cell>
          <cell r="T741">
            <v>0</v>
          </cell>
          <cell r="V741">
            <v>0</v>
          </cell>
          <cell r="X741">
            <v>0</v>
          </cell>
          <cell r="Z741">
            <v>0</v>
          </cell>
        </row>
        <row r="742">
          <cell r="E742" t="str">
            <v>79-00021-00</v>
          </cell>
          <cell r="G742" t="str">
            <v>A</v>
          </cell>
          <cell r="H742" t="str">
            <v>LABEL,BLANK 1 X 1/2</v>
          </cell>
          <cell r="I742">
            <v>1</v>
          </cell>
          <cell r="J742">
            <v>1</v>
          </cell>
          <cell r="K742" t="str">
            <v>EA</v>
          </cell>
          <cell r="L742" t="str">
            <v>Y</v>
          </cell>
          <cell r="M742" t="str">
            <v xml:space="preserve">   </v>
          </cell>
          <cell r="N742" t="str">
            <v>Z</v>
          </cell>
          <cell r="O742" t="str">
            <v>ZZ</v>
          </cell>
          <cell r="P742" t="str">
            <v>THOMAS &amp; BETTS</v>
          </cell>
          <cell r="Q742" t="str">
            <v>WES-1112</v>
          </cell>
          <cell r="T742">
            <v>0</v>
          </cell>
          <cell r="V742">
            <v>0</v>
          </cell>
          <cell r="X742">
            <v>0</v>
          </cell>
          <cell r="Z742">
            <v>0</v>
          </cell>
        </row>
        <row r="743">
          <cell r="E743" t="str">
            <v>79-00021-01</v>
          </cell>
          <cell r="G743" t="str">
            <v>A</v>
          </cell>
          <cell r="H743" t="str">
            <v>LABEL,BLANK 1 X 1</v>
          </cell>
          <cell r="I743">
            <v>1</v>
          </cell>
          <cell r="J743">
            <v>1</v>
          </cell>
          <cell r="K743" t="str">
            <v>EA</v>
          </cell>
          <cell r="L743" t="str">
            <v>Y</v>
          </cell>
          <cell r="M743" t="str">
            <v xml:space="preserve">   </v>
          </cell>
          <cell r="N743" t="str">
            <v>Z</v>
          </cell>
          <cell r="O743" t="str">
            <v>ZZ</v>
          </cell>
          <cell r="P743" t="str">
            <v>ABB</v>
          </cell>
          <cell r="Q743" t="str">
            <v>WES-1334</v>
          </cell>
          <cell r="T743">
            <v>0</v>
          </cell>
          <cell r="V743">
            <v>0</v>
          </cell>
          <cell r="X743">
            <v>0</v>
          </cell>
          <cell r="Z743">
            <v>0</v>
          </cell>
        </row>
        <row r="744">
          <cell r="E744" t="str">
            <v>79-00021-02</v>
          </cell>
          <cell r="G744" t="str">
            <v>A</v>
          </cell>
          <cell r="H744" t="str">
            <v>LABEL,CBL MARKING,1X.5X1.5,BLANK,WRITE-O</v>
          </cell>
          <cell r="I744">
            <v>1</v>
          </cell>
          <cell r="J744">
            <v>1</v>
          </cell>
          <cell r="K744" t="str">
            <v>EA</v>
          </cell>
          <cell r="L744" t="str">
            <v>Y</v>
          </cell>
          <cell r="M744" t="str">
            <v xml:space="preserve">   </v>
          </cell>
          <cell r="N744" t="str">
            <v>Z</v>
          </cell>
          <cell r="O744" t="str">
            <v>ZZ</v>
          </cell>
          <cell r="P744" t="str">
            <v>THOMAS &amp; BETTS</v>
          </cell>
          <cell r="Q744" t="str">
            <v>WLP-1112</v>
          </cell>
          <cell r="T744">
            <v>0</v>
          </cell>
          <cell r="V744">
            <v>0</v>
          </cell>
          <cell r="X744">
            <v>0</v>
          </cell>
          <cell r="Z744">
            <v>0</v>
          </cell>
        </row>
        <row r="745">
          <cell r="E745" t="str">
            <v>79-00021-03</v>
          </cell>
          <cell r="G745" t="str">
            <v>A</v>
          </cell>
          <cell r="H745" t="str">
            <v>LABEL,CBL MARKING,1X1X3,BLANK,WRITE-ON,S</v>
          </cell>
          <cell r="I745">
            <v>1</v>
          </cell>
          <cell r="J745">
            <v>1</v>
          </cell>
          <cell r="K745" t="str">
            <v>EA</v>
          </cell>
          <cell r="L745" t="str">
            <v>Y</v>
          </cell>
          <cell r="M745" t="str">
            <v xml:space="preserve">   </v>
          </cell>
          <cell r="N745" t="str">
            <v>Z</v>
          </cell>
          <cell r="O745" t="str">
            <v>ZZ</v>
          </cell>
          <cell r="P745" t="str">
            <v>THOMAS &amp; BETTS</v>
          </cell>
          <cell r="Q745" t="str">
            <v>WLP-1300</v>
          </cell>
          <cell r="T745">
            <v>0</v>
          </cell>
          <cell r="V745">
            <v>0</v>
          </cell>
          <cell r="X745">
            <v>0</v>
          </cell>
          <cell r="Z745">
            <v>0</v>
          </cell>
        </row>
        <row r="746">
          <cell r="E746" t="str">
            <v>79-00021-04</v>
          </cell>
          <cell r="G746" t="str">
            <v>B</v>
          </cell>
          <cell r="H746" t="str">
            <v>LABEL,CBL MARKING,1X1X5,BLANK,WRITE-ON,S</v>
          </cell>
          <cell r="I746">
            <v>1</v>
          </cell>
          <cell r="J746">
            <v>1</v>
          </cell>
          <cell r="K746" t="str">
            <v>EA</v>
          </cell>
          <cell r="L746" t="str">
            <v>Y</v>
          </cell>
          <cell r="M746" t="str">
            <v xml:space="preserve">   </v>
          </cell>
          <cell r="N746" t="str">
            <v>Z</v>
          </cell>
          <cell r="O746" t="str">
            <v>ZZ</v>
          </cell>
          <cell r="P746" t="str">
            <v>THOMAS &amp; BETTS</v>
          </cell>
          <cell r="Q746" t="str">
            <v>THT-139-461-2</v>
          </cell>
          <cell r="T746">
            <v>0</v>
          </cell>
          <cell r="V746">
            <v>0</v>
          </cell>
          <cell r="X746">
            <v>0</v>
          </cell>
          <cell r="Z746">
            <v>0</v>
          </cell>
        </row>
        <row r="747">
          <cell r="E747" t="str">
            <v>74-032409-00</v>
          </cell>
          <cell r="G747" t="str">
            <v>C</v>
          </cell>
          <cell r="H747" t="str">
            <v>WORKMANSHIP STANDARDS</v>
          </cell>
          <cell r="I747">
            <v>1</v>
          </cell>
          <cell r="J747">
            <v>1</v>
          </cell>
          <cell r="K747" t="str">
            <v>EA</v>
          </cell>
          <cell r="L747" t="str">
            <v>Y</v>
          </cell>
          <cell r="M747" t="str">
            <v xml:space="preserve">   </v>
          </cell>
          <cell r="N747" t="str">
            <v>Z</v>
          </cell>
          <cell r="O747" t="str">
            <v>ZZ</v>
          </cell>
          <cell r="T747">
            <v>0</v>
          </cell>
          <cell r="V747">
            <v>0</v>
          </cell>
          <cell r="X747">
            <v>0</v>
          </cell>
          <cell r="Z747">
            <v>0</v>
          </cell>
        </row>
        <row r="748">
          <cell r="E748" t="str">
            <v>202-328325-001</v>
          </cell>
          <cell r="G748" t="str">
            <v>F</v>
          </cell>
          <cell r="H748" t="str">
            <v>PROC,CRIMP TERMINATION GUIDELINE</v>
          </cell>
          <cell r="I748">
            <v>1</v>
          </cell>
          <cell r="J748">
            <v>1</v>
          </cell>
          <cell r="K748" t="str">
            <v>EA</v>
          </cell>
          <cell r="L748" t="str">
            <v>Y</v>
          </cell>
          <cell r="M748" t="str">
            <v xml:space="preserve">   </v>
          </cell>
          <cell r="N748" t="str">
            <v>Z</v>
          </cell>
          <cell r="O748" t="str">
            <v>ZZ</v>
          </cell>
          <cell r="T748">
            <v>0</v>
          </cell>
          <cell r="V748">
            <v>0</v>
          </cell>
          <cell r="X748">
            <v>0</v>
          </cell>
          <cell r="Z748">
            <v>0</v>
          </cell>
        </row>
        <row r="749">
          <cell r="E749" t="str">
            <v>74-024094-00</v>
          </cell>
          <cell r="G749" t="str">
            <v>U</v>
          </cell>
          <cell r="H749" t="str">
            <v>PROC,PART IDENTIFICATION</v>
          </cell>
          <cell r="I749">
            <v>1</v>
          </cell>
          <cell r="J749">
            <v>1</v>
          </cell>
          <cell r="K749" t="str">
            <v>EA</v>
          </cell>
          <cell r="L749" t="str">
            <v>Y</v>
          </cell>
          <cell r="M749" t="str">
            <v xml:space="preserve">   </v>
          </cell>
          <cell r="N749" t="str">
            <v>Z</v>
          </cell>
          <cell r="O749" t="str">
            <v>ZZ</v>
          </cell>
          <cell r="T749">
            <v>0</v>
          </cell>
          <cell r="V749">
            <v>0</v>
          </cell>
          <cell r="X749">
            <v>0</v>
          </cell>
          <cell r="Z749">
            <v>0</v>
          </cell>
        </row>
        <row r="750">
          <cell r="E750" t="str">
            <v>603-090436-001</v>
          </cell>
          <cell r="G750" t="str">
            <v>J</v>
          </cell>
          <cell r="H750" t="str">
            <v>SPECIFICATION,PACKAGING</v>
          </cell>
          <cell r="I750">
            <v>1</v>
          </cell>
          <cell r="J750">
            <v>1</v>
          </cell>
          <cell r="K750" t="str">
            <v>EA</v>
          </cell>
          <cell r="L750" t="str">
            <v>Y</v>
          </cell>
          <cell r="M750" t="str">
            <v xml:space="preserve">   </v>
          </cell>
          <cell r="N750" t="str">
            <v>Z</v>
          </cell>
          <cell r="O750" t="str">
            <v>ZZ</v>
          </cell>
          <cell r="T750">
            <v>0</v>
          </cell>
          <cell r="V750">
            <v>0</v>
          </cell>
          <cell r="X750">
            <v>0</v>
          </cell>
          <cell r="Z750">
            <v>0</v>
          </cell>
        </row>
        <row r="751">
          <cell r="E751" t="str">
            <v>668-101639-001</v>
          </cell>
          <cell r="G751" t="str">
            <v>A</v>
          </cell>
          <cell r="H751" t="str">
            <v>CONN,NTWK,MODULAR PLUG,SHLD,8 POS</v>
          </cell>
          <cell r="I751">
            <v>2</v>
          </cell>
          <cell r="J751">
            <v>2</v>
          </cell>
          <cell r="K751" t="str">
            <v>EA</v>
          </cell>
          <cell r="L751" t="str">
            <v>Y</v>
          </cell>
          <cell r="M751" t="str">
            <v xml:space="preserve">   </v>
          </cell>
          <cell r="N751" t="str">
            <v>L</v>
          </cell>
          <cell r="O751" t="str">
            <v>ZZ</v>
          </cell>
          <cell r="P751" t="str">
            <v>SENTINEL CONN SYSTEM</v>
          </cell>
          <cell r="Q751" t="str">
            <v>106S08080058C34</v>
          </cell>
          <cell r="T751">
            <v>0</v>
          </cell>
          <cell r="V751">
            <v>0</v>
          </cell>
          <cell r="X751">
            <v>0</v>
          </cell>
          <cell r="Z751">
            <v>0</v>
          </cell>
        </row>
        <row r="752">
          <cell r="E752" t="str">
            <v>680-061150-009</v>
          </cell>
          <cell r="G752" t="str">
            <v>B</v>
          </cell>
          <cell r="H752" t="str">
            <v>TUBING HEAT SHRINK 3/4</v>
          </cell>
          <cell r="I752">
            <v>0.5</v>
          </cell>
          <cell r="J752">
            <v>0.5</v>
          </cell>
          <cell r="K752" t="str">
            <v>FT</v>
          </cell>
          <cell r="L752" t="str">
            <v>Y</v>
          </cell>
          <cell r="M752" t="str">
            <v xml:space="preserve">   </v>
          </cell>
          <cell r="N752" t="str">
            <v>L</v>
          </cell>
          <cell r="O752" t="str">
            <v>ZZ</v>
          </cell>
          <cell r="P752" t="str">
            <v>PANDUIT CORP.</v>
          </cell>
          <cell r="Q752" t="str">
            <v>HSTT75-48-5</v>
          </cell>
          <cell r="T752">
            <v>0</v>
          </cell>
          <cell r="V752">
            <v>0</v>
          </cell>
          <cell r="X752">
            <v>0</v>
          </cell>
          <cell r="Z752">
            <v>0</v>
          </cell>
        </row>
        <row r="753">
          <cell r="E753" t="str">
            <v>79-00021-02</v>
          </cell>
          <cell r="G753" t="str">
            <v>A</v>
          </cell>
          <cell r="H753" t="str">
            <v>LABEL,CBL MARKING,1X.5X1.5,BLANK,WRITE-O</v>
          </cell>
          <cell r="I753">
            <v>2</v>
          </cell>
          <cell r="J753">
            <v>2</v>
          </cell>
          <cell r="K753" t="str">
            <v>EA</v>
          </cell>
          <cell r="L753" t="str">
            <v>Y</v>
          </cell>
          <cell r="M753" t="str">
            <v xml:space="preserve">   </v>
          </cell>
          <cell r="N753" t="str">
            <v>L</v>
          </cell>
          <cell r="O753" t="str">
            <v>ZZ</v>
          </cell>
          <cell r="P753" t="str">
            <v>THOMAS &amp; BETTS</v>
          </cell>
          <cell r="Q753" t="str">
            <v>WLP-1112</v>
          </cell>
          <cell r="T753">
            <v>0</v>
          </cell>
          <cell r="V753">
            <v>0</v>
          </cell>
          <cell r="X753">
            <v>0</v>
          </cell>
          <cell r="Z753">
            <v>0</v>
          </cell>
        </row>
        <row r="754">
          <cell r="E754" t="str">
            <v>833-271228-304</v>
          </cell>
          <cell r="F754" t="str">
            <v>CABLES</v>
          </cell>
          <cell r="G754" t="str">
            <v>B</v>
          </cell>
          <cell r="H754" t="str">
            <v>CA,COMM,ECAT,LWR JUNC TO NODE1, VXT</v>
          </cell>
          <cell r="I754">
            <v>1</v>
          </cell>
          <cell r="J754">
            <v>1</v>
          </cell>
          <cell r="K754" t="str">
            <v>EA</v>
          </cell>
          <cell r="L754" t="str">
            <v xml:space="preserve"> </v>
          </cell>
          <cell r="M754" t="str">
            <v xml:space="preserve">   </v>
          </cell>
          <cell r="N754" t="str">
            <v>L</v>
          </cell>
          <cell r="O754" t="str">
            <v>PROSOURCE</v>
          </cell>
          <cell r="S754">
            <v>119.48</v>
          </cell>
          <cell r="T754">
            <v>119.48</v>
          </cell>
          <cell r="U754">
            <v>119.48</v>
          </cell>
          <cell r="V754">
            <v>119.48</v>
          </cell>
          <cell r="W754">
            <v>119.48</v>
          </cell>
          <cell r="X754">
            <v>119.48</v>
          </cell>
          <cell r="Y754">
            <v>119.48</v>
          </cell>
          <cell r="Z754">
            <v>119.48</v>
          </cell>
          <cell r="AA754">
            <v>119.48</v>
          </cell>
        </row>
        <row r="755">
          <cell r="E755" t="str">
            <v>681-101635-004</v>
          </cell>
          <cell r="G755" t="str">
            <v>B</v>
          </cell>
          <cell r="H755" t="str">
            <v>CA,FBS,PVC,300V,5E,24AWG,4 PR,RED,ROHS</v>
          </cell>
          <cell r="I755">
            <v>2.7</v>
          </cell>
          <cell r="J755">
            <v>2.7</v>
          </cell>
          <cell r="K755" t="str">
            <v>FT</v>
          </cell>
          <cell r="L755" t="str">
            <v>Y</v>
          </cell>
          <cell r="M755" t="str">
            <v xml:space="preserve">   </v>
          </cell>
          <cell r="N755" t="str">
            <v>L</v>
          </cell>
          <cell r="O755" t="str">
            <v>ZZ</v>
          </cell>
          <cell r="P755" t="str">
            <v>BELDEN INC.</v>
          </cell>
          <cell r="Q755" t="str">
            <v>7921A 002</v>
          </cell>
          <cell r="T755">
            <v>0</v>
          </cell>
          <cell r="V755">
            <v>0</v>
          </cell>
          <cell r="X755">
            <v>0</v>
          </cell>
          <cell r="Z755">
            <v>0</v>
          </cell>
        </row>
        <row r="756">
          <cell r="E756" t="str">
            <v>833-271228-001</v>
          </cell>
          <cell r="G756" t="str">
            <v>B</v>
          </cell>
          <cell r="H756" t="str">
            <v>CA,COMM,ECAT,RED</v>
          </cell>
          <cell r="I756">
            <v>1</v>
          </cell>
          <cell r="J756">
            <v>1</v>
          </cell>
          <cell r="K756" t="str">
            <v>EA</v>
          </cell>
          <cell r="L756" t="str">
            <v>Y</v>
          </cell>
          <cell r="M756" t="str">
            <v xml:space="preserve">   </v>
          </cell>
          <cell r="N756" t="str">
            <v>L</v>
          </cell>
          <cell r="O756" t="str">
            <v>ZZ</v>
          </cell>
          <cell r="T756">
            <v>0</v>
          </cell>
          <cell r="V756">
            <v>0</v>
          </cell>
          <cell r="X756">
            <v>0</v>
          </cell>
          <cell r="Z756">
            <v>0</v>
          </cell>
        </row>
        <row r="757">
          <cell r="E757" t="str">
            <v>74-10024-00</v>
          </cell>
          <cell r="G757" t="str">
            <v>P</v>
          </cell>
          <cell r="H757" t="str">
            <v>PROC. ELEC. ASS'Y INSTR.</v>
          </cell>
          <cell r="I757">
            <v>1</v>
          </cell>
          <cell r="J757">
            <v>1</v>
          </cell>
          <cell r="K757" t="str">
            <v>EA</v>
          </cell>
          <cell r="L757" t="str">
            <v>Y</v>
          </cell>
          <cell r="M757" t="str">
            <v xml:space="preserve">   </v>
          </cell>
          <cell r="N757" t="str">
            <v>Z</v>
          </cell>
          <cell r="O757" t="str">
            <v>ZZ</v>
          </cell>
          <cell r="T757">
            <v>0</v>
          </cell>
          <cell r="V757">
            <v>0</v>
          </cell>
          <cell r="X757">
            <v>0</v>
          </cell>
          <cell r="Z757">
            <v>0</v>
          </cell>
        </row>
        <row r="758">
          <cell r="E758" t="str">
            <v>74-024094-00</v>
          </cell>
          <cell r="G758" t="str">
            <v>U</v>
          </cell>
          <cell r="H758" t="str">
            <v>PROC,PART IDENTIFICATION</v>
          </cell>
          <cell r="I758">
            <v>1</v>
          </cell>
          <cell r="J758">
            <v>1</v>
          </cell>
          <cell r="K758" t="str">
            <v>EA</v>
          </cell>
          <cell r="L758" t="str">
            <v>Y</v>
          </cell>
          <cell r="M758" t="str">
            <v xml:space="preserve">   </v>
          </cell>
          <cell r="N758" t="str">
            <v>Z</v>
          </cell>
          <cell r="O758" t="str">
            <v>ZZ</v>
          </cell>
          <cell r="T758">
            <v>0</v>
          </cell>
          <cell r="V758">
            <v>0</v>
          </cell>
          <cell r="X758">
            <v>0</v>
          </cell>
          <cell r="Z758">
            <v>0</v>
          </cell>
        </row>
        <row r="759">
          <cell r="E759" t="str">
            <v>965-208382-001</v>
          </cell>
          <cell r="G759" t="str">
            <v>A</v>
          </cell>
          <cell r="H759" t="str">
            <v>EPOXY,FAST SET,50ML CNTNR SIZE</v>
          </cell>
          <cell r="I759">
            <v>1</v>
          </cell>
          <cell r="J759">
            <v>1</v>
          </cell>
          <cell r="K759" t="str">
            <v>EA</v>
          </cell>
          <cell r="L759" t="str">
            <v>Y</v>
          </cell>
          <cell r="M759" t="str">
            <v xml:space="preserve">   </v>
          </cell>
          <cell r="N759" t="str">
            <v>Z</v>
          </cell>
          <cell r="O759" t="str">
            <v>ZZ</v>
          </cell>
          <cell r="P759" t="str">
            <v>ITW DEVCON, INC.</v>
          </cell>
          <cell r="Q759">
            <v>14270</v>
          </cell>
          <cell r="T759">
            <v>0</v>
          </cell>
          <cell r="V759">
            <v>0</v>
          </cell>
          <cell r="X759">
            <v>0</v>
          </cell>
          <cell r="Z759">
            <v>0</v>
          </cell>
        </row>
        <row r="760">
          <cell r="E760" t="str">
            <v>79-10179-00</v>
          </cell>
          <cell r="G760" t="str">
            <v>A</v>
          </cell>
          <cell r="H760" t="str">
            <v>MARKER, WIRE (1-33)</v>
          </cell>
          <cell r="I760">
            <v>1</v>
          </cell>
          <cell r="J760">
            <v>1</v>
          </cell>
          <cell r="K760" t="str">
            <v>EA</v>
          </cell>
          <cell r="L760" t="str">
            <v>Y</v>
          </cell>
          <cell r="M760" t="str">
            <v xml:space="preserve">   </v>
          </cell>
          <cell r="N760" t="str">
            <v>Z</v>
          </cell>
          <cell r="O760" t="str">
            <v>ZZ</v>
          </cell>
          <cell r="P760" t="str">
            <v>BRADY CORPORATION</v>
          </cell>
          <cell r="Q760" t="str">
            <v>WM-1-33-3/4</v>
          </cell>
          <cell r="T760">
            <v>0</v>
          </cell>
          <cell r="V760">
            <v>0</v>
          </cell>
          <cell r="X760">
            <v>0</v>
          </cell>
          <cell r="Z760">
            <v>0</v>
          </cell>
        </row>
        <row r="761">
          <cell r="E761" t="str">
            <v>79-10444-00</v>
          </cell>
          <cell r="G761" t="str">
            <v>B</v>
          </cell>
          <cell r="H761" t="str">
            <v>LABEL,A-Z,0-15,(+),(-),(/),WIRE MARKING</v>
          </cell>
          <cell r="I761">
            <v>1</v>
          </cell>
          <cell r="J761">
            <v>1</v>
          </cell>
          <cell r="K761" t="str">
            <v>EA</v>
          </cell>
          <cell r="L761" t="str">
            <v>Y</v>
          </cell>
          <cell r="M761" t="str">
            <v xml:space="preserve">   </v>
          </cell>
          <cell r="N761" t="str">
            <v>Z</v>
          </cell>
          <cell r="O761" t="str">
            <v>ZZ</v>
          </cell>
          <cell r="P761" t="str">
            <v>BRADY CORPORATION</v>
          </cell>
          <cell r="Q761" t="str">
            <v>PWM-PK-2</v>
          </cell>
          <cell r="T761">
            <v>0</v>
          </cell>
          <cell r="V761">
            <v>0</v>
          </cell>
          <cell r="X761">
            <v>0</v>
          </cell>
          <cell r="Z761">
            <v>0</v>
          </cell>
        </row>
        <row r="762">
          <cell r="E762" t="str">
            <v>79-10183-00</v>
          </cell>
          <cell r="G762" t="str">
            <v>B</v>
          </cell>
          <cell r="H762" t="str">
            <v>MARKERS,WIRE WRITE ON</v>
          </cell>
          <cell r="I762">
            <v>1</v>
          </cell>
          <cell r="J762">
            <v>1</v>
          </cell>
          <cell r="K762" t="str">
            <v>EA</v>
          </cell>
          <cell r="L762" t="str">
            <v>Y</v>
          </cell>
          <cell r="M762" t="str">
            <v xml:space="preserve">   </v>
          </cell>
          <cell r="N762" t="str">
            <v>Z</v>
          </cell>
          <cell r="O762" t="str">
            <v>ZZ</v>
          </cell>
          <cell r="P762" t="str">
            <v>BRADY CORPORATION</v>
          </cell>
          <cell r="Q762" t="str">
            <v>SLFW-250-PK</v>
          </cell>
          <cell r="T762">
            <v>0</v>
          </cell>
          <cell r="V762">
            <v>0</v>
          </cell>
          <cell r="X762">
            <v>0</v>
          </cell>
          <cell r="Z762">
            <v>0</v>
          </cell>
        </row>
        <row r="763">
          <cell r="E763" t="str">
            <v>79-10179-01</v>
          </cell>
          <cell r="G763" t="str">
            <v>A</v>
          </cell>
          <cell r="H763" t="str">
            <v>MARKER, WIRE, 34-66</v>
          </cell>
          <cell r="I763">
            <v>1</v>
          </cell>
          <cell r="J763">
            <v>1</v>
          </cell>
          <cell r="K763" t="str">
            <v>EA</v>
          </cell>
          <cell r="L763" t="str">
            <v>Y</v>
          </cell>
          <cell r="M763" t="str">
            <v xml:space="preserve">   </v>
          </cell>
          <cell r="N763" t="str">
            <v>Z</v>
          </cell>
          <cell r="O763" t="str">
            <v>ZZ</v>
          </cell>
          <cell r="T763">
            <v>0</v>
          </cell>
          <cell r="V763">
            <v>0</v>
          </cell>
          <cell r="X763">
            <v>0</v>
          </cell>
          <cell r="Z763">
            <v>0</v>
          </cell>
        </row>
        <row r="764">
          <cell r="E764" t="str">
            <v>79-10179-02</v>
          </cell>
          <cell r="G764" t="str">
            <v>A</v>
          </cell>
          <cell r="H764" t="str">
            <v>MARKER, WIRE 67-99</v>
          </cell>
          <cell r="I764">
            <v>1</v>
          </cell>
          <cell r="J764">
            <v>1</v>
          </cell>
          <cell r="K764" t="str">
            <v>EA</v>
          </cell>
          <cell r="L764" t="str">
            <v>Y</v>
          </cell>
          <cell r="M764" t="str">
            <v xml:space="preserve">   </v>
          </cell>
          <cell r="N764" t="str">
            <v>Z</v>
          </cell>
          <cell r="O764" t="str">
            <v>ZZ</v>
          </cell>
          <cell r="T764">
            <v>0</v>
          </cell>
          <cell r="V764">
            <v>0</v>
          </cell>
          <cell r="X764">
            <v>0</v>
          </cell>
          <cell r="Z764">
            <v>0</v>
          </cell>
        </row>
        <row r="765">
          <cell r="E765" t="str">
            <v>79-00021-00</v>
          </cell>
          <cell r="G765" t="str">
            <v>A</v>
          </cell>
          <cell r="H765" t="str">
            <v>LABEL,BLANK 1 X 1/2</v>
          </cell>
          <cell r="I765">
            <v>1</v>
          </cell>
          <cell r="J765">
            <v>1</v>
          </cell>
          <cell r="K765" t="str">
            <v>EA</v>
          </cell>
          <cell r="L765" t="str">
            <v>Y</v>
          </cell>
          <cell r="M765" t="str">
            <v xml:space="preserve">   </v>
          </cell>
          <cell r="N765" t="str">
            <v>Z</v>
          </cell>
          <cell r="O765" t="str">
            <v>ZZ</v>
          </cell>
          <cell r="P765" t="str">
            <v>THOMAS &amp; BETTS</v>
          </cell>
          <cell r="Q765" t="str">
            <v>WES-1112</v>
          </cell>
          <cell r="T765">
            <v>0</v>
          </cell>
          <cell r="V765">
            <v>0</v>
          </cell>
          <cell r="X765">
            <v>0</v>
          </cell>
          <cell r="Z765">
            <v>0</v>
          </cell>
        </row>
        <row r="766">
          <cell r="E766" t="str">
            <v>79-00021-01</v>
          </cell>
          <cell r="G766" t="str">
            <v>A</v>
          </cell>
          <cell r="H766" t="str">
            <v>LABEL,BLANK 1 X 1</v>
          </cell>
          <cell r="I766">
            <v>1</v>
          </cell>
          <cell r="J766">
            <v>1</v>
          </cell>
          <cell r="K766" t="str">
            <v>EA</v>
          </cell>
          <cell r="L766" t="str">
            <v>Y</v>
          </cell>
          <cell r="M766" t="str">
            <v xml:space="preserve">   </v>
          </cell>
          <cell r="N766" t="str">
            <v>Z</v>
          </cell>
          <cell r="O766" t="str">
            <v>ZZ</v>
          </cell>
          <cell r="P766" t="str">
            <v>ABB</v>
          </cell>
          <cell r="Q766" t="str">
            <v>WES-1334</v>
          </cell>
          <cell r="T766">
            <v>0</v>
          </cell>
          <cell r="V766">
            <v>0</v>
          </cell>
          <cell r="X766">
            <v>0</v>
          </cell>
          <cell r="Z766">
            <v>0</v>
          </cell>
        </row>
        <row r="767">
          <cell r="E767" t="str">
            <v>79-00021-02</v>
          </cell>
          <cell r="G767" t="str">
            <v>A</v>
          </cell>
          <cell r="H767" t="str">
            <v>LABEL,CBL MARKING,1X.5X1.5,BLANK,WRITE-O</v>
          </cell>
          <cell r="I767">
            <v>1</v>
          </cell>
          <cell r="J767">
            <v>1</v>
          </cell>
          <cell r="K767" t="str">
            <v>EA</v>
          </cell>
          <cell r="L767" t="str">
            <v>Y</v>
          </cell>
          <cell r="M767" t="str">
            <v xml:space="preserve">   </v>
          </cell>
          <cell r="N767" t="str">
            <v>Z</v>
          </cell>
          <cell r="O767" t="str">
            <v>ZZ</v>
          </cell>
          <cell r="P767" t="str">
            <v>THOMAS &amp; BETTS</v>
          </cell>
          <cell r="Q767" t="str">
            <v>WLP-1112</v>
          </cell>
          <cell r="T767">
            <v>0</v>
          </cell>
          <cell r="V767">
            <v>0</v>
          </cell>
          <cell r="X767">
            <v>0</v>
          </cell>
          <cell r="Z767">
            <v>0</v>
          </cell>
        </row>
        <row r="768">
          <cell r="E768" t="str">
            <v>79-00021-03</v>
          </cell>
          <cell r="G768" t="str">
            <v>A</v>
          </cell>
          <cell r="H768" t="str">
            <v>LABEL,CBL MARKING,1X1X3,BLANK,WRITE-ON,S</v>
          </cell>
          <cell r="I768">
            <v>1</v>
          </cell>
          <cell r="J768">
            <v>1</v>
          </cell>
          <cell r="K768" t="str">
            <v>EA</v>
          </cell>
          <cell r="L768" t="str">
            <v>Y</v>
          </cell>
          <cell r="M768" t="str">
            <v xml:space="preserve">   </v>
          </cell>
          <cell r="N768" t="str">
            <v>Z</v>
          </cell>
          <cell r="O768" t="str">
            <v>ZZ</v>
          </cell>
          <cell r="P768" t="str">
            <v>THOMAS &amp; BETTS</v>
          </cell>
          <cell r="Q768" t="str">
            <v>WLP-1300</v>
          </cell>
          <cell r="T768">
            <v>0</v>
          </cell>
          <cell r="V768">
            <v>0</v>
          </cell>
          <cell r="X768">
            <v>0</v>
          </cell>
          <cell r="Z768">
            <v>0</v>
          </cell>
        </row>
        <row r="769">
          <cell r="E769" t="str">
            <v>79-00021-04</v>
          </cell>
          <cell r="G769" t="str">
            <v>B</v>
          </cell>
          <cell r="H769" t="str">
            <v>LABEL,CBL MARKING,1X1X5,BLANK,WRITE-ON,S</v>
          </cell>
          <cell r="I769">
            <v>1</v>
          </cell>
          <cell r="J769">
            <v>1</v>
          </cell>
          <cell r="K769" t="str">
            <v>EA</v>
          </cell>
          <cell r="L769" t="str">
            <v>Y</v>
          </cell>
          <cell r="M769" t="str">
            <v xml:space="preserve">   </v>
          </cell>
          <cell r="N769" t="str">
            <v>Z</v>
          </cell>
          <cell r="O769" t="str">
            <v>ZZ</v>
          </cell>
          <cell r="P769" t="str">
            <v>THOMAS &amp; BETTS</v>
          </cell>
          <cell r="Q769" t="str">
            <v>THT-139-461-2</v>
          </cell>
          <cell r="T769">
            <v>0</v>
          </cell>
          <cell r="V769">
            <v>0</v>
          </cell>
          <cell r="X769">
            <v>0</v>
          </cell>
          <cell r="Z769">
            <v>0</v>
          </cell>
        </row>
        <row r="770">
          <cell r="E770" t="str">
            <v>74-032409-00</v>
          </cell>
          <cell r="G770" t="str">
            <v>C</v>
          </cell>
          <cell r="H770" t="str">
            <v>WORKMANSHIP STANDARDS</v>
          </cell>
          <cell r="I770">
            <v>1</v>
          </cell>
          <cell r="J770">
            <v>1</v>
          </cell>
          <cell r="K770" t="str">
            <v>EA</v>
          </cell>
          <cell r="L770" t="str">
            <v>Y</v>
          </cell>
          <cell r="M770" t="str">
            <v xml:space="preserve">   </v>
          </cell>
          <cell r="N770" t="str">
            <v>Z</v>
          </cell>
          <cell r="O770" t="str">
            <v>ZZ</v>
          </cell>
          <cell r="T770">
            <v>0</v>
          </cell>
          <cell r="V770">
            <v>0</v>
          </cell>
          <cell r="X770">
            <v>0</v>
          </cell>
          <cell r="Z770">
            <v>0</v>
          </cell>
        </row>
        <row r="771">
          <cell r="E771" t="str">
            <v>202-328325-001</v>
          </cell>
          <cell r="G771" t="str">
            <v>F</v>
          </cell>
          <cell r="H771" t="str">
            <v>PROC,CRIMP TERMINATION GUIDELINE</v>
          </cell>
          <cell r="I771">
            <v>1</v>
          </cell>
          <cell r="J771">
            <v>1</v>
          </cell>
          <cell r="K771" t="str">
            <v>EA</v>
          </cell>
          <cell r="L771" t="str">
            <v>Y</v>
          </cell>
          <cell r="M771" t="str">
            <v xml:space="preserve">   </v>
          </cell>
          <cell r="N771" t="str">
            <v>Z</v>
          </cell>
          <cell r="O771" t="str">
            <v>ZZ</v>
          </cell>
          <cell r="T771">
            <v>0</v>
          </cell>
          <cell r="V771">
            <v>0</v>
          </cell>
          <cell r="X771">
            <v>0</v>
          </cell>
          <cell r="Z771">
            <v>0</v>
          </cell>
        </row>
        <row r="772">
          <cell r="E772" t="str">
            <v>74-024094-00</v>
          </cell>
          <cell r="G772" t="str">
            <v>U</v>
          </cell>
          <cell r="H772" t="str">
            <v>PROC,PART IDENTIFICATION</v>
          </cell>
          <cell r="I772">
            <v>1</v>
          </cell>
          <cell r="J772">
            <v>1</v>
          </cell>
          <cell r="K772" t="str">
            <v>EA</v>
          </cell>
          <cell r="L772" t="str">
            <v>Y</v>
          </cell>
          <cell r="M772" t="str">
            <v xml:space="preserve">   </v>
          </cell>
          <cell r="N772" t="str">
            <v>Z</v>
          </cell>
          <cell r="O772" t="str">
            <v>ZZ</v>
          </cell>
          <cell r="T772">
            <v>0</v>
          </cell>
          <cell r="V772">
            <v>0</v>
          </cell>
          <cell r="X772">
            <v>0</v>
          </cell>
          <cell r="Z772">
            <v>0</v>
          </cell>
        </row>
        <row r="773">
          <cell r="E773" t="str">
            <v>603-090436-001</v>
          </cell>
          <cell r="G773" t="str">
            <v>J</v>
          </cell>
          <cell r="H773" t="str">
            <v>SPECIFICATION,PACKAGING</v>
          </cell>
          <cell r="I773">
            <v>1</v>
          </cell>
          <cell r="J773">
            <v>1</v>
          </cell>
          <cell r="K773" t="str">
            <v>EA</v>
          </cell>
          <cell r="L773" t="str">
            <v>Y</v>
          </cell>
          <cell r="M773" t="str">
            <v xml:space="preserve">   </v>
          </cell>
          <cell r="N773" t="str">
            <v>Z</v>
          </cell>
          <cell r="O773" t="str">
            <v>ZZ</v>
          </cell>
          <cell r="T773">
            <v>0</v>
          </cell>
          <cell r="V773">
            <v>0</v>
          </cell>
          <cell r="X773">
            <v>0</v>
          </cell>
          <cell r="Z773">
            <v>0</v>
          </cell>
        </row>
        <row r="774">
          <cell r="E774" t="str">
            <v>668-101639-001</v>
          </cell>
          <cell r="G774" t="str">
            <v>A</v>
          </cell>
          <cell r="H774" t="str">
            <v>CONN,NTWK,MODULAR PLUG,SHLD,8 POS</v>
          </cell>
          <cell r="I774">
            <v>2</v>
          </cell>
          <cell r="J774">
            <v>2</v>
          </cell>
          <cell r="K774" t="str">
            <v>EA</v>
          </cell>
          <cell r="L774" t="str">
            <v>Y</v>
          </cell>
          <cell r="M774" t="str">
            <v xml:space="preserve">   </v>
          </cell>
          <cell r="N774" t="str">
            <v>L</v>
          </cell>
          <cell r="O774" t="str">
            <v>ZZ</v>
          </cell>
          <cell r="P774" t="str">
            <v>SENTINEL CONN SYSTEM</v>
          </cell>
          <cell r="Q774" t="str">
            <v>106S08080058C34</v>
          </cell>
          <cell r="T774">
            <v>0</v>
          </cell>
          <cell r="V774">
            <v>0</v>
          </cell>
          <cell r="X774">
            <v>0</v>
          </cell>
          <cell r="Z774">
            <v>0</v>
          </cell>
        </row>
        <row r="775">
          <cell r="E775" t="str">
            <v>680-061150-009</v>
          </cell>
          <cell r="G775" t="str">
            <v>B</v>
          </cell>
          <cell r="H775" t="str">
            <v>TUBING HEAT SHRINK 3/4</v>
          </cell>
          <cell r="I775">
            <v>0.5</v>
          </cell>
          <cell r="J775">
            <v>0.5</v>
          </cell>
          <cell r="K775" t="str">
            <v>FT</v>
          </cell>
          <cell r="L775" t="str">
            <v>Y</v>
          </cell>
          <cell r="M775" t="str">
            <v xml:space="preserve">   </v>
          </cell>
          <cell r="N775" t="str">
            <v>L</v>
          </cell>
          <cell r="O775" t="str">
            <v>ZZ</v>
          </cell>
          <cell r="P775" t="str">
            <v>PANDUIT CORP.</v>
          </cell>
          <cell r="Q775" t="str">
            <v>HSTT75-48-5</v>
          </cell>
          <cell r="T775">
            <v>0</v>
          </cell>
          <cell r="V775">
            <v>0</v>
          </cell>
          <cell r="X775">
            <v>0</v>
          </cell>
          <cell r="Z775">
            <v>0</v>
          </cell>
        </row>
        <row r="776">
          <cell r="E776" t="str">
            <v>79-00021-02</v>
          </cell>
          <cell r="G776" t="str">
            <v>A</v>
          </cell>
          <cell r="H776" t="str">
            <v>LABEL,CBL MARKING,1X.5X1.5,BLANK,WRITE-O</v>
          </cell>
          <cell r="I776">
            <v>2</v>
          </cell>
          <cell r="J776">
            <v>2</v>
          </cell>
          <cell r="K776" t="str">
            <v>EA</v>
          </cell>
          <cell r="L776" t="str">
            <v>Y</v>
          </cell>
          <cell r="M776" t="str">
            <v xml:space="preserve">   </v>
          </cell>
          <cell r="N776" t="str">
            <v>L</v>
          </cell>
          <cell r="O776" t="str">
            <v>ZZ</v>
          </cell>
          <cell r="P776" t="str">
            <v>THOMAS &amp; BETTS</v>
          </cell>
          <cell r="Q776" t="str">
            <v>WLP-1112</v>
          </cell>
          <cell r="T776">
            <v>0</v>
          </cell>
          <cell r="V776">
            <v>0</v>
          </cell>
          <cell r="X776">
            <v>0</v>
          </cell>
          <cell r="Z776">
            <v>0</v>
          </cell>
        </row>
        <row r="777">
          <cell r="E777" t="str">
            <v>833-271228-305</v>
          </cell>
          <cell r="F777" t="str">
            <v>CABLES</v>
          </cell>
          <cell r="G777" t="str">
            <v>B</v>
          </cell>
          <cell r="H777" t="str">
            <v>CA,COMM,ECAT,LWR JUNC TO MANOMETER, VXT</v>
          </cell>
          <cell r="I777">
            <v>1</v>
          </cell>
          <cell r="J777">
            <v>1</v>
          </cell>
          <cell r="K777" t="str">
            <v>EA</v>
          </cell>
          <cell r="L777" t="str">
            <v xml:space="preserve"> </v>
          </cell>
          <cell r="M777" t="str">
            <v xml:space="preserve">   </v>
          </cell>
          <cell r="N777" t="str">
            <v>L</v>
          </cell>
          <cell r="O777" t="str">
            <v>PROSOURCE</v>
          </cell>
          <cell r="S777">
            <v>33.96</v>
          </cell>
          <cell r="T777">
            <v>33.96</v>
          </cell>
          <cell r="U777">
            <v>33.96</v>
          </cell>
          <cell r="V777">
            <v>33.96</v>
          </cell>
          <cell r="W777">
            <v>33.96</v>
          </cell>
          <cell r="X777">
            <v>33.96</v>
          </cell>
          <cell r="Y777">
            <v>33.96</v>
          </cell>
          <cell r="Z777">
            <v>33.96</v>
          </cell>
          <cell r="AA777">
            <v>33.96</v>
          </cell>
        </row>
        <row r="778">
          <cell r="E778" t="str">
            <v>681-101635-004</v>
          </cell>
          <cell r="G778" t="str">
            <v>B</v>
          </cell>
          <cell r="H778" t="str">
            <v>CA,FBS,PVC,300V,5E,24AWG,4 PR,RED,ROHS</v>
          </cell>
          <cell r="I778">
            <v>4.3</v>
          </cell>
          <cell r="J778">
            <v>4.3</v>
          </cell>
          <cell r="K778" t="str">
            <v>FT</v>
          </cell>
          <cell r="L778" t="str">
            <v>Y</v>
          </cell>
          <cell r="M778" t="str">
            <v xml:space="preserve">   </v>
          </cell>
          <cell r="N778" t="str">
            <v>L</v>
          </cell>
          <cell r="O778" t="str">
            <v>ZZ</v>
          </cell>
          <cell r="P778" t="str">
            <v>BELDEN INC.</v>
          </cell>
          <cell r="Q778" t="str">
            <v>7921A 002</v>
          </cell>
          <cell r="T778">
            <v>0</v>
          </cell>
          <cell r="V778">
            <v>0</v>
          </cell>
          <cell r="X778">
            <v>0</v>
          </cell>
          <cell r="Z778">
            <v>0</v>
          </cell>
        </row>
        <row r="779">
          <cell r="E779" t="str">
            <v>833-271228-001</v>
          </cell>
          <cell r="G779" t="str">
            <v>B</v>
          </cell>
          <cell r="H779" t="str">
            <v>CA,COMM,ECAT,RED</v>
          </cell>
          <cell r="I779">
            <v>1</v>
          </cell>
          <cell r="J779">
            <v>1</v>
          </cell>
          <cell r="K779" t="str">
            <v>EA</v>
          </cell>
          <cell r="L779" t="str">
            <v>Y</v>
          </cell>
          <cell r="M779" t="str">
            <v xml:space="preserve">   </v>
          </cell>
          <cell r="N779" t="str">
            <v>L</v>
          </cell>
          <cell r="O779" t="str">
            <v>ZZ</v>
          </cell>
          <cell r="T779">
            <v>0</v>
          </cell>
          <cell r="V779">
            <v>0</v>
          </cell>
          <cell r="X779">
            <v>0</v>
          </cell>
          <cell r="Z779">
            <v>0</v>
          </cell>
        </row>
        <row r="780">
          <cell r="E780" t="str">
            <v>74-10024-00</v>
          </cell>
          <cell r="G780" t="str">
            <v>P</v>
          </cell>
          <cell r="H780" t="str">
            <v>PROC. ELEC. ASS'Y INSTR.</v>
          </cell>
          <cell r="I780">
            <v>1</v>
          </cell>
          <cell r="J780">
            <v>1</v>
          </cell>
          <cell r="K780" t="str">
            <v>EA</v>
          </cell>
          <cell r="L780" t="str">
            <v>Y</v>
          </cell>
          <cell r="M780" t="str">
            <v xml:space="preserve">   </v>
          </cell>
          <cell r="N780" t="str">
            <v>Z</v>
          </cell>
          <cell r="O780" t="str">
            <v>ZZ</v>
          </cell>
          <cell r="T780">
            <v>0</v>
          </cell>
          <cell r="V780">
            <v>0</v>
          </cell>
          <cell r="X780">
            <v>0</v>
          </cell>
          <cell r="Z780">
            <v>0</v>
          </cell>
        </row>
        <row r="781">
          <cell r="E781" t="str">
            <v>74-024094-00</v>
          </cell>
          <cell r="G781" t="str">
            <v>U</v>
          </cell>
          <cell r="H781" t="str">
            <v>PROC,PART IDENTIFICATION</v>
          </cell>
          <cell r="I781">
            <v>1</v>
          </cell>
          <cell r="J781">
            <v>1</v>
          </cell>
          <cell r="K781" t="str">
            <v>EA</v>
          </cell>
          <cell r="L781" t="str">
            <v>Y</v>
          </cell>
          <cell r="M781" t="str">
            <v xml:space="preserve">   </v>
          </cell>
          <cell r="N781" t="str">
            <v>Z</v>
          </cell>
          <cell r="O781" t="str">
            <v>ZZ</v>
          </cell>
          <cell r="T781">
            <v>0</v>
          </cell>
          <cell r="V781">
            <v>0</v>
          </cell>
          <cell r="X781">
            <v>0</v>
          </cell>
          <cell r="Z781">
            <v>0</v>
          </cell>
        </row>
        <row r="782">
          <cell r="E782" t="str">
            <v>965-208382-001</v>
          </cell>
          <cell r="G782" t="str">
            <v>A</v>
          </cell>
          <cell r="H782" t="str">
            <v>EPOXY,FAST SET,50ML CNTNR SIZE</v>
          </cell>
          <cell r="I782">
            <v>1</v>
          </cell>
          <cell r="J782">
            <v>1</v>
          </cell>
          <cell r="K782" t="str">
            <v>EA</v>
          </cell>
          <cell r="L782" t="str">
            <v>Y</v>
          </cell>
          <cell r="M782" t="str">
            <v xml:space="preserve">   </v>
          </cell>
          <cell r="N782" t="str">
            <v>Z</v>
          </cell>
          <cell r="O782" t="str">
            <v>ZZ</v>
          </cell>
          <cell r="P782" t="str">
            <v>ITW DEVCON, INC.</v>
          </cell>
          <cell r="Q782">
            <v>14270</v>
          </cell>
          <cell r="T782">
            <v>0</v>
          </cell>
          <cell r="V782">
            <v>0</v>
          </cell>
          <cell r="X782">
            <v>0</v>
          </cell>
          <cell r="Z782">
            <v>0</v>
          </cell>
        </row>
        <row r="783">
          <cell r="E783" t="str">
            <v>79-10179-00</v>
          </cell>
          <cell r="G783" t="str">
            <v>A</v>
          </cell>
          <cell r="H783" t="str">
            <v>MARKER, WIRE (1-33)</v>
          </cell>
          <cell r="I783">
            <v>1</v>
          </cell>
          <cell r="J783">
            <v>1</v>
          </cell>
          <cell r="K783" t="str">
            <v>EA</v>
          </cell>
          <cell r="L783" t="str">
            <v>Y</v>
          </cell>
          <cell r="M783" t="str">
            <v xml:space="preserve">   </v>
          </cell>
          <cell r="N783" t="str">
            <v>Z</v>
          </cell>
          <cell r="O783" t="str">
            <v>ZZ</v>
          </cell>
          <cell r="P783" t="str">
            <v>BRADY CORPORATION</v>
          </cell>
          <cell r="Q783" t="str">
            <v>WM-1-33-3/4</v>
          </cell>
          <cell r="T783">
            <v>0</v>
          </cell>
          <cell r="V783">
            <v>0</v>
          </cell>
          <cell r="X783">
            <v>0</v>
          </cell>
          <cell r="Z783">
            <v>0</v>
          </cell>
        </row>
        <row r="784">
          <cell r="E784" t="str">
            <v>79-10444-00</v>
          </cell>
          <cell r="G784" t="str">
            <v>B</v>
          </cell>
          <cell r="H784" t="str">
            <v>LABEL,A-Z,0-15,(+),(-),(/),WIRE MARKING</v>
          </cell>
          <cell r="I784">
            <v>1</v>
          </cell>
          <cell r="J784">
            <v>1</v>
          </cell>
          <cell r="K784" t="str">
            <v>EA</v>
          </cell>
          <cell r="L784" t="str">
            <v>Y</v>
          </cell>
          <cell r="M784" t="str">
            <v xml:space="preserve">   </v>
          </cell>
          <cell r="N784" t="str">
            <v>Z</v>
          </cell>
          <cell r="O784" t="str">
            <v>ZZ</v>
          </cell>
          <cell r="P784" t="str">
            <v>BRADY CORPORATION</v>
          </cell>
          <cell r="Q784" t="str">
            <v>PWM-PK-2</v>
          </cell>
          <cell r="T784">
            <v>0</v>
          </cell>
          <cell r="V784">
            <v>0</v>
          </cell>
          <cell r="X784">
            <v>0</v>
          </cell>
          <cell r="Z784">
            <v>0</v>
          </cell>
        </row>
        <row r="785">
          <cell r="E785" t="str">
            <v>79-10183-00</v>
          </cell>
          <cell r="G785" t="str">
            <v>B</v>
          </cell>
          <cell r="H785" t="str">
            <v>MARKERS,WIRE WRITE ON</v>
          </cell>
          <cell r="I785">
            <v>1</v>
          </cell>
          <cell r="J785">
            <v>1</v>
          </cell>
          <cell r="K785" t="str">
            <v>EA</v>
          </cell>
          <cell r="L785" t="str">
            <v>Y</v>
          </cell>
          <cell r="M785" t="str">
            <v xml:space="preserve">   </v>
          </cell>
          <cell r="N785" t="str">
            <v>Z</v>
          </cell>
          <cell r="O785" t="str">
            <v>ZZ</v>
          </cell>
          <cell r="P785" t="str">
            <v>BRADY CORPORATION</v>
          </cell>
          <cell r="Q785" t="str">
            <v>SLFW-250-PK</v>
          </cell>
          <cell r="T785">
            <v>0</v>
          </cell>
          <cell r="V785">
            <v>0</v>
          </cell>
          <cell r="X785">
            <v>0</v>
          </cell>
          <cell r="Z785">
            <v>0</v>
          </cell>
        </row>
        <row r="786">
          <cell r="E786" t="str">
            <v>79-10179-01</v>
          </cell>
          <cell r="G786" t="str">
            <v>A</v>
          </cell>
          <cell r="H786" t="str">
            <v>MARKER, WIRE, 34-66</v>
          </cell>
          <cell r="I786">
            <v>1</v>
          </cell>
          <cell r="J786">
            <v>1</v>
          </cell>
          <cell r="K786" t="str">
            <v>EA</v>
          </cell>
          <cell r="L786" t="str">
            <v>Y</v>
          </cell>
          <cell r="M786" t="str">
            <v xml:space="preserve">   </v>
          </cell>
          <cell r="N786" t="str">
            <v>Z</v>
          </cell>
          <cell r="O786" t="str">
            <v>ZZ</v>
          </cell>
          <cell r="T786">
            <v>0</v>
          </cell>
          <cell r="V786">
            <v>0</v>
          </cell>
          <cell r="X786">
            <v>0</v>
          </cell>
          <cell r="Z786">
            <v>0</v>
          </cell>
        </row>
        <row r="787">
          <cell r="E787" t="str">
            <v>79-10179-02</v>
          </cell>
          <cell r="G787" t="str">
            <v>A</v>
          </cell>
          <cell r="H787" t="str">
            <v>MARKER, WIRE 67-99</v>
          </cell>
          <cell r="I787">
            <v>1</v>
          </cell>
          <cell r="J787">
            <v>1</v>
          </cell>
          <cell r="K787" t="str">
            <v>EA</v>
          </cell>
          <cell r="L787" t="str">
            <v>Y</v>
          </cell>
          <cell r="M787" t="str">
            <v xml:space="preserve">   </v>
          </cell>
          <cell r="N787" t="str">
            <v>Z</v>
          </cell>
          <cell r="O787" t="str">
            <v>ZZ</v>
          </cell>
          <cell r="T787">
            <v>0</v>
          </cell>
          <cell r="V787">
            <v>0</v>
          </cell>
          <cell r="X787">
            <v>0</v>
          </cell>
          <cell r="Z787">
            <v>0</v>
          </cell>
        </row>
        <row r="788">
          <cell r="E788" t="str">
            <v>79-00021-00</v>
          </cell>
          <cell r="G788" t="str">
            <v>A</v>
          </cell>
          <cell r="H788" t="str">
            <v>LABEL,BLANK 1 X 1/2</v>
          </cell>
          <cell r="I788">
            <v>1</v>
          </cell>
          <cell r="J788">
            <v>1</v>
          </cell>
          <cell r="K788" t="str">
            <v>EA</v>
          </cell>
          <cell r="L788" t="str">
            <v>Y</v>
          </cell>
          <cell r="M788" t="str">
            <v xml:space="preserve">   </v>
          </cell>
          <cell r="N788" t="str">
            <v>Z</v>
          </cell>
          <cell r="O788" t="str">
            <v>ZZ</v>
          </cell>
          <cell r="P788" t="str">
            <v>THOMAS &amp; BETTS</v>
          </cell>
          <cell r="Q788" t="str">
            <v>WES-1112</v>
          </cell>
          <cell r="T788">
            <v>0</v>
          </cell>
          <cell r="V788">
            <v>0</v>
          </cell>
          <cell r="X788">
            <v>0</v>
          </cell>
          <cell r="Z788">
            <v>0</v>
          </cell>
        </row>
        <row r="789">
          <cell r="E789" t="str">
            <v>79-00021-01</v>
          </cell>
          <cell r="G789" t="str">
            <v>A</v>
          </cell>
          <cell r="H789" t="str">
            <v>LABEL,BLANK 1 X 1</v>
          </cell>
          <cell r="I789">
            <v>1</v>
          </cell>
          <cell r="J789">
            <v>1</v>
          </cell>
          <cell r="K789" t="str">
            <v>EA</v>
          </cell>
          <cell r="L789" t="str">
            <v>Y</v>
          </cell>
          <cell r="M789" t="str">
            <v xml:space="preserve">   </v>
          </cell>
          <cell r="N789" t="str">
            <v>Z</v>
          </cell>
          <cell r="O789" t="str">
            <v>ZZ</v>
          </cell>
          <cell r="P789" t="str">
            <v>ABB</v>
          </cell>
          <cell r="Q789" t="str">
            <v>WES-1334</v>
          </cell>
          <cell r="T789">
            <v>0</v>
          </cell>
          <cell r="V789">
            <v>0</v>
          </cell>
          <cell r="X789">
            <v>0</v>
          </cell>
          <cell r="Z789">
            <v>0</v>
          </cell>
        </row>
        <row r="790">
          <cell r="E790" t="str">
            <v>79-00021-02</v>
          </cell>
          <cell r="G790" t="str">
            <v>A</v>
          </cell>
          <cell r="H790" t="str">
            <v>LABEL,CBL MARKING,1X.5X1.5,BLANK,WRITE-O</v>
          </cell>
          <cell r="I790">
            <v>1</v>
          </cell>
          <cell r="J790">
            <v>1</v>
          </cell>
          <cell r="K790" t="str">
            <v>EA</v>
          </cell>
          <cell r="L790" t="str">
            <v>Y</v>
          </cell>
          <cell r="M790" t="str">
            <v xml:space="preserve">   </v>
          </cell>
          <cell r="N790" t="str">
            <v>Z</v>
          </cell>
          <cell r="O790" t="str">
            <v>ZZ</v>
          </cell>
          <cell r="P790" t="str">
            <v>THOMAS &amp; BETTS</v>
          </cell>
          <cell r="Q790" t="str">
            <v>WLP-1112</v>
          </cell>
          <cell r="T790">
            <v>0</v>
          </cell>
          <cell r="V790">
            <v>0</v>
          </cell>
          <cell r="X790">
            <v>0</v>
          </cell>
          <cell r="Z790">
            <v>0</v>
          </cell>
        </row>
        <row r="791">
          <cell r="E791" t="str">
            <v>79-00021-03</v>
          </cell>
          <cell r="G791" t="str">
            <v>A</v>
          </cell>
          <cell r="H791" t="str">
            <v>LABEL,CBL MARKING,1X1X3,BLANK,WRITE-ON,S</v>
          </cell>
          <cell r="I791">
            <v>1</v>
          </cell>
          <cell r="J791">
            <v>1</v>
          </cell>
          <cell r="K791" t="str">
            <v>EA</v>
          </cell>
          <cell r="L791" t="str">
            <v>Y</v>
          </cell>
          <cell r="M791" t="str">
            <v xml:space="preserve">   </v>
          </cell>
          <cell r="N791" t="str">
            <v>Z</v>
          </cell>
          <cell r="O791" t="str">
            <v>ZZ</v>
          </cell>
          <cell r="P791" t="str">
            <v>THOMAS &amp; BETTS</v>
          </cell>
          <cell r="Q791" t="str">
            <v>WLP-1300</v>
          </cell>
          <cell r="T791">
            <v>0</v>
          </cell>
          <cell r="V791">
            <v>0</v>
          </cell>
          <cell r="X791">
            <v>0</v>
          </cell>
          <cell r="Z791">
            <v>0</v>
          </cell>
        </row>
        <row r="792">
          <cell r="E792" t="str">
            <v>79-00021-04</v>
          </cell>
          <cell r="G792" t="str">
            <v>B</v>
          </cell>
          <cell r="H792" t="str">
            <v>LABEL,CBL MARKING,1X1X5,BLANK,WRITE-ON,S</v>
          </cell>
          <cell r="I792">
            <v>1</v>
          </cell>
          <cell r="J792">
            <v>1</v>
          </cell>
          <cell r="K792" t="str">
            <v>EA</v>
          </cell>
          <cell r="L792" t="str">
            <v>Y</v>
          </cell>
          <cell r="M792" t="str">
            <v xml:space="preserve">   </v>
          </cell>
          <cell r="N792" t="str">
            <v>Z</v>
          </cell>
          <cell r="O792" t="str">
            <v>ZZ</v>
          </cell>
          <cell r="P792" t="str">
            <v>THOMAS &amp; BETTS</v>
          </cell>
          <cell r="Q792" t="str">
            <v>THT-139-461-2</v>
          </cell>
          <cell r="T792">
            <v>0</v>
          </cell>
          <cell r="V792">
            <v>0</v>
          </cell>
          <cell r="X792">
            <v>0</v>
          </cell>
          <cell r="Z792">
            <v>0</v>
          </cell>
        </row>
        <row r="793">
          <cell r="E793" t="str">
            <v>74-032409-00</v>
          </cell>
          <cell r="G793" t="str">
            <v>C</v>
          </cell>
          <cell r="H793" t="str">
            <v>WORKMANSHIP STANDARDS</v>
          </cell>
          <cell r="I793">
            <v>1</v>
          </cell>
          <cell r="J793">
            <v>1</v>
          </cell>
          <cell r="K793" t="str">
            <v>EA</v>
          </cell>
          <cell r="L793" t="str">
            <v>Y</v>
          </cell>
          <cell r="M793" t="str">
            <v xml:space="preserve">   </v>
          </cell>
          <cell r="N793" t="str">
            <v>Z</v>
          </cell>
          <cell r="O793" t="str">
            <v>ZZ</v>
          </cell>
          <cell r="T793">
            <v>0</v>
          </cell>
          <cell r="V793">
            <v>0</v>
          </cell>
          <cell r="X793">
            <v>0</v>
          </cell>
          <cell r="Z793">
            <v>0</v>
          </cell>
        </row>
        <row r="794">
          <cell r="E794" t="str">
            <v>202-328325-001</v>
          </cell>
          <cell r="G794" t="str">
            <v>F</v>
          </cell>
          <cell r="H794" t="str">
            <v>PROC,CRIMP TERMINATION GUIDELINE</v>
          </cell>
          <cell r="I794">
            <v>1</v>
          </cell>
          <cell r="J794">
            <v>1</v>
          </cell>
          <cell r="K794" t="str">
            <v>EA</v>
          </cell>
          <cell r="L794" t="str">
            <v>Y</v>
          </cell>
          <cell r="M794" t="str">
            <v xml:space="preserve">   </v>
          </cell>
          <cell r="N794" t="str">
            <v>Z</v>
          </cell>
          <cell r="O794" t="str">
            <v>ZZ</v>
          </cell>
          <cell r="T794">
            <v>0</v>
          </cell>
          <cell r="V794">
            <v>0</v>
          </cell>
          <cell r="X794">
            <v>0</v>
          </cell>
          <cell r="Z794">
            <v>0</v>
          </cell>
        </row>
        <row r="795">
          <cell r="E795" t="str">
            <v>74-024094-00</v>
          </cell>
          <cell r="G795" t="str">
            <v>U</v>
          </cell>
          <cell r="H795" t="str">
            <v>PROC,PART IDENTIFICATION</v>
          </cell>
          <cell r="I795">
            <v>1</v>
          </cell>
          <cell r="J795">
            <v>1</v>
          </cell>
          <cell r="K795" t="str">
            <v>EA</v>
          </cell>
          <cell r="L795" t="str">
            <v>Y</v>
          </cell>
          <cell r="M795" t="str">
            <v xml:space="preserve">   </v>
          </cell>
          <cell r="N795" t="str">
            <v>Z</v>
          </cell>
          <cell r="O795" t="str">
            <v>ZZ</v>
          </cell>
          <cell r="T795">
            <v>0</v>
          </cell>
          <cell r="V795">
            <v>0</v>
          </cell>
          <cell r="X795">
            <v>0</v>
          </cell>
          <cell r="Z795">
            <v>0</v>
          </cell>
        </row>
        <row r="796">
          <cell r="E796" t="str">
            <v>603-090436-001</v>
          </cell>
          <cell r="G796" t="str">
            <v>J</v>
          </cell>
          <cell r="H796" t="str">
            <v>SPECIFICATION,PACKAGING</v>
          </cell>
          <cell r="I796">
            <v>1</v>
          </cell>
          <cell r="J796">
            <v>1</v>
          </cell>
          <cell r="K796" t="str">
            <v>EA</v>
          </cell>
          <cell r="L796" t="str">
            <v>Y</v>
          </cell>
          <cell r="M796" t="str">
            <v xml:space="preserve">   </v>
          </cell>
          <cell r="N796" t="str">
            <v>Z</v>
          </cell>
          <cell r="O796" t="str">
            <v>ZZ</v>
          </cell>
          <cell r="T796">
            <v>0</v>
          </cell>
          <cell r="V796">
            <v>0</v>
          </cell>
          <cell r="X796">
            <v>0</v>
          </cell>
          <cell r="Z796">
            <v>0</v>
          </cell>
        </row>
        <row r="797">
          <cell r="E797" t="str">
            <v>668-101639-001</v>
          </cell>
          <cell r="G797" t="str">
            <v>A</v>
          </cell>
          <cell r="H797" t="str">
            <v>CONN,NTWK,MODULAR PLUG,SHLD,8 POS</v>
          </cell>
          <cell r="I797">
            <v>2</v>
          </cell>
          <cell r="J797">
            <v>2</v>
          </cell>
          <cell r="K797" t="str">
            <v>EA</v>
          </cell>
          <cell r="L797" t="str">
            <v>Y</v>
          </cell>
          <cell r="M797" t="str">
            <v xml:space="preserve">   </v>
          </cell>
          <cell r="N797" t="str">
            <v>L</v>
          </cell>
          <cell r="O797" t="str">
            <v>ZZ</v>
          </cell>
          <cell r="P797" t="str">
            <v>SENTINEL CONN SYSTEM</v>
          </cell>
          <cell r="Q797" t="str">
            <v>106S08080058C34</v>
          </cell>
          <cell r="T797">
            <v>0</v>
          </cell>
          <cell r="V797">
            <v>0</v>
          </cell>
          <cell r="X797">
            <v>0</v>
          </cell>
          <cell r="Z797">
            <v>0</v>
          </cell>
        </row>
        <row r="798">
          <cell r="E798" t="str">
            <v>680-061150-009</v>
          </cell>
          <cell r="G798" t="str">
            <v>B</v>
          </cell>
          <cell r="H798" t="str">
            <v>TUBING HEAT SHRINK 3/4</v>
          </cell>
          <cell r="I798">
            <v>0.5</v>
          </cell>
          <cell r="J798">
            <v>0.5</v>
          </cell>
          <cell r="K798" t="str">
            <v>FT</v>
          </cell>
          <cell r="L798" t="str">
            <v>Y</v>
          </cell>
          <cell r="M798" t="str">
            <v xml:space="preserve">   </v>
          </cell>
          <cell r="N798" t="str">
            <v>L</v>
          </cell>
          <cell r="O798" t="str">
            <v>ZZ</v>
          </cell>
          <cell r="P798" t="str">
            <v>PANDUIT CORP.</v>
          </cell>
          <cell r="Q798" t="str">
            <v>HSTT75-48-5</v>
          </cell>
          <cell r="T798">
            <v>0</v>
          </cell>
          <cell r="V798">
            <v>0</v>
          </cell>
          <cell r="X798">
            <v>0</v>
          </cell>
          <cell r="Z798">
            <v>0</v>
          </cell>
        </row>
        <row r="799">
          <cell r="E799" t="str">
            <v>79-00021-02</v>
          </cell>
          <cell r="G799" t="str">
            <v>A</v>
          </cell>
          <cell r="H799" t="str">
            <v>LABEL,CBL MARKING,1X.5X1.5,BLANK,WRITE-O</v>
          </cell>
          <cell r="I799">
            <v>2</v>
          </cell>
          <cell r="J799">
            <v>2</v>
          </cell>
          <cell r="K799" t="str">
            <v>EA</v>
          </cell>
          <cell r="L799" t="str">
            <v>Y</v>
          </cell>
          <cell r="M799" t="str">
            <v xml:space="preserve">   </v>
          </cell>
          <cell r="N799" t="str">
            <v>L</v>
          </cell>
          <cell r="O799" t="str">
            <v>ZZ</v>
          </cell>
          <cell r="P799" t="str">
            <v>THOMAS &amp; BETTS</v>
          </cell>
          <cell r="Q799" t="str">
            <v>WLP-1112</v>
          </cell>
          <cell r="T799">
            <v>0</v>
          </cell>
          <cell r="V799">
            <v>0</v>
          </cell>
          <cell r="X799">
            <v>0</v>
          </cell>
          <cell r="Z799">
            <v>0</v>
          </cell>
        </row>
        <row r="800">
          <cell r="E800" t="str">
            <v>833-271228-406</v>
          </cell>
          <cell r="F800" t="str">
            <v>CABLES</v>
          </cell>
          <cell r="G800" t="str">
            <v>A</v>
          </cell>
          <cell r="H800" t="str">
            <v>CA,COMM,ECAT,LWR JUNC TO NODE2, VXT</v>
          </cell>
          <cell r="I800">
            <v>1</v>
          </cell>
          <cell r="J800">
            <v>1</v>
          </cell>
          <cell r="K800" t="str">
            <v>EA</v>
          </cell>
          <cell r="L800" t="str">
            <v xml:space="preserve"> </v>
          </cell>
          <cell r="M800" t="str">
            <v xml:space="preserve">   </v>
          </cell>
          <cell r="N800" t="str">
            <v>L</v>
          </cell>
          <cell r="O800" t="str">
            <v>FUTURE HARDWARE</v>
          </cell>
          <cell r="S800">
            <v>69.8</v>
          </cell>
          <cell r="T800">
            <v>69.8</v>
          </cell>
          <cell r="U800">
            <v>69.8</v>
          </cell>
          <cell r="V800">
            <v>69.8</v>
          </cell>
          <cell r="W800">
            <v>55.11</v>
          </cell>
          <cell r="X800">
            <v>55.11</v>
          </cell>
          <cell r="Y800">
            <v>53.3</v>
          </cell>
          <cell r="Z800">
            <v>53.3</v>
          </cell>
          <cell r="AA800">
            <v>52.03</v>
          </cell>
        </row>
        <row r="801">
          <cell r="E801" t="str">
            <v>681-101635-004</v>
          </cell>
          <cell r="G801" t="str">
            <v>B</v>
          </cell>
          <cell r="H801" t="str">
            <v>CA,FBS,PVC,300V,5E,24AWG,4 PR,RED,ROHS</v>
          </cell>
          <cell r="I801">
            <v>3.9</v>
          </cell>
          <cell r="J801">
            <v>3.9</v>
          </cell>
          <cell r="K801" t="str">
            <v>FT</v>
          </cell>
          <cell r="L801" t="str">
            <v>Y</v>
          </cell>
          <cell r="M801" t="str">
            <v xml:space="preserve">   </v>
          </cell>
          <cell r="N801" t="str">
            <v>L</v>
          </cell>
          <cell r="O801" t="str">
            <v>ZZ</v>
          </cell>
          <cell r="P801" t="str">
            <v>BELDEN INC.</v>
          </cell>
          <cell r="Q801" t="str">
            <v>7921A 002</v>
          </cell>
          <cell r="T801">
            <v>0</v>
          </cell>
          <cell r="V801">
            <v>0</v>
          </cell>
          <cell r="X801">
            <v>0</v>
          </cell>
          <cell r="Z801">
            <v>0</v>
          </cell>
        </row>
        <row r="802">
          <cell r="E802" t="str">
            <v>833-271228-001</v>
          </cell>
          <cell r="G802" t="str">
            <v>B</v>
          </cell>
          <cell r="H802" t="str">
            <v>CA,COMM,ECAT,RED</v>
          </cell>
          <cell r="I802">
            <v>1</v>
          </cell>
          <cell r="J802">
            <v>1</v>
          </cell>
          <cell r="K802" t="str">
            <v>EA</v>
          </cell>
          <cell r="L802" t="str">
            <v>Y</v>
          </cell>
          <cell r="M802" t="str">
            <v xml:space="preserve">   </v>
          </cell>
          <cell r="N802" t="str">
            <v>L</v>
          </cell>
          <cell r="O802" t="str">
            <v>ZZ</v>
          </cell>
          <cell r="T802">
            <v>0</v>
          </cell>
          <cell r="V802">
            <v>0</v>
          </cell>
          <cell r="X802">
            <v>0</v>
          </cell>
          <cell r="Z802">
            <v>0</v>
          </cell>
        </row>
        <row r="803">
          <cell r="E803" t="str">
            <v>74-10024-00</v>
          </cell>
          <cell r="G803" t="str">
            <v>P</v>
          </cell>
          <cell r="H803" t="str">
            <v>PROC. ELEC. ASS'Y INSTR.</v>
          </cell>
          <cell r="I803">
            <v>1</v>
          </cell>
          <cell r="J803">
            <v>1</v>
          </cell>
          <cell r="K803" t="str">
            <v>EA</v>
          </cell>
          <cell r="L803" t="str">
            <v>Y</v>
          </cell>
          <cell r="M803" t="str">
            <v xml:space="preserve">   </v>
          </cell>
          <cell r="N803" t="str">
            <v>Z</v>
          </cell>
          <cell r="O803" t="str">
            <v>ZZ</v>
          </cell>
          <cell r="T803">
            <v>0</v>
          </cell>
          <cell r="V803">
            <v>0</v>
          </cell>
          <cell r="X803">
            <v>0</v>
          </cell>
          <cell r="Z803">
            <v>0</v>
          </cell>
        </row>
        <row r="804">
          <cell r="E804" t="str">
            <v>74-024094-00</v>
          </cell>
          <cell r="G804" t="str">
            <v>U</v>
          </cell>
          <cell r="H804" t="str">
            <v>PROC,PART IDENTIFICATION</v>
          </cell>
          <cell r="I804">
            <v>1</v>
          </cell>
          <cell r="J804">
            <v>1</v>
          </cell>
          <cell r="K804" t="str">
            <v>EA</v>
          </cell>
          <cell r="L804" t="str">
            <v>Y</v>
          </cell>
          <cell r="M804" t="str">
            <v xml:space="preserve">   </v>
          </cell>
          <cell r="N804" t="str">
            <v>Z</v>
          </cell>
          <cell r="O804" t="str">
            <v>ZZ</v>
          </cell>
          <cell r="T804">
            <v>0</v>
          </cell>
          <cell r="V804">
            <v>0</v>
          </cell>
          <cell r="X804">
            <v>0</v>
          </cell>
          <cell r="Z804">
            <v>0</v>
          </cell>
        </row>
        <row r="805">
          <cell r="E805" t="str">
            <v>965-208382-001</v>
          </cell>
          <cell r="G805" t="str">
            <v>A</v>
          </cell>
          <cell r="H805" t="str">
            <v>EPOXY,FAST SET,50ML CNTNR SIZE</v>
          </cell>
          <cell r="I805">
            <v>1</v>
          </cell>
          <cell r="J805">
            <v>1</v>
          </cell>
          <cell r="K805" t="str">
            <v>EA</v>
          </cell>
          <cell r="L805" t="str">
            <v>Y</v>
          </cell>
          <cell r="M805" t="str">
            <v xml:space="preserve">   </v>
          </cell>
          <cell r="N805" t="str">
            <v>Z</v>
          </cell>
          <cell r="O805" t="str">
            <v>ZZ</v>
          </cell>
          <cell r="P805" t="str">
            <v>ITW DEVCON, INC.</v>
          </cell>
          <cell r="Q805">
            <v>14270</v>
          </cell>
          <cell r="T805">
            <v>0</v>
          </cell>
          <cell r="V805">
            <v>0</v>
          </cell>
          <cell r="X805">
            <v>0</v>
          </cell>
          <cell r="Z805">
            <v>0</v>
          </cell>
        </row>
        <row r="806">
          <cell r="E806" t="str">
            <v>79-10179-00</v>
          </cell>
          <cell r="G806" t="str">
            <v>A</v>
          </cell>
          <cell r="H806" t="str">
            <v>MARKER, WIRE (1-33)</v>
          </cell>
          <cell r="I806">
            <v>1</v>
          </cell>
          <cell r="J806">
            <v>1</v>
          </cell>
          <cell r="K806" t="str">
            <v>EA</v>
          </cell>
          <cell r="L806" t="str">
            <v>Y</v>
          </cell>
          <cell r="M806" t="str">
            <v xml:space="preserve">   </v>
          </cell>
          <cell r="N806" t="str">
            <v>Z</v>
          </cell>
          <cell r="O806" t="str">
            <v>ZZ</v>
          </cell>
          <cell r="P806" t="str">
            <v>BRADY CORPORATION</v>
          </cell>
          <cell r="Q806" t="str">
            <v>WM-1-33-3/4</v>
          </cell>
          <cell r="T806">
            <v>0</v>
          </cell>
          <cell r="V806">
            <v>0</v>
          </cell>
          <cell r="X806">
            <v>0</v>
          </cell>
          <cell r="Z806">
            <v>0</v>
          </cell>
        </row>
        <row r="807">
          <cell r="E807" t="str">
            <v>79-10444-00</v>
          </cell>
          <cell r="G807" t="str">
            <v>B</v>
          </cell>
          <cell r="H807" t="str">
            <v>LABEL,A-Z,0-15,(+),(-),(/),WIRE MARKING</v>
          </cell>
          <cell r="I807">
            <v>1</v>
          </cell>
          <cell r="J807">
            <v>1</v>
          </cell>
          <cell r="K807" t="str">
            <v>EA</v>
          </cell>
          <cell r="L807" t="str">
            <v>Y</v>
          </cell>
          <cell r="M807" t="str">
            <v xml:space="preserve">   </v>
          </cell>
          <cell r="N807" t="str">
            <v>Z</v>
          </cell>
          <cell r="O807" t="str">
            <v>ZZ</v>
          </cell>
          <cell r="P807" t="str">
            <v>BRADY CORPORATION</v>
          </cell>
          <cell r="Q807" t="str">
            <v>PWM-PK-2</v>
          </cell>
          <cell r="T807">
            <v>0</v>
          </cell>
          <cell r="V807">
            <v>0</v>
          </cell>
          <cell r="X807">
            <v>0</v>
          </cell>
          <cell r="Z807">
            <v>0</v>
          </cell>
        </row>
        <row r="808">
          <cell r="E808" t="str">
            <v>79-10183-00</v>
          </cell>
          <cell r="G808" t="str">
            <v>B</v>
          </cell>
          <cell r="H808" t="str">
            <v>MARKERS,WIRE WRITE ON</v>
          </cell>
          <cell r="I808">
            <v>1</v>
          </cell>
          <cell r="J808">
            <v>1</v>
          </cell>
          <cell r="K808" t="str">
            <v>EA</v>
          </cell>
          <cell r="L808" t="str">
            <v>Y</v>
          </cell>
          <cell r="M808" t="str">
            <v xml:space="preserve">   </v>
          </cell>
          <cell r="N808" t="str">
            <v>Z</v>
          </cell>
          <cell r="O808" t="str">
            <v>ZZ</v>
          </cell>
          <cell r="P808" t="str">
            <v>BRADY CORPORATION</v>
          </cell>
          <cell r="Q808" t="str">
            <v>SLFW-250-PK</v>
          </cell>
          <cell r="T808">
            <v>0</v>
          </cell>
          <cell r="V808">
            <v>0</v>
          </cell>
          <cell r="X808">
            <v>0</v>
          </cell>
          <cell r="Z808">
            <v>0</v>
          </cell>
        </row>
        <row r="809">
          <cell r="E809" t="str">
            <v>79-10179-01</v>
          </cell>
          <cell r="G809" t="str">
            <v>A</v>
          </cell>
          <cell r="H809" t="str">
            <v>MARKER, WIRE, 34-66</v>
          </cell>
          <cell r="I809">
            <v>1</v>
          </cell>
          <cell r="J809">
            <v>1</v>
          </cell>
          <cell r="K809" t="str">
            <v>EA</v>
          </cell>
          <cell r="L809" t="str">
            <v>Y</v>
          </cell>
          <cell r="M809" t="str">
            <v xml:space="preserve">   </v>
          </cell>
          <cell r="N809" t="str">
            <v>Z</v>
          </cell>
          <cell r="O809" t="str">
            <v>ZZ</v>
          </cell>
          <cell r="T809">
            <v>0</v>
          </cell>
          <cell r="V809">
            <v>0</v>
          </cell>
          <cell r="X809">
            <v>0</v>
          </cell>
          <cell r="Z809">
            <v>0</v>
          </cell>
        </row>
        <row r="810">
          <cell r="E810" t="str">
            <v>79-10179-02</v>
          </cell>
          <cell r="G810" t="str">
            <v>A</v>
          </cell>
          <cell r="H810" t="str">
            <v>MARKER, WIRE 67-99</v>
          </cell>
          <cell r="I810">
            <v>1</v>
          </cell>
          <cell r="J810">
            <v>1</v>
          </cell>
          <cell r="K810" t="str">
            <v>EA</v>
          </cell>
          <cell r="L810" t="str">
            <v>Y</v>
          </cell>
          <cell r="M810" t="str">
            <v xml:space="preserve">   </v>
          </cell>
          <cell r="N810" t="str">
            <v>Z</v>
          </cell>
          <cell r="O810" t="str">
            <v>ZZ</v>
          </cell>
          <cell r="T810">
            <v>0</v>
          </cell>
          <cell r="V810">
            <v>0</v>
          </cell>
          <cell r="X810">
            <v>0</v>
          </cell>
          <cell r="Z810">
            <v>0</v>
          </cell>
        </row>
        <row r="811">
          <cell r="E811" t="str">
            <v>79-00021-00</v>
          </cell>
          <cell r="G811" t="str">
            <v>A</v>
          </cell>
          <cell r="H811" t="str">
            <v>LABEL,BLANK 1 X 1/2</v>
          </cell>
          <cell r="I811">
            <v>1</v>
          </cell>
          <cell r="J811">
            <v>1</v>
          </cell>
          <cell r="K811" t="str">
            <v>EA</v>
          </cell>
          <cell r="L811" t="str">
            <v>Y</v>
          </cell>
          <cell r="M811" t="str">
            <v xml:space="preserve">   </v>
          </cell>
          <cell r="N811" t="str">
            <v>Z</v>
          </cell>
          <cell r="O811" t="str">
            <v>ZZ</v>
          </cell>
          <cell r="P811" t="str">
            <v>THOMAS &amp; BETTS</v>
          </cell>
          <cell r="Q811" t="str">
            <v>WES-1112</v>
          </cell>
          <cell r="T811">
            <v>0</v>
          </cell>
          <cell r="V811">
            <v>0</v>
          </cell>
          <cell r="X811">
            <v>0</v>
          </cell>
          <cell r="Z811">
            <v>0</v>
          </cell>
        </row>
        <row r="812">
          <cell r="E812" t="str">
            <v>79-00021-01</v>
          </cell>
          <cell r="G812" t="str">
            <v>A</v>
          </cell>
          <cell r="H812" t="str">
            <v>LABEL,BLANK 1 X 1</v>
          </cell>
          <cell r="I812">
            <v>1</v>
          </cell>
          <cell r="J812">
            <v>1</v>
          </cell>
          <cell r="K812" t="str">
            <v>EA</v>
          </cell>
          <cell r="L812" t="str">
            <v>Y</v>
          </cell>
          <cell r="M812" t="str">
            <v xml:space="preserve">   </v>
          </cell>
          <cell r="N812" t="str">
            <v>Z</v>
          </cell>
          <cell r="O812" t="str">
            <v>ZZ</v>
          </cell>
          <cell r="P812" t="str">
            <v>ABB</v>
          </cell>
          <cell r="Q812" t="str">
            <v>WES-1334</v>
          </cell>
          <cell r="T812">
            <v>0</v>
          </cell>
          <cell r="V812">
            <v>0</v>
          </cell>
          <cell r="X812">
            <v>0</v>
          </cell>
          <cell r="Z812">
            <v>0</v>
          </cell>
        </row>
        <row r="813">
          <cell r="E813" t="str">
            <v>79-00021-02</v>
          </cell>
          <cell r="G813" t="str">
            <v>A</v>
          </cell>
          <cell r="H813" t="str">
            <v>LABEL,CBL MARKING,1X.5X1.5,BLANK,WRITE-O</v>
          </cell>
          <cell r="I813">
            <v>1</v>
          </cell>
          <cell r="J813">
            <v>1</v>
          </cell>
          <cell r="K813" t="str">
            <v>EA</v>
          </cell>
          <cell r="L813" t="str">
            <v>Y</v>
          </cell>
          <cell r="M813" t="str">
            <v xml:space="preserve">   </v>
          </cell>
          <cell r="N813" t="str">
            <v>Z</v>
          </cell>
          <cell r="O813" t="str">
            <v>ZZ</v>
          </cell>
          <cell r="P813" t="str">
            <v>THOMAS &amp; BETTS</v>
          </cell>
          <cell r="Q813" t="str">
            <v>WLP-1112</v>
          </cell>
          <cell r="T813">
            <v>0</v>
          </cell>
          <cell r="V813">
            <v>0</v>
          </cell>
          <cell r="X813">
            <v>0</v>
          </cell>
          <cell r="Z813">
            <v>0</v>
          </cell>
        </row>
        <row r="814">
          <cell r="E814" t="str">
            <v>79-00021-03</v>
          </cell>
          <cell r="G814" t="str">
            <v>A</v>
          </cell>
          <cell r="H814" t="str">
            <v>LABEL,CBL MARKING,1X1X3,BLANK,WRITE-ON,S</v>
          </cell>
          <cell r="I814">
            <v>1</v>
          </cell>
          <cell r="J814">
            <v>1</v>
          </cell>
          <cell r="K814" t="str">
            <v>EA</v>
          </cell>
          <cell r="L814" t="str">
            <v>Y</v>
          </cell>
          <cell r="M814" t="str">
            <v xml:space="preserve">   </v>
          </cell>
          <cell r="N814" t="str">
            <v>Z</v>
          </cell>
          <cell r="O814" t="str">
            <v>ZZ</v>
          </cell>
          <cell r="P814" t="str">
            <v>THOMAS &amp; BETTS</v>
          </cell>
          <cell r="Q814" t="str">
            <v>WLP-1300</v>
          </cell>
          <cell r="T814">
            <v>0</v>
          </cell>
          <cell r="V814">
            <v>0</v>
          </cell>
          <cell r="X814">
            <v>0</v>
          </cell>
          <cell r="Z814">
            <v>0</v>
          </cell>
        </row>
        <row r="815">
          <cell r="E815" t="str">
            <v>79-00021-04</v>
          </cell>
          <cell r="G815" t="str">
            <v>B</v>
          </cell>
          <cell r="H815" t="str">
            <v>LABEL,CBL MARKING,1X1X5,BLANK,WRITE-ON,S</v>
          </cell>
          <cell r="I815">
            <v>1</v>
          </cell>
          <cell r="J815">
            <v>1</v>
          </cell>
          <cell r="K815" t="str">
            <v>EA</v>
          </cell>
          <cell r="L815" t="str">
            <v>Y</v>
          </cell>
          <cell r="M815" t="str">
            <v xml:space="preserve">   </v>
          </cell>
          <cell r="N815" t="str">
            <v>Z</v>
          </cell>
          <cell r="O815" t="str">
            <v>ZZ</v>
          </cell>
          <cell r="P815" t="str">
            <v>THOMAS &amp; BETTS</v>
          </cell>
          <cell r="Q815" t="str">
            <v>THT-139-461-2</v>
          </cell>
          <cell r="T815">
            <v>0</v>
          </cell>
          <cell r="V815">
            <v>0</v>
          </cell>
          <cell r="X815">
            <v>0</v>
          </cell>
          <cell r="Z815">
            <v>0</v>
          </cell>
        </row>
        <row r="816">
          <cell r="E816" t="str">
            <v>74-032409-00</v>
          </cell>
          <cell r="G816" t="str">
            <v>C</v>
          </cell>
          <cell r="H816" t="str">
            <v>WORKMANSHIP STANDARDS</v>
          </cell>
          <cell r="I816">
            <v>1</v>
          </cell>
          <cell r="J816">
            <v>1</v>
          </cell>
          <cell r="K816" t="str">
            <v>EA</v>
          </cell>
          <cell r="L816" t="str">
            <v>Y</v>
          </cell>
          <cell r="M816" t="str">
            <v xml:space="preserve">   </v>
          </cell>
          <cell r="N816" t="str">
            <v>Z</v>
          </cell>
          <cell r="O816" t="str">
            <v>ZZ</v>
          </cell>
          <cell r="T816">
            <v>0</v>
          </cell>
          <cell r="V816">
            <v>0</v>
          </cell>
          <cell r="X816">
            <v>0</v>
          </cell>
          <cell r="Z816">
            <v>0</v>
          </cell>
        </row>
        <row r="817">
          <cell r="E817" t="str">
            <v>202-328325-001</v>
          </cell>
          <cell r="G817" t="str">
            <v>F</v>
          </cell>
          <cell r="H817" t="str">
            <v>PROC,CRIMP TERMINATION GUIDELINE</v>
          </cell>
          <cell r="I817">
            <v>1</v>
          </cell>
          <cell r="J817">
            <v>1</v>
          </cell>
          <cell r="K817" t="str">
            <v>EA</v>
          </cell>
          <cell r="L817" t="str">
            <v>Y</v>
          </cell>
          <cell r="M817" t="str">
            <v xml:space="preserve">   </v>
          </cell>
          <cell r="N817" t="str">
            <v>Z</v>
          </cell>
          <cell r="O817" t="str">
            <v>ZZ</v>
          </cell>
          <cell r="T817">
            <v>0</v>
          </cell>
          <cell r="V817">
            <v>0</v>
          </cell>
          <cell r="X817">
            <v>0</v>
          </cell>
          <cell r="Z817">
            <v>0</v>
          </cell>
        </row>
        <row r="818">
          <cell r="E818" t="str">
            <v>74-024094-00</v>
          </cell>
          <cell r="G818" t="str">
            <v>U</v>
          </cell>
          <cell r="H818" t="str">
            <v>PROC,PART IDENTIFICATION</v>
          </cell>
          <cell r="I818">
            <v>1</v>
          </cell>
          <cell r="J818">
            <v>1</v>
          </cell>
          <cell r="K818" t="str">
            <v>EA</v>
          </cell>
          <cell r="L818" t="str">
            <v>Y</v>
          </cell>
          <cell r="M818" t="str">
            <v xml:space="preserve">   </v>
          </cell>
          <cell r="N818" t="str">
            <v>Z</v>
          </cell>
          <cell r="O818" t="str">
            <v>ZZ</v>
          </cell>
          <cell r="T818">
            <v>0</v>
          </cell>
          <cell r="V818">
            <v>0</v>
          </cell>
          <cell r="X818">
            <v>0</v>
          </cell>
          <cell r="Z818">
            <v>0</v>
          </cell>
        </row>
        <row r="819">
          <cell r="E819" t="str">
            <v>603-090436-001</v>
          </cell>
          <cell r="G819" t="str">
            <v>J</v>
          </cell>
          <cell r="H819" t="str">
            <v>SPECIFICATION,PACKAGING</v>
          </cell>
          <cell r="I819">
            <v>1</v>
          </cell>
          <cell r="J819">
            <v>1</v>
          </cell>
          <cell r="K819" t="str">
            <v>EA</v>
          </cell>
          <cell r="L819" t="str">
            <v>Y</v>
          </cell>
          <cell r="M819" t="str">
            <v xml:space="preserve">   </v>
          </cell>
          <cell r="N819" t="str">
            <v>Z</v>
          </cell>
          <cell r="O819" t="str">
            <v>ZZ</v>
          </cell>
          <cell r="T819">
            <v>0</v>
          </cell>
          <cell r="V819">
            <v>0</v>
          </cell>
          <cell r="X819">
            <v>0</v>
          </cell>
          <cell r="Z819">
            <v>0</v>
          </cell>
        </row>
        <row r="820">
          <cell r="E820" t="str">
            <v>668-101639-001</v>
          </cell>
          <cell r="G820" t="str">
            <v>A</v>
          </cell>
          <cell r="H820" t="str">
            <v>CONN,NTWK,MODULAR PLUG,SHLD,8 POS</v>
          </cell>
          <cell r="I820">
            <v>2</v>
          </cell>
          <cell r="J820">
            <v>2</v>
          </cell>
          <cell r="K820" t="str">
            <v>EA</v>
          </cell>
          <cell r="L820" t="str">
            <v>Y</v>
          </cell>
          <cell r="M820" t="str">
            <v xml:space="preserve">   </v>
          </cell>
          <cell r="N820" t="str">
            <v>L</v>
          </cell>
          <cell r="O820" t="str">
            <v>ZZ</v>
          </cell>
          <cell r="P820" t="str">
            <v>SENTINEL CONN SYSTEM</v>
          </cell>
          <cell r="Q820" t="str">
            <v>106S08080058C34</v>
          </cell>
          <cell r="T820">
            <v>0</v>
          </cell>
          <cell r="V820">
            <v>0</v>
          </cell>
          <cell r="X820">
            <v>0</v>
          </cell>
          <cell r="Z820">
            <v>0</v>
          </cell>
        </row>
        <row r="821">
          <cell r="E821" t="str">
            <v>680-061150-009</v>
          </cell>
          <cell r="G821" t="str">
            <v>B</v>
          </cell>
          <cell r="H821" t="str">
            <v>TUBING HEAT SHRINK 3/4</v>
          </cell>
          <cell r="I821">
            <v>0.5</v>
          </cell>
          <cell r="J821">
            <v>0.5</v>
          </cell>
          <cell r="K821" t="str">
            <v>FT</v>
          </cell>
          <cell r="L821" t="str">
            <v>Y</v>
          </cell>
          <cell r="M821" t="str">
            <v xml:space="preserve">   </v>
          </cell>
          <cell r="N821" t="str">
            <v>L</v>
          </cell>
          <cell r="O821" t="str">
            <v>ZZ</v>
          </cell>
          <cell r="P821" t="str">
            <v>PANDUIT CORP.</v>
          </cell>
          <cell r="Q821" t="str">
            <v>HSTT75-48-5</v>
          </cell>
          <cell r="T821">
            <v>0</v>
          </cell>
          <cell r="V821">
            <v>0</v>
          </cell>
          <cell r="X821">
            <v>0</v>
          </cell>
          <cell r="Z821">
            <v>0</v>
          </cell>
        </row>
        <row r="822">
          <cell r="E822" t="str">
            <v>79-00021-02</v>
          </cell>
          <cell r="G822" t="str">
            <v>A</v>
          </cell>
          <cell r="H822" t="str">
            <v>LABEL,CBL MARKING,1X.5X1.5,BLANK,WRITE-O</v>
          </cell>
          <cell r="I822">
            <v>2</v>
          </cell>
          <cell r="J822">
            <v>2</v>
          </cell>
          <cell r="K822" t="str">
            <v>EA</v>
          </cell>
          <cell r="L822" t="str">
            <v>Y</v>
          </cell>
          <cell r="M822" t="str">
            <v xml:space="preserve">   </v>
          </cell>
          <cell r="N822" t="str">
            <v>L</v>
          </cell>
          <cell r="O822" t="str">
            <v>ZZ</v>
          </cell>
          <cell r="P822" t="str">
            <v>THOMAS &amp; BETTS</v>
          </cell>
          <cell r="Q822" t="str">
            <v>WLP-1112</v>
          </cell>
          <cell r="T822">
            <v>0</v>
          </cell>
          <cell r="V822">
            <v>0</v>
          </cell>
          <cell r="X822">
            <v>0</v>
          </cell>
          <cell r="Z822">
            <v>0</v>
          </cell>
        </row>
        <row r="823">
          <cell r="E823" t="str">
            <v>833-233714-402</v>
          </cell>
          <cell r="F823" t="str">
            <v>CABLES</v>
          </cell>
          <cell r="G823" t="str">
            <v>A</v>
          </cell>
          <cell r="H823" t="str">
            <v>CA,COMM,ENET,PED LIFT,ST1</v>
          </cell>
          <cell r="I823">
            <v>1</v>
          </cell>
          <cell r="J823">
            <v>1</v>
          </cell>
          <cell r="K823" t="str">
            <v>EA</v>
          </cell>
          <cell r="L823" t="str">
            <v xml:space="preserve"> </v>
          </cell>
          <cell r="M823" t="str">
            <v xml:space="preserve">   </v>
          </cell>
          <cell r="N823" t="str">
            <v>L</v>
          </cell>
          <cell r="O823" t="str">
            <v>ROGAR</v>
          </cell>
          <cell r="S823">
            <v>80</v>
          </cell>
          <cell r="T823">
            <v>80</v>
          </cell>
          <cell r="U823">
            <v>80</v>
          </cell>
          <cell r="V823">
            <v>80</v>
          </cell>
          <cell r="W823">
            <v>75</v>
          </cell>
          <cell r="X823">
            <v>75</v>
          </cell>
          <cell r="Y823">
            <v>70</v>
          </cell>
          <cell r="Z823">
            <v>70</v>
          </cell>
          <cell r="AA823">
            <v>70</v>
          </cell>
        </row>
        <row r="824">
          <cell r="E824" t="str">
            <v>681-101635-001</v>
          </cell>
          <cell r="G824" t="str">
            <v>B</v>
          </cell>
          <cell r="H824" t="str">
            <v>CA,FBS,PVC,300V,5E,24AWG,4 PR,TEAL,ROHS</v>
          </cell>
          <cell r="I824">
            <v>7.5</v>
          </cell>
          <cell r="J824">
            <v>7.5</v>
          </cell>
          <cell r="K824" t="str">
            <v>FT</v>
          </cell>
          <cell r="L824" t="str">
            <v>Y</v>
          </cell>
          <cell r="M824" t="str">
            <v xml:space="preserve">   </v>
          </cell>
          <cell r="N824" t="str">
            <v>L</v>
          </cell>
          <cell r="O824" t="str">
            <v>ZZ</v>
          </cell>
          <cell r="P824" t="str">
            <v>BELDEN INC.</v>
          </cell>
          <cell r="Q824" t="str">
            <v>7921A 1NH</v>
          </cell>
          <cell r="T824">
            <v>0</v>
          </cell>
          <cell r="V824">
            <v>0</v>
          </cell>
          <cell r="X824">
            <v>0</v>
          </cell>
          <cell r="Z824">
            <v>0</v>
          </cell>
        </row>
        <row r="825">
          <cell r="E825" t="str">
            <v>668-101639-001</v>
          </cell>
          <cell r="G825" t="str">
            <v>A</v>
          </cell>
          <cell r="H825" t="str">
            <v>CONN,NTWK,MODULAR PLUG,SHLD,8 POS</v>
          </cell>
          <cell r="I825">
            <v>2</v>
          </cell>
          <cell r="J825">
            <v>2</v>
          </cell>
          <cell r="K825" t="str">
            <v>EA</v>
          </cell>
          <cell r="L825" t="str">
            <v>Y</v>
          </cell>
          <cell r="M825" t="str">
            <v xml:space="preserve">   </v>
          </cell>
          <cell r="N825" t="str">
            <v>L</v>
          </cell>
          <cell r="O825" t="str">
            <v>ZZ</v>
          </cell>
          <cell r="P825" t="str">
            <v>SENTINEL CONN SYSTEM</v>
          </cell>
          <cell r="Q825" t="str">
            <v>106S08080058C34</v>
          </cell>
          <cell r="T825">
            <v>0</v>
          </cell>
          <cell r="V825">
            <v>0</v>
          </cell>
          <cell r="X825">
            <v>0</v>
          </cell>
          <cell r="Z825">
            <v>0</v>
          </cell>
        </row>
        <row r="826">
          <cell r="E826" t="str">
            <v>680-061150-009</v>
          </cell>
          <cell r="G826" t="str">
            <v>B</v>
          </cell>
          <cell r="H826" t="str">
            <v>TUBING HEAT SHRINK 3/4</v>
          </cell>
          <cell r="I826">
            <v>1</v>
          </cell>
          <cell r="J826">
            <v>1</v>
          </cell>
          <cell r="K826" t="str">
            <v>FT</v>
          </cell>
          <cell r="L826" t="str">
            <v>Y</v>
          </cell>
          <cell r="M826" t="str">
            <v xml:space="preserve">   </v>
          </cell>
          <cell r="N826" t="str">
            <v>L</v>
          </cell>
          <cell r="O826" t="str">
            <v>ZZ</v>
          </cell>
          <cell r="P826" t="str">
            <v>PANDUIT CORP.</v>
          </cell>
          <cell r="Q826" t="str">
            <v>HSTT75-48-5</v>
          </cell>
          <cell r="T826">
            <v>0</v>
          </cell>
          <cell r="V826">
            <v>0</v>
          </cell>
          <cell r="X826">
            <v>0</v>
          </cell>
          <cell r="Z826">
            <v>0</v>
          </cell>
        </row>
        <row r="827">
          <cell r="E827" t="str">
            <v>79-00021-02</v>
          </cell>
          <cell r="G827" t="str">
            <v>A</v>
          </cell>
          <cell r="H827" t="str">
            <v>LABEL,CBL MARKING,1X.5X1.5,BLANK,WRITE-O</v>
          </cell>
          <cell r="I827">
            <v>2</v>
          </cell>
          <cell r="J827">
            <v>2</v>
          </cell>
          <cell r="K827" t="str">
            <v>EA</v>
          </cell>
          <cell r="L827" t="str">
            <v>Y</v>
          </cell>
          <cell r="M827" t="str">
            <v xml:space="preserve">   </v>
          </cell>
          <cell r="N827" t="str">
            <v>L</v>
          </cell>
          <cell r="O827" t="str">
            <v>ZZ</v>
          </cell>
          <cell r="P827" t="str">
            <v>THOMAS &amp; BETTS</v>
          </cell>
          <cell r="Q827" t="str">
            <v>WLP-1112</v>
          </cell>
          <cell r="T827">
            <v>0</v>
          </cell>
          <cell r="V827">
            <v>0</v>
          </cell>
          <cell r="X827">
            <v>0</v>
          </cell>
          <cell r="Z827">
            <v>0</v>
          </cell>
        </row>
        <row r="828">
          <cell r="E828" t="str">
            <v>833-233714-001</v>
          </cell>
          <cell r="G828" t="str">
            <v>B</v>
          </cell>
          <cell r="H828" t="str">
            <v>CA,COMM,ENET,TEOSXT</v>
          </cell>
          <cell r="I828">
            <v>1</v>
          </cell>
          <cell r="J828">
            <v>1</v>
          </cell>
          <cell r="K828" t="str">
            <v>EA</v>
          </cell>
          <cell r="L828" t="str">
            <v xml:space="preserve"> </v>
          </cell>
          <cell r="M828" t="str">
            <v xml:space="preserve">   </v>
          </cell>
          <cell r="N828" t="str">
            <v>L</v>
          </cell>
          <cell r="O828" t="str">
            <v>ZZ</v>
          </cell>
          <cell r="T828">
            <v>0</v>
          </cell>
          <cell r="V828">
            <v>0</v>
          </cell>
          <cell r="X828">
            <v>0</v>
          </cell>
          <cell r="Z828">
            <v>0</v>
          </cell>
        </row>
        <row r="829">
          <cell r="E829" t="str">
            <v>74-10024-00</v>
          </cell>
          <cell r="G829" t="str">
            <v>P</v>
          </cell>
          <cell r="H829" t="str">
            <v>PROC. ELEC. ASS'Y INSTR.</v>
          </cell>
          <cell r="I829">
            <v>1</v>
          </cell>
          <cell r="J829">
            <v>1</v>
          </cell>
          <cell r="K829" t="str">
            <v>EA</v>
          </cell>
          <cell r="L829" t="str">
            <v>Y</v>
          </cell>
          <cell r="M829" t="str">
            <v xml:space="preserve">   </v>
          </cell>
          <cell r="N829" t="str">
            <v>Z</v>
          </cell>
          <cell r="O829" t="str">
            <v>ZZ</v>
          </cell>
          <cell r="T829">
            <v>0</v>
          </cell>
          <cell r="V829">
            <v>0</v>
          </cell>
          <cell r="X829">
            <v>0</v>
          </cell>
          <cell r="Z829">
            <v>0</v>
          </cell>
        </row>
        <row r="830">
          <cell r="E830" t="str">
            <v>74-024094-00</v>
          </cell>
          <cell r="G830" t="str">
            <v>U</v>
          </cell>
          <cell r="H830" t="str">
            <v>PROC,PART IDENTIFICATION</v>
          </cell>
          <cell r="I830">
            <v>1</v>
          </cell>
          <cell r="J830">
            <v>1</v>
          </cell>
          <cell r="K830" t="str">
            <v>EA</v>
          </cell>
          <cell r="L830" t="str">
            <v>Y</v>
          </cell>
          <cell r="M830" t="str">
            <v xml:space="preserve">   </v>
          </cell>
          <cell r="N830" t="str">
            <v>Z</v>
          </cell>
          <cell r="O830" t="str">
            <v>ZZ</v>
          </cell>
          <cell r="T830">
            <v>0</v>
          </cell>
          <cell r="V830">
            <v>0</v>
          </cell>
          <cell r="X830">
            <v>0</v>
          </cell>
          <cell r="Z830">
            <v>0</v>
          </cell>
        </row>
        <row r="831">
          <cell r="E831" t="str">
            <v>965-208382-001</v>
          </cell>
          <cell r="G831" t="str">
            <v>A</v>
          </cell>
          <cell r="H831" t="str">
            <v>EPOXY,FAST SET,50ML CNTNR SIZE</v>
          </cell>
          <cell r="I831">
            <v>1</v>
          </cell>
          <cell r="J831">
            <v>1</v>
          </cell>
          <cell r="K831" t="str">
            <v>EA</v>
          </cell>
          <cell r="L831" t="str">
            <v>Y</v>
          </cell>
          <cell r="M831" t="str">
            <v xml:space="preserve">   </v>
          </cell>
          <cell r="N831" t="str">
            <v>Z</v>
          </cell>
          <cell r="O831" t="str">
            <v>ZZ</v>
          </cell>
          <cell r="P831" t="str">
            <v>ITW DEVCON, INC.</v>
          </cell>
          <cell r="Q831">
            <v>14270</v>
          </cell>
          <cell r="T831">
            <v>0</v>
          </cell>
          <cell r="V831">
            <v>0</v>
          </cell>
          <cell r="X831">
            <v>0</v>
          </cell>
          <cell r="Z831">
            <v>0</v>
          </cell>
        </row>
        <row r="832">
          <cell r="E832" t="str">
            <v>79-10179-00</v>
          </cell>
          <cell r="G832" t="str">
            <v>A</v>
          </cell>
          <cell r="H832" t="str">
            <v>MARKER, WIRE (1-33)</v>
          </cell>
          <cell r="I832">
            <v>1</v>
          </cell>
          <cell r="J832">
            <v>1</v>
          </cell>
          <cell r="K832" t="str">
            <v>EA</v>
          </cell>
          <cell r="L832" t="str">
            <v>Y</v>
          </cell>
          <cell r="M832" t="str">
            <v xml:space="preserve">   </v>
          </cell>
          <cell r="N832" t="str">
            <v>Z</v>
          </cell>
          <cell r="O832" t="str">
            <v>ZZ</v>
          </cell>
          <cell r="P832" t="str">
            <v>BRADY CORPORATION</v>
          </cell>
          <cell r="Q832" t="str">
            <v>WM-1-33-3/4</v>
          </cell>
          <cell r="T832">
            <v>0</v>
          </cell>
          <cell r="V832">
            <v>0</v>
          </cell>
          <cell r="X832">
            <v>0</v>
          </cell>
          <cell r="Z832">
            <v>0</v>
          </cell>
        </row>
        <row r="833">
          <cell r="E833" t="str">
            <v>79-10444-00</v>
          </cell>
          <cell r="G833" t="str">
            <v>B</v>
          </cell>
          <cell r="H833" t="str">
            <v>LABEL,A-Z,0-15,(+),(-),(/),WIRE MARKING</v>
          </cell>
          <cell r="I833">
            <v>1</v>
          </cell>
          <cell r="J833">
            <v>1</v>
          </cell>
          <cell r="K833" t="str">
            <v>EA</v>
          </cell>
          <cell r="L833" t="str">
            <v>Y</v>
          </cell>
          <cell r="M833" t="str">
            <v xml:space="preserve">   </v>
          </cell>
          <cell r="N833" t="str">
            <v>Z</v>
          </cell>
          <cell r="O833" t="str">
            <v>ZZ</v>
          </cell>
          <cell r="P833" t="str">
            <v>BRADY CORPORATION</v>
          </cell>
          <cell r="Q833" t="str">
            <v>PWM-PK-2</v>
          </cell>
          <cell r="T833">
            <v>0</v>
          </cell>
          <cell r="V833">
            <v>0</v>
          </cell>
          <cell r="X833">
            <v>0</v>
          </cell>
          <cell r="Z833">
            <v>0</v>
          </cell>
        </row>
        <row r="834">
          <cell r="E834" t="str">
            <v>79-10183-00</v>
          </cell>
          <cell r="G834" t="str">
            <v>B</v>
          </cell>
          <cell r="H834" t="str">
            <v>MARKERS,WIRE WRITE ON</v>
          </cell>
          <cell r="I834">
            <v>1</v>
          </cell>
          <cell r="J834">
            <v>1</v>
          </cell>
          <cell r="K834" t="str">
            <v>EA</v>
          </cell>
          <cell r="L834" t="str">
            <v>Y</v>
          </cell>
          <cell r="M834" t="str">
            <v xml:space="preserve">   </v>
          </cell>
          <cell r="N834" t="str">
            <v>Z</v>
          </cell>
          <cell r="O834" t="str">
            <v>ZZ</v>
          </cell>
          <cell r="P834" t="str">
            <v>BRADY CORPORATION</v>
          </cell>
          <cell r="Q834" t="str">
            <v>SLFW-250-PK</v>
          </cell>
          <cell r="T834">
            <v>0</v>
          </cell>
          <cell r="V834">
            <v>0</v>
          </cell>
          <cell r="X834">
            <v>0</v>
          </cell>
          <cell r="Z834">
            <v>0</v>
          </cell>
        </row>
        <row r="835">
          <cell r="E835" t="str">
            <v>79-10179-01</v>
          </cell>
          <cell r="G835" t="str">
            <v>A</v>
          </cell>
          <cell r="H835" t="str">
            <v>MARKER, WIRE, 34-66</v>
          </cell>
          <cell r="I835">
            <v>1</v>
          </cell>
          <cell r="J835">
            <v>1</v>
          </cell>
          <cell r="K835" t="str">
            <v>EA</v>
          </cell>
          <cell r="L835" t="str">
            <v>Y</v>
          </cell>
          <cell r="M835" t="str">
            <v xml:space="preserve">   </v>
          </cell>
          <cell r="N835" t="str">
            <v>Z</v>
          </cell>
          <cell r="O835" t="str">
            <v>ZZ</v>
          </cell>
          <cell r="T835">
            <v>0</v>
          </cell>
          <cell r="V835">
            <v>0</v>
          </cell>
          <cell r="X835">
            <v>0</v>
          </cell>
          <cell r="Z835">
            <v>0</v>
          </cell>
        </row>
        <row r="836">
          <cell r="E836" t="str">
            <v>79-10179-02</v>
          </cell>
          <cell r="G836" t="str">
            <v>A</v>
          </cell>
          <cell r="H836" t="str">
            <v>MARKER, WIRE 67-99</v>
          </cell>
          <cell r="I836">
            <v>1</v>
          </cell>
          <cell r="J836">
            <v>1</v>
          </cell>
          <cell r="K836" t="str">
            <v>EA</v>
          </cell>
          <cell r="L836" t="str">
            <v>Y</v>
          </cell>
          <cell r="M836" t="str">
            <v xml:space="preserve">   </v>
          </cell>
          <cell r="N836" t="str">
            <v>Z</v>
          </cell>
          <cell r="O836" t="str">
            <v>ZZ</v>
          </cell>
          <cell r="T836">
            <v>0</v>
          </cell>
          <cell r="V836">
            <v>0</v>
          </cell>
          <cell r="X836">
            <v>0</v>
          </cell>
          <cell r="Z836">
            <v>0</v>
          </cell>
        </row>
        <row r="837">
          <cell r="E837" t="str">
            <v>79-00021-00</v>
          </cell>
          <cell r="G837" t="str">
            <v>A</v>
          </cell>
          <cell r="H837" t="str">
            <v>LABEL,BLANK 1 X 1/2</v>
          </cell>
          <cell r="I837">
            <v>1</v>
          </cell>
          <cell r="J837">
            <v>1</v>
          </cell>
          <cell r="K837" t="str">
            <v>EA</v>
          </cell>
          <cell r="L837" t="str">
            <v>Y</v>
          </cell>
          <cell r="M837" t="str">
            <v xml:space="preserve">   </v>
          </cell>
          <cell r="N837" t="str">
            <v>Z</v>
          </cell>
          <cell r="O837" t="str">
            <v>ZZ</v>
          </cell>
          <cell r="P837" t="str">
            <v>THOMAS &amp; BETTS</v>
          </cell>
          <cell r="Q837" t="str">
            <v>WES-1112</v>
          </cell>
          <cell r="T837">
            <v>0</v>
          </cell>
          <cell r="V837">
            <v>0</v>
          </cell>
          <cell r="X837">
            <v>0</v>
          </cell>
          <cell r="Z837">
            <v>0</v>
          </cell>
        </row>
        <row r="838">
          <cell r="E838" t="str">
            <v>79-00021-01</v>
          </cell>
          <cell r="G838" t="str">
            <v>A</v>
          </cell>
          <cell r="H838" t="str">
            <v>LABEL,BLANK 1 X 1</v>
          </cell>
          <cell r="I838">
            <v>1</v>
          </cell>
          <cell r="J838">
            <v>1</v>
          </cell>
          <cell r="K838" t="str">
            <v>EA</v>
          </cell>
          <cell r="L838" t="str">
            <v>Y</v>
          </cell>
          <cell r="M838" t="str">
            <v xml:space="preserve">   </v>
          </cell>
          <cell r="N838" t="str">
            <v>Z</v>
          </cell>
          <cell r="O838" t="str">
            <v>ZZ</v>
          </cell>
          <cell r="P838" t="str">
            <v>ABB</v>
          </cell>
          <cell r="Q838" t="str">
            <v>WES-1334</v>
          </cell>
          <cell r="T838">
            <v>0</v>
          </cell>
          <cell r="V838">
            <v>0</v>
          </cell>
          <cell r="X838">
            <v>0</v>
          </cell>
          <cell r="Z838">
            <v>0</v>
          </cell>
        </row>
        <row r="839">
          <cell r="E839" t="str">
            <v>79-00021-02</v>
          </cell>
          <cell r="G839" t="str">
            <v>A</v>
          </cell>
          <cell r="H839" t="str">
            <v>LABEL,CBL MARKING,1X.5X1.5,BLANK,WRITE-O</v>
          </cell>
          <cell r="I839">
            <v>1</v>
          </cell>
          <cell r="J839">
            <v>1</v>
          </cell>
          <cell r="K839" t="str">
            <v>EA</v>
          </cell>
          <cell r="L839" t="str">
            <v>Y</v>
          </cell>
          <cell r="M839" t="str">
            <v xml:space="preserve">   </v>
          </cell>
          <cell r="N839" t="str">
            <v>Z</v>
          </cell>
          <cell r="O839" t="str">
            <v>ZZ</v>
          </cell>
          <cell r="P839" t="str">
            <v>THOMAS &amp; BETTS</v>
          </cell>
          <cell r="Q839" t="str">
            <v>WLP-1112</v>
          </cell>
          <cell r="T839">
            <v>0</v>
          </cell>
          <cell r="V839">
            <v>0</v>
          </cell>
          <cell r="X839">
            <v>0</v>
          </cell>
          <cell r="Z839">
            <v>0</v>
          </cell>
        </row>
        <row r="840">
          <cell r="E840" t="str">
            <v>79-00021-03</v>
          </cell>
          <cell r="G840" t="str">
            <v>A</v>
          </cell>
          <cell r="H840" t="str">
            <v>LABEL,CBL MARKING,1X1X3,BLANK,WRITE-ON,S</v>
          </cell>
          <cell r="I840">
            <v>1</v>
          </cell>
          <cell r="J840">
            <v>1</v>
          </cell>
          <cell r="K840" t="str">
            <v>EA</v>
          </cell>
          <cell r="L840" t="str">
            <v>Y</v>
          </cell>
          <cell r="M840" t="str">
            <v xml:space="preserve">   </v>
          </cell>
          <cell r="N840" t="str">
            <v>Z</v>
          </cell>
          <cell r="O840" t="str">
            <v>ZZ</v>
          </cell>
          <cell r="P840" t="str">
            <v>THOMAS &amp; BETTS</v>
          </cell>
          <cell r="Q840" t="str">
            <v>WLP-1300</v>
          </cell>
          <cell r="T840">
            <v>0</v>
          </cell>
          <cell r="V840">
            <v>0</v>
          </cell>
          <cell r="X840">
            <v>0</v>
          </cell>
          <cell r="Z840">
            <v>0</v>
          </cell>
        </row>
        <row r="841">
          <cell r="E841" t="str">
            <v>79-00021-04</v>
          </cell>
          <cell r="G841" t="str">
            <v>B</v>
          </cell>
          <cell r="H841" t="str">
            <v>LABEL,CBL MARKING,1X1X5,BLANK,WRITE-ON,S</v>
          </cell>
          <cell r="I841">
            <v>1</v>
          </cell>
          <cell r="J841">
            <v>1</v>
          </cell>
          <cell r="K841" t="str">
            <v>EA</v>
          </cell>
          <cell r="L841" t="str">
            <v>Y</v>
          </cell>
          <cell r="M841" t="str">
            <v xml:space="preserve">   </v>
          </cell>
          <cell r="N841" t="str">
            <v>Z</v>
          </cell>
          <cell r="O841" t="str">
            <v>ZZ</v>
          </cell>
          <cell r="P841" t="str">
            <v>THOMAS &amp; BETTS</v>
          </cell>
          <cell r="Q841" t="str">
            <v>THT-139-461-2</v>
          </cell>
          <cell r="T841">
            <v>0</v>
          </cell>
          <cell r="V841">
            <v>0</v>
          </cell>
          <cell r="X841">
            <v>0</v>
          </cell>
          <cell r="Z841">
            <v>0</v>
          </cell>
        </row>
        <row r="842">
          <cell r="E842" t="str">
            <v>74-032409-00</v>
          </cell>
          <cell r="G842" t="str">
            <v>C</v>
          </cell>
          <cell r="H842" t="str">
            <v>WORKMANSHIP STANDARDS</v>
          </cell>
          <cell r="I842">
            <v>1</v>
          </cell>
          <cell r="J842">
            <v>1</v>
          </cell>
          <cell r="K842" t="str">
            <v>EA</v>
          </cell>
          <cell r="L842" t="str">
            <v>Y</v>
          </cell>
          <cell r="M842" t="str">
            <v xml:space="preserve">   </v>
          </cell>
          <cell r="N842" t="str">
            <v>Z</v>
          </cell>
          <cell r="O842" t="str">
            <v>ZZ</v>
          </cell>
          <cell r="T842">
            <v>0</v>
          </cell>
          <cell r="V842">
            <v>0</v>
          </cell>
          <cell r="X842">
            <v>0</v>
          </cell>
          <cell r="Z842">
            <v>0</v>
          </cell>
        </row>
        <row r="843">
          <cell r="E843" t="str">
            <v>202-328325-001</v>
          </cell>
          <cell r="G843" t="str">
            <v>F</v>
          </cell>
          <cell r="H843" t="str">
            <v>PROC,CRIMP TERMINATION GUIDELINE</v>
          </cell>
          <cell r="I843">
            <v>1</v>
          </cell>
          <cell r="J843">
            <v>1</v>
          </cell>
          <cell r="K843" t="str">
            <v>EA</v>
          </cell>
          <cell r="L843" t="str">
            <v>Y</v>
          </cell>
          <cell r="M843" t="str">
            <v xml:space="preserve">   </v>
          </cell>
          <cell r="N843" t="str">
            <v>Z</v>
          </cell>
          <cell r="O843" t="str">
            <v>ZZ</v>
          </cell>
          <cell r="T843">
            <v>0</v>
          </cell>
          <cell r="V843">
            <v>0</v>
          </cell>
          <cell r="X843">
            <v>0</v>
          </cell>
          <cell r="Z843">
            <v>0</v>
          </cell>
        </row>
        <row r="844">
          <cell r="E844" t="str">
            <v>74-160156-00</v>
          </cell>
          <cell r="G844" t="str">
            <v>H</v>
          </cell>
          <cell r="H844" t="str">
            <v>PROC,PACKING REQUIREMENTS</v>
          </cell>
          <cell r="I844">
            <v>1</v>
          </cell>
          <cell r="J844">
            <v>1</v>
          </cell>
          <cell r="K844" t="str">
            <v>EA</v>
          </cell>
          <cell r="L844" t="str">
            <v>Y</v>
          </cell>
          <cell r="M844" t="str">
            <v xml:space="preserve">   </v>
          </cell>
          <cell r="N844" t="str">
            <v>Z</v>
          </cell>
          <cell r="O844" t="str">
            <v>ZZ</v>
          </cell>
          <cell r="T844">
            <v>0</v>
          </cell>
          <cell r="V844">
            <v>0</v>
          </cell>
          <cell r="X844">
            <v>0</v>
          </cell>
          <cell r="Z844">
            <v>0</v>
          </cell>
        </row>
        <row r="845">
          <cell r="E845" t="str">
            <v>74-024094-00</v>
          </cell>
          <cell r="G845" t="str">
            <v>U</v>
          </cell>
          <cell r="H845" t="str">
            <v>PROC,PART IDENTIFICATION</v>
          </cell>
          <cell r="I845">
            <v>1</v>
          </cell>
          <cell r="J845">
            <v>1</v>
          </cell>
          <cell r="K845" t="str">
            <v>EA</v>
          </cell>
          <cell r="L845" t="str">
            <v>Y</v>
          </cell>
          <cell r="M845" t="str">
            <v xml:space="preserve">   </v>
          </cell>
          <cell r="N845" t="str">
            <v>Z</v>
          </cell>
          <cell r="O845" t="str">
            <v>ZZ</v>
          </cell>
          <cell r="T845">
            <v>0</v>
          </cell>
          <cell r="V845">
            <v>0</v>
          </cell>
          <cell r="X845">
            <v>0</v>
          </cell>
          <cell r="Z845">
            <v>0</v>
          </cell>
        </row>
        <row r="846">
          <cell r="E846" t="str">
            <v>833-233714-403</v>
          </cell>
          <cell r="F846" t="str">
            <v>CABLES</v>
          </cell>
          <cell r="G846" t="str">
            <v>A</v>
          </cell>
          <cell r="H846" t="str">
            <v>CA,COMM,ENET,PED LIFT,ST2</v>
          </cell>
          <cell r="I846">
            <v>1</v>
          </cell>
          <cell r="J846">
            <v>1</v>
          </cell>
          <cell r="K846" t="str">
            <v>EA</v>
          </cell>
          <cell r="L846" t="str">
            <v xml:space="preserve"> </v>
          </cell>
          <cell r="M846" t="str">
            <v xml:space="preserve">   </v>
          </cell>
          <cell r="N846" t="str">
            <v>L</v>
          </cell>
          <cell r="O846" t="str">
            <v>ROGAR</v>
          </cell>
          <cell r="S846">
            <v>80</v>
          </cell>
          <cell r="T846">
            <v>80</v>
          </cell>
          <cell r="U846">
            <v>80</v>
          </cell>
          <cell r="V846">
            <v>80</v>
          </cell>
          <cell r="W846">
            <v>75</v>
          </cell>
          <cell r="X846">
            <v>75</v>
          </cell>
          <cell r="Y846">
            <v>70</v>
          </cell>
          <cell r="Z846">
            <v>70</v>
          </cell>
          <cell r="AA846">
            <v>70</v>
          </cell>
        </row>
        <row r="847">
          <cell r="E847" t="str">
            <v>681-101635-001</v>
          </cell>
          <cell r="G847" t="str">
            <v>B</v>
          </cell>
          <cell r="H847" t="str">
            <v>CA,FBS,PVC,300V,5E,24AWG,4 PR,TEAL,ROHS</v>
          </cell>
          <cell r="I847">
            <v>3</v>
          </cell>
          <cell r="J847">
            <v>3</v>
          </cell>
          <cell r="K847" t="str">
            <v>FT</v>
          </cell>
          <cell r="L847" t="str">
            <v>Y</v>
          </cell>
          <cell r="M847" t="str">
            <v xml:space="preserve">   </v>
          </cell>
          <cell r="N847" t="str">
            <v>L</v>
          </cell>
          <cell r="O847" t="str">
            <v>ZZ</v>
          </cell>
          <cell r="P847" t="str">
            <v>BELDEN INC.</v>
          </cell>
          <cell r="Q847" t="str">
            <v>7921A 1NH</v>
          </cell>
          <cell r="T847">
            <v>0</v>
          </cell>
          <cell r="V847">
            <v>0</v>
          </cell>
          <cell r="X847">
            <v>0</v>
          </cell>
          <cell r="Z847">
            <v>0</v>
          </cell>
        </row>
        <row r="848">
          <cell r="E848" t="str">
            <v>668-101639-001</v>
          </cell>
          <cell r="G848" t="str">
            <v>A</v>
          </cell>
          <cell r="H848" t="str">
            <v>CONN,NTWK,MODULAR PLUG,SHLD,8 POS</v>
          </cell>
          <cell r="I848">
            <v>2</v>
          </cell>
          <cell r="J848">
            <v>2</v>
          </cell>
          <cell r="K848" t="str">
            <v>EA</v>
          </cell>
          <cell r="L848" t="str">
            <v>Y</v>
          </cell>
          <cell r="M848" t="str">
            <v xml:space="preserve">   </v>
          </cell>
          <cell r="N848" t="str">
            <v>L</v>
          </cell>
          <cell r="O848" t="str">
            <v>ZZ</v>
          </cell>
          <cell r="P848" t="str">
            <v>SENTINEL CONN SYSTEM</v>
          </cell>
          <cell r="Q848" t="str">
            <v>106S08080058C34</v>
          </cell>
          <cell r="T848">
            <v>0</v>
          </cell>
          <cell r="V848">
            <v>0</v>
          </cell>
          <cell r="X848">
            <v>0</v>
          </cell>
          <cell r="Z848">
            <v>0</v>
          </cell>
        </row>
        <row r="849">
          <cell r="E849" t="str">
            <v>680-061150-009</v>
          </cell>
          <cell r="G849" t="str">
            <v>B</v>
          </cell>
          <cell r="H849" t="str">
            <v>TUBING HEAT SHRINK 3/4</v>
          </cell>
          <cell r="I849">
            <v>1</v>
          </cell>
          <cell r="J849">
            <v>1</v>
          </cell>
          <cell r="K849" t="str">
            <v>FT</v>
          </cell>
          <cell r="L849" t="str">
            <v>Y</v>
          </cell>
          <cell r="M849" t="str">
            <v xml:space="preserve">   </v>
          </cell>
          <cell r="N849" t="str">
            <v>L</v>
          </cell>
          <cell r="O849" t="str">
            <v>ZZ</v>
          </cell>
          <cell r="P849" t="str">
            <v>PANDUIT CORP.</v>
          </cell>
          <cell r="Q849" t="str">
            <v>HSTT75-48-5</v>
          </cell>
          <cell r="T849">
            <v>0</v>
          </cell>
          <cell r="V849">
            <v>0</v>
          </cell>
          <cell r="X849">
            <v>0</v>
          </cell>
          <cell r="Z849">
            <v>0</v>
          </cell>
        </row>
        <row r="850">
          <cell r="E850" t="str">
            <v>79-00021-02</v>
          </cell>
          <cell r="G850" t="str">
            <v>A</v>
          </cell>
          <cell r="H850" t="str">
            <v>LABEL,CBL MARKING,1X.5X1.5,BLANK,WRITE-O</v>
          </cell>
          <cell r="I850">
            <v>2</v>
          </cell>
          <cell r="J850">
            <v>2</v>
          </cell>
          <cell r="K850" t="str">
            <v>EA</v>
          </cell>
          <cell r="L850" t="str">
            <v>Y</v>
          </cell>
          <cell r="M850" t="str">
            <v xml:space="preserve">   </v>
          </cell>
          <cell r="N850" t="str">
            <v>L</v>
          </cell>
          <cell r="O850" t="str">
            <v>ZZ</v>
          </cell>
          <cell r="P850" t="str">
            <v>THOMAS &amp; BETTS</v>
          </cell>
          <cell r="Q850" t="str">
            <v>WLP-1112</v>
          </cell>
          <cell r="T850">
            <v>0</v>
          </cell>
          <cell r="V850">
            <v>0</v>
          </cell>
          <cell r="X850">
            <v>0</v>
          </cell>
          <cell r="Z850">
            <v>0</v>
          </cell>
        </row>
        <row r="851">
          <cell r="E851" t="str">
            <v>833-233714-001</v>
          </cell>
          <cell r="G851" t="str">
            <v>B</v>
          </cell>
          <cell r="H851" t="str">
            <v>CA,COMM,ENET,TEOSXT</v>
          </cell>
          <cell r="I851">
            <v>1</v>
          </cell>
          <cell r="J851">
            <v>1</v>
          </cell>
          <cell r="K851" t="str">
            <v>EA</v>
          </cell>
          <cell r="L851" t="str">
            <v xml:space="preserve"> </v>
          </cell>
          <cell r="M851" t="str">
            <v xml:space="preserve">   </v>
          </cell>
          <cell r="N851" t="str">
            <v>L</v>
          </cell>
          <cell r="O851" t="str">
            <v>ZZ</v>
          </cell>
          <cell r="T851">
            <v>0</v>
          </cell>
          <cell r="V851">
            <v>0</v>
          </cell>
          <cell r="X851">
            <v>0</v>
          </cell>
          <cell r="Z851">
            <v>0</v>
          </cell>
        </row>
        <row r="852">
          <cell r="E852" t="str">
            <v>74-10024-00</v>
          </cell>
          <cell r="G852" t="str">
            <v>P</v>
          </cell>
          <cell r="H852" t="str">
            <v>PROC. ELEC. ASS'Y INSTR.</v>
          </cell>
          <cell r="I852">
            <v>1</v>
          </cell>
          <cell r="J852">
            <v>1</v>
          </cell>
          <cell r="K852" t="str">
            <v>EA</v>
          </cell>
          <cell r="L852" t="str">
            <v>Y</v>
          </cell>
          <cell r="M852" t="str">
            <v xml:space="preserve">   </v>
          </cell>
          <cell r="N852" t="str">
            <v>Z</v>
          </cell>
          <cell r="O852" t="str">
            <v>ZZ</v>
          </cell>
          <cell r="T852">
            <v>0</v>
          </cell>
          <cell r="V852">
            <v>0</v>
          </cell>
          <cell r="X852">
            <v>0</v>
          </cell>
          <cell r="Z852">
            <v>0</v>
          </cell>
        </row>
        <row r="853">
          <cell r="E853" t="str">
            <v>74-024094-00</v>
          </cell>
          <cell r="G853" t="str">
            <v>U</v>
          </cell>
          <cell r="H853" t="str">
            <v>PROC,PART IDENTIFICATION</v>
          </cell>
          <cell r="I853">
            <v>1</v>
          </cell>
          <cell r="J853">
            <v>1</v>
          </cell>
          <cell r="K853" t="str">
            <v>EA</v>
          </cell>
          <cell r="L853" t="str">
            <v>Y</v>
          </cell>
          <cell r="M853" t="str">
            <v xml:space="preserve">   </v>
          </cell>
          <cell r="N853" t="str">
            <v>Z</v>
          </cell>
          <cell r="O853" t="str">
            <v>ZZ</v>
          </cell>
          <cell r="T853">
            <v>0</v>
          </cell>
          <cell r="V853">
            <v>0</v>
          </cell>
          <cell r="X853">
            <v>0</v>
          </cell>
          <cell r="Z853">
            <v>0</v>
          </cell>
        </row>
        <row r="854">
          <cell r="E854" t="str">
            <v>965-208382-001</v>
          </cell>
          <cell r="G854" t="str">
            <v>A</v>
          </cell>
          <cell r="H854" t="str">
            <v>EPOXY,FAST SET,50ML CNTNR SIZE</v>
          </cell>
          <cell r="I854">
            <v>1</v>
          </cell>
          <cell r="J854">
            <v>1</v>
          </cell>
          <cell r="K854" t="str">
            <v>EA</v>
          </cell>
          <cell r="L854" t="str">
            <v>Y</v>
          </cell>
          <cell r="M854" t="str">
            <v xml:space="preserve">   </v>
          </cell>
          <cell r="N854" t="str">
            <v>Z</v>
          </cell>
          <cell r="O854" t="str">
            <v>ZZ</v>
          </cell>
          <cell r="P854" t="str">
            <v>ITW DEVCON, INC.</v>
          </cell>
          <cell r="Q854">
            <v>14270</v>
          </cell>
          <cell r="T854">
            <v>0</v>
          </cell>
          <cell r="V854">
            <v>0</v>
          </cell>
          <cell r="X854">
            <v>0</v>
          </cell>
          <cell r="Z854">
            <v>0</v>
          </cell>
        </row>
        <row r="855">
          <cell r="E855" t="str">
            <v>79-10179-00</v>
          </cell>
          <cell r="G855" t="str">
            <v>A</v>
          </cell>
          <cell r="H855" t="str">
            <v>MARKER, WIRE (1-33)</v>
          </cell>
          <cell r="I855">
            <v>1</v>
          </cell>
          <cell r="J855">
            <v>1</v>
          </cell>
          <cell r="K855" t="str">
            <v>EA</v>
          </cell>
          <cell r="L855" t="str">
            <v>Y</v>
          </cell>
          <cell r="M855" t="str">
            <v xml:space="preserve">   </v>
          </cell>
          <cell r="N855" t="str">
            <v>Z</v>
          </cell>
          <cell r="O855" t="str">
            <v>ZZ</v>
          </cell>
          <cell r="P855" t="str">
            <v>BRADY CORPORATION</v>
          </cell>
          <cell r="Q855" t="str">
            <v>WM-1-33-3/4</v>
          </cell>
          <cell r="T855">
            <v>0</v>
          </cell>
          <cell r="V855">
            <v>0</v>
          </cell>
          <cell r="X855">
            <v>0</v>
          </cell>
          <cell r="Z855">
            <v>0</v>
          </cell>
        </row>
        <row r="856">
          <cell r="E856" t="str">
            <v>79-10444-00</v>
          </cell>
          <cell r="G856" t="str">
            <v>B</v>
          </cell>
          <cell r="H856" t="str">
            <v>LABEL,A-Z,0-15,(+),(-),(/),WIRE MARKING</v>
          </cell>
          <cell r="I856">
            <v>1</v>
          </cell>
          <cell r="J856">
            <v>1</v>
          </cell>
          <cell r="K856" t="str">
            <v>EA</v>
          </cell>
          <cell r="L856" t="str">
            <v>Y</v>
          </cell>
          <cell r="M856" t="str">
            <v xml:space="preserve">   </v>
          </cell>
          <cell r="N856" t="str">
            <v>Z</v>
          </cell>
          <cell r="O856" t="str">
            <v>ZZ</v>
          </cell>
          <cell r="P856" t="str">
            <v>BRADY CORPORATION</v>
          </cell>
          <cell r="Q856" t="str">
            <v>PWM-PK-2</v>
          </cell>
          <cell r="T856">
            <v>0</v>
          </cell>
          <cell r="V856">
            <v>0</v>
          </cell>
          <cell r="X856">
            <v>0</v>
          </cell>
          <cell r="Z856">
            <v>0</v>
          </cell>
        </row>
        <row r="857">
          <cell r="E857" t="str">
            <v>79-10183-00</v>
          </cell>
          <cell r="G857" t="str">
            <v>B</v>
          </cell>
          <cell r="H857" t="str">
            <v>MARKERS,WIRE WRITE ON</v>
          </cell>
          <cell r="I857">
            <v>1</v>
          </cell>
          <cell r="J857">
            <v>1</v>
          </cell>
          <cell r="K857" t="str">
            <v>EA</v>
          </cell>
          <cell r="L857" t="str">
            <v>Y</v>
          </cell>
          <cell r="M857" t="str">
            <v xml:space="preserve">   </v>
          </cell>
          <cell r="N857" t="str">
            <v>Z</v>
          </cell>
          <cell r="O857" t="str">
            <v>ZZ</v>
          </cell>
          <cell r="P857" t="str">
            <v>BRADY CORPORATION</v>
          </cell>
          <cell r="Q857" t="str">
            <v>SLFW-250-PK</v>
          </cell>
          <cell r="T857">
            <v>0</v>
          </cell>
          <cell r="V857">
            <v>0</v>
          </cell>
          <cell r="X857">
            <v>0</v>
          </cell>
          <cell r="Z857">
            <v>0</v>
          </cell>
        </row>
        <row r="858">
          <cell r="E858" t="str">
            <v>79-10179-01</v>
          </cell>
          <cell r="G858" t="str">
            <v>A</v>
          </cell>
          <cell r="H858" t="str">
            <v>MARKER, WIRE, 34-66</v>
          </cell>
          <cell r="I858">
            <v>1</v>
          </cell>
          <cell r="J858">
            <v>1</v>
          </cell>
          <cell r="K858" t="str">
            <v>EA</v>
          </cell>
          <cell r="L858" t="str">
            <v>Y</v>
          </cell>
          <cell r="M858" t="str">
            <v xml:space="preserve">   </v>
          </cell>
          <cell r="N858" t="str">
            <v>Z</v>
          </cell>
          <cell r="O858" t="str">
            <v>ZZ</v>
          </cell>
          <cell r="T858">
            <v>0</v>
          </cell>
          <cell r="V858">
            <v>0</v>
          </cell>
          <cell r="X858">
            <v>0</v>
          </cell>
          <cell r="Z858">
            <v>0</v>
          </cell>
        </row>
        <row r="859">
          <cell r="E859" t="str">
            <v>79-10179-02</v>
          </cell>
          <cell r="G859" t="str">
            <v>A</v>
          </cell>
          <cell r="H859" t="str">
            <v>MARKER, WIRE 67-99</v>
          </cell>
          <cell r="I859">
            <v>1</v>
          </cell>
          <cell r="J859">
            <v>1</v>
          </cell>
          <cell r="K859" t="str">
            <v>EA</v>
          </cell>
          <cell r="L859" t="str">
            <v>Y</v>
          </cell>
          <cell r="M859" t="str">
            <v xml:space="preserve">   </v>
          </cell>
          <cell r="N859" t="str">
            <v>Z</v>
          </cell>
          <cell r="O859" t="str">
            <v>ZZ</v>
          </cell>
          <cell r="T859">
            <v>0</v>
          </cell>
          <cell r="V859">
            <v>0</v>
          </cell>
          <cell r="X859">
            <v>0</v>
          </cell>
          <cell r="Z859">
            <v>0</v>
          </cell>
        </row>
        <row r="860">
          <cell r="E860" t="str">
            <v>79-00021-00</v>
          </cell>
          <cell r="G860" t="str">
            <v>A</v>
          </cell>
          <cell r="H860" t="str">
            <v>LABEL,BLANK 1 X 1/2</v>
          </cell>
          <cell r="I860">
            <v>1</v>
          </cell>
          <cell r="J860">
            <v>1</v>
          </cell>
          <cell r="K860" t="str">
            <v>EA</v>
          </cell>
          <cell r="L860" t="str">
            <v>Y</v>
          </cell>
          <cell r="M860" t="str">
            <v xml:space="preserve">   </v>
          </cell>
          <cell r="N860" t="str">
            <v>Z</v>
          </cell>
          <cell r="O860" t="str">
            <v>ZZ</v>
          </cell>
          <cell r="P860" t="str">
            <v>THOMAS &amp; BETTS</v>
          </cell>
          <cell r="Q860" t="str">
            <v>WES-1112</v>
          </cell>
          <cell r="T860">
            <v>0</v>
          </cell>
          <cell r="V860">
            <v>0</v>
          </cell>
          <cell r="X860">
            <v>0</v>
          </cell>
          <cell r="Z860">
            <v>0</v>
          </cell>
        </row>
        <row r="861">
          <cell r="E861" t="str">
            <v>79-00021-01</v>
          </cell>
          <cell r="G861" t="str">
            <v>A</v>
          </cell>
          <cell r="H861" t="str">
            <v>LABEL,BLANK 1 X 1</v>
          </cell>
          <cell r="I861">
            <v>1</v>
          </cell>
          <cell r="J861">
            <v>1</v>
          </cell>
          <cell r="K861" t="str">
            <v>EA</v>
          </cell>
          <cell r="L861" t="str">
            <v>Y</v>
          </cell>
          <cell r="M861" t="str">
            <v xml:space="preserve">   </v>
          </cell>
          <cell r="N861" t="str">
            <v>Z</v>
          </cell>
          <cell r="O861" t="str">
            <v>ZZ</v>
          </cell>
          <cell r="P861" t="str">
            <v>ABB</v>
          </cell>
          <cell r="Q861" t="str">
            <v>WES-1334</v>
          </cell>
          <cell r="T861">
            <v>0</v>
          </cell>
          <cell r="V861">
            <v>0</v>
          </cell>
          <cell r="X861">
            <v>0</v>
          </cell>
          <cell r="Z861">
            <v>0</v>
          </cell>
        </row>
        <row r="862">
          <cell r="E862" t="str">
            <v>79-00021-02</v>
          </cell>
          <cell r="G862" t="str">
            <v>A</v>
          </cell>
          <cell r="H862" t="str">
            <v>LABEL,CBL MARKING,1X.5X1.5,BLANK,WRITE-O</v>
          </cell>
          <cell r="I862">
            <v>1</v>
          </cell>
          <cell r="J862">
            <v>1</v>
          </cell>
          <cell r="K862" t="str">
            <v>EA</v>
          </cell>
          <cell r="L862" t="str">
            <v>Y</v>
          </cell>
          <cell r="M862" t="str">
            <v xml:space="preserve">   </v>
          </cell>
          <cell r="N862" t="str">
            <v>Z</v>
          </cell>
          <cell r="O862" t="str">
            <v>ZZ</v>
          </cell>
          <cell r="P862" t="str">
            <v>THOMAS &amp; BETTS</v>
          </cell>
          <cell r="Q862" t="str">
            <v>WLP-1112</v>
          </cell>
          <cell r="T862">
            <v>0</v>
          </cell>
          <cell r="V862">
            <v>0</v>
          </cell>
          <cell r="X862">
            <v>0</v>
          </cell>
          <cell r="Z862">
            <v>0</v>
          </cell>
        </row>
        <row r="863">
          <cell r="E863" t="str">
            <v>79-00021-03</v>
          </cell>
          <cell r="G863" t="str">
            <v>A</v>
          </cell>
          <cell r="H863" t="str">
            <v>LABEL,CBL MARKING,1X1X3,BLANK,WRITE-ON,S</v>
          </cell>
          <cell r="I863">
            <v>1</v>
          </cell>
          <cell r="J863">
            <v>1</v>
          </cell>
          <cell r="K863" t="str">
            <v>EA</v>
          </cell>
          <cell r="L863" t="str">
            <v>Y</v>
          </cell>
          <cell r="M863" t="str">
            <v xml:space="preserve">   </v>
          </cell>
          <cell r="N863" t="str">
            <v>Z</v>
          </cell>
          <cell r="O863" t="str">
            <v>ZZ</v>
          </cell>
          <cell r="P863" t="str">
            <v>THOMAS &amp; BETTS</v>
          </cell>
          <cell r="Q863" t="str">
            <v>WLP-1300</v>
          </cell>
          <cell r="T863">
            <v>0</v>
          </cell>
          <cell r="V863">
            <v>0</v>
          </cell>
          <cell r="X863">
            <v>0</v>
          </cell>
          <cell r="Z863">
            <v>0</v>
          </cell>
        </row>
        <row r="864">
          <cell r="E864" t="str">
            <v>79-00021-04</v>
          </cell>
          <cell r="G864" t="str">
            <v>B</v>
          </cell>
          <cell r="H864" t="str">
            <v>LABEL,CBL MARKING,1X1X5,BLANK,WRITE-ON,S</v>
          </cell>
          <cell r="I864">
            <v>1</v>
          </cell>
          <cell r="J864">
            <v>1</v>
          </cell>
          <cell r="K864" t="str">
            <v>EA</v>
          </cell>
          <cell r="L864" t="str">
            <v>Y</v>
          </cell>
          <cell r="M864" t="str">
            <v xml:space="preserve">   </v>
          </cell>
          <cell r="N864" t="str">
            <v>Z</v>
          </cell>
          <cell r="O864" t="str">
            <v>ZZ</v>
          </cell>
          <cell r="P864" t="str">
            <v>THOMAS &amp; BETTS</v>
          </cell>
          <cell r="Q864" t="str">
            <v>THT-139-461-2</v>
          </cell>
          <cell r="T864">
            <v>0</v>
          </cell>
          <cell r="V864">
            <v>0</v>
          </cell>
          <cell r="X864">
            <v>0</v>
          </cell>
          <cell r="Z864">
            <v>0</v>
          </cell>
        </row>
        <row r="865">
          <cell r="E865" t="str">
            <v>74-032409-00</v>
          </cell>
          <cell r="G865" t="str">
            <v>C</v>
          </cell>
          <cell r="H865" t="str">
            <v>WORKMANSHIP STANDARDS</v>
          </cell>
          <cell r="I865">
            <v>1</v>
          </cell>
          <cell r="J865">
            <v>1</v>
          </cell>
          <cell r="K865" t="str">
            <v>EA</v>
          </cell>
          <cell r="L865" t="str">
            <v>Y</v>
          </cell>
          <cell r="M865" t="str">
            <v xml:space="preserve">   </v>
          </cell>
          <cell r="N865" t="str">
            <v>Z</v>
          </cell>
          <cell r="O865" t="str">
            <v>ZZ</v>
          </cell>
          <cell r="T865">
            <v>0</v>
          </cell>
          <cell r="V865">
            <v>0</v>
          </cell>
          <cell r="X865">
            <v>0</v>
          </cell>
          <cell r="Z865">
            <v>0</v>
          </cell>
        </row>
        <row r="866">
          <cell r="E866" t="str">
            <v>202-328325-001</v>
          </cell>
          <cell r="G866" t="str">
            <v>F</v>
          </cell>
          <cell r="H866" t="str">
            <v>PROC,CRIMP TERMINATION GUIDELINE</v>
          </cell>
          <cell r="I866">
            <v>1</v>
          </cell>
          <cell r="J866">
            <v>1</v>
          </cell>
          <cell r="K866" t="str">
            <v>EA</v>
          </cell>
          <cell r="L866" t="str">
            <v>Y</v>
          </cell>
          <cell r="M866" t="str">
            <v xml:space="preserve">   </v>
          </cell>
          <cell r="N866" t="str">
            <v>Z</v>
          </cell>
          <cell r="O866" t="str">
            <v>ZZ</v>
          </cell>
          <cell r="T866">
            <v>0</v>
          </cell>
          <cell r="V866">
            <v>0</v>
          </cell>
          <cell r="X866">
            <v>0</v>
          </cell>
          <cell r="Z866">
            <v>0</v>
          </cell>
        </row>
        <row r="867">
          <cell r="E867" t="str">
            <v>74-160156-00</v>
          </cell>
          <cell r="G867" t="str">
            <v>H</v>
          </cell>
          <cell r="H867" t="str">
            <v>PROC,PACKING REQUIREMENTS</v>
          </cell>
          <cell r="I867">
            <v>1</v>
          </cell>
          <cell r="J867">
            <v>1</v>
          </cell>
          <cell r="K867" t="str">
            <v>EA</v>
          </cell>
          <cell r="L867" t="str">
            <v>Y</v>
          </cell>
          <cell r="M867" t="str">
            <v xml:space="preserve">   </v>
          </cell>
          <cell r="N867" t="str">
            <v>Z</v>
          </cell>
          <cell r="O867" t="str">
            <v>ZZ</v>
          </cell>
          <cell r="T867">
            <v>0</v>
          </cell>
          <cell r="V867">
            <v>0</v>
          </cell>
          <cell r="X867">
            <v>0</v>
          </cell>
          <cell r="Z867">
            <v>0</v>
          </cell>
        </row>
        <row r="868">
          <cell r="E868" t="str">
            <v>74-024094-00</v>
          </cell>
          <cell r="G868" t="str">
            <v>U</v>
          </cell>
          <cell r="H868" t="str">
            <v>PROC,PART IDENTIFICATION</v>
          </cell>
          <cell r="I868">
            <v>1</v>
          </cell>
          <cell r="J868">
            <v>1</v>
          </cell>
          <cell r="K868" t="str">
            <v>EA</v>
          </cell>
          <cell r="L868" t="str">
            <v>Y</v>
          </cell>
          <cell r="M868" t="str">
            <v xml:space="preserve">   </v>
          </cell>
          <cell r="N868" t="str">
            <v>Z</v>
          </cell>
          <cell r="O868" t="str">
            <v>ZZ</v>
          </cell>
          <cell r="T868">
            <v>0</v>
          </cell>
          <cell r="V868">
            <v>0</v>
          </cell>
          <cell r="X868">
            <v>0</v>
          </cell>
          <cell r="Z868">
            <v>0</v>
          </cell>
        </row>
        <row r="869">
          <cell r="E869" t="str">
            <v>833-233714-304</v>
          </cell>
          <cell r="F869" t="str">
            <v>CABLES</v>
          </cell>
          <cell r="G869" t="str">
            <v>B</v>
          </cell>
          <cell r="H869" t="str">
            <v>CA,COMM,ENET,PED LIFT,ST3</v>
          </cell>
          <cell r="I869">
            <v>1</v>
          </cell>
          <cell r="J869">
            <v>1</v>
          </cell>
          <cell r="K869" t="str">
            <v>EA</v>
          </cell>
          <cell r="L869" t="str">
            <v xml:space="preserve"> </v>
          </cell>
          <cell r="M869" t="str">
            <v xml:space="preserve">   </v>
          </cell>
          <cell r="N869" t="str">
            <v>L</v>
          </cell>
          <cell r="O869" t="str">
            <v>RAPID</v>
          </cell>
          <cell r="S869">
            <v>43</v>
          </cell>
          <cell r="T869">
            <v>43</v>
          </cell>
          <cell r="U869">
            <v>43</v>
          </cell>
          <cell r="V869">
            <v>43</v>
          </cell>
          <cell r="W869">
            <v>43</v>
          </cell>
          <cell r="X869">
            <v>43</v>
          </cell>
          <cell r="Y869">
            <v>34.65</v>
          </cell>
          <cell r="Z869">
            <v>34.65</v>
          </cell>
          <cell r="AA869">
            <v>34.65</v>
          </cell>
        </row>
        <row r="870">
          <cell r="E870" t="str">
            <v>681-101635-001</v>
          </cell>
          <cell r="G870" t="str">
            <v>B</v>
          </cell>
          <cell r="H870" t="str">
            <v>CA,FBS,PVC,300V,5E,24AWG,4 PR,TEAL,ROHS</v>
          </cell>
          <cell r="I870">
            <v>7</v>
          </cell>
          <cell r="J870">
            <v>7</v>
          </cell>
          <cell r="K870" t="str">
            <v>FT</v>
          </cell>
          <cell r="L870" t="str">
            <v>Y</v>
          </cell>
          <cell r="M870" t="str">
            <v xml:space="preserve">   </v>
          </cell>
          <cell r="N870" t="str">
            <v>L</v>
          </cell>
          <cell r="O870" t="str">
            <v>ZZ</v>
          </cell>
          <cell r="P870" t="str">
            <v>BELDEN INC.</v>
          </cell>
          <cell r="Q870" t="str">
            <v>7921A 1NH</v>
          </cell>
          <cell r="T870">
            <v>0</v>
          </cell>
          <cell r="V870">
            <v>0</v>
          </cell>
          <cell r="X870">
            <v>0</v>
          </cell>
          <cell r="Z870">
            <v>0</v>
          </cell>
        </row>
        <row r="871">
          <cell r="E871" t="str">
            <v>668-101639-001</v>
          </cell>
          <cell r="G871" t="str">
            <v>A</v>
          </cell>
          <cell r="H871" t="str">
            <v>CONN,NTWK,MODULAR PLUG,SHLD,8 POS</v>
          </cell>
          <cell r="I871">
            <v>2</v>
          </cell>
          <cell r="J871">
            <v>2</v>
          </cell>
          <cell r="K871" t="str">
            <v>EA</v>
          </cell>
          <cell r="L871" t="str">
            <v>Y</v>
          </cell>
          <cell r="M871" t="str">
            <v xml:space="preserve">   </v>
          </cell>
          <cell r="N871" t="str">
            <v>L</v>
          </cell>
          <cell r="O871" t="str">
            <v>ZZ</v>
          </cell>
          <cell r="P871" t="str">
            <v>SENTINEL CONN SYSTEM</v>
          </cell>
          <cell r="Q871" t="str">
            <v>106S08080058C34</v>
          </cell>
          <cell r="T871">
            <v>0</v>
          </cell>
          <cell r="V871">
            <v>0</v>
          </cell>
          <cell r="X871">
            <v>0</v>
          </cell>
          <cell r="Z871">
            <v>0</v>
          </cell>
        </row>
        <row r="872">
          <cell r="E872" t="str">
            <v>680-061150-009</v>
          </cell>
          <cell r="G872" t="str">
            <v>B</v>
          </cell>
          <cell r="H872" t="str">
            <v>TUBING HEAT SHRINK 3/4</v>
          </cell>
          <cell r="I872">
            <v>1</v>
          </cell>
          <cell r="J872">
            <v>1</v>
          </cell>
          <cell r="K872" t="str">
            <v>FT</v>
          </cell>
          <cell r="L872" t="str">
            <v>Y</v>
          </cell>
          <cell r="M872" t="str">
            <v xml:space="preserve">   </v>
          </cell>
          <cell r="N872" t="str">
            <v>L</v>
          </cell>
          <cell r="O872" t="str">
            <v>ZZ</v>
          </cell>
          <cell r="P872" t="str">
            <v>PANDUIT CORP.</v>
          </cell>
          <cell r="Q872" t="str">
            <v>HSTT75-48-5</v>
          </cell>
          <cell r="T872">
            <v>0</v>
          </cell>
          <cell r="V872">
            <v>0</v>
          </cell>
          <cell r="X872">
            <v>0</v>
          </cell>
          <cell r="Z872">
            <v>0</v>
          </cell>
        </row>
        <row r="873">
          <cell r="E873" t="str">
            <v>79-00021-02</v>
          </cell>
          <cell r="G873" t="str">
            <v>A</v>
          </cell>
          <cell r="H873" t="str">
            <v>LABEL,CBL MARKING,1X.5X1.5,BLANK,WRITE-O</v>
          </cell>
          <cell r="I873">
            <v>2</v>
          </cell>
          <cell r="J873">
            <v>2</v>
          </cell>
          <cell r="K873" t="str">
            <v>EA</v>
          </cell>
          <cell r="L873" t="str">
            <v>Y</v>
          </cell>
          <cell r="M873" t="str">
            <v xml:space="preserve">   </v>
          </cell>
          <cell r="N873" t="str">
            <v>L</v>
          </cell>
          <cell r="O873" t="str">
            <v>ZZ</v>
          </cell>
          <cell r="P873" t="str">
            <v>THOMAS &amp; BETTS</v>
          </cell>
          <cell r="Q873" t="str">
            <v>WLP-1112</v>
          </cell>
          <cell r="T873">
            <v>0</v>
          </cell>
          <cell r="V873">
            <v>0</v>
          </cell>
          <cell r="X873">
            <v>0</v>
          </cell>
          <cell r="Z873">
            <v>0</v>
          </cell>
        </row>
        <row r="874">
          <cell r="E874" t="str">
            <v>833-233714-001</v>
          </cell>
          <cell r="G874" t="str">
            <v>B</v>
          </cell>
          <cell r="H874" t="str">
            <v>CA,COMM,ENET,TEOSXT</v>
          </cell>
          <cell r="I874">
            <v>1</v>
          </cell>
          <cell r="J874">
            <v>1</v>
          </cell>
          <cell r="K874" t="str">
            <v>EA</v>
          </cell>
          <cell r="L874" t="str">
            <v xml:space="preserve"> </v>
          </cell>
          <cell r="M874" t="str">
            <v xml:space="preserve">   </v>
          </cell>
          <cell r="N874" t="str">
            <v>L</v>
          </cell>
          <cell r="O874" t="str">
            <v>ZZ</v>
          </cell>
          <cell r="T874">
            <v>0</v>
          </cell>
          <cell r="V874">
            <v>0</v>
          </cell>
          <cell r="X874">
            <v>0</v>
          </cell>
          <cell r="Z874">
            <v>0</v>
          </cell>
        </row>
        <row r="875">
          <cell r="E875" t="str">
            <v>74-10024-00</v>
          </cell>
          <cell r="G875" t="str">
            <v>P</v>
          </cell>
          <cell r="H875" t="str">
            <v>PROC. ELEC. ASS'Y INSTR.</v>
          </cell>
          <cell r="I875">
            <v>1</v>
          </cell>
          <cell r="J875">
            <v>1</v>
          </cell>
          <cell r="K875" t="str">
            <v>EA</v>
          </cell>
          <cell r="L875" t="str">
            <v>Y</v>
          </cell>
          <cell r="M875" t="str">
            <v xml:space="preserve">   </v>
          </cell>
          <cell r="N875" t="str">
            <v>Z</v>
          </cell>
          <cell r="O875" t="str">
            <v>ZZ</v>
          </cell>
          <cell r="T875">
            <v>0</v>
          </cell>
          <cell r="V875">
            <v>0</v>
          </cell>
          <cell r="X875">
            <v>0</v>
          </cell>
          <cell r="Z875">
            <v>0</v>
          </cell>
        </row>
        <row r="876">
          <cell r="E876" t="str">
            <v>74-024094-00</v>
          </cell>
          <cell r="G876" t="str">
            <v>U</v>
          </cell>
          <cell r="H876" t="str">
            <v>PROC,PART IDENTIFICATION</v>
          </cell>
          <cell r="I876">
            <v>1</v>
          </cell>
          <cell r="J876">
            <v>1</v>
          </cell>
          <cell r="K876" t="str">
            <v>EA</v>
          </cell>
          <cell r="L876" t="str">
            <v>Y</v>
          </cell>
          <cell r="M876" t="str">
            <v xml:space="preserve">   </v>
          </cell>
          <cell r="N876" t="str">
            <v>Z</v>
          </cell>
          <cell r="O876" t="str">
            <v>ZZ</v>
          </cell>
          <cell r="T876">
            <v>0</v>
          </cell>
          <cell r="V876">
            <v>0</v>
          </cell>
          <cell r="X876">
            <v>0</v>
          </cell>
          <cell r="Z876">
            <v>0</v>
          </cell>
        </row>
        <row r="877">
          <cell r="E877" t="str">
            <v>965-208382-001</v>
          </cell>
          <cell r="G877" t="str">
            <v>A</v>
          </cell>
          <cell r="H877" t="str">
            <v>EPOXY,FAST SET,50ML CNTNR SIZE</v>
          </cell>
          <cell r="I877">
            <v>1</v>
          </cell>
          <cell r="J877">
            <v>1</v>
          </cell>
          <cell r="K877" t="str">
            <v>EA</v>
          </cell>
          <cell r="L877" t="str">
            <v>Y</v>
          </cell>
          <cell r="M877" t="str">
            <v xml:space="preserve">   </v>
          </cell>
          <cell r="N877" t="str">
            <v>Z</v>
          </cell>
          <cell r="O877" t="str">
            <v>ZZ</v>
          </cell>
          <cell r="P877" t="str">
            <v>ITW DEVCON, INC.</v>
          </cell>
          <cell r="Q877">
            <v>14270</v>
          </cell>
          <cell r="T877">
            <v>0</v>
          </cell>
          <cell r="V877">
            <v>0</v>
          </cell>
          <cell r="X877">
            <v>0</v>
          </cell>
          <cell r="Z877">
            <v>0</v>
          </cell>
        </row>
        <row r="878">
          <cell r="E878" t="str">
            <v>79-10179-00</v>
          </cell>
          <cell r="G878" t="str">
            <v>A</v>
          </cell>
          <cell r="H878" t="str">
            <v>MARKER, WIRE (1-33)</v>
          </cell>
          <cell r="I878">
            <v>1</v>
          </cell>
          <cell r="J878">
            <v>1</v>
          </cell>
          <cell r="K878" t="str">
            <v>EA</v>
          </cell>
          <cell r="L878" t="str">
            <v>Y</v>
          </cell>
          <cell r="M878" t="str">
            <v xml:space="preserve">   </v>
          </cell>
          <cell r="N878" t="str">
            <v>Z</v>
          </cell>
          <cell r="O878" t="str">
            <v>ZZ</v>
          </cell>
          <cell r="P878" t="str">
            <v>BRADY CORPORATION</v>
          </cell>
          <cell r="Q878" t="str">
            <v>WM-1-33-3/4</v>
          </cell>
          <cell r="T878">
            <v>0</v>
          </cell>
          <cell r="V878">
            <v>0</v>
          </cell>
          <cell r="X878">
            <v>0</v>
          </cell>
          <cell r="Z878">
            <v>0</v>
          </cell>
        </row>
        <row r="879">
          <cell r="E879" t="str">
            <v>79-10444-00</v>
          </cell>
          <cell r="G879" t="str">
            <v>B</v>
          </cell>
          <cell r="H879" t="str">
            <v>LABEL,A-Z,0-15,(+),(-),(/),WIRE MARKING</v>
          </cell>
          <cell r="I879">
            <v>1</v>
          </cell>
          <cell r="J879">
            <v>1</v>
          </cell>
          <cell r="K879" t="str">
            <v>EA</v>
          </cell>
          <cell r="L879" t="str">
            <v>Y</v>
          </cell>
          <cell r="M879" t="str">
            <v xml:space="preserve">   </v>
          </cell>
          <cell r="N879" t="str">
            <v>Z</v>
          </cell>
          <cell r="O879" t="str">
            <v>ZZ</v>
          </cell>
          <cell r="P879" t="str">
            <v>BRADY CORPORATION</v>
          </cell>
          <cell r="Q879" t="str">
            <v>PWM-PK-2</v>
          </cell>
          <cell r="T879">
            <v>0</v>
          </cell>
          <cell r="V879">
            <v>0</v>
          </cell>
          <cell r="X879">
            <v>0</v>
          </cell>
          <cell r="Z879">
            <v>0</v>
          </cell>
        </row>
        <row r="880">
          <cell r="E880" t="str">
            <v>79-10183-00</v>
          </cell>
          <cell r="G880" t="str">
            <v>B</v>
          </cell>
          <cell r="H880" t="str">
            <v>MARKERS,WIRE WRITE ON</v>
          </cell>
          <cell r="I880">
            <v>1</v>
          </cell>
          <cell r="J880">
            <v>1</v>
          </cell>
          <cell r="K880" t="str">
            <v>EA</v>
          </cell>
          <cell r="L880" t="str">
            <v>Y</v>
          </cell>
          <cell r="M880" t="str">
            <v xml:space="preserve">   </v>
          </cell>
          <cell r="N880" t="str">
            <v>Z</v>
          </cell>
          <cell r="O880" t="str">
            <v>ZZ</v>
          </cell>
          <cell r="P880" t="str">
            <v>BRADY CORPORATION</v>
          </cell>
          <cell r="Q880" t="str">
            <v>SLFW-250-PK</v>
          </cell>
          <cell r="T880">
            <v>0</v>
          </cell>
          <cell r="V880">
            <v>0</v>
          </cell>
          <cell r="X880">
            <v>0</v>
          </cell>
          <cell r="Z880">
            <v>0</v>
          </cell>
        </row>
        <row r="881">
          <cell r="E881" t="str">
            <v>79-10179-01</v>
          </cell>
          <cell r="G881" t="str">
            <v>A</v>
          </cell>
          <cell r="H881" t="str">
            <v>MARKER, WIRE, 34-66</v>
          </cell>
          <cell r="I881">
            <v>1</v>
          </cell>
          <cell r="J881">
            <v>1</v>
          </cell>
          <cell r="K881" t="str">
            <v>EA</v>
          </cell>
          <cell r="L881" t="str">
            <v>Y</v>
          </cell>
          <cell r="M881" t="str">
            <v xml:space="preserve">   </v>
          </cell>
          <cell r="N881" t="str">
            <v>Z</v>
          </cell>
          <cell r="O881" t="str">
            <v>ZZ</v>
          </cell>
          <cell r="T881">
            <v>0</v>
          </cell>
          <cell r="V881">
            <v>0</v>
          </cell>
          <cell r="X881">
            <v>0</v>
          </cell>
          <cell r="Z881">
            <v>0</v>
          </cell>
        </row>
        <row r="882">
          <cell r="E882" t="str">
            <v>79-10179-02</v>
          </cell>
          <cell r="G882" t="str">
            <v>A</v>
          </cell>
          <cell r="H882" t="str">
            <v>MARKER, WIRE 67-99</v>
          </cell>
          <cell r="I882">
            <v>1</v>
          </cell>
          <cell r="J882">
            <v>1</v>
          </cell>
          <cell r="K882" t="str">
            <v>EA</v>
          </cell>
          <cell r="L882" t="str">
            <v>Y</v>
          </cell>
          <cell r="M882" t="str">
            <v xml:space="preserve">   </v>
          </cell>
          <cell r="N882" t="str">
            <v>Z</v>
          </cell>
          <cell r="O882" t="str">
            <v>ZZ</v>
          </cell>
          <cell r="T882">
            <v>0</v>
          </cell>
          <cell r="V882">
            <v>0</v>
          </cell>
          <cell r="X882">
            <v>0</v>
          </cell>
          <cell r="Z882">
            <v>0</v>
          </cell>
        </row>
        <row r="883">
          <cell r="E883" t="str">
            <v>79-00021-00</v>
          </cell>
          <cell r="G883" t="str">
            <v>A</v>
          </cell>
          <cell r="H883" t="str">
            <v>LABEL,BLANK 1 X 1/2</v>
          </cell>
          <cell r="I883">
            <v>1</v>
          </cell>
          <cell r="J883">
            <v>1</v>
          </cell>
          <cell r="K883" t="str">
            <v>EA</v>
          </cell>
          <cell r="L883" t="str">
            <v>Y</v>
          </cell>
          <cell r="M883" t="str">
            <v xml:space="preserve">   </v>
          </cell>
          <cell r="N883" t="str">
            <v>Z</v>
          </cell>
          <cell r="O883" t="str">
            <v>ZZ</v>
          </cell>
          <cell r="P883" t="str">
            <v>THOMAS &amp; BETTS</v>
          </cell>
          <cell r="Q883" t="str">
            <v>WES-1112</v>
          </cell>
          <cell r="T883">
            <v>0</v>
          </cell>
          <cell r="V883">
            <v>0</v>
          </cell>
          <cell r="X883">
            <v>0</v>
          </cell>
          <cell r="Z883">
            <v>0</v>
          </cell>
        </row>
        <row r="884">
          <cell r="E884" t="str">
            <v>79-00021-01</v>
          </cell>
          <cell r="G884" t="str">
            <v>A</v>
          </cell>
          <cell r="H884" t="str">
            <v>LABEL,BLANK 1 X 1</v>
          </cell>
          <cell r="I884">
            <v>1</v>
          </cell>
          <cell r="J884">
            <v>1</v>
          </cell>
          <cell r="K884" t="str">
            <v>EA</v>
          </cell>
          <cell r="L884" t="str">
            <v>Y</v>
          </cell>
          <cell r="M884" t="str">
            <v xml:space="preserve">   </v>
          </cell>
          <cell r="N884" t="str">
            <v>Z</v>
          </cell>
          <cell r="O884" t="str">
            <v>ZZ</v>
          </cell>
          <cell r="P884" t="str">
            <v>ABB</v>
          </cell>
          <cell r="Q884" t="str">
            <v>WES-1334</v>
          </cell>
          <cell r="T884">
            <v>0</v>
          </cell>
          <cell r="V884">
            <v>0</v>
          </cell>
          <cell r="X884">
            <v>0</v>
          </cell>
          <cell r="Z884">
            <v>0</v>
          </cell>
        </row>
        <row r="885">
          <cell r="E885" t="str">
            <v>79-00021-02</v>
          </cell>
          <cell r="G885" t="str">
            <v>A</v>
          </cell>
          <cell r="H885" t="str">
            <v>LABEL,CBL MARKING,1X.5X1.5,BLANK,WRITE-O</v>
          </cell>
          <cell r="I885">
            <v>1</v>
          </cell>
          <cell r="J885">
            <v>1</v>
          </cell>
          <cell r="K885" t="str">
            <v>EA</v>
          </cell>
          <cell r="L885" t="str">
            <v>Y</v>
          </cell>
          <cell r="M885" t="str">
            <v xml:space="preserve">   </v>
          </cell>
          <cell r="N885" t="str">
            <v>Z</v>
          </cell>
          <cell r="O885" t="str">
            <v>ZZ</v>
          </cell>
          <cell r="P885" t="str">
            <v>THOMAS &amp; BETTS</v>
          </cell>
          <cell r="Q885" t="str">
            <v>WLP-1112</v>
          </cell>
          <cell r="T885">
            <v>0</v>
          </cell>
          <cell r="V885">
            <v>0</v>
          </cell>
          <cell r="X885">
            <v>0</v>
          </cell>
          <cell r="Z885">
            <v>0</v>
          </cell>
        </row>
        <row r="886">
          <cell r="E886" t="str">
            <v>79-00021-03</v>
          </cell>
          <cell r="G886" t="str">
            <v>A</v>
          </cell>
          <cell r="H886" t="str">
            <v>LABEL,CBL MARKING,1X1X3,BLANK,WRITE-ON,S</v>
          </cell>
          <cell r="I886">
            <v>1</v>
          </cell>
          <cell r="J886">
            <v>1</v>
          </cell>
          <cell r="K886" t="str">
            <v>EA</v>
          </cell>
          <cell r="L886" t="str">
            <v>Y</v>
          </cell>
          <cell r="M886" t="str">
            <v xml:space="preserve">   </v>
          </cell>
          <cell r="N886" t="str">
            <v>Z</v>
          </cell>
          <cell r="O886" t="str">
            <v>ZZ</v>
          </cell>
          <cell r="P886" t="str">
            <v>THOMAS &amp; BETTS</v>
          </cell>
          <cell r="Q886" t="str">
            <v>WLP-1300</v>
          </cell>
          <cell r="T886">
            <v>0</v>
          </cell>
          <cell r="V886">
            <v>0</v>
          </cell>
          <cell r="X886">
            <v>0</v>
          </cell>
          <cell r="Z886">
            <v>0</v>
          </cell>
        </row>
        <row r="887">
          <cell r="E887" t="str">
            <v>79-00021-04</v>
          </cell>
          <cell r="G887" t="str">
            <v>B</v>
          </cell>
          <cell r="H887" t="str">
            <v>LABEL,CBL MARKING,1X1X5,BLANK,WRITE-ON,S</v>
          </cell>
          <cell r="I887">
            <v>1</v>
          </cell>
          <cell r="J887">
            <v>1</v>
          </cell>
          <cell r="K887" t="str">
            <v>EA</v>
          </cell>
          <cell r="L887" t="str">
            <v>Y</v>
          </cell>
          <cell r="M887" t="str">
            <v xml:space="preserve">   </v>
          </cell>
          <cell r="N887" t="str">
            <v>Z</v>
          </cell>
          <cell r="O887" t="str">
            <v>ZZ</v>
          </cell>
          <cell r="P887" t="str">
            <v>THOMAS &amp; BETTS</v>
          </cell>
          <cell r="Q887" t="str">
            <v>THT-139-461-2</v>
          </cell>
          <cell r="T887">
            <v>0</v>
          </cell>
          <cell r="V887">
            <v>0</v>
          </cell>
          <cell r="X887">
            <v>0</v>
          </cell>
          <cell r="Z887">
            <v>0</v>
          </cell>
        </row>
        <row r="888">
          <cell r="E888" t="str">
            <v>74-032409-00</v>
          </cell>
          <cell r="G888" t="str">
            <v>C</v>
          </cell>
          <cell r="H888" t="str">
            <v>WORKMANSHIP STANDARDS</v>
          </cell>
          <cell r="I888">
            <v>1</v>
          </cell>
          <cell r="J888">
            <v>1</v>
          </cell>
          <cell r="K888" t="str">
            <v>EA</v>
          </cell>
          <cell r="L888" t="str">
            <v>Y</v>
          </cell>
          <cell r="M888" t="str">
            <v xml:space="preserve">   </v>
          </cell>
          <cell r="N888" t="str">
            <v>Z</v>
          </cell>
          <cell r="O888" t="str">
            <v>ZZ</v>
          </cell>
          <cell r="T888">
            <v>0</v>
          </cell>
          <cell r="V888">
            <v>0</v>
          </cell>
          <cell r="X888">
            <v>0</v>
          </cell>
          <cell r="Z888">
            <v>0</v>
          </cell>
        </row>
        <row r="889">
          <cell r="E889" t="str">
            <v>202-328325-001</v>
          </cell>
          <cell r="G889" t="str">
            <v>F</v>
          </cell>
          <cell r="H889" t="str">
            <v>PROC,CRIMP TERMINATION GUIDELINE</v>
          </cell>
          <cell r="I889">
            <v>1</v>
          </cell>
          <cell r="J889">
            <v>1</v>
          </cell>
          <cell r="K889" t="str">
            <v>EA</v>
          </cell>
          <cell r="L889" t="str">
            <v>Y</v>
          </cell>
          <cell r="M889" t="str">
            <v xml:space="preserve">   </v>
          </cell>
          <cell r="N889" t="str">
            <v>Z</v>
          </cell>
          <cell r="O889" t="str">
            <v>ZZ</v>
          </cell>
          <cell r="T889">
            <v>0</v>
          </cell>
          <cell r="V889">
            <v>0</v>
          </cell>
          <cell r="X889">
            <v>0</v>
          </cell>
          <cell r="Z889">
            <v>0</v>
          </cell>
        </row>
        <row r="890">
          <cell r="E890" t="str">
            <v>74-160156-00</v>
          </cell>
          <cell r="G890" t="str">
            <v>H</v>
          </cell>
          <cell r="H890" t="str">
            <v>PROC,PACKING REQUIREMENTS</v>
          </cell>
          <cell r="I890">
            <v>1</v>
          </cell>
          <cell r="J890">
            <v>1</v>
          </cell>
          <cell r="K890" t="str">
            <v>EA</v>
          </cell>
          <cell r="L890" t="str">
            <v>Y</v>
          </cell>
          <cell r="M890" t="str">
            <v xml:space="preserve">   </v>
          </cell>
          <cell r="N890" t="str">
            <v>Z</v>
          </cell>
          <cell r="O890" t="str">
            <v>ZZ</v>
          </cell>
          <cell r="T890">
            <v>0</v>
          </cell>
          <cell r="V890">
            <v>0</v>
          </cell>
          <cell r="X890">
            <v>0</v>
          </cell>
          <cell r="Z890">
            <v>0</v>
          </cell>
        </row>
        <row r="891">
          <cell r="E891" t="str">
            <v>74-024094-00</v>
          </cell>
          <cell r="G891" t="str">
            <v>U</v>
          </cell>
          <cell r="H891" t="str">
            <v>PROC,PART IDENTIFICATION</v>
          </cell>
          <cell r="I891">
            <v>1</v>
          </cell>
          <cell r="J891">
            <v>1</v>
          </cell>
          <cell r="K891" t="str">
            <v>EA</v>
          </cell>
          <cell r="L891" t="str">
            <v>Y</v>
          </cell>
          <cell r="M891" t="str">
            <v xml:space="preserve">   </v>
          </cell>
          <cell r="N891" t="str">
            <v>Z</v>
          </cell>
          <cell r="O891" t="str">
            <v>ZZ</v>
          </cell>
          <cell r="T891">
            <v>0</v>
          </cell>
          <cell r="V891">
            <v>0</v>
          </cell>
          <cell r="X891">
            <v>0</v>
          </cell>
          <cell r="Z891">
            <v>0</v>
          </cell>
        </row>
        <row r="892">
          <cell r="E892" t="str">
            <v>833-233714-305</v>
          </cell>
          <cell r="F892" t="str">
            <v>CABLES</v>
          </cell>
          <cell r="G892" t="str">
            <v>B</v>
          </cell>
          <cell r="H892" t="str">
            <v>CA,COMM,ENET,PED LIFT,ST4</v>
          </cell>
          <cell r="I892">
            <v>1</v>
          </cell>
          <cell r="J892">
            <v>1</v>
          </cell>
          <cell r="K892" t="str">
            <v>EA</v>
          </cell>
          <cell r="L892" t="str">
            <v xml:space="preserve"> </v>
          </cell>
          <cell r="M892" t="str">
            <v xml:space="preserve">   </v>
          </cell>
          <cell r="N892" t="str">
            <v>L</v>
          </cell>
          <cell r="O892" t="str">
            <v>RAPID</v>
          </cell>
          <cell r="S892">
            <v>46.5</v>
          </cell>
          <cell r="T892">
            <v>46.5</v>
          </cell>
          <cell r="U892">
            <v>46.5</v>
          </cell>
          <cell r="V892">
            <v>46.5</v>
          </cell>
          <cell r="W892">
            <v>46.5</v>
          </cell>
          <cell r="X892">
            <v>46.5</v>
          </cell>
          <cell r="Y892">
            <v>34.65</v>
          </cell>
          <cell r="Z892">
            <v>34.65</v>
          </cell>
          <cell r="AA892">
            <v>34.65</v>
          </cell>
        </row>
        <row r="893">
          <cell r="E893" t="str">
            <v>681-101635-001</v>
          </cell>
          <cell r="G893" t="str">
            <v>B</v>
          </cell>
          <cell r="H893" t="str">
            <v>CA,FBS,PVC,300V,5E,24AWG,4 PR,TEAL,ROHS</v>
          </cell>
          <cell r="I893">
            <v>7</v>
          </cell>
          <cell r="J893">
            <v>7</v>
          </cell>
          <cell r="K893" t="str">
            <v>FT</v>
          </cell>
          <cell r="L893" t="str">
            <v>Y</v>
          </cell>
          <cell r="M893" t="str">
            <v xml:space="preserve">   </v>
          </cell>
          <cell r="N893" t="str">
            <v>L</v>
          </cell>
          <cell r="O893" t="str">
            <v>ZZ</v>
          </cell>
          <cell r="P893" t="str">
            <v>BELDEN INC.</v>
          </cell>
          <cell r="Q893" t="str">
            <v>7921A 1NH</v>
          </cell>
          <cell r="T893">
            <v>0</v>
          </cell>
          <cell r="V893">
            <v>0</v>
          </cell>
          <cell r="X893">
            <v>0</v>
          </cell>
          <cell r="Z893">
            <v>0</v>
          </cell>
        </row>
        <row r="894">
          <cell r="E894" t="str">
            <v>668-101639-001</v>
          </cell>
          <cell r="G894" t="str">
            <v>A</v>
          </cell>
          <cell r="H894" t="str">
            <v>CONN,NTWK,MODULAR PLUG,SHLD,8 POS</v>
          </cell>
          <cell r="I894">
            <v>2</v>
          </cell>
          <cell r="J894">
            <v>2</v>
          </cell>
          <cell r="K894" t="str">
            <v>EA</v>
          </cell>
          <cell r="L894" t="str">
            <v>Y</v>
          </cell>
          <cell r="M894" t="str">
            <v xml:space="preserve">   </v>
          </cell>
          <cell r="N894" t="str">
            <v>L</v>
          </cell>
          <cell r="O894" t="str">
            <v>ZZ</v>
          </cell>
          <cell r="P894" t="str">
            <v>SENTINEL CONN SYSTEM</v>
          </cell>
          <cell r="Q894" t="str">
            <v>106S08080058C34</v>
          </cell>
          <cell r="T894">
            <v>0</v>
          </cell>
          <cell r="V894">
            <v>0</v>
          </cell>
          <cell r="X894">
            <v>0</v>
          </cell>
          <cell r="Z894">
            <v>0</v>
          </cell>
        </row>
        <row r="895">
          <cell r="E895" t="str">
            <v>680-061150-009</v>
          </cell>
          <cell r="G895" t="str">
            <v>B</v>
          </cell>
          <cell r="H895" t="str">
            <v>TUBING HEAT SHRINK 3/4</v>
          </cell>
          <cell r="I895">
            <v>1</v>
          </cell>
          <cell r="J895">
            <v>1</v>
          </cell>
          <cell r="K895" t="str">
            <v>FT</v>
          </cell>
          <cell r="L895" t="str">
            <v>Y</v>
          </cell>
          <cell r="M895" t="str">
            <v xml:space="preserve">   </v>
          </cell>
          <cell r="N895" t="str">
            <v>L</v>
          </cell>
          <cell r="O895" t="str">
            <v>ZZ</v>
          </cell>
          <cell r="P895" t="str">
            <v>PANDUIT CORP.</v>
          </cell>
          <cell r="Q895" t="str">
            <v>HSTT75-48-5</v>
          </cell>
          <cell r="T895">
            <v>0</v>
          </cell>
          <cell r="V895">
            <v>0</v>
          </cell>
          <cell r="X895">
            <v>0</v>
          </cell>
          <cell r="Z895">
            <v>0</v>
          </cell>
        </row>
        <row r="896">
          <cell r="E896" t="str">
            <v>79-00021-02</v>
          </cell>
          <cell r="G896" t="str">
            <v>A</v>
          </cell>
          <cell r="H896" t="str">
            <v>LABEL,CBL MARKING,1X.5X1.5,BLANK,WRITE-O</v>
          </cell>
          <cell r="I896">
            <v>2</v>
          </cell>
          <cell r="J896">
            <v>2</v>
          </cell>
          <cell r="K896" t="str">
            <v>EA</v>
          </cell>
          <cell r="L896" t="str">
            <v>Y</v>
          </cell>
          <cell r="M896" t="str">
            <v xml:space="preserve">   </v>
          </cell>
          <cell r="N896" t="str">
            <v>L</v>
          </cell>
          <cell r="O896" t="str">
            <v>ZZ</v>
          </cell>
          <cell r="P896" t="str">
            <v>THOMAS &amp; BETTS</v>
          </cell>
          <cell r="Q896" t="str">
            <v>WLP-1112</v>
          </cell>
          <cell r="T896">
            <v>0</v>
          </cell>
          <cell r="V896">
            <v>0</v>
          </cell>
          <cell r="X896">
            <v>0</v>
          </cell>
          <cell r="Z896">
            <v>0</v>
          </cell>
        </row>
        <row r="897">
          <cell r="E897" t="str">
            <v>833-233714-001</v>
          </cell>
          <cell r="G897" t="str">
            <v>B</v>
          </cell>
          <cell r="H897" t="str">
            <v>CA,COMM,ENET,TEOSXT</v>
          </cell>
          <cell r="I897">
            <v>1</v>
          </cell>
          <cell r="J897">
            <v>1</v>
          </cell>
          <cell r="K897" t="str">
            <v>EA</v>
          </cell>
          <cell r="L897" t="str">
            <v xml:space="preserve"> </v>
          </cell>
          <cell r="M897" t="str">
            <v xml:space="preserve">   </v>
          </cell>
          <cell r="N897" t="str">
            <v>L</v>
          </cell>
          <cell r="O897" t="str">
            <v>ZZ</v>
          </cell>
          <cell r="T897">
            <v>0</v>
          </cell>
          <cell r="V897">
            <v>0</v>
          </cell>
          <cell r="X897">
            <v>0</v>
          </cell>
          <cell r="Z897">
            <v>0</v>
          </cell>
        </row>
        <row r="898">
          <cell r="E898" t="str">
            <v>74-10024-00</v>
          </cell>
          <cell r="G898" t="str">
            <v>P</v>
          </cell>
          <cell r="H898" t="str">
            <v>PROC. ELEC. ASS'Y INSTR.</v>
          </cell>
          <cell r="I898">
            <v>1</v>
          </cell>
          <cell r="J898">
            <v>1</v>
          </cell>
          <cell r="K898" t="str">
            <v>EA</v>
          </cell>
          <cell r="L898" t="str">
            <v>Y</v>
          </cell>
          <cell r="M898" t="str">
            <v xml:space="preserve">   </v>
          </cell>
          <cell r="N898" t="str">
            <v>Z</v>
          </cell>
          <cell r="O898" t="str">
            <v>ZZ</v>
          </cell>
          <cell r="T898">
            <v>0</v>
          </cell>
          <cell r="V898">
            <v>0</v>
          </cell>
          <cell r="X898">
            <v>0</v>
          </cell>
          <cell r="Z898">
            <v>0</v>
          </cell>
        </row>
        <row r="899">
          <cell r="E899" t="str">
            <v>74-024094-00</v>
          </cell>
          <cell r="G899" t="str">
            <v>U</v>
          </cell>
          <cell r="H899" t="str">
            <v>PROC,PART IDENTIFICATION</v>
          </cell>
          <cell r="I899">
            <v>1</v>
          </cell>
          <cell r="J899">
            <v>1</v>
          </cell>
          <cell r="K899" t="str">
            <v>EA</v>
          </cell>
          <cell r="L899" t="str">
            <v>Y</v>
          </cell>
          <cell r="M899" t="str">
            <v xml:space="preserve">   </v>
          </cell>
          <cell r="N899" t="str">
            <v>Z</v>
          </cell>
          <cell r="O899" t="str">
            <v>ZZ</v>
          </cell>
          <cell r="T899">
            <v>0</v>
          </cell>
          <cell r="V899">
            <v>0</v>
          </cell>
          <cell r="X899">
            <v>0</v>
          </cell>
          <cell r="Z899">
            <v>0</v>
          </cell>
        </row>
        <row r="900">
          <cell r="E900" t="str">
            <v>965-208382-001</v>
          </cell>
          <cell r="G900" t="str">
            <v>A</v>
          </cell>
          <cell r="H900" t="str">
            <v>EPOXY,FAST SET,50ML CNTNR SIZE</v>
          </cell>
          <cell r="I900">
            <v>1</v>
          </cell>
          <cell r="J900">
            <v>1</v>
          </cell>
          <cell r="K900" t="str">
            <v>EA</v>
          </cell>
          <cell r="L900" t="str">
            <v>Y</v>
          </cell>
          <cell r="M900" t="str">
            <v xml:space="preserve">   </v>
          </cell>
          <cell r="N900" t="str">
            <v>Z</v>
          </cell>
          <cell r="O900" t="str">
            <v>ZZ</v>
          </cell>
          <cell r="P900" t="str">
            <v>ITW DEVCON, INC.</v>
          </cell>
          <cell r="Q900">
            <v>14270</v>
          </cell>
          <cell r="T900">
            <v>0</v>
          </cell>
          <cell r="V900">
            <v>0</v>
          </cell>
          <cell r="X900">
            <v>0</v>
          </cell>
          <cell r="Z900">
            <v>0</v>
          </cell>
        </row>
        <row r="901">
          <cell r="E901" t="str">
            <v>79-10179-00</v>
          </cell>
          <cell r="G901" t="str">
            <v>A</v>
          </cell>
          <cell r="H901" t="str">
            <v>MARKER, WIRE (1-33)</v>
          </cell>
          <cell r="I901">
            <v>1</v>
          </cell>
          <cell r="J901">
            <v>1</v>
          </cell>
          <cell r="K901" t="str">
            <v>EA</v>
          </cell>
          <cell r="L901" t="str">
            <v>Y</v>
          </cell>
          <cell r="M901" t="str">
            <v xml:space="preserve">   </v>
          </cell>
          <cell r="N901" t="str">
            <v>Z</v>
          </cell>
          <cell r="O901" t="str">
            <v>ZZ</v>
          </cell>
          <cell r="P901" t="str">
            <v>BRADY CORPORATION</v>
          </cell>
          <cell r="Q901" t="str">
            <v>WM-1-33-3/4</v>
          </cell>
          <cell r="T901">
            <v>0</v>
          </cell>
          <cell r="V901">
            <v>0</v>
          </cell>
          <cell r="X901">
            <v>0</v>
          </cell>
          <cell r="Z901">
            <v>0</v>
          </cell>
        </row>
        <row r="902">
          <cell r="E902" t="str">
            <v>79-10444-00</v>
          </cell>
          <cell r="G902" t="str">
            <v>B</v>
          </cell>
          <cell r="H902" t="str">
            <v>LABEL,A-Z,0-15,(+),(-),(/),WIRE MARKING</v>
          </cell>
          <cell r="I902">
            <v>1</v>
          </cell>
          <cell r="J902">
            <v>1</v>
          </cell>
          <cell r="K902" t="str">
            <v>EA</v>
          </cell>
          <cell r="L902" t="str">
            <v>Y</v>
          </cell>
          <cell r="M902" t="str">
            <v xml:space="preserve">   </v>
          </cell>
          <cell r="N902" t="str">
            <v>Z</v>
          </cell>
          <cell r="O902" t="str">
            <v>ZZ</v>
          </cell>
          <cell r="P902" t="str">
            <v>BRADY CORPORATION</v>
          </cell>
          <cell r="Q902" t="str">
            <v>PWM-PK-2</v>
          </cell>
          <cell r="T902">
            <v>0</v>
          </cell>
          <cell r="V902">
            <v>0</v>
          </cell>
          <cell r="X902">
            <v>0</v>
          </cell>
          <cell r="Z902">
            <v>0</v>
          </cell>
        </row>
        <row r="903">
          <cell r="E903" t="str">
            <v>79-10183-00</v>
          </cell>
          <cell r="G903" t="str">
            <v>B</v>
          </cell>
          <cell r="H903" t="str">
            <v>MARKERS,WIRE WRITE ON</v>
          </cell>
          <cell r="I903">
            <v>1</v>
          </cell>
          <cell r="J903">
            <v>1</v>
          </cell>
          <cell r="K903" t="str">
            <v>EA</v>
          </cell>
          <cell r="L903" t="str">
            <v>Y</v>
          </cell>
          <cell r="M903" t="str">
            <v xml:space="preserve">   </v>
          </cell>
          <cell r="N903" t="str">
            <v>Z</v>
          </cell>
          <cell r="O903" t="str">
            <v>ZZ</v>
          </cell>
          <cell r="P903" t="str">
            <v>BRADY CORPORATION</v>
          </cell>
          <cell r="Q903" t="str">
            <v>SLFW-250-PK</v>
          </cell>
          <cell r="T903">
            <v>0</v>
          </cell>
          <cell r="V903">
            <v>0</v>
          </cell>
          <cell r="X903">
            <v>0</v>
          </cell>
          <cell r="Z903">
            <v>0</v>
          </cell>
        </row>
        <row r="904">
          <cell r="E904" t="str">
            <v>79-10179-01</v>
          </cell>
          <cell r="G904" t="str">
            <v>A</v>
          </cell>
          <cell r="H904" t="str">
            <v>MARKER, WIRE, 34-66</v>
          </cell>
          <cell r="I904">
            <v>1</v>
          </cell>
          <cell r="J904">
            <v>1</v>
          </cell>
          <cell r="K904" t="str">
            <v>EA</v>
          </cell>
          <cell r="L904" t="str">
            <v>Y</v>
          </cell>
          <cell r="M904" t="str">
            <v xml:space="preserve">   </v>
          </cell>
          <cell r="N904" t="str">
            <v>Z</v>
          </cell>
          <cell r="O904" t="str">
            <v>ZZ</v>
          </cell>
          <cell r="T904">
            <v>0</v>
          </cell>
          <cell r="V904">
            <v>0</v>
          </cell>
          <cell r="X904">
            <v>0</v>
          </cell>
          <cell r="Z904">
            <v>0</v>
          </cell>
        </row>
        <row r="905">
          <cell r="E905" t="str">
            <v>79-10179-02</v>
          </cell>
          <cell r="G905" t="str">
            <v>A</v>
          </cell>
          <cell r="H905" t="str">
            <v>MARKER, WIRE 67-99</v>
          </cell>
          <cell r="I905">
            <v>1</v>
          </cell>
          <cell r="J905">
            <v>1</v>
          </cell>
          <cell r="K905" t="str">
            <v>EA</v>
          </cell>
          <cell r="L905" t="str">
            <v>Y</v>
          </cell>
          <cell r="M905" t="str">
            <v xml:space="preserve">   </v>
          </cell>
          <cell r="N905" t="str">
            <v>Z</v>
          </cell>
          <cell r="O905" t="str">
            <v>ZZ</v>
          </cell>
          <cell r="T905">
            <v>0</v>
          </cell>
          <cell r="V905">
            <v>0</v>
          </cell>
          <cell r="X905">
            <v>0</v>
          </cell>
          <cell r="Z905">
            <v>0</v>
          </cell>
        </row>
        <row r="906">
          <cell r="E906" t="str">
            <v>79-00021-00</v>
          </cell>
          <cell r="G906" t="str">
            <v>A</v>
          </cell>
          <cell r="H906" t="str">
            <v>LABEL,BLANK 1 X 1/2</v>
          </cell>
          <cell r="I906">
            <v>1</v>
          </cell>
          <cell r="J906">
            <v>1</v>
          </cell>
          <cell r="K906" t="str">
            <v>EA</v>
          </cell>
          <cell r="L906" t="str">
            <v>Y</v>
          </cell>
          <cell r="M906" t="str">
            <v xml:space="preserve">   </v>
          </cell>
          <cell r="N906" t="str">
            <v>Z</v>
          </cell>
          <cell r="O906" t="str">
            <v>ZZ</v>
          </cell>
          <cell r="P906" t="str">
            <v>THOMAS &amp; BETTS</v>
          </cell>
          <cell r="Q906" t="str">
            <v>WES-1112</v>
          </cell>
          <cell r="T906">
            <v>0</v>
          </cell>
          <cell r="V906">
            <v>0</v>
          </cell>
          <cell r="X906">
            <v>0</v>
          </cell>
          <cell r="Z906">
            <v>0</v>
          </cell>
        </row>
        <row r="907">
          <cell r="E907" t="str">
            <v>79-00021-01</v>
          </cell>
          <cell r="G907" t="str">
            <v>A</v>
          </cell>
          <cell r="H907" t="str">
            <v>LABEL,BLANK 1 X 1</v>
          </cell>
          <cell r="I907">
            <v>1</v>
          </cell>
          <cell r="J907">
            <v>1</v>
          </cell>
          <cell r="K907" t="str">
            <v>EA</v>
          </cell>
          <cell r="L907" t="str">
            <v>Y</v>
          </cell>
          <cell r="M907" t="str">
            <v xml:space="preserve">   </v>
          </cell>
          <cell r="N907" t="str">
            <v>Z</v>
          </cell>
          <cell r="O907" t="str">
            <v>ZZ</v>
          </cell>
          <cell r="P907" t="str">
            <v>ABB</v>
          </cell>
          <cell r="Q907" t="str">
            <v>WES-1334</v>
          </cell>
          <cell r="T907">
            <v>0</v>
          </cell>
          <cell r="V907">
            <v>0</v>
          </cell>
          <cell r="X907">
            <v>0</v>
          </cell>
          <cell r="Z907">
            <v>0</v>
          </cell>
        </row>
        <row r="908">
          <cell r="E908" t="str">
            <v>79-00021-02</v>
          </cell>
          <cell r="G908" t="str">
            <v>A</v>
          </cell>
          <cell r="H908" t="str">
            <v>LABEL,CBL MARKING,1X.5X1.5,BLANK,WRITE-O</v>
          </cell>
          <cell r="I908">
            <v>1</v>
          </cell>
          <cell r="J908">
            <v>1</v>
          </cell>
          <cell r="K908" t="str">
            <v>EA</v>
          </cell>
          <cell r="L908" t="str">
            <v>Y</v>
          </cell>
          <cell r="M908" t="str">
            <v xml:space="preserve">   </v>
          </cell>
          <cell r="N908" t="str">
            <v>Z</v>
          </cell>
          <cell r="O908" t="str">
            <v>ZZ</v>
          </cell>
          <cell r="P908" t="str">
            <v>THOMAS &amp; BETTS</v>
          </cell>
          <cell r="Q908" t="str">
            <v>WLP-1112</v>
          </cell>
          <cell r="T908">
            <v>0</v>
          </cell>
          <cell r="V908">
            <v>0</v>
          </cell>
          <cell r="X908">
            <v>0</v>
          </cell>
          <cell r="Z908">
            <v>0</v>
          </cell>
        </row>
        <row r="909">
          <cell r="E909" t="str">
            <v>79-00021-03</v>
          </cell>
          <cell r="G909" t="str">
            <v>A</v>
          </cell>
          <cell r="H909" t="str">
            <v>LABEL,CBL MARKING,1X1X3,BLANK,WRITE-ON,S</v>
          </cell>
          <cell r="I909">
            <v>1</v>
          </cell>
          <cell r="J909">
            <v>1</v>
          </cell>
          <cell r="K909" t="str">
            <v>EA</v>
          </cell>
          <cell r="L909" t="str">
            <v>Y</v>
          </cell>
          <cell r="M909" t="str">
            <v xml:space="preserve">   </v>
          </cell>
          <cell r="N909" t="str">
            <v>Z</v>
          </cell>
          <cell r="O909" t="str">
            <v>ZZ</v>
          </cell>
          <cell r="P909" t="str">
            <v>THOMAS &amp; BETTS</v>
          </cell>
          <cell r="Q909" t="str">
            <v>WLP-1300</v>
          </cell>
          <cell r="T909">
            <v>0</v>
          </cell>
          <cell r="V909">
            <v>0</v>
          </cell>
          <cell r="X909">
            <v>0</v>
          </cell>
          <cell r="Z909">
            <v>0</v>
          </cell>
        </row>
        <row r="910">
          <cell r="E910" t="str">
            <v>79-00021-04</v>
          </cell>
          <cell r="G910" t="str">
            <v>B</v>
          </cell>
          <cell r="H910" t="str">
            <v>LABEL,CBL MARKING,1X1X5,BLANK,WRITE-ON,S</v>
          </cell>
          <cell r="I910">
            <v>1</v>
          </cell>
          <cell r="J910">
            <v>1</v>
          </cell>
          <cell r="K910" t="str">
            <v>EA</v>
          </cell>
          <cell r="L910" t="str">
            <v>Y</v>
          </cell>
          <cell r="M910" t="str">
            <v xml:space="preserve">   </v>
          </cell>
          <cell r="N910" t="str">
            <v>Z</v>
          </cell>
          <cell r="O910" t="str">
            <v>ZZ</v>
          </cell>
          <cell r="P910" t="str">
            <v>THOMAS &amp; BETTS</v>
          </cell>
          <cell r="Q910" t="str">
            <v>THT-139-461-2</v>
          </cell>
          <cell r="T910">
            <v>0</v>
          </cell>
          <cell r="V910">
            <v>0</v>
          </cell>
          <cell r="X910">
            <v>0</v>
          </cell>
          <cell r="Z910">
            <v>0</v>
          </cell>
        </row>
        <row r="911">
          <cell r="E911" t="str">
            <v>74-032409-00</v>
          </cell>
          <cell r="G911" t="str">
            <v>C</v>
          </cell>
          <cell r="H911" t="str">
            <v>WORKMANSHIP STANDARDS</v>
          </cell>
          <cell r="I911">
            <v>1</v>
          </cell>
          <cell r="J911">
            <v>1</v>
          </cell>
          <cell r="K911" t="str">
            <v>EA</v>
          </cell>
          <cell r="L911" t="str">
            <v>Y</v>
          </cell>
          <cell r="M911" t="str">
            <v xml:space="preserve">   </v>
          </cell>
          <cell r="N911" t="str">
            <v>Z</v>
          </cell>
          <cell r="O911" t="str">
            <v>ZZ</v>
          </cell>
          <cell r="T911">
            <v>0</v>
          </cell>
          <cell r="V911">
            <v>0</v>
          </cell>
          <cell r="X911">
            <v>0</v>
          </cell>
          <cell r="Z911">
            <v>0</v>
          </cell>
        </row>
        <row r="912">
          <cell r="E912" t="str">
            <v>202-328325-001</v>
          </cell>
          <cell r="G912" t="str">
            <v>F</v>
          </cell>
          <cell r="H912" t="str">
            <v>PROC,CRIMP TERMINATION GUIDELINE</v>
          </cell>
          <cell r="I912">
            <v>1</v>
          </cell>
          <cell r="J912">
            <v>1</v>
          </cell>
          <cell r="K912" t="str">
            <v>EA</v>
          </cell>
          <cell r="L912" t="str">
            <v>Y</v>
          </cell>
          <cell r="M912" t="str">
            <v xml:space="preserve">   </v>
          </cell>
          <cell r="N912" t="str">
            <v>Z</v>
          </cell>
          <cell r="O912" t="str">
            <v>ZZ</v>
          </cell>
          <cell r="T912">
            <v>0</v>
          </cell>
          <cell r="V912">
            <v>0</v>
          </cell>
          <cell r="X912">
            <v>0</v>
          </cell>
          <cell r="Z912">
            <v>0</v>
          </cell>
        </row>
        <row r="913">
          <cell r="E913" t="str">
            <v>74-160156-00</v>
          </cell>
          <cell r="G913" t="str">
            <v>H</v>
          </cell>
          <cell r="H913" t="str">
            <v>PROC,PACKING REQUIREMENTS</v>
          </cell>
          <cell r="I913">
            <v>1</v>
          </cell>
          <cell r="J913">
            <v>1</v>
          </cell>
          <cell r="K913" t="str">
            <v>EA</v>
          </cell>
          <cell r="L913" t="str">
            <v>Y</v>
          </cell>
          <cell r="M913" t="str">
            <v xml:space="preserve">   </v>
          </cell>
          <cell r="N913" t="str">
            <v>Z</v>
          </cell>
          <cell r="O913" t="str">
            <v>ZZ</v>
          </cell>
          <cell r="T913">
            <v>0</v>
          </cell>
          <cell r="V913">
            <v>0</v>
          </cell>
          <cell r="X913">
            <v>0</v>
          </cell>
          <cell r="Z913">
            <v>0</v>
          </cell>
        </row>
        <row r="914">
          <cell r="E914" t="str">
            <v>74-024094-00</v>
          </cell>
          <cell r="G914" t="str">
            <v>U</v>
          </cell>
          <cell r="H914" t="str">
            <v>PROC,PART IDENTIFICATION</v>
          </cell>
          <cell r="I914">
            <v>1</v>
          </cell>
          <cell r="J914">
            <v>1</v>
          </cell>
          <cell r="K914" t="str">
            <v>EA</v>
          </cell>
          <cell r="L914" t="str">
            <v>Y</v>
          </cell>
          <cell r="M914" t="str">
            <v xml:space="preserve">   </v>
          </cell>
          <cell r="N914" t="str">
            <v>Z</v>
          </cell>
          <cell r="O914" t="str">
            <v>ZZ</v>
          </cell>
          <cell r="T914">
            <v>0</v>
          </cell>
          <cell r="V914">
            <v>0</v>
          </cell>
          <cell r="X914">
            <v>0</v>
          </cell>
          <cell r="Z914">
            <v>0</v>
          </cell>
        </row>
        <row r="915">
          <cell r="E915" t="str">
            <v>853-292373-002</v>
          </cell>
          <cell r="F915" t="str">
            <v>CABLES</v>
          </cell>
          <cell r="G915" t="str">
            <v>B</v>
          </cell>
          <cell r="H915" t="str">
            <v>CA,SIG,NODE2 TO MAN A/B 650T PS-WTS</v>
          </cell>
          <cell r="I915">
            <v>1</v>
          </cell>
          <cell r="J915">
            <v>1</v>
          </cell>
          <cell r="K915" t="str">
            <v>EA</v>
          </cell>
          <cell r="L915" t="str">
            <v xml:space="preserve"> </v>
          </cell>
          <cell r="M915" t="str">
            <v xml:space="preserve">   </v>
          </cell>
          <cell r="N915" t="str">
            <v>L</v>
          </cell>
          <cell r="O915" t="str">
            <v>ROGAR</v>
          </cell>
          <cell r="S915">
            <v>140</v>
          </cell>
          <cell r="T915">
            <v>140</v>
          </cell>
          <cell r="U915">
            <v>140</v>
          </cell>
          <cell r="V915">
            <v>140</v>
          </cell>
          <cell r="W915">
            <v>130</v>
          </cell>
          <cell r="X915">
            <v>130</v>
          </cell>
          <cell r="Y915">
            <v>125</v>
          </cell>
          <cell r="Z915">
            <v>125</v>
          </cell>
          <cell r="AA915">
            <v>115</v>
          </cell>
        </row>
        <row r="916">
          <cell r="E916" t="str">
            <v>39-10023-00</v>
          </cell>
          <cell r="G916" t="str">
            <v>E</v>
          </cell>
          <cell r="H916" t="str">
            <v>CONN, 15 PIN D M CRIMP</v>
          </cell>
          <cell r="I916">
            <v>1</v>
          </cell>
          <cell r="J916">
            <v>1</v>
          </cell>
          <cell r="K916" t="str">
            <v>EA</v>
          </cell>
          <cell r="L916" t="str">
            <v>Y</v>
          </cell>
          <cell r="M916" t="str">
            <v xml:space="preserve">   </v>
          </cell>
          <cell r="N916" t="str">
            <v>L</v>
          </cell>
          <cell r="O916" t="str">
            <v>ZZ</v>
          </cell>
          <cell r="P916" t="str">
            <v>ITT CANNON</v>
          </cell>
          <cell r="Q916" t="str">
            <v>DAU-15P-K87-F0</v>
          </cell>
          <cell r="T916">
            <v>0</v>
          </cell>
          <cell r="V916">
            <v>0</v>
          </cell>
          <cell r="X916">
            <v>0</v>
          </cell>
          <cell r="Z916">
            <v>0</v>
          </cell>
        </row>
        <row r="917">
          <cell r="E917" t="str">
            <v>39-340908-16</v>
          </cell>
          <cell r="G917" t="str">
            <v>B</v>
          </cell>
          <cell r="H917" t="str">
            <v>BACKSHELL,LRG 15PIN,45DEG,METAL HOOD</v>
          </cell>
          <cell r="I917">
            <v>1</v>
          </cell>
          <cell r="J917">
            <v>1</v>
          </cell>
          <cell r="K917" t="str">
            <v>EA</v>
          </cell>
          <cell r="L917" t="str">
            <v>Y</v>
          </cell>
          <cell r="M917" t="str">
            <v xml:space="preserve">   </v>
          </cell>
          <cell r="N917" t="str">
            <v>L</v>
          </cell>
          <cell r="O917" t="str">
            <v>ZZ</v>
          </cell>
          <cell r="P917" t="str">
            <v>MOLEX, LLC</v>
          </cell>
          <cell r="Q917">
            <v>1731110061</v>
          </cell>
          <cell r="T917">
            <v>0</v>
          </cell>
          <cell r="V917">
            <v>0</v>
          </cell>
          <cell r="X917">
            <v>0</v>
          </cell>
          <cell r="Z917">
            <v>0</v>
          </cell>
        </row>
        <row r="918">
          <cell r="E918" t="str">
            <v>39-178687-00</v>
          </cell>
          <cell r="G918" t="str">
            <v>B</v>
          </cell>
          <cell r="H918" t="str">
            <v>BACKSHELL,CLIP FOR FCT CONNS</v>
          </cell>
          <cell r="I918">
            <v>2</v>
          </cell>
          <cell r="J918">
            <v>2</v>
          </cell>
          <cell r="K918" t="str">
            <v>EA</v>
          </cell>
          <cell r="L918" t="str">
            <v>Y</v>
          </cell>
          <cell r="M918" t="str">
            <v xml:space="preserve">   </v>
          </cell>
          <cell r="N918" t="str">
            <v>L</v>
          </cell>
          <cell r="O918" t="str">
            <v>ZZ</v>
          </cell>
          <cell r="P918" t="str">
            <v>MOLEX, LLC</v>
          </cell>
          <cell r="Q918">
            <v>1731120066</v>
          </cell>
          <cell r="T918">
            <v>0</v>
          </cell>
          <cell r="V918">
            <v>0</v>
          </cell>
          <cell r="X918">
            <v>0</v>
          </cell>
          <cell r="Z918">
            <v>0</v>
          </cell>
        </row>
        <row r="919">
          <cell r="E919" t="str">
            <v>39-00233-00</v>
          </cell>
          <cell r="G919" t="str">
            <v>A</v>
          </cell>
          <cell r="H919" t="str">
            <v>CONN, 3PIN FEMALE</v>
          </cell>
          <cell r="I919">
            <v>2</v>
          </cell>
          <cell r="J919">
            <v>2</v>
          </cell>
          <cell r="K919" t="str">
            <v>EA</v>
          </cell>
          <cell r="L919" t="str">
            <v>Y</v>
          </cell>
          <cell r="M919" t="str">
            <v xml:space="preserve">   </v>
          </cell>
          <cell r="N919" t="str">
            <v>L</v>
          </cell>
          <cell r="O919" t="str">
            <v>ZZ</v>
          </cell>
          <cell r="P919" t="str">
            <v>ITT CANNON</v>
          </cell>
          <cell r="Q919" t="str">
            <v>MS3106E10SL3S</v>
          </cell>
          <cell r="T919">
            <v>0</v>
          </cell>
          <cell r="V919">
            <v>0</v>
          </cell>
          <cell r="X919">
            <v>0</v>
          </cell>
          <cell r="Z919">
            <v>0</v>
          </cell>
        </row>
        <row r="920">
          <cell r="E920" t="str">
            <v>669-116372-002</v>
          </cell>
          <cell r="G920" t="str">
            <v>A</v>
          </cell>
          <cell r="H920" t="str">
            <v>CONT,MALE,MACHINE CRIMP,24-20 AWG,ROHS</v>
          </cell>
          <cell r="I920">
            <v>2</v>
          </cell>
          <cell r="J920">
            <v>2</v>
          </cell>
          <cell r="K920" t="str">
            <v>EA</v>
          </cell>
          <cell r="L920" t="str">
            <v>Y</v>
          </cell>
          <cell r="M920" t="str">
            <v xml:space="preserve">   </v>
          </cell>
          <cell r="N920" t="str">
            <v>L</v>
          </cell>
          <cell r="O920" t="str">
            <v>ZZ</v>
          </cell>
          <cell r="P920" t="str">
            <v>ITT CANNON</v>
          </cell>
          <cell r="Q920" t="str">
            <v>030-1952-000</v>
          </cell>
          <cell r="T920">
            <v>0</v>
          </cell>
          <cell r="V920">
            <v>0</v>
          </cell>
          <cell r="X920">
            <v>0</v>
          </cell>
          <cell r="Z920">
            <v>0</v>
          </cell>
        </row>
        <row r="921">
          <cell r="E921" t="str">
            <v>31-00233-00</v>
          </cell>
          <cell r="G921" t="str">
            <v>A</v>
          </cell>
          <cell r="H921" t="str">
            <v>TAPE,COPPER FOIL,1/2</v>
          </cell>
          <cell r="I921">
            <v>1</v>
          </cell>
          <cell r="J921">
            <v>1</v>
          </cell>
          <cell r="K921" t="str">
            <v>FT</v>
          </cell>
          <cell r="L921" t="str">
            <v>Y</v>
          </cell>
          <cell r="M921" t="str">
            <v xml:space="preserve">   </v>
          </cell>
          <cell r="N921" t="str">
            <v>L</v>
          </cell>
          <cell r="O921" t="str">
            <v>ZZ</v>
          </cell>
          <cell r="P921" t="str">
            <v>3M</v>
          </cell>
          <cell r="Q921" t="str">
            <v>1181 TAPE (1/2)</v>
          </cell>
          <cell r="T921">
            <v>0</v>
          </cell>
          <cell r="V921">
            <v>0</v>
          </cell>
          <cell r="X921">
            <v>0</v>
          </cell>
          <cell r="Z921">
            <v>0</v>
          </cell>
        </row>
        <row r="922">
          <cell r="E922" t="str">
            <v>10-00059-00</v>
          </cell>
          <cell r="G922" t="str">
            <v>A</v>
          </cell>
          <cell r="H922" t="str">
            <v>HEAT SHRINK TUBING,.375,BLACK</v>
          </cell>
          <cell r="I922">
            <v>1</v>
          </cell>
          <cell r="J922">
            <v>1</v>
          </cell>
          <cell r="K922" t="str">
            <v>FT</v>
          </cell>
          <cell r="L922" t="str">
            <v>Y</v>
          </cell>
          <cell r="M922" t="str">
            <v xml:space="preserve">   </v>
          </cell>
          <cell r="N922" t="str">
            <v>L</v>
          </cell>
          <cell r="O922" t="str">
            <v>ZZ</v>
          </cell>
          <cell r="P922" t="str">
            <v>THOMAS &amp; BETTS</v>
          </cell>
          <cell r="Q922" t="str">
            <v>CP0375-0-25</v>
          </cell>
          <cell r="T922">
            <v>0</v>
          </cell>
          <cell r="V922">
            <v>0</v>
          </cell>
          <cell r="X922">
            <v>0</v>
          </cell>
          <cell r="Z922">
            <v>0</v>
          </cell>
        </row>
        <row r="923">
          <cell r="E923" t="str">
            <v>79-00021-00</v>
          </cell>
          <cell r="G923" t="str">
            <v>A</v>
          </cell>
          <cell r="H923" t="str">
            <v>LABEL,BLANK 1 X 1/2</v>
          </cell>
          <cell r="I923">
            <v>3</v>
          </cell>
          <cell r="J923">
            <v>3</v>
          </cell>
          <cell r="K923" t="str">
            <v>EA</v>
          </cell>
          <cell r="L923" t="str">
            <v>Y</v>
          </cell>
          <cell r="M923" t="str">
            <v xml:space="preserve">   </v>
          </cell>
          <cell r="N923" t="str">
            <v>L</v>
          </cell>
          <cell r="O923" t="str">
            <v>ZZ</v>
          </cell>
          <cell r="P923" t="str">
            <v>THOMAS &amp; BETTS</v>
          </cell>
          <cell r="Q923" t="str">
            <v>WES-1112</v>
          </cell>
          <cell r="T923">
            <v>0</v>
          </cell>
          <cell r="V923">
            <v>0</v>
          </cell>
          <cell r="X923">
            <v>0</v>
          </cell>
          <cell r="Z923">
            <v>0</v>
          </cell>
        </row>
        <row r="924">
          <cell r="E924" t="str">
            <v>681-255411-001</v>
          </cell>
          <cell r="G924" t="str">
            <v>A</v>
          </cell>
          <cell r="H924" t="str">
            <v>CA,FBS,PVC,300V,22AWG,1 PR</v>
          </cell>
          <cell r="I924">
            <v>9</v>
          </cell>
          <cell r="J924">
            <v>9</v>
          </cell>
          <cell r="K924" t="str">
            <v>FT</v>
          </cell>
          <cell r="L924" t="str">
            <v>Y</v>
          </cell>
          <cell r="M924" t="str">
            <v xml:space="preserve">   </v>
          </cell>
          <cell r="N924" t="str">
            <v>L</v>
          </cell>
          <cell r="O924" t="str">
            <v>ZZ</v>
          </cell>
          <cell r="P924" t="str">
            <v>ALPHA WIRE</v>
          </cell>
          <cell r="Q924" t="str">
            <v>5121C</v>
          </cell>
          <cell r="T924">
            <v>0</v>
          </cell>
          <cell r="V924">
            <v>0</v>
          </cell>
          <cell r="X924">
            <v>0</v>
          </cell>
          <cell r="Z924">
            <v>0</v>
          </cell>
        </row>
        <row r="925">
          <cell r="E925" t="str">
            <v>31-00156-00</v>
          </cell>
          <cell r="G925" t="str">
            <v>A</v>
          </cell>
          <cell r="H925" t="str">
            <v>TIE WRAP,5.5 NYLON</v>
          </cell>
          <cell r="I925">
            <v>1</v>
          </cell>
          <cell r="J925">
            <v>1</v>
          </cell>
          <cell r="K925" t="str">
            <v>EA</v>
          </cell>
          <cell r="L925" t="str">
            <v>Y</v>
          </cell>
          <cell r="M925" t="str">
            <v xml:space="preserve">   </v>
          </cell>
          <cell r="N925" t="str">
            <v>L</v>
          </cell>
          <cell r="O925" t="str">
            <v>ZZ</v>
          </cell>
          <cell r="P925" t="str">
            <v>THOMAS &amp; BETTS</v>
          </cell>
          <cell r="Q925" t="str">
            <v>TY24M</v>
          </cell>
          <cell r="T925">
            <v>0</v>
          </cell>
          <cell r="V925">
            <v>0</v>
          </cell>
          <cell r="X925">
            <v>0</v>
          </cell>
          <cell r="Z925">
            <v>0</v>
          </cell>
        </row>
        <row r="926">
          <cell r="E926" t="str">
            <v>225-292373-002</v>
          </cell>
          <cell r="G926" t="str">
            <v>A</v>
          </cell>
          <cell r="H926" t="str">
            <v>DIAG,WRG,SIG,NODE2 TO MAN A/B 650T PS-WT</v>
          </cell>
          <cell r="I926">
            <v>1</v>
          </cell>
          <cell r="J926">
            <v>1</v>
          </cell>
          <cell r="K926" t="str">
            <v>EA</v>
          </cell>
          <cell r="L926" t="str">
            <v xml:space="preserve"> </v>
          </cell>
          <cell r="M926" t="str">
            <v xml:space="preserve">   </v>
          </cell>
          <cell r="N926" t="str">
            <v>Z</v>
          </cell>
          <cell r="O926" t="str">
            <v>ZZ</v>
          </cell>
          <cell r="T926">
            <v>0</v>
          </cell>
          <cell r="V926">
            <v>0</v>
          </cell>
          <cell r="X926">
            <v>0</v>
          </cell>
          <cell r="Z926">
            <v>0</v>
          </cell>
        </row>
        <row r="927">
          <cell r="E927" t="str">
            <v>74-10024-00</v>
          </cell>
          <cell r="G927" t="str">
            <v>P</v>
          </cell>
          <cell r="H927" t="str">
            <v>PROC. ELEC. ASS'Y INSTR.</v>
          </cell>
          <cell r="I927">
            <v>1</v>
          </cell>
          <cell r="J927">
            <v>1</v>
          </cell>
          <cell r="K927" t="str">
            <v>EA</v>
          </cell>
          <cell r="L927" t="str">
            <v>Y</v>
          </cell>
          <cell r="M927" t="str">
            <v xml:space="preserve">   </v>
          </cell>
          <cell r="N927" t="str">
            <v>Z</v>
          </cell>
          <cell r="O927" t="str">
            <v>ZZ</v>
          </cell>
          <cell r="T927">
            <v>0</v>
          </cell>
          <cell r="V927">
            <v>0</v>
          </cell>
          <cell r="X927">
            <v>0</v>
          </cell>
          <cell r="Z927">
            <v>0</v>
          </cell>
        </row>
        <row r="928">
          <cell r="E928" t="str">
            <v>74-024094-00</v>
          </cell>
          <cell r="G928" t="str">
            <v>U</v>
          </cell>
          <cell r="H928" t="str">
            <v>PROC,PART IDENTIFICATION</v>
          </cell>
          <cell r="I928">
            <v>1</v>
          </cell>
          <cell r="J928">
            <v>1</v>
          </cell>
          <cell r="K928" t="str">
            <v>EA</v>
          </cell>
          <cell r="L928" t="str">
            <v>Y</v>
          </cell>
          <cell r="M928" t="str">
            <v xml:space="preserve">   </v>
          </cell>
          <cell r="N928" t="str">
            <v>Z</v>
          </cell>
          <cell r="O928" t="str">
            <v>ZZ</v>
          </cell>
          <cell r="T928">
            <v>0</v>
          </cell>
          <cell r="V928">
            <v>0</v>
          </cell>
          <cell r="X928">
            <v>0</v>
          </cell>
          <cell r="Z928">
            <v>0</v>
          </cell>
        </row>
        <row r="929">
          <cell r="E929" t="str">
            <v>965-208382-001</v>
          </cell>
          <cell r="G929" t="str">
            <v>A</v>
          </cell>
          <cell r="H929" t="str">
            <v>EPOXY,FAST SET,50ML CNTNR SIZE</v>
          </cell>
          <cell r="I929">
            <v>1</v>
          </cell>
          <cell r="J929">
            <v>1</v>
          </cell>
          <cell r="K929" t="str">
            <v>EA</v>
          </cell>
          <cell r="L929" t="str">
            <v>Y</v>
          </cell>
          <cell r="M929" t="str">
            <v xml:space="preserve">   </v>
          </cell>
          <cell r="N929" t="str">
            <v>Z</v>
          </cell>
          <cell r="O929" t="str">
            <v>ZZ</v>
          </cell>
          <cell r="P929" t="str">
            <v>ITW DEVCON, INC.</v>
          </cell>
          <cell r="Q929">
            <v>14270</v>
          </cell>
          <cell r="T929">
            <v>0</v>
          </cell>
          <cell r="V929">
            <v>0</v>
          </cell>
          <cell r="X929">
            <v>0</v>
          </cell>
          <cell r="Z929">
            <v>0</v>
          </cell>
        </row>
        <row r="930">
          <cell r="E930" t="str">
            <v>79-10179-00</v>
          </cell>
          <cell r="G930" t="str">
            <v>A</v>
          </cell>
          <cell r="H930" t="str">
            <v>MARKER, WIRE (1-33)</v>
          </cell>
          <cell r="I930">
            <v>1</v>
          </cell>
          <cell r="J930">
            <v>1</v>
          </cell>
          <cell r="K930" t="str">
            <v>EA</v>
          </cell>
          <cell r="L930" t="str">
            <v>Y</v>
          </cell>
          <cell r="M930" t="str">
            <v xml:space="preserve">   </v>
          </cell>
          <cell r="N930" t="str">
            <v>Z</v>
          </cell>
          <cell r="O930" t="str">
            <v>ZZ</v>
          </cell>
          <cell r="P930" t="str">
            <v>BRADY CORPORATION</v>
          </cell>
          <cell r="Q930" t="str">
            <v>WM-1-33-3/4</v>
          </cell>
          <cell r="T930">
            <v>0</v>
          </cell>
          <cell r="V930">
            <v>0</v>
          </cell>
          <cell r="X930">
            <v>0</v>
          </cell>
          <cell r="Z930">
            <v>0</v>
          </cell>
        </row>
        <row r="931">
          <cell r="E931" t="str">
            <v>79-10444-00</v>
          </cell>
          <cell r="G931" t="str">
            <v>B</v>
          </cell>
          <cell r="H931" t="str">
            <v>LABEL,A-Z,0-15,(+),(-),(/),WIRE MARKING</v>
          </cell>
          <cell r="I931">
            <v>1</v>
          </cell>
          <cell r="J931">
            <v>1</v>
          </cell>
          <cell r="K931" t="str">
            <v>EA</v>
          </cell>
          <cell r="L931" t="str">
            <v>Y</v>
          </cell>
          <cell r="M931" t="str">
            <v xml:space="preserve">   </v>
          </cell>
          <cell r="N931" t="str">
            <v>Z</v>
          </cell>
          <cell r="O931" t="str">
            <v>ZZ</v>
          </cell>
          <cell r="P931" t="str">
            <v>BRADY CORPORATION</v>
          </cell>
          <cell r="Q931" t="str">
            <v>PWM-PK-2</v>
          </cell>
          <cell r="T931">
            <v>0</v>
          </cell>
          <cell r="V931">
            <v>0</v>
          </cell>
          <cell r="X931">
            <v>0</v>
          </cell>
          <cell r="Z931">
            <v>0</v>
          </cell>
        </row>
        <row r="932">
          <cell r="E932" t="str">
            <v>79-10183-00</v>
          </cell>
          <cell r="G932" t="str">
            <v>B</v>
          </cell>
          <cell r="H932" t="str">
            <v>MARKERS,WIRE WRITE ON</v>
          </cell>
          <cell r="I932">
            <v>1</v>
          </cell>
          <cell r="J932">
            <v>1</v>
          </cell>
          <cell r="K932" t="str">
            <v>EA</v>
          </cell>
          <cell r="L932" t="str">
            <v>Y</v>
          </cell>
          <cell r="M932" t="str">
            <v xml:space="preserve">   </v>
          </cell>
          <cell r="N932" t="str">
            <v>Z</v>
          </cell>
          <cell r="O932" t="str">
            <v>ZZ</v>
          </cell>
          <cell r="P932" t="str">
            <v>BRADY CORPORATION</v>
          </cell>
          <cell r="Q932" t="str">
            <v>SLFW-250-PK</v>
          </cell>
          <cell r="T932">
            <v>0</v>
          </cell>
          <cell r="V932">
            <v>0</v>
          </cell>
          <cell r="X932">
            <v>0</v>
          </cell>
          <cell r="Z932">
            <v>0</v>
          </cell>
        </row>
        <row r="933">
          <cell r="E933" t="str">
            <v>79-10179-01</v>
          </cell>
          <cell r="G933" t="str">
            <v>A</v>
          </cell>
          <cell r="H933" t="str">
            <v>MARKER, WIRE, 34-66</v>
          </cell>
          <cell r="I933">
            <v>1</v>
          </cell>
          <cell r="J933">
            <v>1</v>
          </cell>
          <cell r="K933" t="str">
            <v>EA</v>
          </cell>
          <cell r="L933" t="str">
            <v>Y</v>
          </cell>
          <cell r="M933" t="str">
            <v xml:space="preserve">   </v>
          </cell>
          <cell r="N933" t="str">
            <v>Z</v>
          </cell>
          <cell r="O933" t="str">
            <v>ZZ</v>
          </cell>
          <cell r="T933">
            <v>0</v>
          </cell>
          <cell r="V933">
            <v>0</v>
          </cell>
          <cell r="X933">
            <v>0</v>
          </cell>
          <cell r="Z933">
            <v>0</v>
          </cell>
        </row>
        <row r="934">
          <cell r="E934" t="str">
            <v>79-10179-02</v>
          </cell>
          <cell r="G934" t="str">
            <v>A</v>
          </cell>
          <cell r="H934" t="str">
            <v>MARKER, WIRE 67-99</v>
          </cell>
          <cell r="I934">
            <v>1</v>
          </cell>
          <cell r="J934">
            <v>1</v>
          </cell>
          <cell r="K934" t="str">
            <v>EA</v>
          </cell>
          <cell r="L934" t="str">
            <v>Y</v>
          </cell>
          <cell r="M934" t="str">
            <v xml:space="preserve">   </v>
          </cell>
          <cell r="N934" t="str">
            <v>Z</v>
          </cell>
          <cell r="O934" t="str">
            <v>ZZ</v>
          </cell>
          <cell r="T934">
            <v>0</v>
          </cell>
          <cell r="V934">
            <v>0</v>
          </cell>
          <cell r="X934">
            <v>0</v>
          </cell>
          <cell r="Z934">
            <v>0</v>
          </cell>
        </row>
        <row r="935">
          <cell r="E935" t="str">
            <v>79-00021-00</v>
          </cell>
          <cell r="G935" t="str">
            <v>A</v>
          </cell>
          <cell r="H935" t="str">
            <v>LABEL,BLANK 1 X 1/2</v>
          </cell>
          <cell r="I935">
            <v>1</v>
          </cell>
          <cell r="J935">
            <v>1</v>
          </cell>
          <cell r="K935" t="str">
            <v>EA</v>
          </cell>
          <cell r="L935" t="str">
            <v>Y</v>
          </cell>
          <cell r="M935" t="str">
            <v xml:space="preserve">   </v>
          </cell>
          <cell r="N935" t="str">
            <v>Z</v>
          </cell>
          <cell r="O935" t="str">
            <v>ZZ</v>
          </cell>
          <cell r="P935" t="str">
            <v>THOMAS &amp; BETTS</v>
          </cell>
          <cell r="Q935" t="str">
            <v>WES-1112</v>
          </cell>
          <cell r="T935">
            <v>0</v>
          </cell>
          <cell r="V935">
            <v>0</v>
          </cell>
          <cell r="X935">
            <v>0</v>
          </cell>
          <cell r="Z935">
            <v>0</v>
          </cell>
        </row>
        <row r="936">
          <cell r="E936" t="str">
            <v>79-00021-01</v>
          </cell>
          <cell r="G936" t="str">
            <v>A</v>
          </cell>
          <cell r="H936" t="str">
            <v>LABEL,BLANK 1 X 1</v>
          </cell>
          <cell r="I936">
            <v>1</v>
          </cell>
          <cell r="J936">
            <v>1</v>
          </cell>
          <cell r="K936" t="str">
            <v>EA</v>
          </cell>
          <cell r="L936" t="str">
            <v>Y</v>
          </cell>
          <cell r="M936" t="str">
            <v xml:space="preserve">   </v>
          </cell>
          <cell r="N936" t="str">
            <v>Z</v>
          </cell>
          <cell r="O936" t="str">
            <v>ZZ</v>
          </cell>
          <cell r="P936" t="str">
            <v>ABB</v>
          </cell>
          <cell r="Q936" t="str">
            <v>WES-1334</v>
          </cell>
          <cell r="T936">
            <v>0</v>
          </cell>
          <cell r="V936">
            <v>0</v>
          </cell>
          <cell r="X936">
            <v>0</v>
          </cell>
          <cell r="Z936">
            <v>0</v>
          </cell>
        </row>
        <row r="937">
          <cell r="E937" t="str">
            <v>79-00021-02</v>
          </cell>
          <cell r="G937" t="str">
            <v>A</v>
          </cell>
          <cell r="H937" t="str">
            <v>LABEL,CBL MARKING,1X.5X1.5,BLANK,WRITE-O</v>
          </cell>
          <cell r="I937">
            <v>1</v>
          </cell>
          <cell r="J937">
            <v>1</v>
          </cell>
          <cell r="K937" t="str">
            <v>EA</v>
          </cell>
          <cell r="L937" t="str">
            <v>Y</v>
          </cell>
          <cell r="M937" t="str">
            <v xml:space="preserve">   </v>
          </cell>
          <cell r="N937" t="str">
            <v>Z</v>
          </cell>
          <cell r="O937" t="str">
            <v>ZZ</v>
          </cell>
          <cell r="P937" t="str">
            <v>THOMAS &amp; BETTS</v>
          </cell>
          <cell r="Q937" t="str">
            <v>WLP-1112</v>
          </cell>
          <cell r="T937">
            <v>0</v>
          </cell>
          <cell r="V937">
            <v>0</v>
          </cell>
          <cell r="X937">
            <v>0</v>
          </cell>
          <cell r="Z937">
            <v>0</v>
          </cell>
        </row>
        <row r="938">
          <cell r="E938" t="str">
            <v>79-00021-03</v>
          </cell>
          <cell r="G938" t="str">
            <v>A</v>
          </cell>
          <cell r="H938" t="str">
            <v>LABEL,CBL MARKING,1X1X3,BLANK,WRITE-ON,S</v>
          </cell>
          <cell r="I938">
            <v>1</v>
          </cell>
          <cell r="J938">
            <v>1</v>
          </cell>
          <cell r="K938" t="str">
            <v>EA</v>
          </cell>
          <cell r="L938" t="str">
            <v>Y</v>
          </cell>
          <cell r="M938" t="str">
            <v xml:space="preserve">   </v>
          </cell>
          <cell r="N938" t="str">
            <v>Z</v>
          </cell>
          <cell r="O938" t="str">
            <v>ZZ</v>
          </cell>
          <cell r="P938" t="str">
            <v>THOMAS &amp; BETTS</v>
          </cell>
          <cell r="Q938" t="str">
            <v>WLP-1300</v>
          </cell>
          <cell r="T938">
            <v>0</v>
          </cell>
          <cell r="V938">
            <v>0</v>
          </cell>
          <cell r="X938">
            <v>0</v>
          </cell>
          <cell r="Z938">
            <v>0</v>
          </cell>
        </row>
        <row r="939">
          <cell r="E939" t="str">
            <v>79-00021-04</v>
          </cell>
          <cell r="G939" t="str">
            <v>B</v>
          </cell>
          <cell r="H939" t="str">
            <v>LABEL,CBL MARKING,1X1X5,BLANK,WRITE-ON,S</v>
          </cell>
          <cell r="I939">
            <v>1</v>
          </cell>
          <cell r="J939">
            <v>1</v>
          </cell>
          <cell r="K939" t="str">
            <v>EA</v>
          </cell>
          <cell r="L939" t="str">
            <v>Y</v>
          </cell>
          <cell r="M939" t="str">
            <v xml:space="preserve">   </v>
          </cell>
          <cell r="N939" t="str">
            <v>Z</v>
          </cell>
          <cell r="O939" t="str">
            <v>ZZ</v>
          </cell>
          <cell r="P939" t="str">
            <v>THOMAS &amp; BETTS</v>
          </cell>
          <cell r="Q939" t="str">
            <v>THT-139-461-2</v>
          </cell>
          <cell r="T939">
            <v>0</v>
          </cell>
          <cell r="V939">
            <v>0</v>
          </cell>
          <cell r="X939">
            <v>0</v>
          </cell>
          <cell r="Z939">
            <v>0</v>
          </cell>
        </row>
        <row r="940">
          <cell r="E940" t="str">
            <v>74-032409-00</v>
          </cell>
          <cell r="G940" t="str">
            <v>C</v>
          </cell>
          <cell r="H940" t="str">
            <v>WORKMANSHIP STANDARDS</v>
          </cell>
          <cell r="I940">
            <v>1</v>
          </cell>
          <cell r="J940">
            <v>1</v>
          </cell>
          <cell r="K940" t="str">
            <v>EA</v>
          </cell>
          <cell r="L940" t="str">
            <v>Y</v>
          </cell>
          <cell r="M940" t="str">
            <v xml:space="preserve">   </v>
          </cell>
          <cell r="N940" t="str">
            <v>Z</v>
          </cell>
          <cell r="O940" t="str">
            <v>ZZ</v>
          </cell>
          <cell r="T940">
            <v>0</v>
          </cell>
          <cell r="V940">
            <v>0</v>
          </cell>
          <cell r="X940">
            <v>0</v>
          </cell>
          <cell r="Z940">
            <v>0</v>
          </cell>
        </row>
        <row r="941">
          <cell r="E941" t="str">
            <v>202-328325-001</v>
          </cell>
          <cell r="G941" t="str">
            <v>F</v>
          </cell>
          <cell r="H941" t="str">
            <v>PROC,CRIMP TERMINATION GUIDELINE</v>
          </cell>
          <cell r="I941">
            <v>1</v>
          </cell>
          <cell r="J941">
            <v>1</v>
          </cell>
          <cell r="K941" t="str">
            <v>EA</v>
          </cell>
          <cell r="L941" t="str">
            <v>Y</v>
          </cell>
          <cell r="M941" t="str">
            <v xml:space="preserve">   </v>
          </cell>
          <cell r="N941" t="str">
            <v>Z</v>
          </cell>
          <cell r="O941" t="str">
            <v>ZZ</v>
          </cell>
          <cell r="T941">
            <v>0</v>
          </cell>
          <cell r="V941">
            <v>0</v>
          </cell>
          <cell r="X941">
            <v>0</v>
          </cell>
          <cell r="Z941">
            <v>0</v>
          </cell>
        </row>
        <row r="942">
          <cell r="E942" t="str">
            <v>74-024094-00</v>
          </cell>
          <cell r="G942" t="str">
            <v>U</v>
          </cell>
          <cell r="H942" t="str">
            <v>PROC,PART IDENTIFICATION</v>
          </cell>
          <cell r="I942">
            <v>1</v>
          </cell>
          <cell r="J942">
            <v>1</v>
          </cell>
          <cell r="K942" t="str">
            <v>EA</v>
          </cell>
          <cell r="L942" t="str">
            <v>Y</v>
          </cell>
          <cell r="M942" t="str">
            <v xml:space="preserve">   </v>
          </cell>
          <cell r="N942" t="str">
            <v>Z</v>
          </cell>
          <cell r="O942" t="str">
            <v>ZZ</v>
          </cell>
          <cell r="T942">
            <v>0</v>
          </cell>
          <cell r="V942">
            <v>0</v>
          </cell>
          <cell r="X942">
            <v>0</v>
          </cell>
          <cell r="Z942">
            <v>0</v>
          </cell>
        </row>
        <row r="943">
          <cell r="E943" t="str">
            <v>603-090436-001</v>
          </cell>
          <cell r="G943" t="str">
            <v>J</v>
          </cell>
          <cell r="H943" t="str">
            <v>SPECIFICATION,PACKAGING</v>
          </cell>
          <cell r="I943">
            <v>1</v>
          </cell>
          <cell r="J943">
            <v>1</v>
          </cell>
          <cell r="K943" t="str">
            <v>EA</v>
          </cell>
          <cell r="L943" t="str">
            <v>Y</v>
          </cell>
          <cell r="M943" t="str">
            <v xml:space="preserve">   </v>
          </cell>
          <cell r="N943" t="str">
            <v>Z</v>
          </cell>
          <cell r="O943" t="str">
            <v>ZZ</v>
          </cell>
          <cell r="T943">
            <v>0</v>
          </cell>
          <cell r="V943">
            <v>0</v>
          </cell>
          <cell r="X943">
            <v>0</v>
          </cell>
          <cell r="Z943">
            <v>0</v>
          </cell>
        </row>
        <row r="944">
          <cell r="E944" t="str">
            <v>833-274493-405</v>
          </cell>
          <cell r="F944" t="str">
            <v>CABLES</v>
          </cell>
          <cell r="G944" t="str">
            <v>A</v>
          </cell>
          <cell r="H944" t="str">
            <v>CA,RS485,NODE1,CH-A,VXT</v>
          </cell>
          <cell r="I944">
            <v>1</v>
          </cell>
          <cell r="J944">
            <v>1</v>
          </cell>
          <cell r="K944" t="str">
            <v>EA</v>
          </cell>
          <cell r="L944" t="str">
            <v xml:space="preserve"> </v>
          </cell>
          <cell r="M944" t="str">
            <v xml:space="preserve">   </v>
          </cell>
          <cell r="N944" t="str">
            <v>L</v>
          </cell>
          <cell r="O944" t="str">
            <v>BIZLINK</v>
          </cell>
          <cell r="S944">
            <v>64.95</v>
          </cell>
          <cell r="T944">
            <v>64.95</v>
          </cell>
          <cell r="U944">
            <v>64.95</v>
          </cell>
          <cell r="V944">
            <v>64.95</v>
          </cell>
          <cell r="W944">
            <v>64.95</v>
          </cell>
          <cell r="X944">
            <v>64.95</v>
          </cell>
          <cell r="Y944">
            <v>64.95</v>
          </cell>
          <cell r="Z944">
            <v>64.95</v>
          </cell>
          <cell r="AA944">
            <v>64.95</v>
          </cell>
        </row>
        <row r="945">
          <cell r="E945" t="str">
            <v>668-101639-001</v>
          </cell>
          <cell r="G945" t="str">
            <v>A</v>
          </cell>
          <cell r="H945" t="str">
            <v>CONN,NTWK,MODULAR PLUG,SHLD,8 POS</v>
          </cell>
          <cell r="I945">
            <v>2</v>
          </cell>
          <cell r="J945">
            <v>2</v>
          </cell>
          <cell r="K945" t="str">
            <v>EA</v>
          </cell>
          <cell r="L945" t="str">
            <v>Y</v>
          </cell>
          <cell r="M945" t="str">
            <v xml:space="preserve">   </v>
          </cell>
          <cell r="N945" t="str">
            <v>L</v>
          </cell>
          <cell r="O945" t="str">
            <v>ZZ</v>
          </cell>
          <cell r="P945" t="str">
            <v>SENTINEL CONN SYSTEM</v>
          </cell>
          <cell r="Q945" t="str">
            <v>106S08080058C34</v>
          </cell>
          <cell r="T945">
            <v>0</v>
          </cell>
          <cell r="V945">
            <v>0</v>
          </cell>
          <cell r="X945">
            <v>0</v>
          </cell>
          <cell r="Z945">
            <v>0</v>
          </cell>
        </row>
        <row r="946">
          <cell r="E946" t="str">
            <v>10-00058-00</v>
          </cell>
          <cell r="G946" t="str">
            <v>A</v>
          </cell>
          <cell r="H946" t="str">
            <v>HEAT SHRINK TUBING,.5,BLACK</v>
          </cell>
          <cell r="I946">
            <v>0.5</v>
          </cell>
          <cell r="J946">
            <v>0.5</v>
          </cell>
          <cell r="K946" t="str">
            <v>FT</v>
          </cell>
          <cell r="L946" t="str">
            <v>Y</v>
          </cell>
          <cell r="M946" t="str">
            <v xml:space="preserve">   </v>
          </cell>
          <cell r="N946" t="str">
            <v>L</v>
          </cell>
          <cell r="O946" t="str">
            <v>ZZ</v>
          </cell>
          <cell r="P946" t="str">
            <v>ALPHA WIRE</v>
          </cell>
          <cell r="Q946" t="str">
            <v>FIT-221V-1/2-BLK</v>
          </cell>
          <cell r="T946">
            <v>0</v>
          </cell>
          <cell r="V946">
            <v>0</v>
          </cell>
          <cell r="X946">
            <v>0</v>
          </cell>
          <cell r="Z946">
            <v>0</v>
          </cell>
        </row>
        <row r="947">
          <cell r="E947" t="str">
            <v>681-275352-001</v>
          </cell>
          <cell r="G947" t="str">
            <v>A</v>
          </cell>
          <cell r="H947" t="str">
            <v>CA,CAT5E,SHIELD,4PR,24AWG,1000FT,YEL</v>
          </cell>
          <cell r="I947">
            <v>5.5</v>
          </cell>
          <cell r="J947">
            <v>5.5</v>
          </cell>
          <cell r="K947" t="str">
            <v>EA</v>
          </cell>
          <cell r="L947" t="str">
            <v>Y</v>
          </cell>
          <cell r="M947" t="str">
            <v xml:space="preserve">   </v>
          </cell>
          <cell r="N947" t="str">
            <v>L</v>
          </cell>
          <cell r="O947" t="str">
            <v>ZZ</v>
          </cell>
          <cell r="P947" t="str">
            <v>CABLEWHOLESALE</v>
          </cell>
          <cell r="Q947" t="str">
            <v>10X6-581TH</v>
          </cell>
          <cell r="T947">
            <v>0</v>
          </cell>
          <cell r="V947">
            <v>0</v>
          </cell>
          <cell r="X947">
            <v>0</v>
          </cell>
          <cell r="Z947">
            <v>0</v>
          </cell>
        </row>
        <row r="948">
          <cell r="E948" t="str">
            <v>785-009716-001</v>
          </cell>
          <cell r="G948" t="str">
            <v>C</v>
          </cell>
          <cell r="H948" t="str">
            <v>LBL,COMPUTER PRINTABLE 1X2.2,WHT</v>
          </cell>
          <cell r="I948">
            <v>2</v>
          </cell>
          <cell r="J948">
            <v>2</v>
          </cell>
          <cell r="K948" t="str">
            <v>EA</v>
          </cell>
          <cell r="L948" t="str">
            <v>Y</v>
          </cell>
          <cell r="M948" t="str">
            <v xml:space="preserve">   </v>
          </cell>
          <cell r="N948" t="str">
            <v>L</v>
          </cell>
          <cell r="O948" t="str">
            <v>ZZ</v>
          </cell>
          <cell r="P948" t="str">
            <v>BRADY CORPORATION</v>
          </cell>
          <cell r="Q948" t="str">
            <v>DAT-37-292</v>
          </cell>
          <cell r="T948">
            <v>0</v>
          </cell>
          <cell r="V948">
            <v>0</v>
          </cell>
          <cell r="X948">
            <v>0</v>
          </cell>
          <cell r="Z948">
            <v>0</v>
          </cell>
        </row>
        <row r="949">
          <cell r="E949" t="str">
            <v>833-274493-001</v>
          </cell>
          <cell r="G949" t="str">
            <v>D</v>
          </cell>
          <cell r="H949" t="str">
            <v>CA,SIG,RS232/RS485,RJ45</v>
          </cell>
          <cell r="I949">
            <v>1</v>
          </cell>
          <cell r="J949">
            <v>1</v>
          </cell>
          <cell r="K949" t="str">
            <v>EA</v>
          </cell>
          <cell r="L949" t="str">
            <v>Y</v>
          </cell>
          <cell r="M949" t="str">
            <v xml:space="preserve">   </v>
          </cell>
          <cell r="N949" t="str">
            <v>Z</v>
          </cell>
          <cell r="O949" t="str">
            <v>ZZ</v>
          </cell>
          <cell r="T949">
            <v>0</v>
          </cell>
          <cell r="V949">
            <v>0</v>
          </cell>
          <cell r="X949">
            <v>0</v>
          </cell>
          <cell r="Z949">
            <v>0</v>
          </cell>
        </row>
        <row r="950">
          <cell r="E950" t="str">
            <v>74-10024-00</v>
          </cell>
          <cell r="G950" t="str">
            <v>P</v>
          </cell>
          <cell r="H950" t="str">
            <v>PROC. ELEC. ASS'Y INSTR.</v>
          </cell>
          <cell r="I950">
            <v>1</v>
          </cell>
          <cell r="J950">
            <v>1</v>
          </cell>
          <cell r="K950" t="str">
            <v>EA</v>
          </cell>
          <cell r="L950" t="str">
            <v>Y</v>
          </cell>
          <cell r="M950" t="str">
            <v xml:space="preserve">   </v>
          </cell>
          <cell r="N950" t="str">
            <v>Z</v>
          </cell>
          <cell r="O950" t="str">
            <v>ZZ</v>
          </cell>
          <cell r="T950">
            <v>0</v>
          </cell>
          <cell r="V950">
            <v>0</v>
          </cell>
          <cell r="X950">
            <v>0</v>
          </cell>
          <cell r="Z950">
            <v>0</v>
          </cell>
        </row>
        <row r="951">
          <cell r="E951" t="str">
            <v>74-024094-00</v>
          </cell>
          <cell r="G951" t="str">
            <v>U</v>
          </cell>
          <cell r="H951" t="str">
            <v>PROC,PART IDENTIFICATION</v>
          </cell>
          <cell r="I951">
            <v>1</v>
          </cell>
          <cell r="J951">
            <v>1</v>
          </cell>
          <cell r="K951" t="str">
            <v>EA</v>
          </cell>
          <cell r="L951" t="str">
            <v>Y</v>
          </cell>
          <cell r="M951" t="str">
            <v xml:space="preserve">   </v>
          </cell>
          <cell r="N951" t="str">
            <v>Z</v>
          </cell>
          <cell r="O951" t="str">
            <v>ZZ</v>
          </cell>
          <cell r="T951">
            <v>0</v>
          </cell>
          <cell r="V951">
            <v>0</v>
          </cell>
          <cell r="X951">
            <v>0</v>
          </cell>
          <cell r="Z951">
            <v>0</v>
          </cell>
        </row>
        <row r="952">
          <cell r="E952" t="str">
            <v>965-208382-001</v>
          </cell>
          <cell r="G952" t="str">
            <v>A</v>
          </cell>
          <cell r="H952" t="str">
            <v>EPOXY,FAST SET,50ML CNTNR SIZE</v>
          </cell>
          <cell r="I952">
            <v>1</v>
          </cell>
          <cell r="J952">
            <v>1</v>
          </cell>
          <cell r="K952" t="str">
            <v>EA</v>
          </cell>
          <cell r="L952" t="str">
            <v>Y</v>
          </cell>
          <cell r="M952" t="str">
            <v xml:space="preserve">   </v>
          </cell>
          <cell r="N952" t="str">
            <v>Z</v>
          </cell>
          <cell r="O952" t="str">
            <v>ZZ</v>
          </cell>
          <cell r="P952" t="str">
            <v>ITW DEVCON, INC.</v>
          </cell>
          <cell r="Q952">
            <v>14270</v>
          </cell>
          <cell r="T952">
            <v>0</v>
          </cell>
          <cell r="V952">
            <v>0</v>
          </cell>
          <cell r="X952">
            <v>0</v>
          </cell>
          <cell r="Z952">
            <v>0</v>
          </cell>
        </row>
        <row r="953">
          <cell r="E953" t="str">
            <v>79-10179-00</v>
          </cell>
          <cell r="G953" t="str">
            <v>A</v>
          </cell>
          <cell r="H953" t="str">
            <v>MARKER, WIRE (1-33)</v>
          </cell>
          <cell r="I953">
            <v>1</v>
          </cell>
          <cell r="J953">
            <v>1</v>
          </cell>
          <cell r="K953" t="str">
            <v>EA</v>
          </cell>
          <cell r="L953" t="str">
            <v>Y</v>
          </cell>
          <cell r="M953" t="str">
            <v xml:space="preserve">   </v>
          </cell>
          <cell r="N953" t="str">
            <v>Z</v>
          </cell>
          <cell r="O953" t="str">
            <v>ZZ</v>
          </cell>
          <cell r="P953" t="str">
            <v>BRADY CORPORATION</v>
          </cell>
          <cell r="Q953" t="str">
            <v>WM-1-33-3/4</v>
          </cell>
          <cell r="T953">
            <v>0</v>
          </cell>
          <cell r="V953">
            <v>0</v>
          </cell>
          <cell r="X953">
            <v>0</v>
          </cell>
          <cell r="Z953">
            <v>0</v>
          </cell>
        </row>
        <row r="954">
          <cell r="E954" t="str">
            <v>79-10444-00</v>
          </cell>
          <cell r="G954" t="str">
            <v>B</v>
          </cell>
          <cell r="H954" t="str">
            <v>LABEL,A-Z,0-15,(+),(-),(/),WIRE MARKING</v>
          </cell>
          <cell r="I954">
            <v>1</v>
          </cell>
          <cell r="J954">
            <v>1</v>
          </cell>
          <cell r="K954" t="str">
            <v>EA</v>
          </cell>
          <cell r="L954" t="str">
            <v>Y</v>
          </cell>
          <cell r="M954" t="str">
            <v xml:space="preserve">   </v>
          </cell>
          <cell r="N954" t="str">
            <v>Z</v>
          </cell>
          <cell r="O954" t="str">
            <v>ZZ</v>
          </cell>
          <cell r="P954" t="str">
            <v>BRADY CORPORATION</v>
          </cell>
          <cell r="Q954" t="str">
            <v>PWM-PK-2</v>
          </cell>
          <cell r="T954">
            <v>0</v>
          </cell>
          <cell r="V954">
            <v>0</v>
          </cell>
          <cell r="X954">
            <v>0</v>
          </cell>
          <cell r="Z954">
            <v>0</v>
          </cell>
        </row>
        <row r="955">
          <cell r="E955" t="str">
            <v>79-10183-00</v>
          </cell>
          <cell r="G955" t="str">
            <v>B</v>
          </cell>
          <cell r="H955" t="str">
            <v>MARKERS,WIRE WRITE ON</v>
          </cell>
          <cell r="I955">
            <v>1</v>
          </cell>
          <cell r="J955">
            <v>1</v>
          </cell>
          <cell r="K955" t="str">
            <v>EA</v>
          </cell>
          <cell r="L955" t="str">
            <v>Y</v>
          </cell>
          <cell r="M955" t="str">
            <v xml:space="preserve">   </v>
          </cell>
          <cell r="N955" t="str">
            <v>Z</v>
          </cell>
          <cell r="O955" t="str">
            <v>ZZ</v>
          </cell>
          <cell r="P955" t="str">
            <v>BRADY CORPORATION</v>
          </cell>
          <cell r="Q955" t="str">
            <v>SLFW-250-PK</v>
          </cell>
          <cell r="T955">
            <v>0</v>
          </cell>
          <cell r="V955">
            <v>0</v>
          </cell>
          <cell r="X955">
            <v>0</v>
          </cell>
          <cell r="Z955">
            <v>0</v>
          </cell>
        </row>
        <row r="956">
          <cell r="E956" t="str">
            <v>79-10179-01</v>
          </cell>
          <cell r="G956" t="str">
            <v>A</v>
          </cell>
          <cell r="H956" t="str">
            <v>MARKER, WIRE, 34-66</v>
          </cell>
          <cell r="I956">
            <v>1</v>
          </cell>
          <cell r="J956">
            <v>1</v>
          </cell>
          <cell r="K956" t="str">
            <v>EA</v>
          </cell>
          <cell r="L956" t="str">
            <v>Y</v>
          </cell>
          <cell r="M956" t="str">
            <v xml:space="preserve">   </v>
          </cell>
          <cell r="N956" t="str">
            <v>Z</v>
          </cell>
          <cell r="O956" t="str">
            <v>ZZ</v>
          </cell>
          <cell r="T956">
            <v>0</v>
          </cell>
          <cell r="V956">
            <v>0</v>
          </cell>
          <cell r="X956">
            <v>0</v>
          </cell>
          <cell r="Z956">
            <v>0</v>
          </cell>
        </row>
        <row r="957">
          <cell r="E957" t="str">
            <v>79-10179-02</v>
          </cell>
          <cell r="G957" t="str">
            <v>A</v>
          </cell>
          <cell r="H957" t="str">
            <v>MARKER, WIRE 67-99</v>
          </cell>
          <cell r="I957">
            <v>1</v>
          </cell>
          <cell r="J957">
            <v>1</v>
          </cell>
          <cell r="K957" t="str">
            <v>EA</v>
          </cell>
          <cell r="L957" t="str">
            <v>Y</v>
          </cell>
          <cell r="M957" t="str">
            <v xml:space="preserve">   </v>
          </cell>
          <cell r="N957" t="str">
            <v>Z</v>
          </cell>
          <cell r="O957" t="str">
            <v>ZZ</v>
          </cell>
          <cell r="T957">
            <v>0</v>
          </cell>
          <cell r="V957">
            <v>0</v>
          </cell>
          <cell r="X957">
            <v>0</v>
          </cell>
          <cell r="Z957">
            <v>0</v>
          </cell>
        </row>
        <row r="958">
          <cell r="E958" t="str">
            <v>79-00021-00</v>
          </cell>
          <cell r="G958" t="str">
            <v>A</v>
          </cell>
          <cell r="H958" t="str">
            <v>LABEL,BLANK 1 X 1/2</v>
          </cell>
          <cell r="I958">
            <v>1</v>
          </cell>
          <cell r="J958">
            <v>1</v>
          </cell>
          <cell r="K958" t="str">
            <v>EA</v>
          </cell>
          <cell r="L958" t="str">
            <v>Y</v>
          </cell>
          <cell r="M958" t="str">
            <v xml:space="preserve">   </v>
          </cell>
          <cell r="N958" t="str">
            <v>Z</v>
          </cell>
          <cell r="O958" t="str">
            <v>ZZ</v>
          </cell>
          <cell r="P958" t="str">
            <v>THOMAS &amp; BETTS</v>
          </cell>
          <cell r="Q958" t="str">
            <v>WES-1112</v>
          </cell>
          <cell r="T958">
            <v>0</v>
          </cell>
          <cell r="V958">
            <v>0</v>
          </cell>
          <cell r="X958">
            <v>0</v>
          </cell>
          <cell r="Z958">
            <v>0</v>
          </cell>
        </row>
        <row r="959">
          <cell r="E959" t="str">
            <v>79-00021-01</v>
          </cell>
          <cell r="G959" t="str">
            <v>A</v>
          </cell>
          <cell r="H959" t="str">
            <v>LABEL,BLANK 1 X 1</v>
          </cell>
          <cell r="I959">
            <v>1</v>
          </cell>
          <cell r="J959">
            <v>1</v>
          </cell>
          <cell r="K959" t="str">
            <v>EA</v>
          </cell>
          <cell r="L959" t="str">
            <v>Y</v>
          </cell>
          <cell r="M959" t="str">
            <v xml:space="preserve">   </v>
          </cell>
          <cell r="N959" t="str">
            <v>Z</v>
          </cell>
          <cell r="O959" t="str">
            <v>ZZ</v>
          </cell>
          <cell r="P959" t="str">
            <v>ABB</v>
          </cell>
          <cell r="Q959" t="str">
            <v>WES-1334</v>
          </cell>
          <cell r="T959">
            <v>0</v>
          </cell>
          <cell r="V959">
            <v>0</v>
          </cell>
          <cell r="X959">
            <v>0</v>
          </cell>
          <cell r="Z959">
            <v>0</v>
          </cell>
        </row>
        <row r="960">
          <cell r="E960" t="str">
            <v>79-00021-02</v>
          </cell>
          <cell r="G960" t="str">
            <v>A</v>
          </cell>
          <cell r="H960" t="str">
            <v>LABEL,CBL MARKING,1X.5X1.5,BLANK,WRITE-O</v>
          </cell>
          <cell r="I960">
            <v>1</v>
          </cell>
          <cell r="J960">
            <v>1</v>
          </cell>
          <cell r="K960" t="str">
            <v>EA</v>
          </cell>
          <cell r="L960" t="str">
            <v>Y</v>
          </cell>
          <cell r="M960" t="str">
            <v xml:space="preserve">   </v>
          </cell>
          <cell r="N960" t="str">
            <v>Z</v>
          </cell>
          <cell r="O960" t="str">
            <v>ZZ</v>
          </cell>
          <cell r="P960" t="str">
            <v>THOMAS &amp; BETTS</v>
          </cell>
          <cell r="Q960" t="str">
            <v>WLP-1112</v>
          </cell>
          <cell r="T960">
            <v>0</v>
          </cell>
          <cell r="V960">
            <v>0</v>
          </cell>
          <cell r="X960">
            <v>0</v>
          </cell>
          <cell r="Z960">
            <v>0</v>
          </cell>
        </row>
        <row r="961">
          <cell r="E961" t="str">
            <v>79-00021-03</v>
          </cell>
          <cell r="G961" t="str">
            <v>A</v>
          </cell>
          <cell r="H961" t="str">
            <v>LABEL,CBL MARKING,1X1X3,BLANK,WRITE-ON,S</v>
          </cell>
          <cell r="I961">
            <v>1</v>
          </cell>
          <cell r="J961">
            <v>1</v>
          </cell>
          <cell r="K961" t="str">
            <v>EA</v>
          </cell>
          <cell r="L961" t="str">
            <v>Y</v>
          </cell>
          <cell r="M961" t="str">
            <v xml:space="preserve">   </v>
          </cell>
          <cell r="N961" t="str">
            <v>Z</v>
          </cell>
          <cell r="O961" t="str">
            <v>ZZ</v>
          </cell>
          <cell r="P961" t="str">
            <v>THOMAS &amp; BETTS</v>
          </cell>
          <cell r="Q961" t="str">
            <v>WLP-1300</v>
          </cell>
          <cell r="T961">
            <v>0</v>
          </cell>
          <cell r="V961">
            <v>0</v>
          </cell>
          <cell r="X961">
            <v>0</v>
          </cell>
          <cell r="Z961">
            <v>0</v>
          </cell>
        </row>
        <row r="962">
          <cell r="E962" t="str">
            <v>79-00021-04</v>
          </cell>
          <cell r="G962" t="str">
            <v>B</v>
          </cell>
          <cell r="H962" t="str">
            <v>LABEL,CBL MARKING,1X1X5,BLANK,WRITE-ON,S</v>
          </cell>
          <cell r="I962">
            <v>1</v>
          </cell>
          <cell r="J962">
            <v>1</v>
          </cell>
          <cell r="K962" t="str">
            <v>EA</v>
          </cell>
          <cell r="L962" t="str">
            <v>Y</v>
          </cell>
          <cell r="M962" t="str">
            <v xml:space="preserve">   </v>
          </cell>
          <cell r="N962" t="str">
            <v>Z</v>
          </cell>
          <cell r="O962" t="str">
            <v>ZZ</v>
          </cell>
          <cell r="P962" t="str">
            <v>THOMAS &amp; BETTS</v>
          </cell>
          <cell r="Q962" t="str">
            <v>THT-139-461-2</v>
          </cell>
          <cell r="T962">
            <v>0</v>
          </cell>
          <cell r="V962">
            <v>0</v>
          </cell>
          <cell r="X962">
            <v>0</v>
          </cell>
          <cell r="Z962">
            <v>0</v>
          </cell>
        </row>
        <row r="963">
          <cell r="E963" t="str">
            <v>74-032409-00</v>
          </cell>
          <cell r="G963" t="str">
            <v>C</v>
          </cell>
          <cell r="H963" t="str">
            <v>WORKMANSHIP STANDARDS</v>
          </cell>
          <cell r="I963">
            <v>1</v>
          </cell>
          <cell r="J963">
            <v>1</v>
          </cell>
          <cell r="K963" t="str">
            <v>EA</v>
          </cell>
          <cell r="L963" t="str">
            <v>Y</v>
          </cell>
          <cell r="M963" t="str">
            <v xml:space="preserve">   </v>
          </cell>
          <cell r="N963" t="str">
            <v>Z</v>
          </cell>
          <cell r="O963" t="str">
            <v>ZZ</v>
          </cell>
          <cell r="T963">
            <v>0</v>
          </cell>
          <cell r="V963">
            <v>0</v>
          </cell>
          <cell r="X963">
            <v>0</v>
          </cell>
          <cell r="Z963">
            <v>0</v>
          </cell>
        </row>
        <row r="964">
          <cell r="E964" t="str">
            <v>202-328325-001</v>
          </cell>
          <cell r="G964" t="str">
            <v>F</v>
          </cell>
          <cell r="H964" t="str">
            <v>PROC,CRIMP TERMINATION GUIDELINE</v>
          </cell>
          <cell r="I964">
            <v>1</v>
          </cell>
          <cell r="J964">
            <v>1</v>
          </cell>
          <cell r="K964" t="str">
            <v>EA</v>
          </cell>
          <cell r="L964" t="str">
            <v>Y</v>
          </cell>
          <cell r="M964" t="str">
            <v xml:space="preserve">   </v>
          </cell>
          <cell r="N964" t="str">
            <v>Z</v>
          </cell>
          <cell r="O964" t="str">
            <v>ZZ</v>
          </cell>
          <cell r="T964">
            <v>0</v>
          </cell>
          <cell r="V964">
            <v>0</v>
          </cell>
          <cell r="X964">
            <v>0</v>
          </cell>
          <cell r="Z964">
            <v>0</v>
          </cell>
        </row>
        <row r="965">
          <cell r="E965" t="str">
            <v>74-024094-00</v>
          </cell>
          <cell r="G965" t="str">
            <v>U</v>
          </cell>
          <cell r="H965" t="str">
            <v>PROC,PART IDENTIFICATION</v>
          </cell>
          <cell r="I965">
            <v>1</v>
          </cell>
          <cell r="J965">
            <v>1</v>
          </cell>
          <cell r="K965" t="str">
            <v>EA</v>
          </cell>
          <cell r="L965" t="str">
            <v>Y</v>
          </cell>
          <cell r="M965" t="str">
            <v xml:space="preserve">   </v>
          </cell>
          <cell r="N965" t="str">
            <v>Z</v>
          </cell>
          <cell r="O965" t="str">
            <v>ZZ</v>
          </cell>
          <cell r="T965">
            <v>0</v>
          </cell>
          <cell r="V965">
            <v>0</v>
          </cell>
          <cell r="X965">
            <v>0</v>
          </cell>
          <cell r="Z965">
            <v>0</v>
          </cell>
        </row>
        <row r="966">
          <cell r="E966" t="str">
            <v>603-090436-001</v>
          </cell>
          <cell r="G966" t="str">
            <v>J</v>
          </cell>
          <cell r="H966" t="str">
            <v>SPECIFICATION,PACKAGING</v>
          </cell>
          <cell r="I966">
            <v>1</v>
          </cell>
          <cell r="J966">
            <v>1</v>
          </cell>
          <cell r="K966" t="str">
            <v>EA</v>
          </cell>
          <cell r="L966" t="str">
            <v>Y</v>
          </cell>
          <cell r="M966" t="str">
            <v xml:space="preserve">   </v>
          </cell>
          <cell r="N966" t="str">
            <v>Z</v>
          </cell>
          <cell r="O966" t="str">
            <v>ZZ</v>
          </cell>
          <cell r="T966">
            <v>0</v>
          </cell>
          <cell r="V966">
            <v>0</v>
          </cell>
          <cell r="X966">
            <v>0</v>
          </cell>
          <cell r="Z966">
            <v>0</v>
          </cell>
        </row>
        <row r="967">
          <cell r="E967" t="str">
            <v>833-274493-612</v>
          </cell>
          <cell r="F967" t="str">
            <v>CABLES</v>
          </cell>
          <cell r="G967" t="str">
            <v>A</v>
          </cell>
          <cell r="H967" t="str">
            <v>CA,RS485,UPR INTLK MSTR TO NODE2,CH-B</v>
          </cell>
          <cell r="I967">
            <v>1</v>
          </cell>
          <cell r="J967">
            <v>1</v>
          </cell>
          <cell r="K967" t="str">
            <v>EA</v>
          </cell>
          <cell r="L967" t="str">
            <v xml:space="preserve"> </v>
          </cell>
          <cell r="M967" t="str">
            <v xml:space="preserve">   </v>
          </cell>
          <cell r="N967" t="str">
            <v>L</v>
          </cell>
          <cell r="O967" t="str">
            <v>BIZLINK</v>
          </cell>
          <cell r="S967">
            <v>100.64</v>
          </cell>
          <cell r="T967">
            <v>100.64</v>
          </cell>
          <cell r="U967">
            <v>89.32</v>
          </cell>
          <cell r="V967">
            <v>89.32</v>
          </cell>
          <cell r="W967">
            <v>80.48</v>
          </cell>
          <cell r="X967">
            <v>80.48</v>
          </cell>
          <cell r="Y967">
            <v>72.87</v>
          </cell>
          <cell r="Z967">
            <v>72.87</v>
          </cell>
          <cell r="AA967">
            <v>66.86</v>
          </cell>
        </row>
        <row r="968">
          <cell r="E968" t="str">
            <v>668-101639-001</v>
          </cell>
          <cell r="G968" t="str">
            <v>A</v>
          </cell>
          <cell r="H968" t="str">
            <v>CONN,NTWK,MODULAR PLUG,SHLD,8 POS</v>
          </cell>
          <cell r="I968">
            <v>2</v>
          </cell>
          <cell r="J968">
            <v>2</v>
          </cell>
          <cell r="K968" t="str">
            <v>EA</v>
          </cell>
          <cell r="L968" t="str">
            <v>Y</v>
          </cell>
          <cell r="M968" t="str">
            <v xml:space="preserve">   </v>
          </cell>
          <cell r="N968" t="str">
            <v>L</v>
          </cell>
          <cell r="O968" t="str">
            <v>ZZ</v>
          </cell>
          <cell r="P968" t="str">
            <v>SENTINEL CONN SYSTEM</v>
          </cell>
          <cell r="Q968" t="str">
            <v>106S08080058C34</v>
          </cell>
          <cell r="T968">
            <v>0</v>
          </cell>
          <cell r="V968">
            <v>0</v>
          </cell>
          <cell r="X968">
            <v>0</v>
          </cell>
          <cell r="Z968">
            <v>0</v>
          </cell>
        </row>
        <row r="969">
          <cell r="E969" t="str">
            <v>10-00058-00</v>
          </cell>
          <cell r="G969" t="str">
            <v>A</v>
          </cell>
          <cell r="H969" t="str">
            <v>HEAT SHRINK TUBING,.5,BLACK</v>
          </cell>
          <cell r="I969">
            <v>0.5</v>
          </cell>
          <cell r="J969">
            <v>0.5</v>
          </cell>
          <cell r="K969" t="str">
            <v>FT</v>
          </cell>
          <cell r="L969" t="str">
            <v>Y</v>
          </cell>
          <cell r="M969" t="str">
            <v xml:space="preserve">   </v>
          </cell>
          <cell r="N969" t="str">
            <v>L</v>
          </cell>
          <cell r="O969" t="str">
            <v>ZZ</v>
          </cell>
          <cell r="P969" t="str">
            <v>ALPHA WIRE</v>
          </cell>
          <cell r="Q969" t="str">
            <v>FIT-221V-1/2-BLK</v>
          </cell>
          <cell r="T969">
            <v>0</v>
          </cell>
          <cell r="V969">
            <v>0</v>
          </cell>
          <cell r="X969">
            <v>0</v>
          </cell>
          <cell r="Z969">
            <v>0</v>
          </cell>
        </row>
        <row r="970">
          <cell r="E970" t="str">
            <v>681-275352-001</v>
          </cell>
          <cell r="G970" t="str">
            <v>A</v>
          </cell>
          <cell r="H970" t="str">
            <v>CA,CAT5E,SHIELD,4PR,24AWG,1000FT,YEL</v>
          </cell>
          <cell r="I970">
            <v>5</v>
          </cell>
          <cell r="J970">
            <v>5</v>
          </cell>
          <cell r="K970" t="str">
            <v>EA</v>
          </cell>
          <cell r="L970" t="str">
            <v>Y</v>
          </cell>
          <cell r="M970" t="str">
            <v xml:space="preserve">   </v>
          </cell>
          <cell r="N970" t="str">
            <v>L</v>
          </cell>
          <cell r="O970" t="str">
            <v>ZZ</v>
          </cell>
          <cell r="P970" t="str">
            <v>CABLEWHOLESALE</v>
          </cell>
          <cell r="Q970" t="str">
            <v>10X6-581TH</v>
          </cell>
          <cell r="T970">
            <v>0</v>
          </cell>
          <cell r="V970">
            <v>0</v>
          </cell>
          <cell r="X970">
            <v>0</v>
          </cell>
          <cell r="Z970">
            <v>0</v>
          </cell>
        </row>
        <row r="971">
          <cell r="E971" t="str">
            <v>785-009716-001</v>
          </cell>
          <cell r="G971" t="str">
            <v>C</v>
          </cell>
          <cell r="H971" t="str">
            <v>LBL,COMPUTER PRINTABLE 1X2.2,WHT</v>
          </cell>
          <cell r="I971">
            <v>2</v>
          </cell>
          <cell r="J971">
            <v>2</v>
          </cell>
          <cell r="K971" t="str">
            <v>EA</v>
          </cell>
          <cell r="L971" t="str">
            <v>Y</v>
          </cell>
          <cell r="M971" t="str">
            <v xml:space="preserve">   </v>
          </cell>
          <cell r="N971" t="str">
            <v>L</v>
          </cell>
          <cell r="O971" t="str">
            <v>ZZ</v>
          </cell>
          <cell r="P971" t="str">
            <v>BRADY CORPORATION</v>
          </cell>
          <cell r="Q971" t="str">
            <v>DAT-37-292</v>
          </cell>
          <cell r="T971">
            <v>0</v>
          </cell>
          <cell r="V971">
            <v>0</v>
          </cell>
          <cell r="X971">
            <v>0</v>
          </cell>
          <cell r="Z971">
            <v>0</v>
          </cell>
        </row>
        <row r="972">
          <cell r="E972" t="str">
            <v>833-274493-001</v>
          </cell>
          <cell r="G972" t="str">
            <v>D</v>
          </cell>
          <cell r="H972" t="str">
            <v>CA,SIG,RS232/RS485,RJ45</v>
          </cell>
          <cell r="I972">
            <v>1</v>
          </cell>
          <cell r="J972">
            <v>1</v>
          </cell>
          <cell r="K972" t="str">
            <v>EA</v>
          </cell>
          <cell r="L972" t="str">
            <v>Y</v>
          </cell>
          <cell r="M972" t="str">
            <v xml:space="preserve">   </v>
          </cell>
          <cell r="N972" t="str">
            <v>Z</v>
          </cell>
          <cell r="O972" t="str">
            <v>ZZ</v>
          </cell>
          <cell r="T972">
            <v>0</v>
          </cell>
          <cell r="V972">
            <v>0</v>
          </cell>
          <cell r="X972">
            <v>0</v>
          </cell>
          <cell r="Z972">
            <v>0</v>
          </cell>
        </row>
        <row r="973">
          <cell r="E973" t="str">
            <v>74-10024-00</v>
          </cell>
          <cell r="G973" t="str">
            <v>P</v>
          </cell>
          <cell r="H973" t="str">
            <v>PROC. ELEC. ASS'Y INSTR.</v>
          </cell>
          <cell r="I973">
            <v>1</v>
          </cell>
          <cell r="J973">
            <v>1</v>
          </cell>
          <cell r="K973" t="str">
            <v>EA</v>
          </cell>
          <cell r="L973" t="str">
            <v>Y</v>
          </cell>
          <cell r="M973" t="str">
            <v xml:space="preserve">   </v>
          </cell>
          <cell r="N973" t="str">
            <v>Z</v>
          </cell>
          <cell r="O973" t="str">
            <v>ZZ</v>
          </cell>
          <cell r="T973">
            <v>0</v>
          </cell>
          <cell r="V973">
            <v>0</v>
          </cell>
          <cell r="X973">
            <v>0</v>
          </cell>
          <cell r="Z973">
            <v>0</v>
          </cell>
        </row>
        <row r="974">
          <cell r="E974" t="str">
            <v>74-024094-00</v>
          </cell>
          <cell r="G974" t="str">
            <v>U</v>
          </cell>
          <cell r="H974" t="str">
            <v>PROC,PART IDENTIFICATION</v>
          </cell>
          <cell r="I974">
            <v>1</v>
          </cell>
          <cell r="J974">
            <v>1</v>
          </cell>
          <cell r="K974" t="str">
            <v>EA</v>
          </cell>
          <cell r="L974" t="str">
            <v>Y</v>
          </cell>
          <cell r="M974" t="str">
            <v xml:space="preserve">   </v>
          </cell>
          <cell r="N974" t="str">
            <v>Z</v>
          </cell>
          <cell r="O974" t="str">
            <v>ZZ</v>
          </cell>
          <cell r="T974">
            <v>0</v>
          </cell>
          <cell r="V974">
            <v>0</v>
          </cell>
          <cell r="X974">
            <v>0</v>
          </cell>
          <cell r="Z974">
            <v>0</v>
          </cell>
        </row>
        <row r="975">
          <cell r="E975" t="str">
            <v>965-208382-001</v>
          </cell>
          <cell r="G975" t="str">
            <v>A</v>
          </cell>
          <cell r="H975" t="str">
            <v>EPOXY,FAST SET,50ML CNTNR SIZE</v>
          </cell>
          <cell r="I975">
            <v>1</v>
          </cell>
          <cell r="J975">
            <v>1</v>
          </cell>
          <cell r="K975" t="str">
            <v>EA</v>
          </cell>
          <cell r="L975" t="str">
            <v>Y</v>
          </cell>
          <cell r="M975" t="str">
            <v xml:space="preserve">   </v>
          </cell>
          <cell r="N975" t="str">
            <v>Z</v>
          </cell>
          <cell r="O975" t="str">
            <v>ZZ</v>
          </cell>
          <cell r="P975" t="str">
            <v>ITW DEVCON, INC.</v>
          </cell>
          <cell r="Q975">
            <v>14270</v>
          </cell>
          <cell r="T975">
            <v>0</v>
          </cell>
          <cell r="V975">
            <v>0</v>
          </cell>
          <cell r="X975">
            <v>0</v>
          </cell>
          <cell r="Z975">
            <v>0</v>
          </cell>
        </row>
        <row r="976">
          <cell r="E976" t="str">
            <v>79-10179-00</v>
          </cell>
          <cell r="G976" t="str">
            <v>A</v>
          </cell>
          <cell r="H976" t="str">
            <v>MARKER, WIRE (1-33)</v>
          </cell>
          <cell r="I976">
            <v>1</v>
          </cell>
          <cell r="J976">
            <v>1</v>
          </cell>
          <cell r="K976" t="str">
            <v>EA</v>
          </cell>
          <cell r="L976" t="str">
            <v>Y</v>
          </cell>
          <cell r="M976" t="str">
            <v xml:space="preserve">   </v>
          </cell>
          <cell r="N976" t="str">
            <v>Z</v>
          </cell>
          <cell r="O976" t="str">
            <v>ZZ</v>
          </cell>
          <cell r="P976" t="str">
            <v>BRADY CORPORATION</v>
          </cell>
          <cell r="Q976" t="str">
            <v>WM-1-33-3/4</v>
          </cell>
          <cell r="T976">
            <v>0</v>
          </cell>
          <cell r="V976">
            <v>0</v>
          </cell>
          <cell r="X976">
            <v>0</v>
          </cell>
          <cell r="Z976">
            <v>0</v>
          </cell>
        </row>
        <row r="977">
          <cell r="E977" t="str">
            <v>79-10444-00</v>
          </cell>
          <cell r="G977" t="str">
            <v>B</v>
          </cell>
          <cell r="H977" t="str">
            <v>LABEL,A-Z,0-15,(+),(-),(/),WIRE MARKING</v>
          </cell>
          <cell r="I977">
            <v>1</v>
          </cell>
          <cell r="J977">
            <v>1</v>
          </cell>
          <cell r="K977" t="str">
            <v>EA</v>
          </cell>
          <cell r="L977" t="str">
            <v>Y</v>
          </cell>
          <cell r="M977" t="str">
            <v xml:space="preserve">   </v>
          </cell>
          <cell r="N977" t="str">
            <v>Z</v>
          </cell>
          <cell r="O977" t="str">
            <v>ZZ</v>
          </cell>
          <cell r="P977" t="str">
            <v>BRADY CORPORATION</v>
          </cell>
          <cell r="Q977" t="str">
            <v>PWM-PK-2</v>
          </cell>
          <cell r="T977">
            <v>0</v>
          </cell>
          <cell r="V977">
            <v>0</v>
          </cell>
          <cell r="X977">
            <v>0</v>
          </cell>
          <cell r="Z977">
            <v>0</v>
          </cell>
        </row>
        <row r="978">
          <cell r="E978" t="str">
            <v>79-10183-00</v>
          </cell>
          <cell r="G978" t="str">
            <v>B</v>
          </cell>
          <cell r="H978" t="str">
            <v>MARKERS,WIRE WRITE ON</v>
          </cell>
          <cell r="I978">
            <v>1</v>
          </cell>
          <cell r="J978">
            <v>1</v>
          </cell>
          <cell r="K978" t="str">
            <v>EA</v>
          </cell>
          <cell r="L978" t="str">
            <v>Y</v>
          </cell>
          <cell r="M978" t="str">
            <v xml:space="preserve">   </v>
          </cell>
          <cell r="N978" t="str">
            <v>Z</v>
          </cell>
          <cell r="O978" t="str">
            <v>ZZ</v>
          </cell>
          <cell r="P978" t="str">
            <v>BRADY CORPORATION</v>
          </cell>
          <cell r="Q978" t="str">
            <v>SLFW-250-PK</v>
          </cell>
          <cell r="T978">
            <v>0</v>
          </cell>
          <cell r="V978">
            <v>0</v>
          </cell>
          <cell r="X978">
            <v>0</v>
          </cell>
          <cell r="Z978">
            <v>0</v>
          </cell>
        </row>
        <row r="979">
          <cell r="E979" t="str">
            <v>79-10179-01</v>
          </cell>
          <cell r="G979" t="str">
            <v>A</v>
          </cell>
          <cell r="H979" t="str">
            <v>MARKER, WIRE, 34-66</v>
          </cell>
          <cell r="I979">
            <v>1</v>
          </cell>
          <cell r="J979">
            <v>1</v>
          </cell>
          <cell r="K979" t="str">
            <v>EA</v>
          </cell>
          <cell r="L979" t="str">
            <v>Y</v>
          </cell>
          <cell r="M979" t="str">
            <v xml:space="preserve">   </v>
          </cell>
          <cell r="N979" t="str">
            <v>Z</v>
          </cell>
          <cell r="O979" t="str">
            <v>ZZ</v>
          </cell>
          <cell r="T979">
            <v>0</v>
          </cell>
          <cell r="V979">
            <v>0</v>
          </cell>
          <cell r="X979">
            <v>0</v>
          </cell>
          <cell r="Z979">
            <v>0</v>
          </cell>
        </row>
        <row r="980">
          <cell r="E980" t="str">
            <v>79-10179-02</v>
          </cell>
          <cell r="G980" t="str">
            <v>A</v>
          </cell>
          <cell r="H980" t="str">
            <v>MARKER, WIRE 67-99</v>
          </cell>
          <cell r="I980">
            <v>1</v>
          </cell>
          <cell r="J980">
            <v>1</v>
          </cell>
          <cell r="K980" t="str">
            <v>EA</v>
          </cell>
          <cell r="L980" t="str">
            <v>Y</v>
          </cell>
          <cell r="M980" t="str">
            <v xml:space="preserve">   </v>
          </cell>
          <cell r="N980" t="str">
            <v>Z</v>
          </cell>
          <cell r="O980" t="str">
            <v>ZZ</v>
          </cell>
          <cell r="T980">
            <v>0</v>
          </cell>
          <cell r="V980">
            <v>0</v>
          </cell>
          <cell r="X980">
            <v>0</v>
          </cell>
          <cell r="Z980">
            <v>0</v>
          </cell>
        </row>
        <row r="981">
          <cell r="E981" t="str">
            <v>79-00021-00</v>
          </cell>
          <cell r="G981" t="str">
            <v>A</v>
          </cell>
          <cell r="H981" t="str">
            <v>LABEL,BLANK 1 X 1/2</v>
          </cell>
          <cell r="I981">
            <v>1</v>
          </cell>
          <cell r="J981">
            <v>1</v>
          </cell>
          <cell r="K981" t="str">
            <v>EA</v>
          </cell>
          <cell r="L981" t="str">
            <v>Y</v>
          </cell>
          <cell r="M981" t="str">
            <v xml:space="preserve">   </v>
          </cell>
          <cell r="N981" t="str">
            <v>Z</v>
          </cell>
          <cell r="O981" t="str">
            <v>ZZ</v>
          </cell>
          <cell r="P981" t="str">
            <v>THOMAS &amp; BETTS</v>
          </cell>
          <cell r="Q981" t="str">
            <v>WES-1112</v>
          </cell>
          <cell r="T981">
            <v>0</v>
          </cell>
          <cell r="V981">
            <v>0</v>
          </cell>
          <cell r="X981">
            <v>0</v>
          </cell>
          <cell r="Z981">
            <v>0</v>
          </cell>
        </row>
        <row r="982">
          <cell r="E982" t="str">
            <v>79-00021-01</v>
          </cell>
          <cell r="G982" t="str">
            <v>A</v>
          </cell>
          <cell r="H982" t="str">
            <v>LABEL,BLANK 1 X 1</v>
          </cell>
          <cell r="I982">
            <v>1</v>
          </cell>
          <cell r="J982">
            <v>1</v>
          </cell>
          <cell r="K982" t="str">
            <v>EA</v>
          </cell>
          <cell r="L982" t="str">
            <v>Y</v>
          </cell>
          <cell r="M982" t="str">
            <v xml:space="preserve">   </v>
          </cell>
          <cell r="N982" t="str">
            <v>Z</v>
          </cell>
          <cell r="O982" t="str">
            <v>ZZ</v>
          </cell>
          <cell r="P982" t="str">
            <v>ABB</v>
          </cell>
          <cell r="Q982" t="str">
            <v>WES-1334</v>
          </cell>
          <cell r="T982">
            <v>0</v>
          </cell>
          <cell r="V982">
            <v>0</v>
          </cell>
          <cell r="X982">
            <v>0</v>
          </cell>
          <cell r="Z982">
            <v>0</v>
          </cell>
        </row>
        <row r="983">
          <cell r="E983" t="str">
            <v>79-00021-02</v>
          </cell>
          <cell r="G983" t="str">
            <v>A</v>
          </cell>
          <cell r="H983" t="str">
            <v>LABEL,CBL MARKING,1X.5X1.5,BLANK,WRITE-O</v>
          </cell>
          <cell r="I983">
            <v>1</v>
          </cell>
          <cell r="J983">
            <v>1</v>
          </cell>
          <cell r="K983" t="str">
            <v>EA</v>
          </cell>
          <cell r="L983" t="str">
            <v>Y</v>
          </cell>
          <cell r="M983" t="str">
            <v xml:space="preserve">   </v>
          </cell>
          <cell r="N983" t="str">
            <v>Z</v>
          </cell>
          <cell r="O983" t="str">
            <v>ZZ</v>
          </cell>
          <cell r="P983" t="str">
            <v>THOMAS &amp; BETTS</v>
          </cell>
          <cell r="Q983" t="str">
            <v>WLP-1112</v>
          </cell>
          <cell r="T983">
            <v>0</v>
          </cell>
          <cell r="V983">
            <v>0</v>
          </cell>
          <cell r="X983">
            <v>0</v>
          </cell>
          <cell r="Z983">
            <v>0</v>
          </cell>
        </row>
        <row r="984">
          <cell r="E984" t="str">
            <v>79-00021-03</v>
          </cell>
          <cell r="G984" t="str">
            <v>A</v>
          </cell>
          <cell r="H984" t="str">
            <v>LABEL,CBL MARKING,1X1X3,BLANK,WRITE-ON,S</v>
          </cell>
          <cell r="I984">
            <v>1</v>
          </cell>
          <cell r="J984">
            <v>1</v>
          </cell>
          <cell r="K984" t="str">
            <v>EA</v>
          </cell>
          <cell r="L984" t="str">
            <v>Y</v>
          </cell>
          <cell r="M984" t="str">
            <v xml:space="preserve">   </v>
          </cell>
          <cell r="N984" t="str">
            <v>Z</v>
          </cell>
          <cell r="O984" t="str">
            <v>ZZ</v>
          </cell>
          <cell r="P984" t="str">
            <v>THOMAS &amp; BETTS</v>
          </cell>
          <cell r="Q984" t="str">
            <v>WLP-1300</v>
          </cell>
          <cell r="T984">
            <v>0</v>
          </cell>
          <cell r="V984">
            <v>0</v>
          </cell>
          <cell r="X984">
            <v>0</v>
          </cell>
          <cell r="Z984">
            <v>0</v>
          </cell>
        </row>
        <row r="985">
          <cell r="E985" t="str">
            <v>79-00021-04</v>
          </cell>
          <cell r="G985" t="str">
            <v>B</v>
          </cell>
          <cell r="H985" t="str">
            <v>LABEL,CBL MARKING,1X1X5,BLANK,WRITE-ON,S</v>
          </cell>
          <cell r="I985">
            <v>1</v>
          </cell>
          <cell r="J985">
            <v>1</v>
          </cell>
          <cell r="K985" t="str">
            <v>EA</v>
          </cell>
          <cell r="L985" t="str">
            <v>Y</v>
          </cell>
          <cell r="M985" t="str">
            <v xml:space="preserve">   </v>
          </cell>
          <cell r="N985" t="str">
            <v>Z</v>
          </cell>
          <cell r="O985" t="str">
            <v>ZZ</v>
          </cell>
          <cell r="P985" t="str">
            <v>THOMAS &amp; BETTS</v>
          </cell>
          <cell r="Q985" t="str">
            <v>THT-139-461-2</v>
          </cell>
          <cell r="T985">
            <v>0</v>
          </cell>
          <cell r="V985">
            <v>0</v>
          </cell>
          <cell r="X985">
            <v>0</v>
          </cell>
          <cell r="Z985">
            <v>0</v>
          </cell>
        </row>
        <row r="986">
          <cell r="E986" t="str">
            <v>74-032409-00</v>
          </cell>
          <cell r="G986" t="str">
            <v>C</v>
          </cell>
          <cell r="H986" t="str">
            <v>WORKMANSHIP STANDARDS</v>
          </cell>
          <cell r="I986">
            <v>1</v>
          </cell>
          <cell r="J986">
            <v>1</v>
          </cell>
          <cell r="K986" t="str">
            <v>EA</v>
          </cell>
          <cell r="L986" t="str">
            <v>Y</v>
          </cell>
          <cell r="M986" t="str">
            <v xml:space="preserve">   </v>
          </cell>
          <cell r="N986" t="str">
            <v>Z</v>
          </cell>
          <cell r="O986" t="str">
            <v>ZZ</v>
          </cell>
          <cell r="T986">
            <v>0</v>
          </cell>
          <cell r="V986">
            <v>0</v>
          </cell>
          <cell r="X986">
            <v>0</v>
          </cell>
          <cell r="Z986">
            <v>0</v>
          </cell>
        </row>
        <row r="987">
          <cell r="E987" t="str">
            <v>202-328325-001</v>
          </cell>
          <cell r="G987" t="str">
            <v>F</v>
          </cell>
          <cell r="H987" t="str">
            <v>PROC,CRIMP TERMINATION GUIDELINE</v>
          </cell>
          <cell r="I987">
            <v>1</v>
          </cell>
          <cell r="J987">
            <v>1</v>
          </cell>
          <cell r="K987" t="str">
            <v>EA</v>
          </cell>
          <cell r="L987" t="str">
            <v>Y</v>
          </cell>
          <cell r="M987" t="str">
            <v xml:space="preserve">   </v>
          </cell>
          <cell r="N987" t="str">
            <v>Z</v>
          </cell>
          <cell r="O987" t="str">
            <v>ZZ</v>
          </cell>
          <cell r="T987">
            <v>0</v>
          </cell>
          <cell r="V987">
            <v>0</v>
          </cell>
          <cell r="X987">
            <v>0</v>
          </cell>
          <cell r="Z987">
            <v>0</v>
          </cell>
        </row>
        <row r="988">
          <cell r="E988" t="str">
            <v>74-024094-00</v>
          </cell>
          <cell r="G988" t="str">
            <v>U</v>
          </cell>
          <cell r="H988" t="str">
            <v>PROC,PART IDENTIFICATION</v>
          </cell>
          <cell r="I988">
            <v>1</v>
          </cell>
          <cell r="J988">
            <v>1</v>
          </cell>
          <cell r="K988" t="str">
            <v>EA</v>
          </cell>
          <cell r="L988" t="str">
            <v>Y</v>
          </cell>
          <cell r="M988" t="str">
            <v xml:space="preserve">   </v>
          </cell>
          <cell r="N988" t="str">
            <v>Z</v>
          </cell>
          <cell r="O988" t="str">
            <v>ZZ</v>
          </cell>
          <cell r="T988">
            <v>0</v>
          </cell>
          <cell r="V988">
            <v>0</v>
          </cell>
          <cell r="X988">
            <v>0</v>
          </cell>
          <cell r="Z988">
            <v>0</v>
          </cell>
        </row>
        <row r="989">
          <cell r="E989" t="str">
            <v>603-090436-001</v>
          </cell>
          <cell r="G989" t="str">
            <v>J</v>
          </cell>
          <cell r="H989" t="str">
            <v>SPECIFICATION,PACKAGING</v>
          </cell>
          <cell r="I989">
            <v>1</v>
          </cell>
          <cell r="J989">
            <v>1</v>
          </cell>
          <cell r="K989" t="str">
            <v>EA</v>
          </cell>
          <cell r="L989" t="str">
            <v>Y</v>
          </cell>
          <cell r="M989" t="str">
            <v xml:space="preserve">   </v>
          </cell>
          <cell r="N989" t="str">
            <v>Z</v>
          </cell>
          <cell r="O989" t="str">
            <v>ZZ</v>
          </cell>
          <cell r="T989">
            <v>0</v>
          </cell>
          <cell r="V989">
            <v>0</v>
          </cell>
          <cell r="X989">
            <v>0</v>
          </cell>
          <cell r="Z989">
            <v>0</v>
          </cell>
        </row>
        <row r="990">
          <cell r="E990" t="str">
            <v>853-289914-201</v>
          </cell>
          <cell r="F990" t="str">
            <v>CABLES</v>
          </cell>
          <cell r="G990" t="str">
            <v>D</v>
          </cell>
          <cell r="H990" t="str">
            <v>CA,24VDC,PED LIFT MTR,W/FAN,STN 1</v>
          </cell>
          <cell r="I990">
            <v>1</v>
          </cell>
          <cell r="J990">
            <v>1</v>
          </cell>
          <cell r="K990" t="str">
            <v>EA</v>
          </cell>
          <cell r="L990" t="str">
            <v xml:space="preserve"> </v>
          </cell>
          <cell r="M990" t="str">
            <v xml:space="preserve">   </v>
          </cell>
          <cell r="N990" t="str">
            <v>L</v>
          </cell>
          <cell r="O990" t="str">
            <v>ROGAR</v>
          </cell>
          <cell r="S990">
            <v>160</v>
          </cell>
          <cell r="T990">
            <v>160</v>
          </cell>
          <cell r="U990">
            <v>160</v>
          </cell>
          <cell r="V990">
            <v>160</v>
          </cell>
          <cell r="W990">
            <v>155</v>
          </cell>
          <cell r="X990">
            <v>155</v>
          </cell>
          <cell r="Y990">
            <v>150</v>
          </cell>
          <cell r="Z990">
            <v>150</v>
          </cell>
          <cell r="AA990">
            <v>145</v>
          </cell>
        </row>
        <row r="991">
          <cell r="E991" t="str">
            <v>681-318154-002</v>
          </cell>
          <cell r="G991" t="str">
            <v>A</v>
          </cell>
          <cell r="H991" t="str">
            <v>CA,2 CNDCT,20AWG,300V,FOIL SHLD</v>
          </cell>
          <cell r="I991">
            <v>9.75</v>
          </cell>
          <cell r="J991">
            <v>9.75</v>
          </cell>
          <cell r="K991" t="str">
            <v>FT</v>
          </cell>
          <cell r="L991" t="str">
            <v xml:space="preserve"> </v>
          </cell>
          <cell r="M991" t="str">
            <v xml:space="preserve">   </v>
          </cell>
          <cell r="N991" t="str">
            <v>L</v>
          </cell>
          <cell r="O991" t="str">
            <v>ZZ</v>
          </cell>
          <cell r="P991" t="str">
            <v>ALPHA WIRE</v>
          </cell>
          <cell r="Q991">
            <v>25462</v>
          </cell>
          <cell r="T991">
            <v>0</v>
          </cell>
          <cell r="V991">
            <v>0</v>
          </cell>
          <cell r="X991">
            <v>0</v>
          </cell>
          <cell r="Z991">
            <v>0</v>
          </cell>
        </row>
        <row r="992">
          <cell r="E992" t="str">
            <v>681-218015-001</v>
          </cell>
          <cell r="G992" t="str">
            <v>A</v>
          </cell>
          <cell r="H992" t="str">
            <v>CA,ECO,FOIL SHLD,600V,18 AWG,2 COND,ROHS</v>
          </cell>
          <cell r="I992">
            <v>2.75</v>
          </cell>
          <cell r="J992">
            <v>2.75</v>
          </cell>
          <cell r="K992" t="str">
            <v>FT</v>
          </cell>
          <cell r="L992" t="str">
            <v>Y</v>
          </cell>
          <cell r="M992" t="str">
            <v xml:space="preserve">   </v>
          </cell>
          <cell r="N992" t="str">
            <v>L</v>
          </cell>
          <cell r="O992" t="str">
            <v>ZZ</v>
          </cell>
          <cell r="P992" t="str">
            <v>ALPHA WIRE</v>
          </cell>
          <cell r="Q992">
            <v>77124</v>
          </cell>
          <cell r="T992">
            <v>0</v>
          </cell>
          <cell r="V992">
            <v>0</v>
          </cell>
          <cell r="X992">
            <v>0</v>
          </cell>
          <cell r="Z992">
            <v>0</v>
          </cell>
        </row>
        <row r="993">
          <cell r="E993" t="str">
            <v>31-318677-30</v>
          </cell>
          <cell r="G993" t="str">
            <v>A</v>
          </cell>
          <cell r="H993" t="str">
            <v>HEAT SHRINK TUBING,.25IN,BLK,2:1SHRINK</v>
          </cell>
          <cell r="I993">
            <v>1</v>
          </cell>
          <cell r="J993">
            <v>1</v>
          </cell>
          <cell r="K993" t="str">
            <v>FT</v>
          </cell>
          <cell r="L993" t="str">
            <v>Y</v>
          </cell>
          <cell r="M993" t="str">
            <v xml:space="preserve">   </v>
          </cell>
          <cell r="N993" t="str">
            <v>L</v>
          </cell>
          <cell r="O993" t="str">
            <v>ZZ</v>
          </cell>
          <cell r="P993" t="str">
            <v>ALPHA WIRE</v>
          </cell>
          <cell r="Q993" t="str">
            <v>FIT-221-1/4-0</v>
          </cell>
          <cell r="T993">
            <v>0</v>
          </cell>
          <cell r="V993">
            <v>0</v>
          </cell>
          <cell r="X993">
            <v>0</v>
          </cell>
          <cell r="Z993">
            <v>0</v>
          </cell>
        </row>
        <row r="994">
          <cell r="E994" t="str">
            <v>31-318677-50</v>
          </cell>
          <cell r="G994" t="str">
            <v>A</v>
          </cell>
          <cell r="H994" t="str">
            <v>HEAT SHRINK TUBING,5.E-1IN,BLK,2:1SHRINK</v>
          </cell>
          <cell r="I994">
            <v>0.5</v>
          </cell>
          <cell r="J994">
            <v>0.5</v>
          </cell>
          <cell r="K994" t="str">
            <v>FT</v>
          </cell>
          <cell r="L994" t="str">
            <v>Y</v>
          </cell>
          <cell r="M994" t="str">
            <v xml:space="preserve">   </v>
          </cell>
          <cell r="N994" t="str">
            <v>L</v>
          </cell>
          <cell r="O994" t="str">
            <v>ZZ</v>
          </cell>
          <cell r="P994" t="str">
            <v>ALPHA WIRE</v>
          </cell>
          <cell r="Q994" t="str">
            <v>FIT-221-1/2-0</v>
          </cell>
          <cell r="T994">
            <v>0</v>
          </cell>
          <cell r="V994">
            <v>0</v>
          </cell>
          <cell r="X994">
            <v>0</v>
          </cell>
          <cell r="Z994">
            <v>0</v>
          </cell>
        </row>
        <row r="995">
          <cell r="E995" t="str">
            <v>31-00233-00</v>
          </cell>
          <cell r="G995" t="str">
            <v>A</v>
          </cell>
          <cell r="H995" t="str">
            <v>TAPE,COPPER FOIL,1/2</v>
          </cell>
          <cell r="I995">
            <v>1</v>
          </cell>
          <cell r="J995">
            <v>1</v>
          </cell>
          <cell r="K995" t="str">
            <v>FT</v>
          </cell>
          <cell r="L995" t="str">
            <v>Y</v>
          </cell>
          <cell r="M995" t="str">
            <v xml:space="preserve">   </v>
          </cell>
          <cell r="N995" t="str">
            <v>L</v>
          </cell>
          <cell r="O995" t="str">
            <v>ZZ</v>
          </cell>
          <cell r="P995" t="str">
            <v>3M</v>
          </cell>
          <cell r="Q995" t="str">
            <v>1181 TAPE (1/2)</v>
          </cell>
          <cell r="T995">
            <v>0</v>
          </cell>
          <cell r="V995">
            <v>0</v>
          </cell>
          <cell r="X995">
            <v>0</v>
          </cell>
          <cell r="Z995">
            <v>0</v>
          </cell>
        </row>
        <row r="996">
          <cell r="E996" t="str">
            <v>31-00155-00</v>
          </cell>
          <cell r="G996" t="str">
            <v>A</v>
          </cell>
          <cell r="H996" t="str">
            <v>TIE WRAP,3.6 NYLON</v>
          </cell>
          <cell r="I996">
            <v>1</v>
          </cell>
          <cell r="J996">
            <v>1</v>
          </cell>
          <cell r="K996" t="str">
            <v>EA</v>
          </cell>
          <cell r="L996" t="str">
            <v>Y</v>
          </cell>
          <cell r="M996" t="str">
            <v xml:space="preserve">   </v>
          </cell>
          <cell r="N996" t="str">
            <v>L</v>
          </cell>
          <cell r="O996" t="str">
            <v>ZZ</v>
          </cell>
          <cell r="P996" t="str">
            <v>THOMAS &amp; BETTS</v>
          </cell>
          <cell r="Q996" t="str">
            <v>TY23M</v>
          </cell>
          <cell r="T996">
            <v>0</v>
          </cell>
          <cell r="V996">
            <v>0</v>
          </cell>
          <cell r="X996">
            <v>0</v>
          </cell>
          <cell r="Z996">
            <v>0</v>
          </cell>
        </row>
        <row r="997">
          <cell r="E997" t="str">
            <v>79-00021-03</v>
          </cell>
          <cell r="G997" t="str">
            <v>A</v>
          </cell>
          <cell r="H997" t="str">
            <v>LABEL,CBL MARKING,1X1X3,BLANK,WRITE-ON,S</v>
          </cell>
          <cell r="I997">
            <v>1</v>
          </cell>
          <cell r="J997">
            <v>1</v>
          </cell>
          <cell r="K997" t="str">
            <v>EA</v>
          </cell>
          <cell r="L997" t="str">
            <v>Y</v>
          </cell>
          <cell r="M997" t="str">
            <v xml:space="preserve">   </v>
          </cell>
          <cell r="N997" t="str">
            <v>L</v>
          </cell>
          <cell r="O997" t="str">
            <v>ZZ</v>
          </cell>
          <cell r="P997" t="str">
            <v>THOMAS &amp; BETTS</v>
          </cell>
          <cell r="Q997" t="str">
            <v>WLP-1300</v>
          </cell>
          <cell r="T997">
            <v>0</v>
          </cell>
          <cell r="V997">
            <v>0</v>
          </cell>
          <cell r="X997">
            <v>0</v>
          </cell>
          <cell r="Z997">
            <v>0</v>
          </cell>
        </row>
        <row r="998">
          <cell r="E998" t="str">
            <v>79-00021-02</v>
          </cell>
          <cell r="G998" t="str">
            <v>A</v>
          </cell>
          <cell r="H998" t="str">
            <v>LABEL,CBL MARKING,1X.5X1.5,BLANK,WRITE-O</v>
          </cell>
          <cell r="I998">
            <v>2</v>
          </cell>
          <cell r="J998">
            <v>2</v>
          </cell>
          <cell r="K998" t="str">
            <v>EA</v>
          </cell>
          <cell r="L998" t="str">
            <v>Y</v>
          </cell>
          <cell r="M998" t="str">
            <v xml:space="preserve">   </v>
          </cell>
          <cell r="N998" t="str">
            <v>L</v>
          </cell>
          <cell r="O998" t="str">
            <v>ZZ</v>
          </cell>
          <cell r="P998" t="str">
            <v>THOMAS &amp; BETTS</v>
          </cell>
          <cell r="Q998" t="str">
            <v>WLP-1112</v>
          </cell>
          <cell r="T998">
            <v>0</v>
          </cell>
          <cell r="V998">
            <v>0</v>
          </cell>
          <cell r="X998">
            <v>0</v>
          </cell>
          <cell r="Z998">
            <v>0</v>
          </cell>
        </row>
        <row r="999">
          <cell r="E999" t="str">
            <v>39-108311-00</v>
          </cell>
          <cell r="G999" t="str">
            <v>B</v>
          </cell>
          <cell r="H999" t="str">
            <v>CONN,7W2,DB15M,5SIG 2PWR</v>
          </cell>
          <cell r="I999">
            <v>1</v>
          </cell>
          <cell r="J999">
            <v>1</v>
          </cell>
          <cell r="K999" t="str">
            <v>EA</v>
          </cell>
          <cell r="L999" t="str">
            <v>Y</v>
          </cell>
          <cell r="M999" t="str">
            <v xml:space="preserve">   </v>
          </cell>
          <cell r="N999" t="str">
            <v>L</v>
          </cell>
          <cell r="O999" t="str">
            <v>ZZ</v>
          </cell>
          <cell r="P999" t="str">
            <v>AMPHENOL</v>
          </cell>
          <cell r="Q999" t="str">
            <v>L717TWA7W2P</v>
          </cell>
          <cell r="T999">
            <v>0</v>
          </cell>
          <cell r="V999">
            <v>0</v>
          </cell>
          <cell r="X999">
            <v>0</v>
          </cell>
          <cell r="Z999">
            <v>0</v>
          </cell>
        </row>
        <row r="1000">
          <cell r="E1000" t="str">
            <v>669-134814-001</v>
          </cell>
          <cell r="G1000" t="str">
            <v>C</v>
          </cell>
          <cell r="H1000" t="str">
            <v>CONT,MALE,CRIMP,PWR DSUB,16AWG</v>
          </cell>
          <cell r="I1000">
            <v>2</v>
          </cell>
          <cell r="J1000">
            <v>2</v>
          </cell>
          <cell r="K1000" t="str">
            <v>EA</v>
          </cell>
          <cell r="L1000" t="str">
            <v>Y</v>
          </cell>
          <cell r="M1000" t="str">
            <v xml:space="preserve">   </v>
          </cell>
          <cell r="N1000" t="str">
            <v>L</v>
          </cell>
          <cell r="O1000" t="str">
            <v>ZZ</v>
          </cell>
          <cell r="P1000" t="str">
            <v>POSITRONIC INDUSTRIES</v>
          </cell>
          <cell r="Q1000" t="str">
            <v>MC4016D/AA</v>
          </cell>
          <cell r="T1000">
            <v>0</v>
          </cell>
          <cell r="V1000">
            <v>0</v>
          </cell>
          <cell r="X1000">
            <v>0</v>
          </cell>
          <cell r="Z1000">
            <v>0</v>
          </cell>
        </row>
        <row r="1001">
          <cell r="E1001" t="str">
            <v>39-340908-15</v>
          </cell>
          <cell r="G1001" t="str">
            <v>B</v>
          </cell>
          <cell r="H1001" t="str">
            <v>BACKSHELL,15PIN,45DEG,METAL HOOD</v>
          </cell>
          <cell r="I1001">
            <v>1</v>
          </cell>
          <cell r="J1001">
            <v>1</v>
          </cell>
          <cell r="K1001" t="str">
            <v>EA</v>
          </cell>
          <cell r="L1001" t="str">
            <v>Y</v>
          </cell>
          <cell r="M1001" t="str">
            <v xml:space="preserve">   </v>
          </cell>
          <cell r="N1001" t="str">
            <v>L</v>
          </cell>
          <cell r="O1001" t="str">
            <v>ZZ</v>
          </cell>
          <cell r="P1001" t="str">
            <v>MOLEX, LLC</v>
          </cell>
          <cell r="Q1001">
            <v>1727040097</v>
          </cell>
          <cell r="T1001">
            <v>0</v>
          </cell>
          <cell r="V1001">
            <v>0</v>
          </cell>
          <cell r="X1001">
            <v>0</v>
          </cell>
          <cell r="Z1001">
            <v>0</v>
          </cell>
        </row>
        <row r="1002">
          <cell r="E1002" t="str">
            <v>39-178687-00</v>
          </cell>
          <cell r="G1002" t="str">
            <v>B</v>
          </cell>
          <cell r="H1002" t="str">
            <v>BACKSHELL,CLIP FOR FCT CONNS</v>
          </cell>
          <cell r="I1002">
            <v>2</v>
          </cell>
          <cell r="J1002">
            <v>2</v>
          </cell>
          <cell r="K1002" t="str">
            <v>EA</v>
          </cell>
          <cell r="L1002" t="str">
            <v>Y</v>
          </cell>
          <cell r="M1002" t="str">
            <v xml:space="preserve">   </v>
          </cell>
          <cell r="N1002" t="str">
            <v>L</v>
          </cell>
          <cell r="O1002" t="str">
            <v>ZZ</v>
          </cell>
          <cell r="P1002" t="str">
            <v>MOLEX, LLC</v>
          </cell>
          <cell r="Q1002">
            <v>1731120066</v>
          </cell>
          <cell r="T1002">
            <v>0</v>
          </cell>
          <cell r="V1002">
            <v>0</v>
          </cell>
          <cell r="X1002">
            <v>0</v>
          </cell>
          <cell r="Z1002">
            <v>0</v>
          </cell>
        </row>
        <row r="1003">
          <cell r="E1003" t="str">
            <v>39-108312-00</v>
          </cell>
          <cell r="G1003" t="str">
            <v>B</v>
          </cell>
          <cell r="H1003" t="str">
            <v>CONN,DB15F,7W2,5SIG 2PWR</v>
          </cell>
          <cell r="I1003">
            <v>1</v>
          </cell>
          <cell r="J1003">
            <v>1</v>
          </cell>
          <cell r="K1003" t="str">
            <v>EA</v>
          </cell>
          <cell r="L1003" t="str">
            <v>Y</v>
          </cell>
          <cell r="M1003" t="str">
            <v xml:space="preserve">   </v>
          </cell>
          <cell r="N1003" t="str">
            <v>L</v>
          </cell>
          <cell r="O1003" t="str">
            <v>ZZ</v>
          </cell>
          <cell r="P1003" t="str">
            <v>AMPHENOL</v>
          </cell>
          <cell r="Q1003" t="str">
            <v>L77TWA7W2S</v>
          </cell>
          <cell r="T1003">
            <v>0</v>
          </cell>
          <cell r="V1003">
            <v>0</v>
          </cell>
          <cell r="X1003">
            <v>0</v>
          </cell>
          <cell r="Z1003">
            <v>0</v>
          </cell>
        </row>
        <row r="1004">
          <cell r="E1004" t="str">
            <v>39-108314-00</v>
          </cell>
          <cell r="G1004" t="str">
            <v>B</v>
          </cell>
          <cell r="H1004" t="str">
            <v>CONTACT,POWER,SKT,10AMP,HYBRID DS</v>
          </cell>
          <cell r="I1004">
            <v>2</v>
          </cell>
          <cell r="J1004">
            <v>2</v>
          </cell>
          <cell r="K1004" t="str">
            <v>EA</v>
          </cell>
          <cell r="L1004" t="str">
            <v>Y</v>
          </cell>
          <cell r="M1004" t="str">
            <v xml:space="preserve">   </v>
          </cell>
          <cell r="N1004" t="str">
            <v>L</v>
          </cell>
          <cell r="O1004" t="str">
            <v>ZZ</v>
          </cell>
          <cell r="P1004" t="str">
            <v>AMPHENOL</v>
          </cell>
          <cell r="Q1004" t="str">
            <v>L17DM53744-7</v>
          </cell>
          <cell r="T1004">
            <v>0</v>
          </cell>
          <cell r="V1004">
            <v>0</v>
          </cell>
          <cell r="X1004">
            <v>0</v>
          </cell>
          <cell r="Z1004">
            <v>0</v>
          </cell>
        </row>
        <row r="1005">
          <cell r="E1005" t="str">
            <v>39-178688-16</v>
          </cell>
          <cell r="G1005" t="str">
            <v>D</v>
          </cell>
          <cell r="H1005" t="str">
            <v>BACKSHELL,D-SUB,METAL FOR CLIP,FCT</v>
          </cell>
          <cell r="I1005">
            <v>1</v>
          </cell>
          <cell r="J1005">
            <v>1</v>
          </cell>
          <cell r="K1005" t="str">
            <v>EA</v>
          </cell>
          <cell r="L1005" t="str">
            <v>Y</v>
          </cell>
          <cell r="M1005" t="str">
            <v xml:space="preserve">   </v>
          </cell>
          <cell r="N1005" t="str">
            <v>L</v>
          </cell>
          <cell r="O1005" t="str">
            <v>ZZ</v>
          </cell>
          <cell r="P1005" t="str">
            <v>MOLEX</v>
          </cell>
          <cell r="Q1005">
            <v>1731110060</v>
          </cell>
          <cell r="T1005">
            <v>0</v>
          </cell>
          <cell r="V1005">
            <v>0</v>
          </cell>
          <cell r="X1005">
            <v>0</v>
          </cell>
          <cell r="Z1005">
            <v>0</v>
          </cell>
        </row>
        <row r="1006">
          <cell r="E1006" t="str">
            <v>31-318677-10</v>
          </cell>
          <cell r="G1006" t="str">
            <v>A</v>
          </cell>
          <cell r="H1006" t="str">
            <v>HEAT SHRINK TUBING,.125IN,BLK,2:1SHRINK</v>
          </cell>
          <cell r="I1006">
            <v>1</v>
          </cell>
          <cell r="J1006">
            <v>1</v>
          </cell>
          <cell r="K1006" t="str">
            <v>FT</v>
          </cell>
          <cell r="L1006" t="str">
            <v>Y</v>
          </cell>
          <cell r="M1006" t="str">
            <v xml:space="preserve">   </v>
          </cell>
          <cell r="N1006" t="str">
            <v>L</v>
          </cell>
          <cell r="O1006" t="str">
            <v>ZZ</v>
          </cell>
          <cell r="P1006" t="str">
            <v>ALPHA WIRE</v>
          </cell>
          <cell r="Q1006" t="str">
            <v>FIT-221-1/8-0</v>
          </cell>
          <cell r="T1006">
            <v>0</v>
          </cell>
          <cell r="V1006">
            <v>0</v>
          </cell>
          <cell r="X1006">
            <v>0</v>
          </cell>
          <cell r="Z1006">
            <v>0</v>
          </cell>
        </row>
        <row r="1007">
          <cell r="E1007" t="str">
            <v>39-021407-00</v>
          </cell>
          <cell r="G1007" t="str">
            <v>A</v>
          </cell>
          <cell r="H1007" t="str">
            <v>CON,2-POS,HSG,FEM,MFJ</v>
          </cell>
          <cell r="I1007">
            <v>1</v>
          </cell>
          <cell r="J1007">
            <v>1</v>
          </cell>
          <cell r="K1007" t="str">
            <v>EA</v>
          </cell>
          <cell r="L1007" t="str">
            <v>Y</v>
          </cell>
          <cell r="M1007" t="str">
            <v xml:space="preserve">   </v>
          </cell>
          <cell r="N1007" t="str">
            <v>L</v>
          </cell>
          <cell r="O1007" t="str">
            <v>ZZ</v>
          </cell>
          <cell r="P1007" t="str">
            <v>MOLEX, LLC</v>
          </cell>
          <cell r="Q1007" t="str">
            <v>39-01-2025</v>
          </cell>
          <cell r="T1007">
            <v>0</v>
          </cell>
          <cell r="V1007">
            <v>0</v>
          </cell>
          <cell r="X1007">
            <v>0</v>
          </cell>
          <cell r="Z1007">
            <v>0</v>
          </cell>
        </row>
        <row r="1008">
          <cell r="E1008" t="str">
            <v>31-054579-00</v>
          </cell>
          <cell r="G1008" t="str">
            <v>A</v>
          </cell>
          <cell r="H1008" t="str">
            <v>CONT,SKT,MINI-FIT,24-18AWG</v>
          </cell>
          <cell r="I1008">
            <v>2</v>
          </cell>
          <cell r="J1008">
            <v>2</v>
          </cell>
          <cell r="K1008" t="str">
            <v>EA</v>
          </cell>
          <cell r="L1008" t="str">
            <v>Y</v>
          </cell>
          <cell r="M1008" t="str">
            <v xml:space="preserve">   </v>
          </cell>
          <cell r="N1008" t="str">
            <v>L</v>
          </cell>
          <cell r="O1008" t="str">
            <v>ZZ</v>
          </cell>
          <cell r="P1008" t="str">
            <v>MOLEX, LLC</v>
          </cell>
          <cell r="Q1008" t="str">
            <v>39-00-0039</v>
          </cell>
          <cell r="T1008">
            <v>0</v>
          </cell>
          <cell r="V1008">
            <v>0</v>
          </cell>
          <cell r="X1008">
            <v>0</v>
          </cell>
          <cell r="Z1008">
            <v>0</v>
          </cell>
        </row>
        <row r="1009">
          <cell r="E1009" t="str">
            <v>225-289914-201</v>
          </cell>
          <cell r="G1009" t="str">
            <v>A</v>
          </cell>
          <cell r="H1009" t="str">
            <v>DIAG,WRG,24VDC,PED LIFT MTR,W/FAN,STN 1</v>
          </cell>
          <cell r="I1009">
            <v>1</v>
          </cell>
          <cell r="J1009">
            <v>1</v>
          </cell>
          <cell r="K1009" t="str">
            <v>EA</v>
          </cell>
          <cell r="L1009" t="str">
            <v xml:space="preserve"> </v>
          </cell>
          <cell r="M1009" t="str">
            <v xml:space="preserve">   </v>
          </cell>
          <cell r="N1009" t="str">
            <v>Z</v>
          </cell>
          <cell r="O1009" t="str">
            <v>ZZ</v>
          </cell>
          <cell r="T1009">
            <v>0</v>
          </cell>
          <cell r="V1009">
            <v>0</v>
          </cell>
          <cell r="X1009">
            <v>0</v>
          </cell>
          <cell r="Z1009">
            <v>0</v>
          </cell>
        </row>
        <row r="1010">
          <cell r="E1010" t="str">
            <v>74-10024-00</v>
          </cell>
          <cell r="G1010" t="str">
            <v>P</v>
          </cell>
          <cell r="H1010" t="str">
            <v>PROC. ELEC. ASS'Y INSTR.</v>
          </cell>
          <cell r="I1010">
            <v>1</v>
          </cell>
          <cell r="J1010">
            <v>1</v>
          </cell>
          <cell r="K1010" t="str">
            <v>EA</v>
          </cell>
          <cell r="L1010" t="str">
            <v>Y</v>
          </cell>
          <cell r="M1010" t="str">
            <v xml:space="preserve">   </v>
          </cell>
          <cell r="N1010" t="str">
            <v>Z</v>
          </cell>
          <cell r="O1010" t="str">
            <v>ZZ</v>
          </cell>
          <cell r="T1010">
            <v>0</v>
          </cell>
          <cell r="V1010">
            <v>0</v>
          </cell>
          <cell r="X1010">
            <v>0</v>
          </cell>
          <cell r="Z1010">
            <v>0</v>
          </cell>
        </row>
        <row r="1011">
          <cell r="E1011" t="str">
            <v>74-024094-00</v>
          </cell>
          <cell r="G1011" t="str">
            <v>U</v>
          </cell>
          <cell r="H1011" t="str">
            <v>PROC,PART IDENTIFICATION</v>
          </cell>
          <cell r="I1011">
            <v>1</v>
          </cell>
          <cell r="J1011">
            <v>1</v>
          </cell>
          <cell r="K1011" t="str">
            <v>EA</v>
          </cell>
          <cell r="L1011" t="str">
            <v>Y</v>
          </cell>
          <cell r="M1011" t="str">
            <v xml:space="preserve">   </v>
          </cell>
          <cell r="N1011" t="str">
            <v>Z</v>
          </cell>
          <cell r="O1011" t="str">
            <v>ZZ</v>
          </cell>
          <cell r="T1011">
            <v>0</v>
          </cell>
          <cell r="V1011">
            <v>0</v>
          </cell>
          <cell r="X1011">
            <v>0</v>
          </cell>
          <cell r="Z1011">
            <v>0</v>
          </cell>
        </row>
        <row r="1012">
          <cell r="E1012" t="str">
            <v>965-208382-001</v>
          </cell>
          <cell r="G1012" t="str">
            <v>A</v>
          </cell>
          <cell r="H1012" t="str">
            <v>EPOXY,FAST SET,50ML CNTNR SIZE</v>
          </cell>
          <cell r="I1012">
            <v>1</v>
          </cell>
          <cell r="J1012">
            <v>1</v>
          </cell>
          <cell r="K1012" t="str">
            <v>EA</v>
          </cell>
          <cell r="L1012" t="str">
            <v>Y</v>
          </cell>
          <cell r="M1012" t="str">
            <v xml:space="preserve">   </v>
          </cell>
          <cell r="N1012" t="str">
            <v>Z</v>
          </cell>
          <cell r="O1012" t="str">
            <v>ZZ</v>
          </cell>
          <cell r="P1012" t="str">
            <v>ITW DEVCON, INC.</v>
          </cell>
          <cell r="Q1012">
            <v>14270</v>
          </cell>
          <cell r="T1012">
            <v>0</v>
          </cell>
          <cell r="V1012">
            <v>0</v>
          </cell>
          <cell r="X1012">
            <v>0</v>
          </cell>
          <cell r="Z1012">
            <v>0</v>
          </cell>
        </row>
        <row r="1013">
          <cell r="E1013" t="str">
            <v>79-10179-00</v>
          </cell>
          <cell r="G1013" t="str">
            <v>A</v>
          </cell>
          <cell r="H1013" t="str">
            <v>MARKER, WIRE (1-33)</v>
          </cell>
          <cell r="I1013">
            <v>1</v>
          </cell>
          <cell r="J1013">
            <v>1</v>
          </cell>
          <cell r="K1013" t="str">
            <v>EA</v>
          </cell>
          <cell r="L1013" t="str">
            <v>Y</v>
          </cell>
          <cell r="M1013" t="str">
            <v xml:space="preserve">   </v>
          </cell>
          <cell r="N1013" t="str">
            <v>Z</v>
          </cell>
          <cell r="O1013" t="str">
            <v>ZZ</v>
          </cell>
          <cell r="P1013" t="str">
            <v>BRADY CORPORATION</v>
          </cell>
          <cell r="Q1013" t="str">
            <v>WM-1-33-3/4</v>
          </cell>
          <cell r="T1013">
            <v>0</v>
          </cell>
          <cell r="V1013">
            <v>0</v>
          </cell>
          <cell r="X1013">
            <v>0</v>
          </cell>
          <cell r="Z1013">
            <v>0</v>
          </cell>
        </row>
        <row r="1014">
          <cell r="E1014" t="str">
            <v>79-10444-00</v>
          </cell>
          <cell r="G1014" t="str">
            <v>B</v>
          </cell>
          <cell r="H1014" t="str">
            <v>LABEL,A-Z,0-15,(+),(-),(/),WIRE MARKING</v>
          </cell>
          <cell r="I1014">
            <v>1</v>
          </cell>
          <cell r="J1014">
            <v>1</v>
          </cell>
          <cell r="K1014" t="str">
            <v>EA</v>
          </cell>
          <cell r="L1014" t="str">
            <v>Y</v>
          </cell>
          <cell r="M1014" t="str">
            <v xml:space="preserve">   </v>
          </cell>
          <cell r="N1014" t="str">
            <v>Z</v>
          </cell>
          <cell r="O1014" t="str">
            <v>ZZ</v>
          </cell>
          <cell r="P1014" t="str">
            <v>BRADY CORPORATION</v>
          </cell>
          <cell r="Q1014" t="str">
            <v>PWM-PK-2</v>
          </cell>
          <cell r="T1014">
            <v>0</v>
          </cell>
          <cell r="V1014">
            <v>0</v>
          </cell>
          <cell r="X1014">
            <v>0</v>
          </cell>
          <cell r="Z1014">
            <v>0</v>
          </cell>
        </row>
        <row r="1015">
          <cell r="E1015" t="str">
            <v>79-10183-00</v>
          </cell>
          <cell r="G1015" t="str">
            <v>B</v>
          </cell>
          <cell r="H1015" t="str">
            <v>MARKERS,WIRE WRITE ON</v>
          </cell>
          <cell r="I1015">
            <v>1</v>
          </cell>
          <cell r="J1015">
            <v>1</v>
          </cell>
          <cell r="K1015" t="str">
            <v>EA</v>
          </cell>
          <cell r="L1015" t="str">
            <v>Y</v>
          </cell>
          <cell r="M1015" t="str">
            <v xml:space="preserve">   </v>
          </cell>
          <cell r="N1015" t="str">
            <v>Z</v>
          </cell>
          <cell r="O1015" t="str">
            <v>ZZ</v>
          </cell>
          <cell r="P1015" t="str">
            <v>BRADY CORPORATION</v>
          </cell>
          <cell r="Q1015" t="str">
            <v>SLFW-250-PK</v>
          </cell>
          <cell r="T1015">
            <v>0</v>
          </cell>
          <cell r="V1015">
            <v>0</v>
          </cell>
          <cell r="X1015">
            <v>0</v>
          </cell>
          <cell r="Z1015">
            <v>0</v>
          </cell>
        </row>
        <row r="1016">
          <cell r="E1016" t="str">
            <v>79-10179-01</v>
          </cell>
          <cell r="G1016" t="str">
            <v>A</v>
          </cell>
          <cell r="H1016" t="str">
            <v>MARKER, WIRE, 34-66</v>
          </cell>
          <cell r="I1016">
            <v>1</v>
          </cell>
          <cell r="J1016">
            <v>1</v>
          </cell>
          <cell r="K1016" t="str">
            <v>EA</v>
          </cell>
          <cell r="L1016" t="str">
            <v>Y</v>
          </cell>
          <cell r="M1016" t="str">
            <v xml:space="preserve">   </v>
          </cell>
          <cell r="N1016" t="str">
            <v>Z</v>
          </cell>
          <cell r="O1016" t="str">
            <v>ZZ</v>
          </cell>
          <cell r="T1016">
            <v>0</v>
          </cell>
          <cell r="V1016">
            <v>0</v>
          </cell>
          <cell r="X1016">
            <v>0</v>
          </cell>
          <cell r="Z1016">
            <v>0</v>
          </cell>
        </row>
        <row r="1017">
          <cell r="E1017" t="str">
            <v>79-10179-02</v>
          </cell>
          <cell r="G1017" t="str">
            <v>A</v>
          </cell>
          <cell r="H1017" t="str">
            <v>MARKER, WIRE 67-99</v>
          </cell>
          <cell r="I1017">
            <v>1</v>
          </cell>
          <cell r="J1017">
            <v>1</v>
          </cell>
          <cell r="K1017" t="str">
            <v>EA</v>
          </cell>
          <cell r="L1017" t="str">
            <v>Y</v>
          </cell>
          <cell r="M1017" t="str">
            <v xml:space="preserve">   </v>
          </cell>
          <cell r="N1017" t="str">
            <v>Z</v>
          </cell>
          <cell r="O1017" t="str">
            <v>ZZ</v>
          </cell>
          <cell r="T1017">
            <v>0</v>
          </cell>
          <cell r="V1017">
            <v>0</v>
          </cell>
          <cell r="X1017">
            <v>0</v>
          </cell>
          <cell r="Z1017">
            <v>0</v>
          </cell>
        </row>
        <row r="1018">
          <cell r="E1018" t="str">
            <v>79-00021-00</v>
          </cell>
          <cell r="G1018" t="str">
            <v>A</v>
          </cell>
          <cell r="H1018" t="str">
            <v>LABEL,BLANK 1 X 1/2</v>
          </cell>
          <cell r="I1018">
            <v>1</v>
          </cell>
          <cell r="J1018">
            <v>1</v>
          </cell>
          <cell r="K1018" t="str">
            <v>EA</v>
          </cell>
          <cell r="L1018" t="str">
            <v>Y</v>
          </cell>
          <cell r="M1018" t="str">
            <v xml:space="preserve">   </v>
          </cell>
          <cell r="N1018" t="str">
            <v>Z</v>
          </cell>
          <cell r="O1018" t="str">
            <v>ZZ</v>
          </cell>
          <cell r="P1018" t="str">
            <v>THOMAS &amp; BETTS</v>
          </cell>
          <cell r="Q1018" t="str">
            <v>WES-1112</v>
          </cell>
          <cell r="T1018">
            <v>0</v>
          </cell>
          <cell r="V1018">
            <v>0</v>
          </cell>
          <cell r="X1018">
            <v>0</v>
          </cell>
          <cell r="Z1018">
            <v>0</v>
          </cell>
        </row>
        <row r="1019">
          <cell r="E1019" t="str">
            <v>79-00021-01</v>
          </cell>
          <cell r="G1019" t="str">
            <v>A</v>
          </cell>
          <cell r="H1019" t="str">
            <v>LABEL,BLANK 1 X 1</v>
          </cell>
          <cell r="I1019">
            <v>1</v>
          </cell>
          <cell r="J1019">
            <v>1</v>
          </cell>
          <cell r="K1019" t="str">
            <v>EA</v>
          </cell>
          <cell r="L1019" t="str">
            <v>Y</v>
          </cell>
          <cell r="M1019" t="str">
            <v xml:space="preserve">   </v>
          </cell>
          <cell r="N1019" t="str">
            <v>Z</v>
          </cell>
          <cell r="O1019" t="str">
            <v>ZZ</v>
          </cell>
          <cell r="P1019" t="str">
            <v>ABB</v>
          </cell>
          <cell r="Q1019" t="str">
            <v>WES-1334</v>
          </cell>
          <cell r="T1019">
            <v>0</v>
          </cell>
          <cell r="V1019">
            <v>0</v>
          </cell>
          <cell r="X1019">
            <v>0</v>
          </cell>
          <cell r="Z1019">
            <v>0</v>
          </cell>
        </row>
        <row r="1020">
          <cell r="E1020" t="str">
            <v>79-00021-02</v>
          </cell>
          <cell r="G1020" t="str">
            <v>A</v>
          </cell>
          <cell r="H1020" t="str">
            <v>LABEL,CBL MARKING,1X.5X1.5,BLANK,WRITE-O</v>
          </cell>
          <cell r="I1020">
            <v>1</v>
          </cell>
          <cell r="J1020">
            <v>1</v>
          </cell>
          <cell r="K1020" t="str">
            <v>EA</v>
          </cell>
          <cell r="L1020" t="str">
            <v>Y</v>
          </cell>
          <cell r="M1020" t="str">
            <v xml:space="preserve">   </v>
          </cell>
          <cell r="N1020" t="str">
            <v>Z</v>
          </cell>
          <cell r="O1020" t="str">
            <v>ZZ</v>
          </cell>
          <cell r="P1020" t="str">
            <v>THOMAS &amp; BETTS</v>
          </cell>
          <cell r="Q1020" t="str">
            <v>WLP-1112</v>
          </cell>
          <cell r="T1020">
            <v>0</v>
          </cell>
          <cell r="V1020">
            <v>0</v>
          </cell>
          <cell r="X1020">
            <v>0</v>
          </cell>
          <cell r="Z1020">
            <v>0</v>
          </cell>
        </row>
        <row r="1021">
          <cell r="E1021" t="str">
            <v>79-00021-03</v>
          </cell>
          <cell r="G1021" t="str">
            <v>A</v>
          </cell>
          <cell r="H1021" t="str">
            <v>LABEL,CBL MARKING,1X1X3,BLANK,WRITE-ON,S</v>
          </cell>
          <cell r="I1021">
            <v>1</v>
          </cell>
          <cell r="J1021">
            <v>1</v>
          </cell>
          <cell r="K1021" t="str">
            <v>EA</v>
          </cell>
          <cell r="L1021" t="str">
            <v>Y</v>
          </cell>
          <cell r="M1021" t="str">
            <v xml:space="preserve">   </v>
          </cell>
          <cell r="N1021" t="str">
            <v>Z</v>
          </cell>
          <cell r="O1021" t="str">
            <v>ZZ</v>
          </cell>
          <cell r="P1021" t="str">
            <v>THOMAS &amp; BETTS</v>
          </cell>
          <cell r="Q1021" t="str">
            <v>WLP-1300</v>
          </cell>
          <cell r="T1021">
            <v>0</v>
          </cell>
          <cell r="V1021">
            <v>0</v>
          </cell>
          <cell r="X1021">
            <v>0</v>
          </cell>
          <cell r="Z1021">
            <v>0</v>
          </cell>
        </row>
        <row r="1022">
          <cell r="E1022" t="str">
            <v>79-00021-04</v>
          </cell>
          <cell r="G1022" t="str">
            <v>B</v>
          </cell>
          <cell r="H1022" t="str">
            <v>LABEL,CBL MARKING,1X1X5,BLANK,WRITE-ON,S</v>
          </cell>
          <cell r="I1022">
            <v>1</v>
          </cell>
          <cell r="J1022">
            <v>1</v>
          </cell>
          <cell r="K1022" t="str">
            <v>EA</v>
          </cell>
          <cell r="L1022" t="str">
            <v>Y</v>
          </cell>
          <cell r="M1022" t="str">
            <v xml:space="preserve">   </v>
          </cell>
          <cell r="N1022" t="str">
            <v>Z</v>
          </cell>
          <cell r="O1022" t="str">
            <v>ZZ</v>
          </cell>
          <cell r="P1022" t="str">
            <v>THOMAS &amp; BETTS</v>
          </cell>
          <cell r="Q1022" t="str">
            <v>THT-139-461-2</v>
          </cell>
          <cell r="T1022">
            <v>0</v>
          </cell>
          <cell r="V1022">
            <v>0</v>
          </cell>
          <cell r="X1022">
            <v>0</v>
          </cell>
          <cell r="Z1022">
            <v>0</v>
          </cell>
        </row>
        <row r="1023">
          <cell r="E1023" t="str">
            <v>74-032409-00</v>
          </cell>
          <cell r="G1023" t="str">
            <v>C</v>
          </cell>
          <cell r="H1023" t="str">
            <v>WORKMANSHIP STANDARDS</v>
          </cell>
          <cell r="I1023">
            <v>1</v>
          </cell>
          <cell r="J1023">
            <v>1</v>
          </cell>
          <cell r="K1023" t="str">
            <v>EA</v>
          </cell>
          <cell r="L1023" t="str">
            <v>Y</v>
          </cell>
          <cell r="M1023" t="str">
            <v xml:space="preserve">   </v>
          </cell>
          <cell r="N1023" t="str">
            <v>Z</v>
          </cell>
          <cell r="O1023" t="str">
            <v>ZZ</v>
          </cell>
          <cell r="T1023">
            <v>0</v>
          </cell>
          <cell r="V1023">
            <v>0</v>
          </cell>
          <cell r="X1023">
            <v>0</v>
          </cell>
          <cell r="Z1023">
            <v>0</v>
          </cell>
        </row>
        <row r="1024">
          <cell r="E1024" t="str">
            <v>202-328325-001</v>
          </cell>
          <cell r="G1024" t="str">
            <v>F</v>
          </cell>
          <cell r="H1024" t="str">
            <v>PROC,CRIMP TERMINATION GUIDELINE</v>
          </cell>
          <cell r="I1024">
            <v>1</v>
          </cell>
          <cell r="J1024">
            <v>1</v>
          </cell>
          <cell r="K1024" t="str">
            <v>EA</v>
          </cell>
          <cell r="L1024" t="str">
            <v>Y</v>
          </cell>
          <cell r="M1024" t="str">
            <v xml:space="preserve">   </v>
          </cell>
          <cell r="N1024" t="str">
            <v>Z</v>
          </cell>
          <cell r="O1024" t="str">
            <v>ZZ</v>
          </cell>
          <cell r="T1024">
            <v>0</v>
          </cell>
          <cell r="V1024">
            <v>0</v>
          </cell>
          <cell r="X1024">
            <v>0</v>
          </cell>
          <cell r="Z1024">
            <v>0</v>
          </cell>
        </row>
        <row r="1025">
          <cell r="E1025" t="str">
            <v>74-024094-00</v>
          </cell>
          <cell r="G1025" t="str">
            <v>U</v>
          </cell>
          <cell r="H1025" t="str">
            <v>PROC,PART IDENTIFICATION</v>
          </cell>
          <cell r="I1025">
            <v>1</v>
          </cell>
          <cell r="J1025">
            <v>1</v>
          </cell>
          <cell r="K1025" t="str">
            <v>EA</v>
          </cell>
          <cell r="L1025" t="str">
            <v>Y</v>
          </cell>
          <cell r="M1025" t="str">
            <v xml:space="preserve">   </v>
          </cell>
          <cell r="N1025" t="str">
            <v>Z</v>
          </cell>
          <cell r="O1025" t="str">
            <v>ZZ</v>
          </cell>
          <cell r="T1025">
            <v>0</v>
          </cell>
          <cell r="V1025">
            <v>0</v>
          </cell>
          <cell r="X1025">
            <v>0</v>
          </cell>
          <cell r="Z1025">
            <v>0</v>
          </cell>
        </row>
        <row r="1026">
          <cell r="E1026" t="str">
            <v>603-090436-001</v>
          </cell>
          <cell r="G1026" t="str">
            <v>J</v>
          </cell>
          <cell r="H1026" t="str">
            <v>SPECIFICATION,PACKAGING</v>
          </cell>
          <cell r="I1026">
            <v>1</v>
          </cell>
          <cell r="J1026">
            <v>1</v>
          </cell>
          <cell r="K1026" t="str">
            <v>EA</v>
          </cell>
          <cell r="L1026" t="str">
            <v>Y</v>
          </cell>
          <cell r="M1026" t="str">
            <v xml:space="preserve">   </v>
          </cell>
          <cell r="N1026" t="str">
            <v>Z</v>
          </cell>
          <cell r="O1026" t="str">
            <v>ZZ</v>
          </cell>
          <cell r="T1026">
            <v>0</v>
          </cell>
          <cell r="V1026">
            <v>0</v>
          </cell>
          <cell r="X1026">
            <v>0</v>
          </cell>
          <cell r="Z1026">
            <v>0</v>
          </cell>
        </row>
        <row r="1027">
          <cell r="E1027" t="str">
            <v>853-289914-003</v>
          </cell>
          <cell r="F1027" t="str">
            <v>CABLES</v>
          </cell>
          <cell r="G1027" t="str">
            <v>B</v>
          </cell>
          <cell r="H1027" t="str">
            <v>CA,24VDC,PED LIFT MTR,W/FAN,STN 3</v>
          </cell>
          <cell r="I1027">
            <v>1</v>
          </cell>
          <cell r="J1027">
            <v>1</v>
          </cell>
          <cell r="K1027" t="str">
            <v>EA</v>
          </cell>
          <cell r="L1027" t="str">
            <v xml:space="preserve"> </v>
          </cell>
          <cell r="M1027" t="str">
            <v xml:space="preserve">   </v>
          </cell>
          <cell r="N1027" t="str">
            <v>L</v>
          </cell>
          <cell r="O1027" t="str">
            <v>ROGAR</v>
          </cell>
          <cell r="S1027">
            <v>120</v>
          </cell>
          <cell r="T1027">
            <v>120</v>
          </cell>
          <cell r="U1027">
            <v>120</v>
          </cell>
          <cell r="V1027">
            <v>120</v>
          </cell>
          <cell r="W1027">
            <v>115</v>
          </cell>
          <cell r="X1027">
            <v>115</v>
          </cell>
          <cell r="Y1027">
            <v>110</v>
          </cell>
          <cell r="Z1027">
            <v>110</v>
          </cell>
          <cell r="AA1027">
            <v>105</v>
          </cell>
        </row>
        <row r="1028">
          <cell r="E1028" t="str">
            <v>38-272623-00</v>
          </cell>
          <cell r="G1028" t="str">
            <v>B</v>
          </cell>
          <cell r="H1028" t="str">
            <v>CABLE,RAW,FLEX,3 COND,20AWG,600V,SHLD,TE</v>
          </cell>
          <cell r="I1028">
            <v>5</v>
          </cell>
          <cell r="J1028">
            <v>5</v>
          </cell>
          <cell r="K1028" t="str">
            <v>FT</v>
          </cell>
          <cell r="L1028" t="str">
            <v>Y</v>
          </cell>
          <cell r="M1028" t="str">
            <v xml:space="preserve">   </v>
          </cell>
          <cell r="N1028" t="str">
            <v>L</v>
          </cell>
          <cell r="O1028" t="str">
            <v>ZZ</v>
          </cell>
          <cell r="P1028" t="str">
            <v>BELDEN INC.</v>
          </cell>
          <cell r="Q1028" t="str">
            <v>83335E</v>
          </cell>
          <cell r="T1028">
            <v>0</v>
          </cell>
          <cell r="V1028">
            <v>0</v>
          </cell>
          <cell r="X1028">
            <v>0</v>
          </cell>
          <cell r="Z1028">
            <v>0</v>
          </cell>
        </row>
        <row r="1029">
          <cell r="E1029" t="str">
            <v>39-317257-00</v>
          </cell>
          <cell r="G1029" t="str">
            <v>A</v>
          </cell>
          <cell r="H1029" t="str">
            <v>CONN,COMBO-D,7W2,MALE,SOLDER CUP,15M,ROH</v>
          </cell>
          <cell r="I1029">
            <v>1</v>
          </cell>
          <cell r="J1029">
            <v>1</v>
          </cell>
          <cell r="K1029" t="str">
            <v>EA</v>
          </cell>
          <cell r="L1029" t="str">
            <v>Y</v>
          </cell>
          <cell r="M1029" t="str">
            <v xml:space="preserve">   </v>
          </cell>
          <cell r="N1029" t="str">
            <v>L</v>
          </cell>
          <cell r="O1029" t="str">
            <v>ZZ</v>
          </cell>
          <cell r="P1029" t="str">
            <v>AMPHENOL</v>
          </cell>
          <cell r="Q1029" t="str">
            <v>L717TWA7W2P</v>
          </cell>
          <cell r="T1029">
            <v>0</v>
          </cell>
          <cell r="V1029">
            <v>0</v>
          </cell>
          <cell r="X1029">
            <v>0</v>
          </cell>
          <cell r="Z1029">
            <v>0</v>
          </cell>
        </row>
        <row r="1030">
          <cell r="E1030" t="str">
            <v>39-340908-15</v>
          </cell>
          <cell r="G1030" t="str">
            <v>B</v>
          </cell>
          <cell r="H1030" t="str">
            <v>BACKSHELL,15PIN,45DEG,METAL HOOD</v>
          </cell>
          <cell r="I1030">
            <v>1</v>
          </cell>
          <cell r="J1030">
            <v>1</v>
          </cell>
          <cell r="K1030" t="str">
            <v>EA</v>
          </cell>
          <cell r="L1030" t="str">
            <v>Y</v>
          </cell>
          <cell r="M1030" t="str">
            <v xml:space="preserve">   </v>
          </cell>
          <cell r="N1030" t="str">
            <v>L</v>
          </cell>
          <cell r="O1030" t="str">
            <v>ZZ</v>
          </cell>
          <cell r="P1030" t="str">
            <v>MOLEX, LLC</v>
          </cell>
          <cell r="Q1030">
            <v>1727040097</v>
          </cell>
          <cell r="T1030">
            <v>0</v>
          </cell>
          <cell r="V1030">
            <v>0</v>
          </cell>
          <cell r="X1030">
            <v>0</v>
          </cell>
          <cell r="Z1030">
            <v>0</v>
          </cell>
        </row>
        <row r="1031">
          <cell r="E1031" t="str">
            <v>39-178687-00</v>
          </cell>
          <cell r="G1031" t="str">
            <v>B</v>
          </cell>
          <cell r="H1031" t="str">
            <v>BACKSHELL,CLIP FOR FCT CONNS</v>
          </cell>
          <cell r="I1031">
            <v>2</v>
          </cell>
          <cell r="J1031">
            <v>2</v>
          </cell>
          <cell r="K1031" t="str">
            <v>EA</v>
          </cell>
          <cell r="L1031" t="str">
            <v>Y</v>
          </cell>
          <cell r="M1031" t="str">
            <v xml:space="preserve">   </v>
          </cell>
          <cell r="N1031" t="str">
            <v>L</v>
          </cell>
          <cell r="O1031" t="str">
            <v>ZZ</v>
          </cell>
          <cell r="P1031" t="str">
            <v>MOLEX, LLC</v>
          </cell>
          <cell r="Q1031">
            <v>1731120066</v>
          </cell>
          <cell r="T1031">
            <v>0</v>
          </cell>
          <cell r="V1031">
            <v>0</v>
          </cell>
          <cell r="X1031">
            <v>0</v>
          </cell>
          <cell r="Z1031">
            <v>0</v>
          </cell>
        </row>
        <row r="1032">
          <cell r="E1032" t="str">
            <v>39-108313-00</v>
          </cell>
          <cell r="G1032" t="str">
            <v>B</v>
          </cell>
          <cell r="H1032" t="str">
            <v>CONTACT,POWER,MALE PIN,20A,HYBRID DSUB</v>
          </cell>
          <cell r="I1032">
            <v>2</v>
          </cell>
          <cell r="J1032">
            <v>2</v>
          </cell>
          <cell r="K1032" t="str">
            <v>EA</v>
          </cell>
          <cell r="L1032" t="str">
            <v>Y</v>
          </cell>
          <cell r="M1032" t="str">
            <v xml:space="preserve">   </v>
          </cell>
          <cell r="N1032" t="str">
            <v>L</v>
          </cell>
          <cell r="O1032" t="str">
            <v>ZZ</v>
          </cell>
          <cell r="P1032" t="str">
            <v>AMPHENOL</v>
          </cell>
          <cell r="Q1032" t="str">
            <v>L17DM53745-8</v>
          </cell>
          <cell r="T1032">
            <v>0</v>
          </cell>
          <cell r="V1032">
            <v>0</v>
          </cell>
          <cell r="X1032">
            <v>0</v>
          </cell>
          <cell r="Z1032">
            <v>0</v>
          </cell>
        </row>
        <row r="1033">
          <cell r="E1033" t="str">
            <v>39-108312-00</v>
          </cell>
          <cell r="G1033" t="str">
            <v>B</v>
          </cell>
          <cell r="H1033" t="str">
            <v>CONN,DB15F,7W2,5SIG 2PWR</v>
          </cell>
          <cell r="I1033">
            <v>1</v>
          </cell>
          <cell r="J1033">
            <v>1</v>
          </cell>
          <cell r="K1033" t="str">
            <v>EA</v>
          </cell>
          <cell r="L1033" t="str">
            <v>Y</v>
          </cell>
          <cell r="M1033" t="str">
            <v xml:space="preserve">   </v>
          </cell>
          <cell r="N1033" t="str">
            <v>L</v>
          </cell>
          <cell r="O1033" t="str">
            <v>ZZ</v>
          </cell>
          <cell r="P1033" t="str">
            <v>AMPHENOL</v>
          </cell>
          <cell r="Q1033" t="str">
            <v>L77TWA7W2S</v>
          </cell>
          <cell r="T1033">
            <v>0</v>
          </cell>
          <cell r="V1033">
            <v>0</v>
          </cell>
          <cell r="X1033">
            <v>0</v>
          </cell>
          <cell r="Z1033">
            <v>0</v>
          </cell>
        </row>
        <row r="1034">
          <cell r="E1034" t="str">
            <v>39-178688-16</v>
          </cell>
          <cell r="G1034" t="str">
            <v>D</v>
          </cell>
          <cell r="H1034" t="str">
            <v>BACKSHELL,D-SUB,METAL FOR CLIP,FCT</v>
          </cell>
          <cell r="I1034">
            <v>1</v>
          </cell>
          <cell r="J1034">
            <v>1</v>
          </cell>
          <cell r="K1034" t="str">
            <v>EA</v>
          </cell>
          <cell r="L1034" t="str">
            <v>Y</v>
          </cell>
          <cell r="M1034" t="str">
            <v xml:space="preserve">   </v>
          </cell>
          <cell r="N1034" t="str">
            <v>L</v>
          </cell>
          <cell r="O1034" t="str">
            <v>ZZ</v>
          </cell>
          <cell r="P1034" t="str">
            <v>MOLEX</v>
          </cell>
          <cell r="Q1034">
            <v>1731110060</v>
          </cell>
          <cell r="T1034">
            <v>0</v>
          </cell>
          <cell r="V1034">
            <v>0</v>
          </cell>
          <cell r="X1034">
            <v>0</v>
          </cell>
          <cell r="Z1034">
            <v>0</v>
          </cell>
        </row>
        <row r="1035">
          <cell r="E1035" t="str">
            <v>39-108314-00</v>
          </cell>
          <cell r="G1035" t="str">
            <v>B</v>
          </cell>
          <cell r="H1035" t="str">
            <v>CONTACT,POWER,SKT,10AMP,HYBRID DS</v>
          </cell>
          <cell r="I1035">
            <v>2</v>
          </cell>
          <cell r="J1035">
            <v>2</v>
          </cell>
          <cell r="K1035" t="str">
            <v>EA</v>
          </cell>
          <cell r="L1035" t="str">
            <v>Y</v>
          </cell>
          <cell r="M1035" t="str">
            <v xml:space="preserve">   </v>
          </cell>
          <cell r="N1035" t="str">
            <v>L</v>
          </cell>
          <cell r="O1035" t="str">
            <v>ZZ</v>
          </cell>
          <cell r="P1035" t="str">
            <v>AMPHENOL</v>
          </cell>
          <cell r="Q1035" t="str">
            <v>L17DM53744-7</v>
          </cell>
          <cell r="T1035">
            <v>0</v>
          </cell>
          <cell r="V1035">
            <v>0</v>
          </cell>
          <cell r="X1035">
            <v>0</v>
          </cell>
          <cell r="Z1035">
            <v>0</v>
          </cell>
        </row>
        <row r="1036">
          <cell r="E1036" t="str">
            <v>31-00233-00</v>
          </cell>
          <cell r="G1036" t="str">
            <v>A</v>
          </cell>
          <cell r="H1036" t="str">
            <v>TAPE,COPPER FOIL,1/2</v>
          </cell>
          <cell r="I1036">
            <v>1</v>
          </cell>
          <cell r="J1036">
            <v>1</v>
          </cell>
          <cell r="K1036" t="str">
            <v>FT</v>
          </cell>
          <cell r="L1036" t="str">
            <v>Y</v>
          </cell>
          <cell r="M1036" t="str">
            <v xml:space="preserve">   </v>
          </cell>
          <cell r="N1036" t="str">
            <v>L</v>
          </cell>
          <cell r="O1036" t="str">
            <v>ZZ</v>
          </cell>
          <cell r="P1036" t="str">
            <v>3M</v>
          </cell>
          <cell r="Q1036" t="str">
            <v>1181 TAPE (1/2)</v>
          </cell>
          <cell r="T1036">
            <v>0</v>
          </cell>
          <cell r="V1036">
            <v>0</v>
          </cell>
          <cell r="X1036">
            <v>0</v>
          </cell>
          <cell r="Z1036">
            <v>0</v>
          </cell>
        </row>
        <row r="1037">
          <cell r="E1037" t="str">
            <v>10-00061-00</v>
          </cell>
          <cell r="G1037" t="str">
            <v>A</v>
          </cell>
          <cell r="H1037" t="str">
            <v>HEAT SHRINK TUBING,.125,BLACK</v>
          </cell>
          <cell r="I1037">
            <v>1</v>
          </cell>
          <cell r="J1037">
            <v>1</v>
          </cell>
          <cell r="K1037" t="str">
            <v>FT</v>
          </cell>
          <cell r="L1037" t="str">
            <v>Y</v>
          </cell>
          <cell r="M1037" t="str">
            <v xml:space="preserve">   </v>
          </cell>
          <cell r="N1037" t="str">
            <v>L</v>
          </cell>
          <cell r="O1037" t="str">
            <v>ZZ</v>
          </cell>
          <cell r="P1037" t="str">
            <v>ALPHA WIRE</v>
          </cell>
          <cell r="Q1037" t="str">
            <v>FIT-221V-1/8</v>
          </cell>
          <cell r="T1037">
            <v>0</v>
          </cell>
          <cell r="V1037">
            <v>0</v>
          </cell>
          <cell r="X1037">
            <v>0</v>
          </cell>
          <cell r="Z1037">
            <v>0</v>
          </cell>
        </row>
        <row r="1038">
          <cell r="E1038" t="str">
            <v>10-00058-00</v>
          </cell>
          <cell r="G1038" t="str">
            <v>A</v>
          </cell>
          <cell r="H1038" t="str">
            <v>HEAT SHRINK TUBING,.5,BLACK</v>
          </cell>
          <cell r="I1038">
            <v>1</v>
          </cell>
          <cell r="J1038">
            <v>1</v>
          </cell>
          <cell r="K1038" t="str">
            <v>FT</v>
          </cell>
          <cell r="L1038" t="str">
            <v>Y</v>
          </cell>
          <cell r="M1038" t="str">
            <v xml:space="preserve">   </v>
          </cell>
          <cell r="N1038" t="str">
            <v>L</v>
          </cell>
          <cell r="O1038" t="str">
            <v>ZZ</v>
          </cell>
          <cell r="P1038" t="str">
            <v>ALPHA WIRE</v>
          </cell>
          <cell r="Q1038" t="str">
            <v>FIT-221V-1/2-BLK</v>
          </cell>
          <cell r="T1038">
            <v>0</v>
          </cell>
          <cell r="V1038">
            <v>0</v>
          </cell>
          <cell r="X1038">
            <v>0</v>
          </cell>
          <cell r="Z1038">
            <v>0</v>
          </cell>
        </row>
        <row r="1039">
          <cell r="E1039" t="str">
            <v>38-10017-00</v>
          </cell>
          <cell r="G1039" t="str">
            <v>C</v>
          </cell>
          <cell r="H1039" t="str">
            <v>CABLE,TWPR,18AWG 300V</v>
          </cell>
          <cell r="I1039">
            <v>2.5</v>
          </cell>
          <cell r="J1039">
            <v>2.5</v>
          </cell>
          <cell r="K1039" t="str">
            <v>FT</v>
          </cell>
          <cell r="L1039" t="str">
            <v>Y</v>
          </cell>
          <cell r="M1039" t="str">
            <v xml:space="preserve">   </v>
          </cell>
          <cell r="N1039" t="str">
            <v>L</v>
          </cell>
          <cell r="O1039" t="str">
            <v>ZZ</v>
          </cell>
          <cell r="P1039" t="str">
            <v>ALPHA WIRE</v>
          </cell>
          <cell r="Q1039">
            <v>2241</v>
          </cell>
          <cell r="T1039">
            <v>0</v>
          </cell>
          <cell r="V1039">
            <v>0</v>
          </cell>
          <cell r="X1039">
            <v>0</v>
          </cell>
          <cell r="Z1039">
            <v>0</v>
          </cell>
        </row>
        <row r="1040">
          <cell r="E1040" t="str">
            <v>39-021407-00</v>
          </cell>
          <cell r="G1040" t="str">
            <v>A</v>
          </cell>
          <cell r="H1040" t="str">
            <v>CON,2-POS,HSG,FEM,MFJ</v>
          </cell>
          <cell r="I1040">
            <v>1</v>
          </cell>
          <cell r="J1040">
            <v>1</v>
          </cell>
          <cell r="K1040" t="str">
            <v>EA</v>
          </cell>
          <cell r="L1040" t="str">
            <v>Y</v>
          </cell>
          <cell r="M1040" t="str">
            <v xml:space="preserve">   </v>
          </cell>
          <cell r="N1040" t="str">
            <v>L</v>
          </cell>
          <cell r="O1040" t="str">
            <v>ZZ</v>
          </cell>
          <cell r="P1040" t="str">
            <v>MOLEX, LLC</v>
          </cell>
          <cell r="Q1040" t="str">
            <v>39-01-2025</v>
          </cell>
          <cell r="T1040">
            <v>0</v>
          </cell>
          <cell r="V1040">
            <v>0</v>
          </cell>
          <cell r="X1040">
            <v>0</v>
          </cell>
          <cell r="Z1040">
            <v>0</v>
          </cell>
        </row>
        <row r="1041">
          <cell r="E1041" t="str">
            <v>39-024911-00</v>
          </cell>
          <cell r="G1041" t="str">
            <v>B</v>
          </cell>
          <cell r="H1041" t="str">
            <v>SKT,MINI FIT 18-24AWG</v>
          </cell>
          <cell r="I1041">
            <v>2</v>
          </cell>
          <cell r="J1041">
            <v>2</v>
          </cell>
          <cell r="K1041" t="str">
            <v>EA</v>
          </cell>
          <cell r="L1041" t="str">
            <v>Y</v>
          </cell>
          <cell r="M1041" t="str">
            <v xml:space="preserve">   </v>
          </cell>
          <cell r="N1041" t="str">
            <v>L</v>
          </cell>
          <cell r="O1041" t="str">
            <v>ZZ</v>
          </cell>
          <cell r="P1041" t="str">
            <v>MOLEX, LLC</v>
          </cell>
          <cell r="Q1041" t="str">
            <v>39-00-0039</v>
          </cell>
          <cell r="T1041">
            <v>0</v>
          </cell>
          <cell r="V1041">
            <v>0</v>
          </cell>
          <cell r="X1041">
            <v>0</v>
          </cell>
          <cell r="Z1041">
            <v>0</v>
          </cell>
        </row>
        <row r="1042">
          <cell r="E1042" t="str">
            <v>10-00060-00</v>
          </cell>
          <cell r="G1042" t="str">
            <v>B</v>
          </cell>
          <cell r="H1042" t="str">
            <v>HEAT SHRINK TUBING,.25,BLACK</v>
          </cell>
          <cell r="I1042">
            <v>1</v>
          </cell>
          <cell r="J1042">
            <v>1</v>
          </cell>
          <cell r="K1042" t="str">
            <v>FT</v>
          </cell>
          <cell r="L1042" t="str">
            <v>Y</v>
          </cell>
          <cell r="M1042" t="str">
            <v xml:space="preserve">   </v>
          </cell>
          <cell r="N1042" t="str">
            <v>L</v>
          </cell>
          <cell r="O1042" t="str">
            <v>ZZ</v>
          </cell>
          <cell r="P1042" t="str">
            <v>THOMAS &amp; BETTS</v>
          </cell>
          <cell r="Q1042" t="str">
            <v>CP0250-0-25</v>
          </cell>
          <cell r="T1042">
            <v>0</v>
          </cell>
          <cell r="V1042">
            <v>0</v>
          </cell>
          <cell r="X1042">
            <v>0</v>
          </cell>
          <cell r="Z1042">
            <v>0</v>
          </cell>
        </row>
        <row r="1043">
          <cell r="E1043" t="str">
            <v>79-00021-02</v>
          </cell>
          <cell r="G1043" t="str">
            <v>A</v>
          </cell>
          <cell r="H1043" t="str">
            <v>LABEL,CBL MARKING,1X.5X1.5,BLANK,WRITE-O</v>
          </cell>
          <cell r="I1043">
            <v>3</v>
          </cell>
          <cell r="J1043">
            <v>3</v>
          </cell>
          <cell r="K1043" t="str">
            <v>EA</v>
          </cell>
          <cell r="L1043" t="str">
            <v>Y</v>
          </cell>
          <cell r="M1043" t="str">
            <v xml:space="preserve">   </v>
          </cell>
          <cell r="N1043" t="str">
            <v>L</v>
          </cell>
          <cell r="O1043" t="str">
            <v>ZZ</v>
          </cell>
          <cell r="P1043" t="str">
            <v>THOMAS &amp; BETTS</v>
          </cell>
          <cell r="Q1043" t="str">
            <v>WLP-1112</v>
          </cell>
          <cell r="T1043">
            <v>0</v>
          </cell>
          <cell r="V1043">
            <v>0</v>
          </cell>
          <cell r="X1043">
            <v>0</v>
          </cell>
          <cell r="Z1043">
            <v>0</v>
          </cell>
        </row>
        <row r="1044">
          <cell r="E1044" t="str">
            <v>31-00156-00</v>
          </cell>
          <cell r="G1044" t="str">
            <v>A</v>
          </cell>
          <cell r="H1044" t="str">
            <v>TIE WRAP,5.5 NYLON</v>
          </cell>
          <cell r="I1044">
            <v>1</v>
          </cell>
          <cell r="J1044">
            <v>1</v>
          </cell>
          <cell r="K1044" t="str">
            <v>EA</v>
          </cell>
          <cell r="L1044" t="str">
            <v>Y</v>
          </cell>
          <cell r="M1044" t="str">
            <v xml:space="preserve">   </v>
          </cell>
          <cell r="N1044" t="str">
            <v>L</v>
          </cell>
          <cell r="O1044" t="str">
            <v>ZZ</v>
          </cell>
          <cell r="P1044" t="str">
            <v>THOMAS &amp; BETTS</v>
          </cell>
          <cell r="Q1044" t="str">
            <v>TY24M</v>
          </cell>
          <cell r="T1044">
            <v>0</v>
          </cell>
          <cell r="V1044">
            <v>0</v>
          </cell>
          <cell r="X1044">
            <v>0</v>
          </cell>
          <cell r="Z1044">
            <v>0</v>
          </cell>
        </row>
        <row r="1045">
          <cell r="E1045" t="str">
            <v>74-10024-00</v>
          </cell>
          <cell r="G1045" t="str">
            <v>P</v>
          </cell>
          <cell r="H1045" t="str">
            <v>PROC. ELEC. ASS'Y INSTR.</v>
          </cell>
          <cell r="I1045">
            <v>1</v>
          </cell>
          <cell r="J1045">
            <v>1</v>
          </cell>
          <cell r="K1045" t="str">
            <v>EA</v>
          </cell>
          <cell r="L1045" t="str">
            <v>Y</v>
          </cell>
          <cell r="M1045" t="str">
            <v xml:space="preserve">   </v>
          </cell>
          <cell r="N1045" t="str">
            <v>Z</v>
          </cell>
          <cell r="O1045" t="str">
            <v>ZZ</v>
          </cell>
          <cell r="T1045">
            <v>0</v>
          </cell>
          <cell r="V1045">
            <v>0</v>
          </cell>
          <cell r="X1045">
            <v>0</v>
          </cell>
          <cell r="Z1045">
            <v>0</v>
          </cell>
        </row>
        <row r="1046">
          <cell r="E1046" t="str">
            <v>74-024094-00</v>
          </cell>
          <cell r="G1046" t="str">
            <v>U</v>
          </cell>
          <cell r="H1046" t="str">
            <v>PROC,PART IDENTIFICATION</v>
          </cell>
          <cell r="I1046">
            <v>1</v>
          </cell>
          <cell r="J1046">
            <v>1</v>
          </cell>
          <cell r="K1046" t="str">
            <v>EA</v>
          </cell>
          <cell r="L1046" t="str">
            <v>Y</v>
          </cell>
          <cell r="M1046" t="str">
            <v xml:space="preserve">   </v>
          </cell>
          <cell r="N1046" t="str">
            <v>Z</v>
          </cell>
          <cell r="O1046" t="str">
            <v>ZZ</v>
          </cell>
          <cell r="T1046">
            <v>0</v>
          </cell>
          <cell r="V1046">
            <v>0</v>
          </cell>
          <cell r="X1046">
            <v>0</v>
          </cell>
          <cell r="Z1046">
            <v>0</v>
          </cell>
        </row>
        <row r="1047">
          <cell r="E1047" t="str">
            <v>965-208382-001</v>
          </cell>
          <cell r="G1047" t="str">
            <v>A</v>
          </cell>
          <cell r="H1047" t="str">
            <v>EPOXY,FAST SET,50ML CNTNR SIZE</v>
          </cell>
          <cell r="I1047">
            <v>1</v>
          </cell>
          <cell r="J1047">
            <v>1</v>
          </cell>
          <cell r="K1047" t="str">
            <v>EA</v>
          </cell>
          <cell r="L1047" t="str">
            <v>Y</v>
          </cell>
          <cell r="M1047" t="str">
            <v xml:space="preserve">   </v>
          </cell>
          <cell r="N1047" t="str">
            <v>Z</v>
          </cell>
          <cell r="O1047" t="str">
            <v>ZZ</v>
          </cell>
          <cell r="P1047" t="str">
            <v>ITW DEVCON, INC.</v>
          </cell>
          <cell r="Q1047">
            <v>14270</v>
          </cell>
          <cell r="T1047">
            <v>0</v>
          </cell>
          <cell r="V1047">
            <v>0</v>
          </cell>
          <cell r="X1047">
            <v>0</v>
          </cell>
          <cell r="Z1047">
            <v>0</v>
          </cell>
        </row>
        <row r="1048">
          <cell r="E1048" t="str">
            <v>79-10179-00</v>
          </cell>
          <cell r="G1048" t="str">
            <v>A</v>
          </cell>
          <cell r="H1048" t="str">
            <v>MARKER, WIRE (1-33)</v>
          </cell>
          <cell r="I1048">
            <v>1</v>
          </cell>
          <cell r="J1048">
            <v>1</v>
          </cell>
          <cell r="K1048" t="str">
            <v>EA</v>
          </cell>
          <cell r="L1048" t="str">
            <v>Y</v>
          </cell>
          <cell r="M1048" t="str">
            <v xml:space="preserve">   </v>
          </cell>
          <cell r="N1048" t="str">
            <v>Z</v>
          </cell>
          <cell r="O1048" t="str">
            <v>ZZ</v>
          </cell>
          <cell r="P1048" t="str">
            <v>BRADY CORPORATION</v>
          </cell>
          <cell r="Q1048" t="str">
            <v>WM-1-33-3/4</v>
          </cell>
          <cell r="T1048">
            <v>0</v>
          </cell>
          <cell r="V1048">
            <v>0</v>
          </cell>
          <cell r="X1048">
            <v>0</v>
          </cell>
          <cell r="Z1048">
            <v>0</v>
          </cell>
        </row>
        <row r="1049">
          <cell r="E1049" t="str">
            <v>79-10444-00</v>
          </cell>
          <cell r="G1049" t="str">
            <v>B</v>
          </cell>
          <cell r="H1049" t="str">
            <v>LABEL,A-Z,0-15,(+),(-),(/),WIRE MARKING</v>
          </cell>
          <cell r="I1049">
            <v>1</v>
          </cell>
          <cell r="J1049">
            <v>1</v>
          </cell>
          <cell r="K1049" t="str">
            <v>EA</v>
          </cell>
          <cell r="L1049" t="str">
            <v>Y</v>
          </cell>
          <cell r="M1049" t="str">
            <v xml:space="preserve">   </v>
          </cell>
          <cell r="N1049" t="str">
            <v>Z</v>
          </cell>
          <cell r="O1049" t="str">
            <v>ZZ</v>
          </cell>
          <cell r="P1049" t="str">
            <v>BRADY CORPORATION</v>
          </cell>
          <cell r="Q1049" t="str">
            <v>PWM-PK-2</v>
          </cell>
          <cell r="T1049">
            <v>0</v>
          </cell>
          <cell r="V1049">
            <v>0</v>
          </cell>
          <cell r="X1049">
            <v>0</v>
          </cell>
          <cell r="Z1049">
            <v>0</v>
          </cell>
        </row>
        <row r="1050">
          <cell r="E1050" t="str">
            <v>79-10183-00</v>
          </cell>
          <cell r="G1050" t="str">
            <v>B</v>
          </cell>
          <cell r="H1050" t="str">
            <v>MARKERS,WIRE WRITE ON</v>
          </cell>
          <cell r="I1050">
            <v>1</v>
          </cell>
          <cell r="J1050">
            <v>1</v>
          </cell>
          <cell r="K1050" t="str">
            <v>EA</v>
          </cell>
          <cell r="L1050" t="str">
            <v>Y</v>
          </cell>
          <cell r="M1050" t="str">
            <v xml:space="preserve">   </v>
          </cell>
          <cell r="N1050" t="str">
            <v>Z</v>
          </cell>
          <cell r="O1050" t="str">
            <v>ZZ</v>
          </cell>
          <cell r="P1050" t="str">
            <v>BRADY CORPORATION</v>
          </cell>
          <cell r="Q1050" t="str">
            <v>SLFW-250-PK</v>
          </cell>
          <cell r="T1050">
            <v>0</v>
          </cell>
          <cell r="V1050">
            <v>0</v>
          </cell>
          <cell r="X1050">
            <v>0</v>
          </cell>
          <cell r="Z1050">
            <v>0</v>
          </cell>
        </row>
        <row r="1051">
          <cell r="E1051" t="str">
            <v>79-10179-01</v>
          </cell>
          <cell r="G1051" t="str">
            <v>A</v>
          </cell>
          <cell r="H1051" t="str">
            <v>MARKER, WIRE, 34-66</v>
          </cell>
          <cell r="I1051">
            <v>1</v>
          </cell>
          <cell r="J1051">
            <v>1</v>
          </cell>
          <cell r="K1051" t="str">
            <v>EA</v>
          </cell>
          <cell r="L1051" t="str">
            <v>Y</v>
          </cell>
          <cell r="M1051" t="str">
            <v xml:space="preserve">   </v>
          </cell>
          <cell r="N1051" t="str">
            <v>Z</v>
          </cell>
          <cell r="O1051" t="str">
            <v>ZZ</v>
          </cell>
          <cell r="T1051">
            <v>0</v>
          </cell>
          <cell r="V1051">
            <v>0</v>
          </cell>
          <cell r="X1051">
            <v>0</v>
          </cell>
          <cell r="Z1051">
            <v>0</v>
          </cell>
        </row>
        <row r="1052">
          <cell r="E1052" t="str">
            <v>79-10179-02</v>
          </cell>
          <cell r="G1052" t="str">
            <v>A</v>
          </cell>
          <cell r="H1052" t="str">
            <v>MARKER, WIRE 67-99</v>
          </cell>
          <cell r="I1052">
            <v>1</v>
          </cell>
          <cell r="J1052">
            <v>1</v>
          </cell>
          <cell r="K1052" t="str">
            <v>EA</v>
          </cell>
          <cell r="L1052" t="str">
            <v>Y</v>
          </cell>
          <cell r="M1052" t="str">
            <v xml:space="preserve">   </v>
          </cell>
          <cell r="N1052" t="str">
            <v>Z</v>
          </cell>
          <cell r="O1052" t="str">
            <v>ZZ</v>
          </cell>
          <cell r="T1052">
            <v>0</v>
          </cell>
          <cell r="V1052">
            <v>0</v>
          </cell>
          <cell r="X1052">
            <v>0</v>
          </cell>
          <cell r="Z1052">
            <v>0</v>
          </cell>
        </row>
        <row r="1053">
          <cell r="E1053" t="str">
            <v>79-00021-00</v>
          </cell>
          <cell r="G1053" t="str">
            <v>A</v>
          </cell>
          <cell r="H1053" t="str">
            <v>LABEL,BLANK 1 X 1/2</v>
          </cell>
          <cell r="I1053">
            <v>1</v>
          </cell>
          <cell r="J1053">
            <v>1</v>
          </cell>
          <cell r="K1053" t="str">
            <v>EA</v>
          </cell>
          <cell r="L1053" t="str">
            <v>Y</v>
          </cell>
          <cell r="M1053" t="str">
            <v xml:space="preserve">   </v>
          </cell>
          <cell r="N1053" t="str">
            <v>Z</v>
          </cell>
          <cell r="O1053" t="str">
            <v>ZZ</v>
          </cell>
          <cell r="P1053" t="str">
            <v>THOMAS &amp; BETTS</v>
          </cell>
          <cell r="Q1053" t="str">
            <v>WES-1112</v>
          </cell>
          <cell r="T1053">
            <v>0</v>
          </cell>
          <cell r="V1053">
            <v>0</v>
          </cell>
          <cell r="X1053">
            <v>0</v>
          </cell>
          <cell r="Z1053">
            <v>0</v>
          </cell>
        </row>
        <row r="1054">
          <cell r="E1054" t="str">
            <v>79-00021-01</v>
          </cell>
          <cell r="G1054" t="str">
            <v>A</v>
          </cell>
          <cell r="H1054" t="str">
            <v>LABEL,BLANK 1 X 1</v>
          </cell>
          <cell r="I1054">
            <v>1</v>
          </cell>
          <cell r="J1054">
            <v>1</v>
          </cell>
          <cell r="K1054" t="str">
            <v>EA</v>
          </cell>
          <cell r="L1054" t="str">
            <v>Y</v>
          </cell>
          <cell r="M1054" t="str">
            <v xml:space="preserve">   </v>
          </cell>
          <cell r="N1054" t="str">
            <v>Z</v>
          </cell>
          <cell r="O1054" t="str">
            <v>ZZ</v>
          </cell>
          <cell r="P1054" t="str">
            <v>ABB</v>
          </cell>
          <cell r="Q1054" t="str">
            <v>WES-1334</v>
          </cell>
          <cell r="T1054">
            <v>0</v>
          </cell>
          <cell r="V1054">
            <v>0</v>
          </cell>
          <cell r="X1054">
            <v>0</v>
          </cell>
          <cell r="Z1054">
            <v>0</v>
          </cell>
        </row>
        <row r="1055">
          <cell r="E1055" t="str">
            <v>79-00021-02</v>
          </cell>
          <cell r="G1055" t="str">
            <v>A</v>
          </cell>
          <cell r="H1055" t="str">
            <v>LABEL,CBL MARKING,1X.5X1.5,BLANK,WRITE-O</v>
          </cell>
          <cell r="I1055">
            <v>1</v>
          </cell>
          <cell r="J1055">
            <v>1</v>
          </cell>
          <cell r="K1055" t="str">
            <v>EA</v>
          </cell>
          <cell r="L1055" t="str">
            <v>Y</v>
          </cell>
          <cell r="M1055" t="str">
            <v xml:space="preserve">   </v>
          </cell>
          <cell r="N1055" t="str">
            <v>Z</v>
          </cell>
          <cell r="O1055" t="str">
            <v>ZZ</v>
          </cell>
          <cell r="P1055" t="str">
            <v>THOMAS &amp; BETTS</v>
          </cell>
          <cell r="Q1055" t="str">
            <v>WLP-1112</v>
          </cell>
          <cell r="T1055">
            <v>0</v>
          </cell>
          <cell r="V1055">
            <v>0</v>
          </cell>
          <cell r="X1055">
            <v>0</v>
          </cell>
          <cell r="Z1055">
            <v>0</v>
          </cell>
        </row>
        <row r="1056">
          <cell r="E1056" t="str">
            <v>79-00021-03</v>
          </cell>
          <cell r="G1056" t="str">
            <v>A</v>
          </cell>
          <cell r="H1056" t="str">
            <v>LABEL,CBL MARKING,1X1X3,BLANK,WRITE-ON,S</v>
          </cell>
          <cell r="I1056">
            <v>1</v>
          </cell>
          <cell r="J1056">
            <v>1</v>
          </cell>
          <cell r="K1056" t="str">
            <v>EA</v>
          </cell>
          <cell r="L1056" t="str">
            <v>Y</v>
          </cell>
          <cell r="M1056" t="str">
            <v xml:space="preserve">   </v>
          </cell>
          <cell r="N1056" t="str">
            <v>Z</v>
          </cell>
          <cell r="O1056" t="str">
            <v>ZZ</v>
          </cell>
          <cell r="P1056" t="str">
            <v>THOMAS &amp; BETTS</v>
          </cell>
          <cell r="Q1056" t="str">
            <v>WLP-1300</v>
          </cell>
          <cell r="T1056">
            <v>0</v>
          </cell>
          <cell r="V1056">
            <v>0</v>
          </cell>
          <cell r="X1056">
            <v>0</v>
          </cell>
          <cell r="Z1056">
            <v>0</v>
          </cell>
        </row>
        <row r="1057">
          <cell r="E1057" t="str">
            <v>79-00021-04</v>
          </cell>
          <cell r="G1057" t="str">
            <v>B</v>
          </cell>
          <cell r="H1057" t="str">
            <v>LABEL,CBL MARKING,1X1X5,BLANK,WRITE-ON,S</v>
          </cell>
          <cell r="I1057">
            <v>1</v>
          </cell>
          <cell r="J1057">
            <v>1</v>
          </cell>
          <cell r="K1057" t="str">
            <v>EA</v>
          </cell>
          <cell r="L1057" t="str">
            <v>Y</v>
          </cell>
          <cell r="M1057" t="str">
            <v xml:space="preserve">   </v>
          </cell>
          <cell r="N1057" t="str">
            <v>Z</v>
          </cell>
          <cell r="O1057" t="str">
            <v>ZZ</v>
          </cell>
          <cell r="P1057" t="str">
            <v>THOMAS &amp; BETTS</v>
          </cell>
          <cell r="Q1057" t="str">
            <v>THT-139-461-2</v>
          </cell>
          <cell r="T1057">
            <v>0</v>
          </cell>
          <cell r="V1057">
            <v>0</v>
          </cell>
          <cell r="X1057">
            <v>0</v>
          </cell>
          <cell r="Z1057">
            <v>0</v>
          </cell>
        </row>
        <row r="1058">
          <cell r="E1058" t="str">
            <v>74-032409-00</v>
          </cell>
          <cell r="G1058" t="str">
            <v>C</v>
          </cell>
          <cell r="H1058" t="str">
            <v>WORKMANSHIP STANDARDS</v>
          </cell>
          <cell r="I1058">
            <v>1</v>
          </cell>
          <cell r="J1058">
            <v>1</v>
          </cell>
          <cell r="K1058" t="str">
            <v>EA</v>
          </cell>
          <cell r="L1058" t="str">
            <v>Y</v>
          </cell>
          <cell r="M1058" t="str">
            <v xml:space="preserve">   </v>
          </cell>
          <cell r="N1058" t="str">
            <v>Z</v>
          </cell>
          <cell r="O1058" t="str">
            <v>ZZ</v>
          </cell>
          <cell r="T1058">
            <v>0</v>
          </cell>
          <cell r="V1058">
            <v>0</v>
          </cell>
          <cell r="X1058">
            <v>0</v>
          </cell>
          <cell r="Z1058">
            <v>0</v>
          </cell>
        </row>
        <row r="1059">
          <cell r="E1059" t="str">
            <v>202-328325-001</v>
          </cell>
          <cell r="G1059" t="str">
            <v>F</v>
          </cell>
          <cell r="H1059" t="str">
            <v>PROC,CRIMP TERMINATION GUIDELINE</v>
          </cell>
          <cell r="I1059">
            <v>1</v>
          </cell>
          <cell r="J1059">
            <v>1</v>
          </cell>
          <cell r="K1059" t="str">
            <v>EA</v>
          </cell>
          <cell r="L1059" t="str">
            <v>Y</v>
          </cell>
          <cell r="M1059" t="str">
            <v xml:space="preserve">   </v>
          </cell>
          <cell r="N1059" t="str">
            <v>Z</v>
          </cell>
          <cell r="O1059" t="str">
            <v>ZZ</v>
          </cell>
          <cell r="T1059">
            <v>0</v>
          </cell>
          <cell r="V1059">
            <v>0</v>
          </cell>
          <cell r="X1059">
            <v>0</v>
          </cell>
          <cell r="Z1059">
            <v>0</v>
          </cell>
        </row>
        <row r="1060">
          <cell r="E1060" t="str">
            <v>74-024094-00</v>
          </cell>
          <cell r="G1060" t="str">
            <v>U</v>
          </cell>
          <cell r="H1060" t="str">
            <v>PROC,PART IDENTIFICATION</v>
          </cell>
          <cell r="I1060">
            <v>1</v>
          </cell>
          <cell r="J1060">
            <v>1</v>
          </cell>
          <cell r="K1060" t="str">
            <v>EA</v>
          </cell>
          <cell r="L1060" t="str">
            <v>Y</v>
          </cell>
          <cell r="M1060" t="str">
            <v xml:space="preserve">   </v>
          </cell>
          <cell r="N1060" t="str">
            <v>Z</v>
          </cell>
          <cell r="O1060" t="str">
            <v>ZZ</v>
          </cell>
          <cell r="T1060">
            <v>0</v>
          </cell>
          <cell r="V1060">
            <v>0</v>
          </cell>
          <cell r="X1060">
            <v>0</v>
          </cell>
          <cell r="Z1060">
            <v>0</v>
          </cell>
        </row>
        <row r="1061">
          <cell r="E1061" t="str">
            <v>603-090436-001</v>
          </cell>
          <cell r="G1061" t="str">
            <v>J</v>
          </cell>
          <cell r="H1061" t="str">
            <v>SPECIFICATION,PACKAGING</v>
          </cell>
          <cell r="I1061">
            <v>1</v>
          </cell>
          <cell r="J1061">
            <v>1</v>
          </cell>
          <cell r="K1061" t="str">
            <v>EA</v>
          </cell>
          <cell r="L1061" t="str">
            <v>Y</v>
          </cell>
          <cell r="M1061" t="str">
            <v xml:space="preserve">   </v>
          </cell>
          <cell r="N1061" t="str">
            <v>Z</v>
          </cell>
          <cell r="O1061" t="str">
            <v>ZZ</v>
          </cell>
          <cell r="T1061">
            <v>0</v>
          </cell>
          <cell r="V1061">
            <v>0</v>
          </cell>
          <cell r="X1061">
            <v>0</v>
          </cell>
          <cell r="Z1061">
            <v>0</v>
          </cell>
        </row>
        <row r="1062">
          <cell r="E1062" t="str">
            <v>853-289914-105</v>
          </cell>
          <cell r="F1062" t="str">
            <v>CABLES</v>
          </cell>
          <cell r="G1062" t="str">
            <v>B</v>
          </cell>
          <cell r="H1062" t="str">
            <v>CA,24VDC,PED LIFT MTR,W/FAN,STN 4</v>
          </cell>
          <cell r="I1062">
            <v>1</v>
          </cell>
          <cell r="J1062">
            <v>1</v>
          </cell>
          <cell r="K1062" t="str">
            <v>EA</v>
          </cell>
          <cell r="L1062" t="str">
            <v xml:space="preserve"> </v>
          </cell>
          <cell r="M1062" t="str">
            <v xml:space="preserve">   </v>
          </cell>
          <cell r="N1062" t="str">
            <v>L</v>
          </cell>
          <cell r="O1062" t="str">
            <v>ROGAR</v>
          </cell>
          <cell r="S1062">
            <v>135</v>
          </cell>
          <cell r="T1062">
            <v>135</v>
          </cell>
          <cell r="U1062">
            <v>135</v>
          </cell>
          <cell r="V1062">
            <v>135</v>
          </cell>
          <cell r="W1062">
            <v>130</v>
          </cell>
          <cell r="X1062">
            <v>130</v>
          </cell>
          <cell r="Y1062">
            <v>125</v>
          </cell>
          <cell r="Z1062">
            <v>125</v>
          </cell>
          <cell r="AA1062">
            <v>120</v>
          </cell>
        </row>
        <row r="1063">
          <cell r="E1063" t="str">
            <v>681-318154-002</v>
          </cell>
          <cell r="G1063" t="str">
            <v>A</v>
          </cell>
          <cell r="H1063" t="str">
            <v>CA,2 CNDCT,20AWG,300V,FOIL SHLD</v>
          </cell>
          <cell r="I1063">
            <v>5</v>
          </cell>
          <cell r="J1063">
            <v>5</v>
          </cell>
          <cell r="K1063" t="str">
            <v>FT</v>
          </cell>
          <cell r="L1063" t="str">
            <v xml:space="preserve"> </v>
          </cell>
          <cell r="M1063" t="str">
            <v xml:space="preserve">   </v>
          </cell>
          <cell r="N1063" t="str">
            <v>L</v>
          </cell>
          <cell r="O1063" t="str">
            <v>ZZ</v>
          </cell>
          <cell r="P1063" t="str">
            <v>ALPHA WIRE</v>
          </cell>
          <cell r="Q1063">
            <v>25462</v>
          </cell>
          <cell r="T1063">
            <v>0</v>
          </cell>
          <cell r="V1063">
            <v>0</v>
          </cell>
          <cell r="X1063">
            <v>0</v>
          </cell>
          <cell r="Z1063">
            <v>0</v>
          </cell>
        </row>
        <row r="1064">
          <cell r="E1064" t="str">
            <v>681-218015-001</v>
          </cell>
          <cell r="G1064" t="str">
            <v>A</v>
          </cell>
          <cell r="H1064" t="str">
            <v>CA,ECO,FOIL SHLD,600V,18 AWG,2 COND,ROHS</v>
          </cell>
          <cell r="I1064">
            <v>2.75</v>
          </cell>
          <cell r="J1064">
            <v>2.75</v>
          </cell>
          <cell r="K1064" t="str">
            <v>FT</v>
          </cell>
          <cell r="L1064" t="str">
            <v>Y</v>
          </cell>
          <cell r="M1064" t="str">
            <v xml:space="preserve">   </v>
          </cell>
          <cell r="N1064" t="str">
            <v>L</v>
          </cell>
          <cell r="O1064" t="str">
            <v>ZZ</v>
          </cell>
          <cell r="P1064" t="str">
            <v>ALPHA WIRE</v>
          </cell>
          <cell r="Q1064">
            <v>77124</v>
          </cell>
          <cell r="T1064">
            <v>0</v>
          </cell>
          <cell r="V1064">
            <v>0</v>
          </cell>
          <cell r="X1064">
            <v>0</v>
          </cell>
          <cell r="Z1064">
            <v>0</v>
          </cell>
        </row>
        <row r="1065">
          <cell r="E1065" t="str">
            <v>31-318677-30</v>
          </cell>
          <cell r="G1065" t="str">
            <v>A</v>
          </cell>
          <cell r="H1065" t="str">
            <v>HEAT SHRINK TUBING,.25IN,BLK,2:1SHRINK</v>
          </cell>
          <cell r="I1065">
            <v>1</v>
          </cell>
          <cell r="J1065">
            <v>1</v>
          </cell>
          <cell r="K1065" t="str">
            <v>FT</v>
          </cell>
          <cell r="L1065" t="str">
            <v>Y</v>
          </cell>
          <cell r="M1065" t="str">
            <v xml:space="preserve">   </v>
          </cell>
          <cell r="N1065" t="str">
            <v>L</v>
          </cell>
          <cell r="O1065" t="str">
            <v>ZZ</v>
          </cell>
          <cell r="P1065" t="str">
            <v>ALPHA WIRE</v>
          </cell>
          <cell r="Q1065" t="str">
            <v>FIT-221-1/4-0</v>
          </cell>
          <cell r="T1065">
            <v>0</v>
          </cell>
          <cell r="V1065">
            <v>0</v>
          </cell>
          <cell r="X1065">
            <v>0</v>
          </cell>
          <cell r="Z1065">
            <v>0</v>
          </cell>
        </row>
        <row r="1066">
          <cell r="E1066" t="str">
            <v>31-318677-50</v>
          </cell>
          <cell r="G1066" t="str">
            <v>A</v>
          </cell>
          <cell r="H1066" t="str">
            <v>HEAT SHRINK TUBING,5.E-1IN,BLK,2:1SHRINK</v>
          </cell>
          <cell r="I1066">
            <v>0.5</v>
          </cell>
          <cell r="J1066">
            <v>0.5</v>
          </cell>
          <cell r="K1066" t="str">
            <v>FT</v>
          </cell>
          <cell r="L1066" t="str">
            <v>Y</v>
          </cell>
          <cell r="M1066" t="str">
            <v xml:space="preserve">   </v>
          </cell>
          <cell r="N1066" t="str">
            <v>L</v>
          </cell>
          <cell r="O1066" t="str">
            <v>ZZ</v>
          </cell>
          <cell r="P1066" t="str">
            <v>ALPHA WIRE</v>
          </cell>
          <cell r="Q1066" t="str">
            <v>FIT-221-1/2-0</v>
          </cell>
          <cell r="T1066">
            <v>0</v>
          </cell>
          <cell r="V1066">
            <v>0</v>
          </cell>
          <cell r="X1066">
            <v>0</v>
          </cell>
          <cell r="Z1066">
            <v>0</v>
          </cell>
        </row>
        <row r="1067">
          <cell r="E1067" t="str">
            <v>31-00233-00</v>
          </cell>
          <cell r="G1067" t="str">
            <v>A</v>
          </cell>
          <cell r="H1067" t="str">
            <v>TAPE,COPPER FOIL,1/2</v>
          </cell>
          <cell r="I1067">
            <v>1</v>
          </cell>
          <cell r="J1067">
            <v>1</v>
          </cell>
          <cell r="K1067" t="str">
            <v>FT</v>
          </cell>
          <cell r="L1067" t="str">
            <v>Y</v>
          </cell>
          <cell r="M1067" t="str">
            <v xml:space="preserve">   </v>
          </cell>
          <cell r="N1067" t="str">
            <v>L</v>
          </cell>
          <cell r="O1067" t="str">
            <v>ZZ</v>
          </cell>
          <cell r="P1067" t="str">
            <v>3M</v>
          </cell>
          <cell r="Q1067" t="str">
            <v>1181 TAPE (1/2)</v>
          </cell>
          <cell r="T1067">
            <v>0</v>
          </cell>
          <cell r="V1067">
            <v>0</v>
          </cell>
          <cell r="X1067">
            <v>0</v>
          </cell>
          <cell r="Z1067">
            <v>0</v>
          </cell>
        </row>
        <row r="1068">
          <cell r="E1068" t="str">
            <v>31-00155-00</v>
          </cell>
          <cell r="G1068" t="str">
            <v>A</v>
          </cell>
          <cell r="H1068" t="str">
            <v>TIE WRAP,3.6 NYLON</v>
          </cell>
          <cell r="I1068">
            <v>1</v>
          </cell>
          <cell r="J1068">
            <v>1</v>
          </cell>
          <cell r="K1068" t="str">
            <v>EA</v>
          </cell>
          <cell r="L1068" t="str">
            <v>Y</v>
          </cell>
          <cell r="M1068" t="str">
            <v xml:space="preserve">   </v>
          </cell>
          <cell r="N1068" t="str">
            <v>L</v>
          </cell>
          <cell r="O1068" t="str">
            <v>ZZ</v>
          </cell>
          <cell r="P1068" t="str">
            <v>THOMAS &amp; BETTS</v>
          </cell>
          <cell r="Q1068" t="str">
            <v>TY23M</v>
          </cell>
          <cell r="T1068">
            <v>0</v>
          </cell>
          <cell r="V1068">
            <v>0</v>
          </cell>
          <cell r="X1068">
            <v>0</v>
          </cell>
          <cell r="Z1068">
            <v>0</v>
          </cell>
        </row>
        <row r="1069">
          <cell r="E1069" t="str">
            <v>79-00021-03</v>
          </cell>
          <cell r="G1069" t="str">
            <v>A</v>
          </cell>
          <cell r="H1069" t="str">
            <v>LABEL,CBL MARKING,1X1X3,BLANK,WRITE-ON,S</v>
          </cell>
          <cell r="I1069">
            <v>1</v>
          </cell>
          <cell r="J1069">
            <v>1</v>
          </cell>
          <cell r="K1069" t="str">
            <v>EA</v>
          </cell>
          <cell r="L1069" t="str">
            <v>Y</v>
          </cell>
          <cell r="M1069" t="str">
            <v xml:space="preserve">   </v>
          </cell>
          <cell r="N1069" t="str">
            <v>L</v>
          </cell>
          <cell r="O1069" t="str">
            <v>ZZ</v>
          </cell>
          <cell r="P1069" t="str">
            <v>THOMAS &amp; BETTS</v>
          </cell>
          <cell r="Q1069" t="str">
            <v>WLP-1300</v>
          </cell>
          <cell r="T1069">
            <v>0</v>
          </cell>
          <cell r="V1069">
            <v>0</v>
          </cell>
          <cell r="X1069">
            <v>0</v>
          </cell>
          <cell r="Z1069">
            <v>0</v>
          </cell>
        </row>
        <row r="1070">
          <cell r="E1070" t="str">
            <v>79-00021-02</v>
          </cell>
          <cell r="G1070" t="str">
            <v>A</v>
          </cell>
          <cell r="H1070" t="str">
            <v>LABEL,CBL MARKING,1X.5X1.5,BLANK,WRITE-O</v>
          </cell>
          <cell r="I1070">
            <v>2</v>
          </cell>
          <cell r="J1070">
            <v>2</v>
          </cell>
          <cell r="K1070" t="str">
            <v>EA</v>
          </cell>
          <cell r="L1070" t="str">
            <v>Y</v>
          </cell>
          <cell r="M1070" t="str">
            <v xml:space="preserve">   </v>
          </cell>
          <cell r="N1070" t="str">
            <v>L</v>
          </cell>
          <cell r="O1070" t="str">
            <v>ZZ</v>
          </cell>
          <cell r="P1070" t="str">
            <v>THOMAS &amp; BETTS</v>
          </cell>
          <cell r="Q1070" t="str">
            <v>WLP-1112</v>
          </cell>
          <cell r="T1070">
            <v>0</v>
          </cell>
          <cell r="V1070">
            <v>0</v>
          </cell>
          <cell r="X1070">
            <v>0</v>
          </cell>
          <cell r="Z1070">
            <v>0</v>
          </cell>
        </row>
        <row r="1071">
          <cell r="E1071" t="str">
            <v>668-288876-002</v>
          </cell>
          <cell r="G1071" t="str">
            <v>A</v>
          </cell>
          <cell r="H1071" t="str">
            <v>CONN,PLUG,D-SUB,COMBO,CRIMP STYLE,7W2</v>
          </cell>
          <cell r="I1071">
            <v>1</v>
          </cell>
          <cell r="J1071">
            <v>1</v>
          </cell>
          <cell r="K1071" t="str">
            <v>EA</v>
          </cell>
          <cell r="L1071" t="str">
            <v>Y</v>
          </cell>
          <cell r="M1071" t="str">
            <v xml:space="preserve">   </v>
          </cell>
          <cell r="N1071" t="str">
            <v>L</v>
          </cell>
          <cell r="O1071" t="str">
            <v>ZZ</v>
          </cell>
          <cell r="P1071" t="str">
            <v>CONEC ELEKTRONISCHE BAUELEMENTE GMBH</v>
          </cell>
          <cell r="Q1071" t="str">
            <v>3007W2PXK99A10X</v>
          </cell>
          <cell r="T1071">
            <v>0</v>
          </cell>
          <cell r="V1071">
            <v>0</v>
          </cell>
          <cell r="X1071">
            <v>0</v>
          </cell>
          <cell r="Z1071">
            <v>0</v>
          </cell>
        </row>
        <row r="1072">
          <cell r="E1072" t="str">
            <v>669-111898-001</v>
          </cell>
          <cell r="G1072" t="str">
            <v>B</v>
          </cell>
          <cell r="H1072" t="str">
            <v>CONT,PIN,CRIMP,10A,20-16AWG,ROHS</v>
          </cell>
          <cell r="I1072">
            <v>2</v>
          </cell>
          <cell r="J1072">
            <v>2</v>
          </cell>
          <cell r="K1072" t="str">
            <v>EA</v>
          </cell>
          <cell r="L1072" t="str">
            <v>Y</v>
          </cell>
          <cell r="M1072" t="str">
            <v xml:space="preserve">   </v>
          </cell>
          <cell r="N1072" t="str">
            <v>L</v>
          </cell>
          <cell r="O1072" t="str">
            <v>ZZ</v>
          </cell>
          <cell r="P1072" t="str">
            <v>CONEC ELEKTRONISCHE BAUELEMENTE GMBH</v>
          </cell>
          <cell r="Q1072" t="str">
            <v>131C11019X</v>
          </cell>
          <cell r="T1072">
            <v>0</v>
          </cell>
          <cell r="V1072">
            <v>0</v>
          </cell>
          <cell r="X1072">
            <v>0</v>
          </cell>
          <cell r="Z1072">
            <v>0</v>
          </cell>
        </row>
        <row r="1073">
          <cell r="E1073" t="str">
            <v>39-340908-15</v>
          </cell>
          <cell r="G1073" t="str">
            <v>B</v>
          </cell>
          <cell r="H1073" t="str">
            <v>BACKSHELL,15PIN,45DEG,METAL HOOD</v>
          </cell>
          <cell r="I1073">
            <v>1</v>
          </cell>
          <cell r="J1073">
            <v>1</v>
          </cell>
          <cell r="K1073" t="str">
            <v>EA</v>
          </cell>
          <cell r="L1073" t="str">
            <v>Y</v>
          </cell>
          <cell r="M1073" t="str">
            <v xml:space="preserve">   </v>
          </cell>
          <cell r="N1073" t="str">
            <v>L</v>
          </cell>
          <cell r="O1073" t="str">
            <v>ZZ</v>
          </cell>
          <cell r="P1073" t="str">
            <v>MOLEX, LLC</v>
          </cell>
          <cell r="Q1073">
            <v>1727040097</v>
          </cell>
          <cell r="T1073">
            <v>0</v>
          </cell>
          <cell r="V1073">
            <v>0</v>
          </cell>
          <cell r="X1073">
            <v>0</v>
          </cell>
          <cell r="Z1073">
            <v>0</v>
          </cell>
        </row>
        <row r="1074">
          <cell r="E1074" t="str">
            <v>39-178687-00</v>
          </cell>
          <cell r="G1074" t="str">
            <v>B</v>
          </cell>
          <cell r="H1074" t="str">
            <v>BACKSHELL,CLIP FOR FCT CONNS</v>
          </cell>
          <cell r="I1074">
            <v>2</v>
          </cell>
          <cell r="J1074">
            <v>2</v>
          </cell>
          <cell r="K1074" t="str">
            <v>EA</v>
          </cell>
          <cell r="L1074" t="str">
            <v>Y</v>
          </cell>
          <cell r="M1074" t="str">
            <v xml:space="preserve">   </v>
          </cell>
          <cell r="N1074" t="str">
            <v>L</v>
          </cell>
          <cell r="O1074" t="str">
            <v>ZZ</v>
          </cell>
          <cell r="P1074" t="str">
            <v>MOLEX, LLC</v>
          </cell>
          <cell r="Q1074">
            <v>1731120066</v>
          </cell>
          <cell r="T1074">
            <v>0</v>
          </cell>
          <cell r="V1074">
            <v>0</v>
          </cell>
          <cell r="X1074">
            <v>0</v>
          </cell>
          <cell r="Z1074">
            <v>0</v>
          </cell>
        </row>
        <row r="1075">
          <cell r="E1075" t="str">
            <v>668-288875-002</v>
          </cell>
          <cell r="G1075" t="str">
            <v>A</v>
          </cell>
          <cell r="H1075" t="str">
            <v>CONN,RCPT,D-SUB,COMBO,CRIMP,7W2</v>
          </cell>
          <cell r="I1075">
            <v>1</v>
          </cell>
          <cell r="J1075">
            <v>1</v>
          </cell>
          <cell r="K1075" t="str">
            <v>EA</v>
          </cell>
          <cell r="L1075" t="str">
            <v>Y</v>
          </cell>
          <cell r="M1075" t="str">
            <v xml:space="preserve">   </v>
          </cell>
          <cell r="N1075" t="str">
            <v>L</v>
          </cell>
          <cell r="O1075" t="str">
            <v>ZZ</v>
          </cell>
          <cell r="P1075" t="str">
            <v>CONEC ELEKTRONISCHE BAUELEMENTE GMBH</v>
          </cell>
          <cell r="Q1075" t="str">
            <v>3007W2SXK99A10X</v>
          </cell>
          <cell r="T1075">
            <v>0</v>
          </cell>
          <cell r="V1075">
            <v>0</v>
          </cell>
          <cell r="X1075">
            <v>0</v>
          </cell>
          <cell r="Z1075">
            <v>0</v>
          </cell>
        </row>
        <row r="1076">
          <cell r="E1076" t="str">
            <v>669-107049-001</v>
          </cell>
          <cell r="G1076" t="str">
            <v>B</v>
          </cell>
          <cell r="H1076" t="str">
            <v>CONT,SKT,CRIMP,10A,20-16AWG,ROHS</v>
          </cell>
          <cell r="I1076">
            <v>2</v>
          </cell>
          <cell r="J1076">
            <v>2</v>
          </cell>
          <cell r="K1076" t="str">
            <v>EA</v>
          </cell>
          <cell r="L1076" t="str">
            <v>Y</v>
          </cell>
          <cell r="M1076" t="str">
            <v xml:space="preserve">   </v>
          </cell>
          <cell r="N1076" t="str">
            <v>L</v>
          </cell>
          <cell r="O1076" t="str">
            <v>ZZ</v>
          </cell>
          <cell r="P1076" t="str">
            <v>CONEC ELEKTRONISCHE BAUELEMENTE GMBH</v>
          </cell>
          <cell r="Q1076" t="str">
            <v>132C11019X</v>
          </cell>
          <cell r="T1076">
            <v>0</v>
          </cell>
          <cell r="V1076">
            <v>0</v>
          </cell>
          <cell r="X1076">
            <v>0</v>
          </cell>
          <cell r="Z1076">
            <v>0</v>
          </cell>
        </row>
        <row r="1077">
          <cell r="E1077" t="str">
            <v>39-178688-16</v>
          </cell>
          <cell r="G1077" t="str">
            <v>D</v>
          </cell>
          <cell r="H1077" t="str">
            <v>BACKSHELL,D-SUB,METAL FOR CLIP,FCT</v>
          </cell>
          <cell r="I1077">
            <v>1</v>
          </cell>
          <cell r="J1077">
            <v>1</v>
          </cell>
          <cell r="K1077" t="str">
            <v>EA</v>
          </cell>
          <cell r="L1077" t="str">
            <v>Y</v>
          </cell>
          <cell r="M1077" t="str">
            <v xml:space="preserve">   </v>
          </cell>
          <cell r="N1077" t="str">
            <v>L</v>
          </cell>
          <cell r="O1077" t="str">
            <v>ZZ</v>
          </cell>
          <cell r="P1077" t="str">
            <v>MOLEX</v>
          </cell>
          <cell r="Q1077">
            <v>1731110060</v>
          </cell>
          <cell r="T1077">
            <v>0</v>
          </cell>
          <cell r="V1077">
            <v>0</v>
          </cell>
          <cell r="X1077">
            <v>0</v>
          </cell>
          <cell r="Z1077">
            <v>0</v>
          </cell>
        </row>
        <row r="1078">
          <cell r="E1078" t="str">
            <v>31-318677-10</v>
          </cell>
          <cell r="G1078" t="str">
            <v>A</v>
          </cell>
          <cell r="H1078" t="str">
            <v>HEAT SHRINK TUBING,.125IN,BLK,2:1SHRINK</v>
          </cell>
          <cell r="I1078">
            <v>1</v>
          </cell>
          <cell r="J1078">
            <v>1</v>
          </cell>
          <cell r="K1078" t="str">
            <v>FT</v>
          </cell>
          <cell r="L1078" t="str">
            <v>Y</v>
          </cell>
          <cell r="M1078" t="str">
            <v xml:space="preserve">   </v>
          </cell>
          <cell r="N1078" t="str">
            <v>L</v>
          </cell>
          <cell r="O1078" t="str">
            <v>ZZ</v>
          </cell>
          <cell r="P1078" t="str">
            <v>ALPHA WIRE</v>
          </cell>
          <cell r="Q1078" t="str">
            <v>FIT-221-1/8-0</v>
          </cell>
          <cell r="T1078">
            <v>0</v>
          </cell>
          <cell r="V1078">
            <v>0</v>
          </cell>
          <cell r="X1078">
            <v>0</v>
          </cell>
          <cell r="Z1078">
            <v>0</v>
          </cell>
        </row>
        <row r="1079">
          <cell r="E1079" t="str">
            <v>39-021407-00</v>
          </cell>
          <cell r="G1079" t="str">
            <v>A</v>
          </cell>
          <cell r="H1079" t="str">
            <v>CON,2-POS,HSG,FEM,MFJ</v>
          </cell>
          <cell r="I1079">
            <v>1</v>
          </cell>
          <cell r="J1079">
            <v>1</v>
          </cell>
          <cell r="K1079" t="str">
            <v>EA</v>
          </cell>
          <cell r="L1079" t="str">
            <v>Y</v>
          </cell>
          <cell r="M1079" t="str">
            <v xml:space="preserve">   </v>
          </cell>
          <cell r="N1079" t="str">
            <v>L</v>
          </cell>
          <cell r="O1079" t="str">
            <v>ZZ</v>
          </cell>
          <cell r="P1079" t="str">
            <v>MOLEX, LLC</v>
          </cell>
          <cell r="Q1079" t="str">
            <v>39-01-2025</v>
          </cell>
          <cell r="T1079">
            <v>0</v>
          </cell>
          <cell r="V1079">
            <v>0</v>
          </cell>
          <cell r="X1079">
            <v>0</v>
          </cell>
          <cell r="Z1079">
            <v>0</v>
          </cell>
        </row>
        <row r="1080">
          <cell r="E1080" t="str">
            <v>31-054579-00</v>
          </cell>
          <cell r="G1080" t="str">
            <v>A</v>
          </cell>
          <cell r="H1080" t="str">
            <v>CONT,SKT,MINI-FIT,24-18AWG</v>
          </cell>
          <cell r="I1080">
            <v>2</v>
          </cell>
          <cell r="J1080">
            <v>2</v>
          </cell>
          <cell r="K1080" t="str">
            <v>EA</v>
          </cell>
          <cell r="L1080" t="str">
            <v>Y</v>
          </cell>
          <cell r="M1080" t="str">
            <v xml:space="preserve">   </v>
          </cell>
          <cell r="N1080" t="str">
            <v>L</v>
          </cell>
          <cell r="O1080" t="str">
            <v>ZZ</v>
          </cell>
          <cell r="P1080" t="str">
            <v>MOLEX, LLC</v>
          </cell>
          <cell r="Q1080" t="str">
            <v>39-00-0039</v>
          </cell>
          <cell r="T1080">
            <v>0</v>
          </cell>
          <cell r="V1080">
            <v>0</v>
          </cell>
          <cell r="X1080">
            <v>0</v>
          </cell>
          <cell r="Z1080">
            <v>0</v>
          </cell>
        </row>
        <row r="1081">
          <cell r="E1081" t="str">
            <v>225-289914-105</v>
          </cell>
          <cell r="G1081" t="str">
            <v>A</v>
          </cell>
          <cell r="H1081" t="str">
            <v>DIAG,WRG,24VDC,PED LIFT MTR,W/FAN,STN 4</v>
          </cell>
          <cell r="I1081">
            <v>1</v>
          </cell>
          <cell r="J1081">
            <v>1</v>
          </cell>
          <cell r="K1081" t="str">
            <v>EA</v>
          </cell>
          <cell r="L1081" t="str">
            <v xml:space="preserve"> </v>
          </cell>
          <cell r="M1081" t="str">
            <v xml:space="preserve">   </v>
          </cell>
          <cell r="N1081" t="str">
            <v>Z</v>
          </cell>
          <cell r="O1081" t="str">
            <v>ZZ</v>
          </cell>
          <cell r="T1081">
            <v>0</v>
          </cell>
          <cell r="V1081">
            <v>0</v>
          </cell>
          <cell r="X1081">
            <v>0</v>
          </cell>
          <cell r="Z1081">
            <v>0</v>
          </cell>
        </row>
        <row r="1082">
          <cell r="E1082" t="str">
            <v>74-10024-00</v>
          </cell>
          <cell r="G1082" t="str">
            <v>P</v>
          </cell>
          <cell r="H1082" t="str">
            <v>PROC. ELEC. ASS'Y INSTR.</v>
          </cell>
          <cell r="I1082">
            <v>1</v>
          </cell>
          <cell r="J1082">
            <v>1</v>
          </cell>
          <cell r="K1082" t="str">
            <v>EA</v>
          </cell>
          <cell r="L1082" t="str">
            <v>Y</v>
          </cell>
          <cell r="M1082" t="str">
            <v xml:space="preserve">   </v>
          </cell>
          <cell r="N1082" t="str">
            <v>Z</v>
          </cell>
          <cell r="O1082" t="str">
            <v>ZZ</v>
          </cell>
          <cell r="T1082">
            <v>0</v>
          </cell>
          <cell r="V1082">
            <v>0</v>
          </cell>
          <cell r="X1082">
            <v>0</v>
          </cell>
          <cell r="Z1082">
            <v>0</v>
          </cell>
        </row>
        <row r="1083">
          <cell r="E1083" t="str">
            <v>74-024094-00</v>
          </cell>
          <cell r="G1083" t="str">
            <v>U</v>
          </cell>
          <cell r="H1083" t="str">
            <v>PROC,PART IDENTIFICATION</v>
          </cell>
          <cell r="I1083">
            <v>1</v>
          </cell>
          <cell r="J1083">
            <v>1</v>
          </cell>
          <cell r="K1083" t="str">
            <v>EA</v>
          </cell>
          <cell r="L1083" t="str">
            <v>Y</v>
          </cell>
          <cell r="M1083" t="str">
            <v xml:space="preserve">   </v>
          </cell>
          <cell r="N1083" t="str">
            <v>Z</v>
          </cell>
          <cell r="O1083" t="str">
            <v>ZZ</v>
          </cell>
          <cell r="T1083">
            <v>0</v>
          </cell>
          <cell r="V1083">
            <v>0</v>
          </cell>
          <cell r="X1083">
            <v>0</v>
          </cell>
          <cell r="Z1083">
            <v>0</v>
          </cell>
        </row>
        <row r="1084">
          <cell r="E1084" t="str">
            <v>965-208382-001</v>
          </cell>
          <cell r="G1084" t="str">
            <v>A</v>
          </cell>
          <cell r="H1084" t="str">
            <v>EPOXY,FAST SET,50ML CNTNR SIZE</v>
          </cell>
          <cell r="I1084">
            <v>1</v>
          </cell>
          <cell r="J1084">
            <v>1</v>
          </cell>
          <cell r="K1084" t="str">
            <v>EA</v>
          </cell>
          <cell r="L1084" t="str">
            <v>Y</v>
          </cell>
          <cell r="M1084" t="str">
            <v xml:space="preserve">   </v>
          </cell>
          <cell r="N1084" t="str">
            <v>Z</v>
          </cell>
          <cell r="O1084" t="str">
            <v>ZZ</v>
          </cell>
          <cell r="P1084" t="str">
            <v>ITW DEVCON, INC.</v>
          </cell>
          <cell r="Q1084">
            <v>14270</v>
          </cell>
          <cell r="T1084">
            <v>0</v>
          </cell>
          <cell r="V1084">
            <v>0</v>
          </cell>
          <cell r="X1084">
            <v>0</v>
          </cell>
          <cell r="Z1084">
            <v>0</v>
          </cell>
        </row>
        <row r="1085">
          <cell r="E1085" t="str">
            <v>79-10179-00</v>
          </cell>
          <cell r="G1085" t="str">
            <v>A</v>
          </cell>
          <cell r="H1085" t="str">
            <v>MARKER, WIRE (1-33)</v>
          </cell>
          <cell r="I1085">
            <v>1</v>
          </cell>
          <cell r="J1085">
            <v>1</v>
          </cell>
          <cell r="K1085" t="str">
            <v>EA</v>
          </cell>
          <cell r="L1085" t="str">
            <v>Y</v>
          </cell>
          <cell r="M1085" t="str">
            <v xml:space="preserve">   </v>
          </cell>
          <cell r="N1085" t="str">
            <v>Z</v>
          </cell>
          <cell r="O1085" t="str">
            <v>ZZ</v>
          </cell>
          <cell r="P1085" t="str">
            <v>BRADY CORPORATION</v>
          </cell>
          <cell r="Q1085" t="str">
            <v>WM-1-33-3/4</v>
          </cell>
          <cell r="T1085">
            <v>0</v>
          </cell>
          <cell r="V1085">
            <v>0</v>
          </cell>
          <cell r="X1085">
            <v>0</v>
          </cell>
          <cell r="Z1085">
            <v>0</v>
          </cell>
        </row>
        <row r="1086">
          <cell r="E1086" t="str">
            <v>79-10444-00</v>
          </cell>
          <cell r="G1086" t="str">
            <v>B</v>
          </cell>
          <cell r="H1086" t="str">
            <v>LABEL,A-Z,0-15,(+),(-),(/),WIRE MARKING</v>
          </cell>
          <cell r="I1086">
            <v>1</v>
          </cell>
          <cell r="J1086">
            <v>1</v>
          </cell>
          <cell r="K1086" t="str">
            <v>EA</v>
          </cell>
          <cell r="L1086" t="str">
            <v>Y</v>
          </cell>
          <cell r="M1086" t="str">
            <v xml:space="preserve">   </v>
          </cell>
          <cell r="N1086" t="str">
            <v>Z</v>
          </cell>
          <cell r="O1086" t="str">
            <v>ZZ</v>
          </cell>
          <cell r="P1086" t="str">
            <v>BRADY CORPORATION</v>
          </cell>
          <cell r="Q1086" t="str">
            <v>PWM-PK-2</v>
          </cell>
          <cell r="T1086">
            <v>0</v>
          </cell>
          <cell r="V1086">
            <v>0</v>
          </cell>
          <cell r="X1086">
            <v>0</v>
          </cell>
          <cell r="Z1086">
            <v>0</v>
          </cell>
        </row>
        <row r="1087">
          <cell r="E1087" t="str">
            <v>79-10183-00</v>
          </cell>
          <cell r="G1087" t="str">
            <v>B</v>
          </cell>
          <cell r="H1087" t="str">
            <v>MARKERS,WIRE WRITE ON</v>
          </cell>
          <cell r="I1087">
            <v>1</v>
          </cell>
          <cell r="J1087">
            <v>1</v>
          </cell>
          <cell r="K1087" t="str">
            <v>EA</v>
          </cell>
          <cell r="L1087" t="str">
            <v>Y</v>
          </cell>
          <cell r="M1087" t="str">
            <v xml:space="preserve">   </v>
          </cell>
          <cell r="N1087" t="str">
            <v>Z</v>
          </cell>
          <cell r="O1087" t="str">
            <v>ZZ</v>
          </cell>
          <cell r="P1087" t="str">
            <v>BRADY CORPORATION</v>
          </cell>
          <cell r="Q1087" t="str">
            <v>SLFW-250-PK</v>
          </cell>
          <cell r="T1087">
            <v>0</v>
          </cell>
          <cell r="V1087">
            <v>0</v>
          </cell>
          <cell r="X1087">
            <v>0</v>
          </cell>
          <cell r="Z1087">
            <v>0</v>
          </cell>
        </row>
        <row r="1088">
          <cell r="E1088" t="str">
            <v>79-10179-01</v>
          </cell>
          <cell r="G1088" t="str">
            <v>A</v>
          </cell>
          <cell r="H1088" t="str">
            <v>MARKER, WIRE, 34-66</v>
          </cell>
          <cell r="I1088">
            <v>1</v>
          </cell>
          <cell r="J1088">
            <v>1</v>
          </cell>
          <cell r="K1088" t="str">
            <v>EA</v>
          </cell>
          <cell r="L1088" t="str">
            <v>Y</v>
          </cell>
          <cell r="M1088" t="str">
            <v xml:space="preserve">   </v>
          </cell>
          <cell r="N1088" t="str">
            <v>Z</v>
          </cell>
          <cell r="O1088" t="str">
            <v>ZZ</v>
          </cell>
          <cell r="T1088">
            <v>0</v>
          </cell>
          <cell r="V1088">
            <v>0</v>
          </cell>
          <cell r="X1088">
            <v>0</v>
          </cell>
          <cell r="Z1088">
            <v>0</v>
          </cell>
        </row>
        <row r="1089">
          <cell r="E1089" t="str">
            <v>79-10179-02</v>
          </cell>
          <cell r="G1089" t="str">
            <v>A</v>
          </cell>
          <cell r="H1089" t="str">
            <v>MARKER, WIRE 67-99</v>
          </cell>
          <cell r="I1089">
            <v>1</v>
          </cell>
          <cell r="J1089">
            <v>1</v>
          </cell>
          <cell r="K1089" t="str">
            <v>EA</v>
          </cell>
          <cell r="L1089" t="str">
            <v>Y</v>
          </cell>
          <cell r="M1089" t="str">
            <v xml:space="preserve">   </v>
          </cell>
          <cell r="N1089" t="str">
            <v>Z</v>
          </cell>
          <cell r="O1089" t="str">
            <v>ZZ</v>
          </cell>
          <cell r="T1089">
            <v>0</v>
          </cell>
          <cell r="V1089">
            <v>0</v>
          </cell>
          <cell r="X1089">
            <v>0</v>
          </cell>
          <cell r="Z1089">
            <v>0</v>
          </cell>
        </row>
        <row r="1090">
          <cell r="E1090" t="str">
            <v>79-00021-00</v>
          </cell>
          <cell r="G1090" t="str">
            <v>A</v>
          </cell>
          <cell r="H1090" t="str">
            <v>LABEL,BLANK 1 X 1/2</v>
          </cell>
          <cell r="I1090">
            <v>1</v>
          </cell>
          <cell r="J1090">
            <v>1</v>
          </cell>
          <cell r="K1090" t="str">
            <v>EA</v>
          </cell>
          <cell r="L1090" t="str">
            <v>Y</v>
          </cell>
          <cell r="M1090" t="str">
            <v xml:space="preserve">   </v>
          </cell>
          <cell r="N1090" t="str">
            <v>Z</v>
          </cell>
          <cell r="O1090" t="str">
            <v>ZZ</v>
          </cell>
          <cell r="P1090" t="str">
            <v>THOMAS &amp; BETTS</v>
          </cell>
          <cell r="Q1090" t="str">
            <v>WES-1112</v>
          </cell>
          <cell r="T1090">
            <v>0</v>
          </cell>
          <cell r="V1090">
            <v>0</v>
          </cell>
          <cell r="X1090">
            <v>0</v>
          </cell>
          <cell r="Z1090">
            <v>0</v>
          </cell>
        </row>
        <row r="1091">
          <cell r="E1091" t="str">
            <v>79-00021-01</v>
          </cell>
          <cell r="G1091" t="str">
            <v>A</v>
          </cell>
          <cell r="H1091" t="str">
            <v>LABEL,BLANK 1 X 1</v>
          </cell>
          <cell r="I1091">
            <v>1</v>
          </cell>
          <cell r="J1091">
            <v>1</v>
          </cell>
          <cell r="K1091" t="str">
            <v>EA</v>
          </cell>
          <cell r="L1091" t="str">
            <v>Y</v>
          </cell>
          <cell r="M1091" t="str">
            <v xml:space="preserve">   </v>
          </cell>
          <cell r="N1091" t="str">
            <v>Z</v>
          </cell>
          <cell r="O1091" t="str">
            <v>ZZ</v>
          </cell>
          <cell r="P1091" t="str">
            <v>ABB</v>
          </cell>
          <cell r="Q1091" t="str">
            <v>WES-1334</v>
          </cell>
          <cell r="T1091">
            <v>0</v>
          </cell>
          <cell r="V1091">
            <v>0</v>
          </cell>
          <cell r="X1091">
            <v>0</v>
          </cell>
          <cell r="Z1091">
            <v>0</v>
          </cell>
        </row>
        <row r="1092">
          <cell r="E1092" t="str">
            <v>79-00021-02</v>
          </cell>
          <cell r="G1092" t="str">
            <v>A</v>
          </cell>
          <cell r="H1092" t="str">
            <v>LABEL,CBL MARKING,1X.5X1.5,BLANK,WRITE-O</v>
          </cell>
          <cell r="I1092">
            <v>1</v>
          </cell>
          <cell r="J1092">
            <v>1</v>
          </cell>
          <cell r="K1092" t="str">
            <v>EA</v>
          </cell>
          <cell r="L1092" t="str">
            <v>Y</v>
          </cell>
          <cell r="M1092" t="str">
            <v xml:space="preserve">   </v>
          </cell>
          <cell r="N1092" t="str">
            <v>Z</v>
          </cell>
          <cell r="O1092" t="str">
            <v>ZZ</v>
          </cell>
          <cell r="P1092" t="str">
            <v>THOMAS &amp; BETTS</v>
          </cell>
          <cell r="Q1092" t="str">
            <v>WLP-1112</v>
          </cell>
          <cell r="T1092">
            <v>0</v>
          </cell>
          <cell r="V1092">
            <v>0</v>
          </cell>
          <cell r="X1092">
            <v>0</v>
          </cell>
          <cell r="Z1092">
            <v>0</v>
          </cell>
        </row>
        <row r="1093">
          <cell r="E1093" t="str">
            <v>79-00021-03</v>
          </cell>
          <cell r="G1093" t="str">
            <v>A</v>
          </cell>
          <cell r="H1093" t="str">
            <v>LABEL,CBL MARKING,1X1X3,BLANK,WRITE-ON,S</v>
          </cell>
          <cell r="I1093">
            <v>1</v>
          </cell>
          <cell r="J1093">
            <v>1</v>
          </cell>
          <cell r="K1093" t="str">
            <v>EA</v>
          </cell>
          <cell r="L1093" t="str">
            <v>Y</v>
          </cell>
          <cell r="M1093" t="str">
            <v xml:space="preserve">   </v>
          </cell>
          <cell r="N1093" t="str">
            <v>Z</v>
          </cell>
          <cell r="O1093" t="str">
            <v>ZZ</v>
          </cell>
          <cell r="P1093" t="str">
            <v>THOMAS &amp; BETTS</v>
          </cell>
          <cell r="Q1093" t="str">
            <v>WLP-1300</v>
          </cell>
          <cell r="T1093">
            <v>0</v>
          </cell>
          <cell r="V1093">
            <v>0</v>
          </cell>
          <cell r="X1093">
            <v>0</v>
          </cell>
          <cell r="Z1093">
            <v>0</v>
          </cell>
        </row>
        <row r="1094">
          <cell r="E1094" t="str">
            <v>79-00021-04</v>
          </cell>
          <cell r="G1094" t="str">
            <v>B</v>
          </cell>
          <cell r="H1094" t="str">
            <v>LABEL,CBL MARKING,1X1X5,BLANK,WRITE-ON,S</v>
          </cell>
          <cell r="I1094">
            <v>1</v>
          </cell>
          <cell r="J1094">
            <v>1</v>
          </cell>
          <cell r="K1094" t="str">
            <v>EA</v>
          </cell>
          <cell r="L1094" t="str">
            <v>Y</v>
          </cell>
          <cell r="M1094" t="str">
            <v xml:space="preserve">   </v>
          </cell>
          <cell r="N1094" t="str">
            <v>Z</v>
          </cell>
          <cell r="O1094" t="str">
            <v>ZZ</v>
          </cell>
          <cell r="P1094" t="str">
            <v>THOMAS &amp; BETTS</v>
          </cell>
          <cell r="Q1094" t="str">
            <v>THT-139-461-2</v>
          </cell>
          <cell r="T1094">
            <v>0</v>
          </cell>
          <cell r="V1094">
            <v>0</v>
          </cell>
          <cell r="X1094">
            <v>0</v>
          </cell>
          <cell r="Z1094">
            <v>0</v>
          </cell>
        </row>
        <row r="1095">
          <cell r="E1095" t="str">
            <v>74-032409-00</v>
          </cell>
          <cell r="G1095" t="str">
            <v>C</v>
          </cell>
          <cell r="H1095" t="str">
            <v>WORKMANSHIP STANDARDS</v>
          </cell>
          <cell r="I1095">
            <v>1</v>
          </cell>
          <cell r="J1095">
            <v>1</v>
          </cell>
          <cell r="K1095" t="str">
            <v>EA</v>
          </cell>
          <cell r="L1095" t="str">
            <v>Y</v>
          </cell>
          <cell r="M1095" t="str">
            <v xml:space="preserve">   </v>
          </cell>
          <cell r="N1095" t="str">
            <v>Z</v>
          </cell>
          <cell r="O1095" t="str">
            <v>ZZ</v>
          </cell>
          <cell r="T1095">
            <v>0</v>
          </cell>
          <cell r="V1095">
            <v>0</v>
          </cell>
          <cell r="X1095">
            <v>0</v>
          </cell>
          <cell r="Z1095">
            <v>0</v>
          </cell>
        </row>
        <row r="1096">
          <cell r="E1096" t="str">
            <v>202-328325-001</v>
          </cell>
          <cell r="G1096" t="str">
            <v>F</v>
          </cell>
          <cell r="H1096" t="str">
            <v>PROC,CRIMP TERMINATION GUIDELINE</v>
          </cell>
          <cell r="I1096">
            <v>1</v>
          </cell>
          <cell r="J1096">
            <v>1</v>
          </cell>
          <cell r="K1096" t="str">
            <v>EA</v>
          </cell>
          <cell r="L1096" t="str">
            <v>Y</v>
          </cell>
          <cell r="M1096" t="str">
            <v xml:space="preserve">   </v>
          </cell>
          <cell r="N1096" t="str">
            <v>Z</v>
          </cell>
          <cell r="O1096" t="str">
            <v>ZZ</v>
          </cell>
          <cell r="T1096">
            <v>0</v>
          </cell>
          <cell r="V1096">
            <v>0</v>
          </cell>
          <cell r="X1096">
            <v>0</v>
          </cell>
          <cell r="Z1096">
            <v>0</v>
          </cell>
        </row>
        <row r="1097">
          <cell r="E1097" t="str">
            <v>74-024094-00</v>
          </cell>
          <cell r="G1097" t="str">
            <v>U</v>
          </cell>
          <cell r="H1097" t="str">
            <v>PROC,PART IDENTIFICATION</v>
          </cell>
          <cell r="I1097">
            <v>1</v>
          </cell>
          <cell r="J1097">
            <v>1</v>
          </cell>
          <cell r="K1097" t="str">
            <v>EA</v>
          </cell>
          <cell r="L1097" t="str">
            <v>Y</v>
          </cell>
          <cell r="M1097" t="str">
            <v xml:space="preserve">   </v>
          </cell>
          <cell r="N1097" t="str">
            <v>Z</v>
          </cell>
          <cell r="O1097" t="str">
            <v>ZZ</v>
          </cell>
          <cell r="T1097">
            <v>0</v>
          </cell>
          <cell r="V1097">
            <v>0</v>
          </cell>
          <cell r="X1097">
            <v>0</v>
          </cell>
          <cell r="Z1097">
            <v>0</v>
          </cell>
        </row>
        <row r="1098">
          <cell r="E1098" t="str">
            <v>603-090436-001</v>
          </cell>
          <cell r="G1098" t="str">
            <v>J</v>
          </cell>
          <cell r="H1098" t="str">
            <v>SPECIFICATION,PACKAGING</v>
          </cell>
          <cell r="I1098">
            <v>1</v>
          </cell>
          <cell r="J1098">
            <v>1</v>
          </cell>
          <cell r="K1098" t="str">
            <v>EA</v>
          </cell>
          <cell r="L1098" t="str">
            <v>Y</v>
          </cell>
          <cell r="M1098" t="str">
            <v xml:space="preserve">   </v>
          </cell>
          <cell r="N1098" t="str">
            <v>Z</v>
          </cell>
          <cell r="O1098" t="str">
            <v>ZZ</v>
          </cell>
          <cell r="T1098">
            <v>0</v>
          </cell>
          <cell r="V1098">
            <v>0</v>
          </cell>
          <cell r="X1098">
            <v>0</v>
          </cell>
          <cell r="Z1098">
            <v>0</v>
          </cell>
        </row>
        <row r="1099">
          <cell r="E1099" t="str">
            <v>853-289914-006</v>
          </cell>
          <cell r="F1099" t="str">
            <v>CABLES</v>
          </cell>
          <cell r="G1099" t="str">
            <v>A</v>
          </cell>
          <cell r="H1099" t="str">
            <v>CA,24VDC,PED LIFT MTR,W/FAN,STN 2</v>
          </cell>
          <cell r="I1099">
            <v>1</v>
          </cell>
          <cell r="J1099">
            <v>1</v>
          </cell>
          <cell r="K1099" t="str">
            <v>EA</v>
          </cell>
          <cell r="L1099" t="str">
            <v xml:space="preserve"> </v>
          </cell>
          <cell r="M1099" t="str">
            <v xml:space="preserve">   </v>
          </cell>
          <cell r="N1099" t="str">
            <v>L</v>
          </cell>
          <cell r="O1099" t="str">
            <v>PROSOURCE</v>
          </cell>
          <cell r="S1099">
            <v>165.67</v>
          </cell>
          <cell r="T1099">
            <v>165.67</v>
          </cell>
          <cell r="U1099">
            <v>165.67</v>
          </cell>
          <cell r="V1099">
            <v>165.67</v>
          </cell>
          <cell r="W1099">
            <v>165.67</v>
          </cell>
          <cell r="X1099">
            <v>165.67</v>
          </cell>
          <cell r="Y1099">
            <v>165.67</v>
          </cell>
          <cell r="Z1099">
            <v>165.67</v>
          </cell>
          <cell r="AA1099">
            <v>165.67</v>
          </cell>
        </row>
        <row r="1100">
          <cell r="E1100" t="str">
            <v>38-272623-00</v>
          </cell>
          <cell r="G1100" t="str">
            <v>B</v>
          </cell>
          <cell r="H1100" t="str">
            <v>CABLE,RAW,FLEX,3 COND,20AWG,600V,SHLD,TE</v>
          </cell>
          <cell r="I1100">
            <v>8.5</v>
          </cell>
          <cell r="J1100">
            <v>8.5</v>
          </cell>
          <cell r="K1100" t="str">
            <v>FT</v>
          </cell>
          <cell r="L1100" t="str">
            <v>Y</v>
          </cell>
          <cell r="M1100" t="str">
            <v xml:space="preserve">   </v>
          </cell>
          <cell r="N1100" t="str">
            <v>L</v>
          </cell>
          <cell r="O1100" t="str">
            <v>ZZ</v>
          </cell>
          <cell r="P1100" t="str">
            <v>BELDEN INC.</v>
          </cell>
          <cell r="Q1100" t="str">
            <v>83335E</v>
          </cell>
          <cell r="T1100">
            <v>0</v>
          </cell>
          <cell r="V1100">
            <v>0</v>
          </cell>
          <cell r="X1100">
            <v>0</v>
          </cell>
          <cell r="Z1100">
            <v>0</v>
          </cell>
        </row>
        <row r="1101">
          <cell r="E1101" t="str">
            <v>39-317257-00</v>
          </cell>
          <cell r="G1101" t="str">
            <v>A</v>
          </cell>
          <cell r="H1101" t="str">
            <v>CONN,COMBO-D,7W2,MALE,SOLDER CUP,15M,ROH</v>
          </cell>
          <cell r="I1101">
            <v>1</v>
          </cell>
          <cell r="J1101">
            <v>1</v>
          </cell>
          <cell r="K1101" t="str">
            <v>EA</v>
          </cell>
          <cell r="L1101" t="str">
            <v>Y</v>
          </cell>
          <cell r="M1101" t="str">
            <v xml:space="preserve">   </v>
          </cell>
          <cell r="N1101" t="str">
            <v>L</v>
          </cell>
          <cell r="O1101" t="str">
            <v>ZZ</v>
          </cell>
          <cell r="P1101" t="str">
            <v>AMPHENOL</v>
          </cell>
          <cell r="Q1101" t="str">
            <v>L717TWA7W2P</v>
          </cell>
          <cell r="T1101">
            <v>0</v>
          </cell>
          <cell r="V1101">
            <v>0</v>
          </cell>
          <cell r="X1101">
            <v>0</v>
          </cell>
          <cell r="Z1101">
            <v>0</v>
          </cell>
        </row>
        <row r="1102">
          <cell r="E1102" t="str">
            <v>39-340908-15</v>
          </cell>
          <cell r="G1102" t="str">
            <v>B</v>
          </cell>
          <cell r="H1102" t="str">
            <v>BACKSHELL,15PIN,45DEG,METAL HOOD</v>
          </cell>
          <cell r="I1102">
            <v>1</v>
          </cell>
          <cell r="J1102">
            <v>1</v>
          </cell>
          <cell r="K1102" t="str">
            <v>EA</v>
          </cell>
          <cell r="L1102" t="str">
            <v>Y</v>
          </cell>
          <cell r="M1102" t="str">
            <v xml:space="preserve">   </v>
          </cell>
          <cell r="N1102" t="str">
            <v>L</v>
          </cell>
          <cell r="O1102" t="str">
            <v>ZZ</v>
          </cell>
          <cell r="P1102" t="str">
            <v>MOLEX, LLC</v>
          </cell>
          <cell r="Q1102">
            <v>1727040097</v>
          </cell>
          <cell r="T1102">
            <v>0</v>
          </cell>
          <cell r="V1102">
            <v>0</v>
          </cell>
          <cell r="X1102">
            <v>0</v>
          </cell>
          <cell r="Z1102">
            <v>0</v>
          </cell>
        </row>
        <row r="1103">
          <cell r="E1103" t="str">
            <v>39-178687-00</v>
          </cell>
          <cell r="G1103" t="str">
            <v>B</v>
          </cell>
          <cell r="H1103" t="str">
            <v>BACKSHELL,CLIP FOR FCT CONNS</v>
          </cell>
          <cell r="I1103">
            <v>2</v>
          </cell>
          <cell r="J1103">
            <v>2</v>
          </cell>
          <cell r="K1103" t="str">
            <v>EA</v>
          </cell>
          <cell r="L1103" t="str">
            <v>Y</v>
          </cell>
          <cell r="M1103" t="str">
            <v xml:space="preserve">   </v>
          </cell>
          <cell r="N1103" t="str">
            <v>L</v>
          </cell>
          <cell r="O1103" t="str">
            <v>ZZ</v>
          </cell>
          <cell r="P1103" t="str">
            <v>MOLEX, LLC</v>
          </cell>
          <cell r="Q1103">
            <v>1731120066</v>
          </cell>
          <cell r="T1103">
            <v>0</v>
          </cell>
          <cell r="V1103">
            <v>0</v>
          </cell>
          <cell r="X1103">
            <v>0</v>
          </cell>
          <cell r="Z1103">
            <v>0</v>
          </cell>
        </row>
        <row r="1104">
          <cell r="E1104" t="str">
            <v>39-108313-00</v>
          </cell>
          <cell r="G1104" t="str">
            <v>B</v>
          </cell>
          <cell r="H1104" t="str">
            <v>CONTACT,POWER,MALE PIN,20A,HYBRID DSUB</v>
          </cell>
          <cell r="I1104">
            <v>2</v>
          </cell>
          <cell r="J1104">
            <v>2</v>
          </cell>
          <cell r="K1104" t="str">
            <v>EA</v>
          </cell>
          <cell r="L1104" t="str">
            <v>Y</v>
          </cell>
          <cell r="M1104" t="str">
            <v xml:space="preserve">   </v>
          </cell>
          <cell r="N1104" t="str">
            <v>L</v>
          </cell>
          <cell r="O1104" t="str">
            <v>ZZ</v>
          </cell>
          <cell r="P1104" t="str">
            <v>AMPHENOL</v>
          </cell>
          <cell r="Q1104" t="str">
            <v>L17DM53745-8</v>
          </cell>
          <cell r="T1104">
            <v>0</v>
          </cell>
          <cell r="V1104">
            <v>0</v>
          </cell>
          <cell r="X1104">
            <v>0</v>
          </cell>
          <cell r="Z1104">
            <v>0</v>
          </cell>
        </row>
        <row r="1105">
          <cell r="E1105" t="str">
            <v>39-108312-00</v>
          </cell>
          <cell r="G1105" t="str">
            <v>B</v>
          </cell>
          <cell r="H1105" t="str">
            <v>CONN,DB15F,7W2,5SIG 2PWR</v>
          </cell>
          <cell r="I1105">
            <v>1</v>
          </cell>
          <cell r="J1105">
            <v>1</v>
          </cell>
          <cell r="K1105" t="str">
            <v>EA</v>
          </cell>
          <cell r="L1105" t="str">
            <v>Y</v>
          </cell>
          <cell r="M1105" t="str">
            <v xml:space="preserve">   </v>
          </cell>
          <cell r="N1105" t="str">
            <v>L</v>
          </cell>
          <cell r="O1105" t="str">
            <v>ZZ</v>
          </cell>
          <cell r="P1105" t="str">
            <v>AMPHENOL</v>
          </cell>
          <cell r="Q1105" t="str">
            <v>L77TWA7W2S</v>
          </cell>
          <cell r="T1105">
            <v>0</v>
          </cell>
          <cell r="V1105">
            <v>0</v>
          </cell>
          <cell r="X1105">
            <v>0</v>
          </cell>
          <cell r="Z1105">
            <v>0</v>
          </cell>
        </row>
        <row r="1106">
          <cell r="E1106" t="str">
            <v>39-178688-16</v>
          </cell>
          <cell r="G1106" t="str">
            <v>D</v>
          </cell>
          <cell r="H1106" t="str">
            <v>BACKSHELL,D-SUB,METAL FOR CLIP,FCT</v>
          </cell>
          <cell r="I1106">
            <v>1</v>
          </cell>
          <cell r="J1106">
            <v>1</v>
          </cell>
          <cell r="K1106" t="str">
            <v>EA</v>
          </cell>
          <cell r="L1106" t="str">
            <v>Y</v>
          </cell>
          <cell r="M1106" t="str">
            <v xml:space="preserve">   </v>
          </cell>
          <cell r="N1106" t="str">
            <v>L</v>
          </cell>
          <cell r="O1106" t="str">
            <v>ZZ</v>
          </cell>
          <cell r="P1106" t="str">
            <v>MOLEX</v>
          </cell>
          <cell r="Q1106">
            <v>1731110060</v>
          </cell>
          <cell r="T1106">
            <v>0</v>
          </cell>
          <cell r="V1106">
            <v>0</v>
          </cell>
          <cell r="X1106">
            <v>0</v>
          </cell>
          <cell r="Z1106">
            <v>0</v>
          </cell>
        </row>
        <row r="1107">
          <cell r="E1107" t="str">
            <v>39-108314-00</v>
          </cell>
          <cell r="G1107" t="str">
            <v>B</v>
          </cell>
          <cell r="H1107" t="str">
            <v>CONTACT,POWER,SKT,10AMP,HYBRID DS</v>
          </cell>
          <cell r="I1107">
            <v>2</v>
          </cell>
          <cell r="J1107">
            <v>2</v>
          </cell>
          <cell r="K1107" t="str">
            <v>EA</v>
          </cell>
          <cell r="L1107" t="str">
            <v>Y</v>
          </cell>
          <cell r="M1107" t="str">
            <v xml:space="preserve">   </v>
          </cell>
          <cell r="N1107" t="str">
            <v>L</v>
          </cell>
          <cell r="O1107" t="str">
            <v>ZZ</v>
          </cell>
          <cell r="P1107" t="str">
            <v>AMPHENOL</v>
          </cell>
          <cell r="Q1107" t="str">
            <v>L17DM53744-7</v>
          </cell>
          <cell r="T1107">
            <v>0</v>
          </cell>
          <cell r="V1107">
            <v>0</v>
          </cell>
          <cell r="X1107">
            <v>0</v>
          </cell>
          <cell r="Z1107">
            <v>0</v>
          </cell>
        </row>
        <row r="1108">
          <cell r="E1108" t="str">
            <v>31-00233-00</v>
          </cell>
          <cell r="G1108" t="str">
            <v>A</v>
          </cell>
          <cell r="H1108" t="str">
            <v>TAPE,COPPER FOIL,1/2</v>
          </cell>
          <cell r="I1108">
            <v>1</v>
          </cell>
          <cell r="J1108">
            <v>1</v>
          </cell>
          <cell r="K1108" t="str">
            <v>FT</v>
          </cell>
          <cell r="L1108" t="str">
            <v>Y</v>
          </cell>
          <cell r="M1108" t="str">
            <v xml:space="preserve">   </v>
          </cell>
          <cell r="N1108" t="str">
            <v>L</v>
          </cell>
          <cell r="O1108" t="str">
            <v>ZZ</v>
          </cell>
          <cell r="P1108" t="str">
            <v>3M</v>
          </cell>
          <cell r="Q1108" t="str">
            <v>1181 TAPE (1/2)</v>
          </cell>
          <cell r="T1108">
            <v>0</v>
          </cell>
          <cell r="V1108">
            <v>0</v>
          </cell>
          <cell r="X1108">
            <v>0</v>
          </cell>
          <cell r="Z1108">
            <v>0</v>
          </cell>
        </row>
        <row r="1109">
          <cell r="E1109" t="str">
            <v>10-00061-00</v>
          </cell>
          <cell r="G1109" t="str">
            <v>A</v>
          </cell>
          <cell r="H1109" t="str">
            <v>HEAT SHRINK TUBING,.125,BLACK</v>
          </cell>
          <cell r="I1109">
            <v>1</v>
          </cell>
          <cell r="J1109">
            <v>1</v>
          </cell>
          <cell r="K1109" t="str">
            <v>FT</v>
          </cell>
          <cell r="L1109" t="str">
            <v>Y</v>
          </cell>
          <cell r="M1109" t="str">
            <v xml:space="preserve">   </v>
          </cell>
          <cell r="N1109" t="str">
            <v>L</v>
          </cell>
          <cell r="O1109" t="str">
            <v>ZZ</v>
          </cell>
          <cell r="P1109" t="str">
            <v>ALPHA WIRE</v>
          </cell>
          <cell r="Q1109" t="str">
            <v>FIT-221V-1/8</v>
          </cell>
          <cell r="T1109">
            <v>0</v>
          </cell>
          <cell r="V1109">
            <v>0</v>
          </cell>
          <cell r="X1109">
            <v>0</v>
          </cell>
          <cell r="Z1109">
            <v>0</v>
          </cell>
        </row>
        <row r="1110">
          <cell r="E1110" t="str">
            <v>10-00058-00</v>
          </cell>
          <cell r="G1110" t="str">
            <v>A</v>
          </cell>
          <cell r="H1110" t="str">
            <v>HEAT SHRINK TUBING,.5,BLACK</v>
          </cell>
          <cell r="I1110">
            <v>1</v>
          </cell>
          <cell r="J1110">
            <v>1</v>
          </cell>
          <cell r="K1110" t="str">
            <v>FT</v>
          </cell>
          <cell r="L1110" t="str">
            <v>Y</v>
          </cell>
          <cell r="M1110" t="str">
            <v xml:space="preserve">   </v>
          </cell>
          <cell r="N1110" t="str">
            <v>L</v>
          </cell>
          <cell r="O1110" t="str">
            <v>ZZ</v>
          </cell>
          <cell r="P1110" t="str">
            <v>ALPHA WIRE</v>
          </cell>
          <cell r="Q1110" t="str">
            <v>FIT-221V-1/2-BLK</v>
          </cell>
          <cell r="T1110">
            <v>0</v>
          </cell>
          <cell r="V1110">
            <v>0</v>
          </cell>
          <cell r="X1110">
            <v>0</v>
          </cell>
          <cell r="Z1110">
            <v>0</v>
          </cell>
        </row>
        <row r="1111">
          <cell r="E1111" t="str">
            <v>38-10017-00</v>
          </cell>
          <cell r="G1111" t="str">
            <v>C</v>
          </cell>
          <cell r="H1111" t="str">
            <v>CABLE,TWPR,18AWG 300V</v>
          </cell>
          <cell r="I1111">
            <v>2.5</v>
          </cell>
          <cell r="J1111">
            <v>2.5</v>
          </cell>
          <cell r="K1111" t="str">
            <v>FT</v>
          </cell>
          <cell r="L1111" t="str">
            <v>Y</v>
          </cell>
          <cell r="M1111" t="str">
            <v xml:space="preserve">   </v>
          </cell>
          <cell r="N1111" t="str">
            <v>L</v>
          </cell>
          <cell r="O1111" t="str">
            <v>ZZ</v>
          </cell>
          <cell r="P1111" t="str">
            <v>ALPHA WIRE</v>
          </cell>
          <cell r="Q1111">
            <v>2241</v>
          </cell>
          <cell r="T1111">
            <v>0</v>
          </cell>
          <cell r="V1111">
            <v>0</v>
          </cell>
          <cell r="X1111">
            <v>0</v>
          </cell>
          <cell r="Z1111">
            <v>0</v>
          </cell>
        </row>
        <row r="1112">
          <cell r="E1112" t="str">
            <v>39-021407-00</v>
          </cell>
          <cell r="G1112" t="str">
            <v>A</v>
          </cell>
          <cell r="H1112" t="str">
            <v>CON,2-POS,HSG,FEM,MFJ</v>
          </cell>
          <cell r="I1112">
            <v>1</v>
          </cell>
          <cell r="J1112">
            <v>1</v>
          </cell>
          <cell r="K1112" t="str">
            <v>EA</v>
          </cell>
          <cell r="L1112" t="str">
            <v>Y</v>
          </cell>
          <cell r="M1112" t="str">
            <v xml:space="preserve">   </v>
          </cell>
          <cell r="N1112" t="str">
            <v>L</v>
          </cell>
          <cell r="O1112" t="str">
            <v>ZZ</v>
          </cell>
          <cell r="P1112" t="str">
            <v>MOLEX, LLC</v>
          </cell>
          <cell r="Q1112" t="str">
            <v>39-01-2025</v>
          </cell>
          <cell r="T1112">
            <v>0</v>
          </cell>
          <cell r="V1112">
            <v>0</v>
          </cell>
          <cell r="X1112">
            <v>0</v>
          </cell>
          <cell r="Z1112">
            <v>0</v>
          </cell>
        </row>
        <row r="1113">
          <cell r="E1113" t="str">
            <v>39-024911-00</v>
          </cell>
          <cell r="G1113" t="str">
            <v>B</v>
          </cell>
          <cell r="H1113" t="str">
            <v>SKT,MINI FIT 18-24AWG</v>
          </cell>
          <cell r="I1113">
            <v>2</v>
          </cell>
          <cell r="J1113">
            <v>2</v>
          </cell>
          <cell r="K1113" t="str">
            <v>EA</v>
          </cell>
          <cell r="L1113" t="str">
            <v>Y</v>
          </cell>
          <cell r="M1113" t="str">
            <v xml:space="preserve">   </v>
          </cell>
          <cell r="N1113" t="str">
            <v>L</v>
          </cell>
          <cell r="O1113" t="str">
            <v>ZZ</v>
          </cell>
          <cell r="P1113" t="str">
            <v>MOLEX, LLC</v>
          </cell>
          <cell r="Q1113" t="str">
            <v>39-00-0039</v>
          </cell>
          <cell r="T1113">
            <v>0</v>
          </cell>
          <cell r="V1113">
            <v>0</v>
          </cell>
          <cell r="X1113">
            <v>0</v>
          </cell>
          <cell r="Z1113">
            <v>0</v>
          </cell>
        </row>
        <row r="1114">
          <cell r="E1114" t="str">
            <v>10-00060-00</v>
          </cell>
          <cell r="G1114" t="str">
            <v>B</v>
          </cell>
          <cell r="H1114" t="str">
            <v>HEAT SHRINK TUBING,.25,BLACK</v>
          </cell>
          <cell r="I1114">
            <v>1</v>
          </cell>
          <cell r="J1114">
            <v>1</v>
          </cell>
          <cell r="K1114" t="str">
            <v>FT</v>
          </cell>
          <cell r="L1114" t="str">
            <v>Y</v>
          </cell>
          <cell r="M1114" t="str">
            <v xml:space="preserve">   </v>
          </cell>
          <cell r="N1114" t="str">
            <v>L</v>
          </cell>
          <cell r="O1114" t="str">
            <v>ZZ</v>
          </cell>
          <cell r="P1114" t="str">
            <v>THOMAS &amp; BETTS</v>
          </cell>
          <cell r="Q1114" t="str">
            <v>CP0250-0-25</v>
          </cell>
          <cell r="T1114">
            <v>0</v>
          </cell>
          <cell r="V1114">
            <v>0</v>
          </cell>
          <cell r="X1114">
            <v>0</v>
          </cell>
          <cell r="Z1114">
            <v>0</v>
          </cell>
        </row>
        <row r="1115">
          <cell r="E1115" t="str">
            <v>79-00021-02</v>
          </cell>
          <cell r="G1115" t="str">
            <v>A</v>
          </cell>
          <cell r="H1115" t="str">
            <v>LABEL,CBL MARKING,1X.5X1.5,BLANK,WRITE-O</v>
          </cell>
          <cell r="I1115">
            <v>3</v>
          </cell>
          <cell r="J1115">
            <v>3</v>
          </cell>
          <cell r="K1115" t="str">
            <v>EA</v>
          </cell>
          <cell r="L1115" t="str">
            <v>Y</v>
          </cell>
          <cell r="M1115" t="str">
            <v xml:space="preserve">   </v>
          </cell>
          <cell r="N1115" t="str">
            <v>L</v>
          </cell>
          <cell r="O1115" t="str">
            <v>ZZ</v>
          </cell>
          <cell r="P1115" t="str">
            <v>THOMAS &amp; BETTS</v>
          </cell>
          <cell r="Q1115" t="str">
            <v>WLP-1112</v>
          </cell>
          <cell r="T1115">
            <v>0</v>
          </cell>
          <cell r="V1115">
            <v>0</v>
          </cell>
          <cell r="X1115">
            <v>0</v>
          </cell>
          <cell r="Z1115">
            <v>0</v>
          </cell>
        </row>
        <row r="1116">
          <cell r="E1116" t="str">
            <v>31-00156-00</v>
          </cell>
          <cell r="G1116" t="str">
            <v>A</v>
          </cell>
          <cell r="H1116" t="str">
            <v>TIE WRAP,5.5 NYLON</v>
          </cell>
          <cell r="I1116">
            <v>1</v>
          </cell>
          <cell r="J1116">
            <v>1</v>
          </cell>
          <cell r="K1116" t="str">
            <v>EA</v>
          </cell>
          <cell r="L1116" t="str">
            <v>Y</v>
          </cell>
          <cell r="M1116" t="str">
            <v xml:space="preserve">   </v>
          </cell>
          <cell r="N1116" t="str">
            <v>L</v>
          </cell>
          <cell r="O1116" t="str">
            <v>ZZ</v>
          </cell>
          <cell r="P1116" t="str">
            <v>THOMAS &amp; BETTS</v>
          </cell>
          <cell r="Q1116" t="str">
            <v>TY24M</v>
          </cell>
          <cell r="T1116">
            <v>0</v>
          </cell>
          <cell r="V1116">
            <v>0</v>
          </cell>
          <cell r="X1116">
            <v>0</v>
          </cell>
          <cell r="Z1116">
            <v>0</v>
          </cell>
        </row>
        <row r="1117">
          <cell r="E1117" t="str">
            <v>74-10024-00</v>
          </cell>
          <cell r="G1117" t="str">
            <v>P</v>
          </cell>
          <cell r="H1117" t="str">
            <v>PROC. ELEC. ASS'Y INSTR.</v>
          </cell>
          <cell r="I1117">
            <v>1</v>
          </cell>
          <cell r="J1117">
            <v>1</v>
          </cell>
          <cell r="K1117" t="str">
            <v>EA</v>
          </cell>
          <cell r="L1117" t="str">
            <v>Y</v>
          </cell>
          <cell r="M1117" t="str">
            <v xml:space="preserve">   </v>
          </cell>
          <cell r="N1117" t="str">
            <v>Z</v>
          </cell>
          <cell r="O1117" t="str">
            <v>ZZ</v>
          </cell>
          <cell r="T1117">
            <v>0</v>
          </cell>
          <cell r="V1117">
            <v>0</v>
          </cell>
          <cell r="X1117">
            <v>0</v>
          </cell>
          <cell r="Z1117">
            <v>0</v>
          </cell>
        </row>
        <row r="1118">
          <cell r="E1118" t="str">
            <v>74-024094-00</v>
          </cell>
          <cell r="G1118" t="str">
            <v>U</v>
          </cell>
          <cell r="H1118" t="str">
            <v>PROC,PART IDENTIFICATION</v>
          </cell>
          <cell r="I1118">
            <v>1</v>
          </cell>
          <cell r="J1118">
            <v>1</v>
          </cell>
          <cell r="K1118" t="str">
            <v>EA</v>
          </cell>
          <cell r="L1118" t="str">
            <v>Y</v>
          </cell>
          <cell r="M1118" t="str">
            <v xml:space="preserve">   </v>
          </cell>
          <cell r="N1118" t="str">
            <v>Z</v>
          </cell>
          <cell r="O1118" t="str">
            <v>ZZ</v>
          </cell>
          <cell r="T1118">
            <v>0</v>
          </cell>
          <cell r="V1118">
            <v>0</v>
          </cell>
          <cell r="X1118">
            <v>0</v>
          </cell>
          <cell r="Z1118">
            <v>0</v>
          </cell>
        </row>
        <row r="1119">
          <cell r="E1119" t="str">
            <v>965-208382-001</v>
          </cell>
          <cell r="G1119" t="str">
            <v>A</v>
          </cell>
          <cell r="H1119" t="str">
            <v>EPOXY,FAST SET,50ML CNTNR SIZE</v>
          </cell>
          <cell r="I1119">
            <v>1</v>
          </cell>
          <cell r="J1119">
            <v>1</v>
          </cell>
          <cell r="K1119" t="str">
            <v>EA</v>
          </cell>
          <cell r="L1119" t="str">
            <v>Y</v>
          </cell>
          <cell r="M1119" t="str">
            <v xml:space="preserve">   </v>
          </cell>
          <cell r="N1119" t="str">
            <v>Z</v>
          </cell>
          <cell r="O1119" t="str">
            <v>ZZ</v>
          </cell>
          <cell r="P1119" t="str">
            <v>ITW DEVCON, INC.</v>
          </cell>
          <cell r="Q1119">
            <v>14270</v>
          </cell>
          <cell r="T1119">
            <v>0</v>
          </cell>
          <cell r="V1119">
            <v>0</v>
          </cell>
          <cell r="X1119">
            <v>0</v>
          </cell>
          <cell r="Z1119">
            <v>0</v>
          </cell>
        </row>
        <row r="1120">
          <cell r="E1120" t="str">
            <v>79-10179-00</v>
          </cell>
          <cell r="G1120" t="str">
            <v>A</v>
          </cell>
          <cell r="H1120" t="str">
            <v>MARKER, WIRE (1-33)</v>
          </cell>
          <cell r="I1120">
            <v>1</v>
          </cell>
          <cell r="J1120">
            <v>1</v>
          </cell>
          <cell r="K1120" t="str">
            <v>EA</v>
          </cell>
          <cell r="L1120" t="str">
            <v>Y</v>
          </cell>
          <cell r="M1120" t="str">
            <v xml:space="preserve">   </v>
          </cell>
          <cell r="N1120" t="str">
            <v>Z</v>
          </cell>
          <cell r="O1120" t="str">
            <v>ZZ</v>
          </cell>
          <cell r="P1120" t="str">
            <v>BRADY CORPORATION</v>
          </cell>
          <cell r="Q1120" t="str">
            <v>WM-1-33-3/4</v>
          </cell>
          <cell r="T1120">
            <v>0</v>
          </cell>
          <cell r="V1120">
            <v>0</v>
          </cell>
          <cell r="X1120">
            <v>0</v>
          </cell>
          <cell r="Z1120">
            <v>0</v>
          </cell>
        </row>
        <row r="1121">
          <cell r="E1121" t="str">
            <v>79-10444-00</v>
          </cell>
          <cell r="G1121" t="str">
            <v>B</v>
          </cell>
          <cell r="H1121" t="str">
            <v>LABEL,A-Z,0-15,(+),(-),(/),WIRE MARKING</v>
          </cell>
          <cell r="I1121">
            <v>1</v>
          </cell>
          <cell r="J1121">
            <v>1</v>
          </cell>
          <cell r="K1121" t="str">
            <v>EA</v>
          </cell>
          <cell r="L1121" t="str">
            <v>Y</v>
          </cell>
          <cell r="M1121" t="str">
            <v xml:space="preserve">   </v>
          </cell>
          <cell r="N1121" t="str">
            <v>Z</v>
          </cell>
          <cell r="O1121" t="str">
            <v>ZZ</v>
          </cell>
          <cell r="P1121" t="str">
            <v>BRADY CORPORATION</v>
          </cell>
          <cell r="Q1121" t="str">
            <v>PWM-PK-2</v>
          </cell>
          <cell r="T1121">
            <v>0</v>
          </cell>
          <cell r="V1121">
            <v>0</v>
          </cell>
          <cell r="X1121">
            <v>0</v>
          </cell>
          <cell r="Z1121">
            <v>0</v>
          </cell>
        </row>
        <row r="1122">
          <cell r="E1122" t="str">
            <v>79-10183-00</v>
          </cell>
          <cell r="G1122" t="str">
            <v>B</v>
          </cell>
          <cell r="H1122" t="str">
            <v>MARKERS,WIRE WRITE ON</v>
          </cell>
          <cell r="I1122">
            <v>1</v>
          </cell>
          <cell r="J1122">
            <v>1</v>
          </cell>
          <cell r="K1122" t="str">
            <v>EA</v>
          </cell>
          <cell r="L1122" t="str">
            <v>Y</v>
          </cell>
          <cell r="M1122" t="str">
            <v xml:space="preserve">   </v>
          </cell>
          <cell r="N1122" t="str">
            <v>Z</v>
          </cell>
          <cell r="O1122" t="str">
            <v>ZZ</v>
          </cell>
          <cell r="P1122" t="str">
            <v>BRADY CORPORATION</v>
          </cell>
          <cell r="Q1122" t="str">
            <v>SLFW-250-PK</v>
          </cell>
          <cell r="T1122">
            <v>0</v>
          </cell>
          <cell r="V1122">
            <v>0</v>
          </cell>
          <cell r="X1122">
            <v>0</v>
          </cell>
          <cell r="Z1122">
            <v>0</v>
          </cell>
        </row>
        <row r="1123">
          <cell r="E1123" t="str">
            <v>79-10179-01</v>
          </cell>
          <cell r="G1123" t="str">
            <v>A</v>
          </cell>
          <cell r="H1123" t="str">
            <v>MARKER, WIRE, 34-66</v>
          </cell>
          <cell r="I1123">
            <v>1</v>
          </cell>
          <cell r="J1123">
            <v>1</v>
          </cell>
          <cell r="K1123" t="str">
            <v>EA</v>
          </cell>
          <cell r="L1123" t="str">
            <v>Y</v>
          </cell>
          <cell r="M1123" t="str">
            <v xml:space="preserve">   </v>
          </cell>
          <cell r="N1123" t="str">
            <v>Z</v>
          </cell>
          <cell r="O1123" t="str">
            <v>ZZ</v>
          </cell>
          <cell r="T1123">
            <v>0</v>
          </cell>
          <cell r="V1123">
            <v>0</v>
          </cell>
          <cell r="X1123">
            <v>0</v>
          </cell>
          <cell r="Z1123">
            <v>0</v>
          </cell>
        </row>
        <row r="1124">
          <cell r="E1124" t="str">
            <v>79-10179-02</v>
          </cell>
          <cell r="G1124" t="str">
            <v>A</v>
          </cell>
          <cell r="H1124" t="str">
            <v>MARKER, WIRE 67-99</v>
          </cell>
          <cell r="I1124">
            <v>1</v>
          </cell>
          <cell r="J1124">
            <v>1</v>
          </cell>
          <cell r="K1124" t="str">
            <v>EA</v>
          </cell>
          <cell r="L1124" t="str">
            <v>Y</v>
          </cell>
          <cell r="M1124" t="str">
            <v xml:space="preserve">   </v>
          </cell>
          <cell r="N1124" t="str">
            <v>Z</v>
          </cell>
          <cell r="O1124" t="str">
            <v>ZZ</v>
          </cell>
          <cell r="T1124">
            <v>0</v>
          </cell>
          <cell r="V1124">
            <v>0</v>
          </cell>
          <cell r="X1124">
            <v>0</v>
          </cell>
          <cell r="Z1124">
            <v>0</v>
          </cell>
        </row>
        <row r="1125">
          <cell r="E1125" t="str">
            <v>79-00021-00</v>
          </cell>
          <cell r="G1125" t="str">
            <v>A</v>
          </cell>
          <cell r="H1125" t="str">
            <v>LABEL,BLANK 1 X 1/2</v>
          </cell>
          <cell r="I1125">
            <v>1</v>
          </cell>
          <cell r="J1125">
            <v>1</v>
          </cell>
          <cell r="K1125" t="str">
            <v>EA</v>
          </cell>
          <cell r="L1125" t="str">
            <v>Y</v>
          </cell>
          <cell r="M1125" t="str">
            <v xml:space="preserve">   </v>
          </cell>
          <cell r="N1125" t="str">
            <v>Z</v>
          </cell>
          <cell r="O1125" t="str">
            <v>ZZ</v>
          </cell>
          <cell r="P1125" t="str">
            <v>THOMAS &amp; BETTS</v>
          </cell>
          <cell r="Q1125" t="str">
            <v>WES-1112</v>
          </cell>
          <cell r="T1125">
            <v>0</v>
          </cell>
          <cell r="V1125">
            <v>0</v>
          </cell>
          <cell r="X1125">
            <v>0</v>
          </cell>
          <cell r="Z1125">
            <v>0</v>
          </cell>
        </row>
        <row r="1126">
          <cell r="E1126" t="str">
            <v>79-00021-01</v>
          </cell>
          <cell r="G1126" t="str">
            <v>A</v>
          </cell>
          <cell r="H1126" t="str">
            <v>LABEL,BLANK 1 X 1</v>
          </cell>
          <cell r="I1126">
            <v>1</v>
          </cell>
          <cell r="J1126">
            <v>1</v>
          </cell>
          <cell r="K1126" t="str">
            <v>EA</v>
          </cell>
          <cell r="L1126" t="str">
            <v>Y</v>
          </cell>
          <cell r="M1126" t="str">
            <v xml:space="preserve">   </v>
          </cell>
          <cell r="N1126" t="str">
            <v>Z</v>
          </cell>
          <cell r="O1126" t="str">
            <v>ZZ</v>
          </cell>
          <cell r="P1126" t="str">
            <v>ABB</v>
          </cell>
          <cell r="Q1126" t="str">
            <v>WES-1334</v>
          </cell>
          <cell r="T1126">
            <v>0</v>
          </cell>
          <cell r="V1126">
            <v>0</v>
          </cell>
          <cell r="X1126">
            <v>0</v>
          </cell>
          <cell r="Z1126">
            <v>0</v>
          </cell>
        </row>
        <row r="1127">
          <cell r="E1127" t="str">
            <v>79-00021-02</v>
          </cell>
          <cell r="G1127" t="str">
            <v>A</v>
          </cell>
          <cell r="H1127" t="str">
            <v>LABEL,CBL MARKING,1X.5X1.5,BLANK,WRITE-O</v>
          </cell>
          <cell r="I1127">
            <v>1</v>
          </cell>
          <cell r="J1127">
            <v>1</v>
          </cell>
          <cell r="K1127" t="str">
            <v>EA</v>
          </cell>
          <cell r="L1127" t="str">
            <v>Y</v>
          </cell>
          <cell r="M1127" t="str">
            <v xml:space="preserve">   </v>
          </cell>
          <cell r="N1127" t="str">
            <v>Z</v>
          </cell>
          <cell r="O1127" t="str">
            <v>ZZ</v>
          </cell>
          <cell r="P1127" t="str">
            <v>THOMAS &amp; BETTS</v>
          </cell>
          <cell r="Q1127" t="str">
            <v>WLP-1112</v>
          </cell>
          <cell r="T1127">
            <v>0</v>
          </cell>
          <cell r="V1127">
            <v>0</v>
          </cell>
          <cell r="X1127">
            <v>0</v>
          </cell>
          <cell r="Z1127">
            <v>0</v>
          </cell>
        </row>
        <row r="1128">
          <cell r="E1128" t="str">
            <v>79-00021-03</v>
          </cell>
          <cell r="G1128" t="str">
            <v>A</v>
          </cell>
          <cell r="H1128" t="str">
            <v>LABEL,CBL MARKING,1X1X3,BLANK,WRITE-ON,S</v>
          </cell>
          <cell r="I1128">
            <v>1</v>
          </cell>
          <cell r="J1128">
            <v>1</v>
          </cell>
          <cell r="K1128" t="str">
            <v>EA</v>
          </cell>
          <cell r="L1128" t="str">
            <v>Y</v>
          </cell>
          <cell r="M1128" t="str">
            <v xml:space="preserve">   </v>
          </cell>
          <cell r="N1128" t="str">
            <v>Z</v>
          </cell>
          <cell r="O1128" t="str">
            <v>ZZ</v>
          </cell>
          <cell r="P1128" t="str">
            <v>THOMAS &amp; BETTS</v>
          </cell>
          <cell r="Q1128" t="str">
            <v>WLP-1300</v>
          </cell>
          <cell r="T1128">
            <v>0</v>
          </cell>
          <cell r="V1128">
            <v>0</v>
          </cell>
          <cell r="X1128">
            <v>0</v>
          </cell>
          <cell r="Z1128">
            <v>0</v>
          </cell>
        </row>
        <row r="1129">
          <cell r="E1129" t="str">
            <v>79-00021-04</v>
          </cell>
          <cell r="G1129" t="str">
            <v>B</v>
          </cell>
          <cell r="H1129" t="str">
            <v>LABEL,CBL MARKING,1X1X5,BLANK,WRITE-ON,S</v>
          </cell>
          <cell r="I1129">
            <v>1</v>
          </cell>
          <cell r="J1129">
            <v>1</v>
          </cell>
          <cell r="K1129" t="str">
            <v>EA</v>
          </cell>
          <cell r="L1129" t="str">
            <v>Y</v>
          </cell>
          <cell r="M1129" t="str">
            <v xml:space="preserve">   </v>
          </cell>
          <cell r="N1129" t="str">
            <v>Z</v>
          </cell>
          <cell r="O1129" t="str">
            <v>ZZ</v>
          </cell>
          <cell r="P1129" t="str">
            <v>THOMAS &amp; BETTS</v>
          </cell>
          <cell r="Q1129" t="str">
            <v>THT-139-461-2</v>
          </cell>
          <cell r="T1129">
            <v>0</v>
          </cell>
          <cell r="V1129">
            <v>0</v>
          </cell>
          <cell r="X1129">
            <v>0</v>
          </cell>
          <cell r="Z1129">
            <v>0</v>
          </cell>
        </row>
        <row r="1130">
          <cell r="E1130" t="str">
            <v>74-032409-00</v>
          </cell>
          <cell r="G1130" t="str">
            <v>C</v>
          </cell>
          <cell r="H1130" t="str">
            <v>WORKMANSHIP STANDARDS</v>
          </cell>
          <cell r="I1130">
            <v>1</v>
          </cell>
          <cell r="J1130">
            <v>1</v>
          </cell>
          <cell r="K1130" t="str">
            <v>EA</v>
          </cell>
          <cell r="L1130" t="str">
            <v>Y</v>
          </cell>
          <cell r="M1130" t="str">
            <v xml:space="preserve">   </v>
          </cell>
          <cell r="N1130" t="str">
            <v>Z</v>
          </cell>
          <cell r="O1130" t="str">
            <v>ZZ</v>
          </cell>
          <cell r="T1130">
            <v>0</v>
          </cell>
          <cell r="V1130">
            <v>0</v>
          </cell>
          <cell r="X1130">
            <v>0</v>
          </cell>
          <cell r="Z1130">
            <v>0</v>
          </cell>
        </row>
        <row r="1131">
          <cell r="E1131" t="str">
            <v>202-328325-001</v>
          </cell>
          <cell r="G1131" t="str">
            <v>F</v>
          </cell>
          <cell r="H1131" t="str">
            <v>PROC,CRIMP TERMINATION GUIDELINE</v>
          </cell>
          <cell r="I1131">
            <v>1</v>
          </cell>
          <cell r="J1131">
            <v>1</v>
          </cell>
          <cell r="K1131" t="str">
            <v>EA</v>
          </cell>
          <cell r="L1131" t="str">
            <v>Y</v>
          </cell>
          <cell r="M1131" t="str">
            <v xml:space="preserve">   </v>
          </cell>
          <cell r="N1131" t="str">
            <v>Z</v>
          </cell>
          <cell r="O1131" t="str">
            <v>ZZ</v>
          </cell>
          <cell r="T1131">
            <v>0</v>
          </cell>
          <cell r="V1131">
            <v>0</v>
          </cell>
          <cell r="X1131">
            <v>0</v>
          </cell>
          <cell r="Z1131">
            <v>0</v>
          </cell>
        </row>
        <row r="1132">
          <cell r="E1132" t="str">
            <v>74-024094-00</v>
          </cell>
          <cell r="G1132" t="str">
            <v>U</v>
          </cell>
          <cell r="H1132" t="str">
            <v>PROC,PART IDENTIFICATION</v>
          </cell>
          <cell r="I1132">
            <v>1</v>
          </cell>
          <cell r="J1132">
            <v>1</v>
          </cell>
          <cell r="K1132" t="str">
            <v>EA</v>
          </cell>
          <cell r="L1132" t="str">
            <v>Y</v>
          </cell>
          <cell r="M1132" t="str">
            <v xml:space="preserve">   </v>
          </cell>
          <cell r="N1132" t="str">
            <v>Z</v>
          </cell>
          <cell r="O1132" t="str">
            <v>ZZ</v>
          </cell>
          <cell r="T1132">
            <v>0</v>
          </cell>
          <cell r="V1132">
            <v>0</v>
          </cell>
          <cell r="X1132">
            <v>0</v>
          </cell>
          <cell r="Z1132">
            <v>0</v>
          </cell>
        </row>
        <row r="1133">
          <cell r="E1133" t="str">
            <v>603-090436-001</v>
          </cell>
          <cell r="G1133" t="str">
            <v>J</v>
          </cell>
          <cell r="H1133" t="str">
            <v>SPECIFICATION,PACKAGING</v>
          </cell>
          <cell r="I1133">
            <v>1</v>
          </cell>
          <cell r="J1133">
            <v>1</v>
          </cell>
          <cell r="K1133" t="str">
            <v>EA</v>
          </cell>
          <cell r="L1133" t="str">
            <v>Y</v>
          </cell>
          <cell r="M1133" t="str">
            <v xml:space="preserve">   </v>
          </cell>
          <cell r="N1133" t="str">
            <v>Z</v>
          </cell>
          <cell r="O1133" t="str">
            <v>ZZ</v>
          </cell>
          <cell r="T1133">
            <v>0</v>
          </cell>
          <cell r="V1133">
            <v>0</v>
          </cell>
          <cell r="X1133">
            <v>0</v>
          </cell>
          <cell r="Z1133">
            <v>0</v>
          </cell>
        </row>
        <row r="1134">
          <cell r="E1134" t="str">
            <v>21-250078-00</v>
          </cell>
          <cell r="F1134" t="str">
            <v>HARDWARE</v>
          </cell>
          <cell r="G1134" t="str">
            <v>A</v>
          </cell>
          <cell r="H1134" t="str">
            <v>WSHR,FLAT,FNDR,10 ID,.50IN OD,SST,13/64</v>
          </cell>
          <cell r="I1134">
            <v>1</v>
          </cell>
          <cell r="J1134">
            <v>1</v>
          </cell>
          <cell r="K1134" t="str">
            <v>EA</v>
          </cell>
          <cell r="L1134" t="str">
            <v>Y</v>
          </cell>
          <cell r="M1134" t="str">
            <v xml:space="preserve">   </v>
          </cell>
          <cell r="N1134" t="str">
            <v>L</v>
          </cell>
          <cell r="O1134" t="str">
            <v>MCMASTER CARR</v>
          </cell>
          <cell r="P1134" t="str">
            <v>MCMASTER - CARR</v>
          </cell>
          <cell r="Q1134" t="str">
            <v>90313A200</v>
          </cell>
          <cell r="S1134">
            <v>0.09</v>
          </cell>
          <cell r="T1134">
            <v>0.09</v>
          </cell>
          <cell r="U1134">
            <v>0.09</v>
          </cell>
          <cell r="V1134">
            <v>0.09</v>
          </cell>
          <cell r="W1134">
            <v>0.09</v>
          </cell>
          <cell r="X1134">
            <v>0.09</v>
          </cell>
          <cell r="Y1134">
            <v>0.09</v>
          </cell>
          <cell r="Z1134">
            <v>0.09</v>
          </cell>
          <cell r="AA1134">
            <v>0.09</v>
          </cell>
        </row>
        <row r="1135">
          <cell r="E1135" t="str">
            <v>720-000908-008</v>
          </cell>
          <cell r="F1135" t="str">
            <v>ELECTRO-MECHANICAL</v>
          </cell>
          <cell r="G1135" t="str">
            <v>E</v>
          </cell>
          <cell r="H1135" t="str">
            <v>SCR,SCH CAP,2-56 X 1/2,SST</v>
          </cell>
          <cell r="I1135">
            <v>2</v>
          </cell>
          <cell r="J1135">
            <v>2</v>
          </cell>
          <cell r="K1135" t="str">
            <v>EA</v>
          </cell>
          <cell r="L1135" t="str">
            <v>Y</v>
          </cell>
          <cell r="M1135" t="str">
            <v xml:space="preserve">   </v>
          </cell>
          <cell r="N1135" t="str">
            <v>L</v>
          </cell>
          <cell r="O1135" t="str">
            <v>AIH</v>
          </cell>
          <cell r="P1135" t="str">
            <v>ORDER TO SPECIFICATION</v>
          </cell>
          <cell r="Q1135" t="str">
            <v>ORDER TO SPECIFICATION</v>
          </cell>
          <cell r="S1135">
            <v>0.45</v>
          </cell>
          <cell r="T1135">
            <v>0.9</v>
          </cell>
          <cell r="U1135">
            <v>0.45</v>
          </cell>
          <cell r="V1135">
            <v>0.9</v>
          </cell>
          <cell r="W1135">
            <v>0.45</v>
          </cell>
          <cell r="X1135">
            <v>0.9</v>
          </cell>
          <cell r="Y1135">
            <v>0.45</v>
          </cell>
          <cell r="Z1135">
            <v>0.9</v>
          </cell>
          <cell r="AA1135">
            <v>0.45</v>
          </cell>
        </row>
        <row r="1136">
          <cell r="E1136" t="str">
            <v>03-360362-00</v>
          </cell>
          <cell r="F1136" t="str">
            <v>CABLES</v>
          </cell>
          <cell r="G1136" t="str">
            <v>A</v>
          </cell>
          <cell r="H1136" t="str">
            <v>CBL ASSY,INTERLOCK,RF GEN COAX,VXT</v>
          </cell>
          <cell r="I1136">
            <v>1</v>
          </cell>
          <cell r="J1136">
            <v>1</v>
          </cell>
          <cell r="K1136" t="str">
            <v>EA</v>
          </cell>
          <cell r="L1136" t="str">
            <v>Y</v>
          </cell>
          <cell r="M1136" t="str">
            <v xml:space="preserve">   </v>
          </cell>
          <cell r="N1136" t="str">
            <v>L</v>
          </cell>
          <cell r="O1136" t="str">
            <v>ROGAR</v>
          </cell>
          <cell r="S1136">
            <v>60</v>
          </cell>
          <cell r="T1136">
            <v>60</v>
          </cell>
          <cell r="U1136">
            <v>60</v>
          </cell>
          <cell r="V1136">
            <v>60</v>
          </cell>
          <cell r="W1136">
            <v>55</v>
          </cell>
          <cell r="X1136">
            <v>55</v>
          </cell>
          <cell r="Y1136">
            <v>50</v>
          </cell>
          <cell r="Z1136">
            <v>50</v>
          </cell>
          <cell r="AA1136">
            <v>47</v>
          </cell>
        </row>
        <row r="1137">
          <cell r="E1137" t="str">
            <v>76-360362-00</v>
          </cell>
          <cell r="G1137" t="str">
            <v>A</v>
          </cell>
          <cell r="H1137" t="str">
            <v>SCHEM,CBL ASSY,INTERLOCK,RF GEN COAX,VXT</v>
          </cell>
          <cell r="I1137">
            <v>1</v>
          </cell>
          <cell r="J1137">
            <v>1</v>
          </cell>
          <cell r="K1137" t="str">
            <v>EA</v>
          </cell>
          <cell r="L1137" t="str">
            <v>Y</v>
          </cell>
          <cell r="M1137" t="str">
            <v xml:space="preserve">   </v>
          </cell>
          <cell r="N1137" t="str">
            <v>Z</v>
          </cell>
          <cell r="O1137" t="str">
            <v>ZZ</v>
          </cell>
          <cell r="T1137">
            <v>0</v>
          </cell>
          <cell r="V1137">
            <v>0</v>
          </cell>
          <cell r="X1137">
            <v>0</v>
          </cell>
          <cell r="Z1137">
            <v>0</v>
          </cell>
        </row>
        <row r="1138">
          <cell r="E1138" t="str">
            <v>38-109763-00</v>
          </cell>
          <cell r="G1138" t="str">
            <v>B</v>
          </cell>
          <cell r="H1138" t="str">
            <v>CABLE,1TWPR,22AWG,150V</v>
          </cell>
          <cell r="I1138">
            <v>4.75</v>
          </cell>
          <cell r="J1138">
            <v>4.75</v>
          </cell>
          <cell r="K1138" t="str">
            <v>FT</v>
          </cell>
          <cell r="L1138" t="str">
            <v>Y</v>
          </cell>
          <cell r="M1138" t="str">
            <v xml:space="preserve">   </v>
          </cell>
          <cell r="N1138" t="str">
            <v>L</v>
          </cell>
          <cell r="O1138" t="str">
            <v>ZZ</v>
          </cell>
          <cell r="P1138" t="str">
            <v>ALPHA WIRE</v>
          </cell>
          <cell r="Q1138" t="str">
            <v>2211C</v>
          </cell>
          <cell r="T1138">
            <v>0</v>
          </cell>
          <cell r="V1138">
            <v>0</v>
          </cell>
          <cell r="X1138">
            <v>0</v>
          </cell>
          <cell r="Z1138">
            <v>0</v>
          </cell>
        </row>
        <row r="1139">
          <cell r="E1139" t="str">
            <v>39-10023-00</v>
          </cell>
          <cell r="G1139" t="str">
            <v>E</v>
          </cell>
          <cell r="H1139" t="str">
            <v>CONN, 15 PIN D M CRIMP</v>
          </cell>
          <cell r="I1139">
            <v>1</v>
          </cell>
          <cell r="J1139">
            <v>1</v>
          </cell>
          <cell r="K1139" t="str">
            <v>EA</v>
          </cell>
          <cell r="L1139" t="str">
            <v>Y</v>
          </cell>
          <cell r="M1139" t="str">
            <v xml:space="preserve">   </v>
          </cell>
          <cell r="N1139" t="str">
            <v>L</v>
          </cell>
          <cell r="O1139" t="str">
            <v>ZZ</v>
          </cell>
          <cell r="P1139" t="str">
            <v>ITT CANNON</v>
          </cell>
          <cell r="Q1139" t="str">
            <v>DAU-15P-K87-F0</v>
          </cell>
          <cell r="T1139">
            <v>0</v>
          </cell>
          <cell r="V1139">
            <v>0</v>
          </cell>
          <cell r="X1139">
            <v>0</v>
          </cell>
          <cell r="Z1139">
            <v>0</v>
          </cell>
        </row>
        <row r="1140">
          <cell r="E1140" t="str">
            <v>39-10022-00</v>
          </cell>
          <cell r="G1140" t="str">
            <v>B</v>
          </cell>
          <cell r="H1140" t="str">
            <v>CONN,9 PIN D FEM CRIMP</v>
          </cell>
          <cell r="I1140">
            <v>2</v>
          </cell>
          <cell r="J1140">
            <v>2</v>
          </cell>
          <cell r="K1140" t="str">
            <v>EA</v>
          </cell>
          <cell r="L1140" t="str">
            <v>Y</v>
          </cell>
          <cell r="M1140" t="str">
            <v xml:space="preserve">   </v>
          </cell>
          <cell r="N1140" t="str">
            <v>L</v>
          </cell>
          <cell r="O1140" t="str">
            <v>ZZ</v>
          </cell>
          <cell r="P1140" t="str">
            <v>ITT CANNON</v>
          </cell>
          <cell r="Q1140" t="str">
            <v>DEU9SA197F0</v>
          </cell>
          <cell r="T1140">
            <v>0</v>
          </cell>
          <cell r="V1140">
            <v>0</v>
          </cell>
          <cell r="X1140">
            <v>0</v>
          </cell>
          <cell r="Z1140">
            <v>0</v>
          </cell>
        </row>
        <row r="1141">
          <cell r="E1141" t="str">
            <v>39-340908-15</v>
          </cell>
          <cell r="G1141" t="str">
            <v>B</v>
          </cell>
          <cell r="H1141" t="str">
            <v>BACKSHELL,15PIN,45DEG,METAL HOOD</v>
          </cell>
          <cell r="I1141">
            <v>1</v>
          </cell>
          <cell r="J1141">
            <v>1</v>
          </cell>
          <cell r="K1141" t="str">
            <v>EA</v>
          </cell>
          <cell r="L1141" t="str">
            <v>Y</v>
          </cell>
          <cell r="M1141" t="str">
            <v xml:space="preserve">   </v>
          </cell>
          <cell r="N1141" t="str">
            <v>L</v>
          </cell>
          <cell r="O1141" t="str">
            <v>ZZ</v>
          </cell>
          <cell r="P1141" t="str">
            <v>MOLEX, LLC</v>
          </cell>
          <cell r="Q1141">
            <v>1727040097</v>
          </cell>
          <cell r="T1141">
            <v>0</v>
          </cell>
          <cell r="V1141">
            <v>0</v>
          </cell>
          <cell r="X1141">
            <v>0</v>
          </cell>
          <cell r="Z1141">
            <v>0</v>
          </cell>
        </row>
        <row r="1142">
          <cell r="E1142" t="str">
            <v>39-00021-01</v>
          </cell>
          <cell r="G1142" t="str">
            <v>A</v>
          </cell>
          <cell r="H1142" t="str">
            <v>BACKSHELL,9 POS CONN,D-SUB,CBL</v>
          </cell>
          <cell r="I1142">
            <v>2</v>
          </cell>
          <cell r="J1142">
            <v>2</v>
          </cell>
          <cell r="K1142" t="str">
            <v>EA</v>
          </cell>
          <cell r="L1142" t="str">
            <v>Y</v>
          </cell>
          <cell r="M1142" t="str">
            <v xml:space="preserve">   </v>
          </cell>
          <cell r="N1142" t="str">
            <v>L</v>
          </cell>
          <cell r="O1142" t="str">
            <v>ZZ</v>
          </cell>
          <cell r="P1142" t="str">
            <v>NORTHERN TECH</v>
          </cell>
          <cell r="Q1142" t="str">
            <v>C88E000209</v>
          </cell>
          <cell r="T1142">
            <v>0</v>
          </cell>
          <cell r="V1142">
            <v>0</v>
          </cell>
          <cell r="X1142">
            <v>0</v>
          </cell>
          <cell r="Z1142">
            <v>0</v>
          </cell>
        </row>
        <row r="1143">
          <cell r="E1143" t="str">
            <v>39-178687-00</v>
          </cell>
          <cell r="G1143" t="str">
            <v>B</v>
          </cell>
          <cell r="H1143" t="str">
            <v>BACKSHELL,CLIP FOR FCT CONNS</v>
          </cell>
          <cell r="I1143">
            <v>2</v>
          </cell>
          <cell r="J1143">
            <v>2</v>
          </cell>
          <cell r="K1143" t="str">
            <v>EA</v>
          </cell>
          <cell r="L1143" t="str">
            <v>Y</v>
          </cell>
          <cell r="M1143" t="str">
            <v xml:space="preserve">   </v>
          </cell>
          <cell r="N1143" t="str">
            <v>L</v>
          </cell>
          <cell r="O1143" t="str">
            <v>ZZ</v>
          </cell>
          <cell r="P1143" t="str">
            <v>MOLEX, LLC</v>
          </cell>
          <cell r="Q1143">
            <v>1731120066</v>
          </cell>
          <cell r="T1143">
            <v>0</v>
          </cell>
          <cell r="V1143">
            <v>0</v>
          </cell>
          <cell r="X1143">
            <v>0</v>
          </cell>
          <cell r="Z1143">
            <v>0</v>
          </cell>
        </row>
        <row r="1144">
          <cell r="E1144" t="str">
            <v>39-10031-00</v>
          </cell>
          <cell r="G1144" t="str">
            <v>A</v>
          </cell>
          <cell r="H1144" t="str">
            <v>CONTACT,PIN,24-20AWG,D-SUB</v>
          </cell>
          <cell r="I1144">
            <v>4</v>
          </cell>
          <cell r="J1144">
            <v>4</v>
          </cell>
          <cell r="K1144" t="str">
            <v>EA</v>
          </cell>
          <cell r="L1144" t="str">
            <v>Y</v>
          </cell>
          <cell r="M1144" t="str">
            <v xml:space="preserve">   </v>
          </cell>
          <cell r="N1144" t="str">
            <v>L</v>
          </cell>
          <cell r="O1144" t="str">
            <v>ZZ</v>
          </cell>
          <cell r="P1144" t="str">
            <v>ITT CANN</v>
          </cell>
          <cell r="Q1144" t="str">
            <v>030-1952-000</v>
          </cell>
          <cell r="T1144">
            <v>0</v>
          </cell>
          <cell r="V1144">
            <v>0</v>
          </cell>
          <cell r="X1144">
            <v>0</v>
          </cell>
          <cell r="Z1144">
            <v>0</v>
          </cell>
        </row>
        <row r="1145">
          <cell r="E1145" t="str">
            <v>39-10032-00</v>
          </cell>
          <cell r="G1145" t="str">
            <v>B</v>
          </cell>
          <cell r="H1145" t="str">
            <v>CONTACT,SKT,24-20 AWG,D-SUB</v>
          </cell>
          <cell r="I1145">
            <v>4</v>
          </cell>
          <cell r="J1145">
            <v>4</v>
          </cell>
          <cell r="K1145" t="str">
            <v>EA</v>
          </cell>
          <cell r="L1145" t="str">
            <v>Y</v>
          </cell>
          <cell r="M1145" t="str">
            <v xml:space="preserve">   </v>
          </cell>
          <cell r="N1145" t="str">
            <v>L</v>
          </cell>
          <cell r="O1145" t="str">
            <v>ZZ</v>
          </cell>
          <cell r="P1145" t="str">
            <v>ITT CANNON</v>
          </cell>
          <cell r="Q1145" t="str">
            <v>030-1953-000</v>
          </cell>
          <cell r="T1145">
            <v>0</v>
          </cell>
          <cell r="V1145">
            <v>0</v>
          </cell>
          <cell r="X1145">
            <v>0</v>
          </cell>
          <cell r="Z1145">
            <v>0</v>
          </cell>
        </row>
        <row r="1146">
          <cell r="E1146" t="str">
            <v>31-00233-00</v>
          </cell>
          <cell r="G1146" t="str">
            <v>A</v>
          </cell>
          <cell r="H1146" t="str">
            <v>TAPE,COPPER FOIL,1/2</v>
          </cell>
          <cell r="I1146">
            <v>1</v>
          </cell>
          <cell r="J1146">
            <v>1</v>
          </cell>
          <cell r="K1146" t="str">
            <v>FT</v>
          </cell>
          <cell r="L1146" t="str">
            <v>Y</v>
          </cell>
          <cell r="M1146" t="str">
            <v xml:space="preserve">   </v>
          </cell>
          <cell r="N1146" t="str">
            <v>L</v>
          </cell>
          <cell r="O1146" t="str">
            <v>ZZ</v>
          </cell>
          <cell r="P1146" t="str">
            <v>3M</v>
          </cell>
          <cell r="Q1146" t="str">
            <v>1181 TAPE (1/2)</v>
          </cell>
          <cell r="T1146">
            <v>0</v>
          </cell>
          <cell r="V1146">
            <v>0</v>
          </cell>
          <cell r="X1146">
            <v>0</v>
          </cell>
          <cell r="Z1146">
            <v>0</v>
          </cell>
        </row>
        <row r="1147">
          <cell r="E1147" t="str">
            <v>10-00060-00</v>
          </cell>
          <cell r="G1147" t="str">
            <v>B</v>
          </cell>
          <cell r="H1147" t="str">
            <v>HEAT SHRINK TUBING,.25,BLACK</v>
          </cell>
          <cell r="I1147">
            <v>0.5</v>
          </cell>
          <cell r="J1147">
            <v>0.5</v>
          </cell>
          <cell r="K1147" t="str">
            <v>FT</v>
          </cell>
          <cell r="L1147" t="str">
            <v>Y</v>
          </cell>
          <cell r="M1147" t="str">
            <v xml:space="preserve">   </v>
          </cell>
          <cell r="N1147" t="str">
            <v>L</v>
          </cell>
          <cell r="O1147" t="str">
            <v>ZZ</v>
          </cell>
          <cell r="P1147" t="str">
            <v>THOMAS &amp; BETTS</v>
          </cell>
          <cell r="Q1147" t="str">
            <v>CP0250-0-25</v>
          </cell>
          <cell r="T1147">
            <v>0</v>
          </cell>
          <cell r="V1147">
            <v>0</v>
          </cell>
          <cell r="X1147">
            <v>0</v>
          </cell>
          <cell r="Z1147">
            <v>0</v>
          </cell>
        </row>
        <row r="1148">
          <cell r="E1148" t="str">
            <v>10-00058-00</v>
          </cell>
          <cell r="G1148" t="str">
            <v>A</v>
          </cell>
          <cell r="H1148" t="str">
            <v>HEAT SHRINK TUBING,.5,BLACK</v>
          </cell>
          <cell r="I1148">
            <v>0.5</v>
          </cell>
          <cell r="J1148">
            <v>0.5</v>
          </cell>
          <cell r="K1148" t="str">
            <v>FT</v>
          </cell>
          <cell r="L1148" t="str">
            <v>Y</v>
          </cell>
          <cell r="M1148" t="str">
            <v xml:space="preserve">   </v>
          </cell>
          <cell r="N1148" t="str">
            <v>L</v>
          </cell>
          <cell r="O1148" t="str">
            <v>ZZ</v>
          </cell>
          <cell r="P1148" t="str">
            <v>ALPHA WIRE</v>
          </cell>
          <cell r="Q1148" t="str">
            <v>FIT-221V-1/2-BLK</v>
          </cell>
          <cell r="T1148">
            <v>0</v>
          </cell>
          <cell r="V1148">
            <v>0</v>
          </cell>
          <cell r="X1148">
            <v>0</v>
          </cell>
          <cell r="Z1148">
            <v>0</v>
          </cell>
        </row>
        <row r="1149">
          <cell r="E1149" t="str">
            <v>79-00021-00</v>
          </cell>
          <cell r="G1149" t="str">
            <v>A</v>
          </cell>
          <cell r="H1149" t="str">
            <v>LABEL,BLANK 1 X 1/2</v>
          </cell>
          <cell r="I1149">
            <v>3</v>
          </cell>
          <cell r="J1149">
            <v>3</v>
          </cell>
          <cell r="K1149" t="str">
            <v>EA</v>
          </cell>
          <cell r="L1149" t="str">
            <v>Y</v>
          </cell>
          <cell r="M1149" t="str">
            <v xml:space="preserve">   </v>
          </cell>
          <cell r="N1149" t="str">
            <v>L</v>
          </cell>
          <cell r="O1149" t="str">
            <v>ZZ</v>
          </cell>
          <cell r="P1149" t="str">
            <v>THOMAS &amp; BETTS</v>
          </cell>
          <cell r="Q1149" t="str">
            <v>WES-1112</v>
          </cell>
          <cell r="T1149">
            <v>0</v>
          </cell>
          <cell r="V1149">
            <v>0</v>
          </cell>
          <cell r="X1149">
            <v>0</v>
          </cell>
          <cell r="Z1149">
            <v>0</v>
          </cell>
        </row>
        <row r="1150">
          <cell r="E1150" t="str">
            <v>03-395724-00</v>
          </cell>
          <cell r="F1150" t="str">
            <v>CABLES</v>
          </cell>
          <cell r="G1150" t="str">
            <v>B</v>
          </cell>
          <cell r="H1150" t="str">
            <v>CBL ASSY,25DSUB,HF GEN INTFC,VXT</v>
          </cell>
          <cell r="I1150">
            <v>1</v>
          </cell>
          <cell r="J1150">
            <v>1</v>
          </cell>
          <cell r="K1150" t="str">
            <v>EA</v>
          </cell>
          <cell r="L1150" t="str">
            <v>Y</v>
          </cell>
          <cell r="M1150" t="str">
            <v xml:space="preserve">   </v>
          </cell>
          <cell r="N1150" t="str">
            <v>L</v>
          </cell>
          <cell r="O1150" t="str">
            <v>RAPID MANUFACTURING</v>
          </cell>
          <cell r="S1150">
            <v>112</v>
          </cell>
          <cell r="T1150">
            <v>112</v>
          </cell>
          <cell r="U1150">
            <v>112</v>
          </cell>
          <cell r="V1150">
            <v>112</v>
          </cell>
          <cell r="W1150">
            <v>112</v>
          </cell>
          <cell r="X1150">
            <v>112</v>
          </cell>
          <cell r="Y1150">
            <v>112</v>
          </cell>
          <cell r="Z1150">
            <v>112</v>
          </cell>
          <cell r="AA1150">
            <v>112</v>
          </cell>
        </row>
        <row r="1151">
          <cell r="E1151" t="str">
            <v>76-395724-00</v>
          </cell>
          <cell r="G1151" t="str">
            <v>B</v>
          </cell>
          <cell r="H1151" t="str">
            <v>SCHEM,25DSUB,HF GEN INTFC</v>
          </cell>
          <cell r="I1151">
            <v>1</v>
          </cell>
          <cell r="J1151">
            <v>1</v>
          </cell>
          <cell r="K1151" t="str">
            <v>EA</v>
          </cell>
          <cell r="L1151" t="str">
            <v>Y</v>
          </cell>
          <cell r="M1151" t="str">
            <v xml:space="preserve">   </v>
          </cell>
          <cell r="N1151" t="str">
            <v>Z</v>
          </cell>
          <cell r="O1151" t="str">
            <v>ZZ</v>
          </cell>
          <cell r="T1151">
            <v>0</v>
          </cell>
          <cell r="V1151">
            <v>0</v>
          </cell>
          <cell r="X1151">
            <v>0</v>
          </cell>
          <cell r="Z1151">
            <v>0</v>
          </cell>
        </row>
        <row r="1152">
          <cell r="E1152" t="str">
            <v>39-178687-00</v>
          </cell>
          <cell r="G1152" t="str">
            <v>B</v>
          </cell>
          <cell r="H1152" t="str">
            <v>BACKSHELL,CLIP FOR FCT CONNS</v>
          </cell>
          <cell r="I1152">
            <v>2</v>
          </cell>
          <cell r="J1152">
            <v>2</v>
          </cell>
          <cell r="K1152" t="str">
            <v>EA</v>
          </cell>
          <cell r="L1152" t="str">
            <v>Y</v>
          </cell>
          <cell r="M1152" t="str">
            <v xml:space="preserve">   </v>
          </cell>
          <cell r="N1152" t="str">
            <v>L</v>
          </cell>
          <cell r="O1152" t="str">
            <v>ZZ</v>
          </cell>
          <cell r="P1152" t="str">
            <v>MOLEX, LLC</v>
          </cell>
          <cell r="Q1152">
            <v>1731120066</v>
          </cell>
          <cell r="T1152">
            <v>0</v>
          </cell>
          <cell r="V1152">
            <v>0</v>
          </cell>
          <cell r="X1152">
            <v>0</v>
          </cell>
          <cell r="Z1152">
            <v>0</v>
          </cell>
        </row>
        <row r="1153">
          <cell r="E1153" t="str">
            <v>39-340908-15</v>
          </cell>
          <cell r="G1153" t="str">
            <v>B</v>
          </cell>
          <cell r="H1153" t="str">
            <v>BACKSHELL,15PIN,45DEG,METAL HOOD</v>
          </cell>
          <cell r="I1153">
            <v>1</v>
          </cell>
          <cell r="J1153">
            <v>1</v>
          </cell>
          <cell r="K1153" t="str">
            <v>EA</v>
          </cell>
          <cell r="L1153" t="str">
            <v>Y</v>
          </cell>
          <cell r="M1153" t="str">
            <v xml:space="preserve">   </v>
          </cell>
          <cell r="N1153" t="str">
            <v>L</v>
          </cell>
          <cell r="O1153" t="str">
            <v>ZZ</v>
          </cell>
          <cell r="P1153" t="str">
            <v>MOLEX, LLC</v>
          </cell>
          <cell r="Q1153">
            <v>1727040097</v>
          </cell>
          <cell r="T1153">
            <v>0</v>
          </cell>
          <cell r="V1153">
            <v>0</v>
          </cell>
          <cell r="X1153">
            <v>0</v>
          </cell>
          <cell r="Z1153">
            <v>0</v>
          </cell>
        </row>
        <row r="1154">
          <cell r="E1154" t="str">
            <v>39-10025-00</v>
          </cell>
          <cell r="G1154" t="str">
            <v>D</v>
          </cell>
          <cell r="H1154" t="str">
            <v>CONN,D-SUB,25M,CRIMP</v>
          </cell>
          <cell r="I1154">
            <v>1</v>
          </cell>
          <cell r="J1154">
            <v>1</v>
          </cell>
          <cell r="K1154" t="str">
            <v>EA</v>
          </cell>
          <cell r="L1154" t="str">
            <v>Y</v>
          </cell>
          <cell r="M1154" t="str">
            <v xml:space="preserve">   </v>
          </cell>
          <cell r="N1154" t="str">
            <v>L</v>
          </cell>
          <cell r="O1154" t="str">
            <v>ZZ</v>
          </cell>
          <cell r="P1154" t="str">
            <v>ITT CANNON</v>
          </cell>
          <cell r="Q1154" t="str">
            <v>DBU-25P K87 FO</v>
          </cell>
          <cell r="T1154">
            <v>0</v>
          </cell>
          <cell r="V1154">
            <v>0</v>
          </cell>
          <cell r="X1154">
            <v>0</v>
          </cell>
          <cell r="Z1154">
            <v>0</v>
          </cell>
        </row>
        <row r="1155">
          <cell r="E1155" t="str">
            <v>39-10031-00</v>
          </cell>
          <cell r="G1155" t="str">
            <v>A</v>
          </cell>
          <cell r="H1155" t="str">
            <v>CONTACT,PIN,24-20AWG,D-SUB</v>
          </cell>
          <cell r="I1155">
            <v>20</v>
          </cell>
          <cell r="J1155">
            <v>20</v>
          </cell>
          <cell r="K1155" t="str">
            <v>EA</v>
          </cell>
          <cell r="L1155" t="str">
            <v>Y</v>
          </cell>
          <cell r="M1155" t="str">
            <v xml:space="preserve">   </v>
          </cell>
          <cell r="N1155" t="str">
            <v>L</v>
          </cell>
          <cell r="O1155" t="str">
            <v>ZZ</v>
          </cell>
          <cell r="P1155" t="str">
            <v>ITT CANN</v>
          </cell>
          <cell r="Q1155" t="str">
            <v>030-1952-000</v>
          </cell>
          <cell r="T1155">
            <v>0</v>
          </cell>
          <cell r="V1155">
            <v>0</v>
          </cell>
          <cell r="X1155">
            <v>0</v>
          </cell>
          <cell r="Z1155">
            <v>0</v>
          </cell>
        </row>
        <row r="1156">
          <cell r="E1156" t="str">
            <v>10-00058-00</v>
          </cell>
          <cell r="G1156" t="str">
            <v>A</v>
          </cell>
          <cell r="H1156" t="str">
            <v>HEAT SHRINK TUBING,.5,BLACK</v>
          </cell>
          <cell r="I1156">
            <v>1.5</v>
          </cell>
          <cell r="J1156">
            <v>1.5</v>
          </cell>
          <cell r="K1156" t="str">
            <v>FT</v>
          </cell>
          <cell r="L1156" t="str">
            <v>Y</v>
          </cell>
          <cell r="M1156" t="str">
            <v xml:space="preserve">   </v>
          </cell>
          <cell r="N1156" t="str">
            <v>L</v>
          </cell>
          <cell r="O1156" t="str">
            <v>ZZ</v>
          </cell>
          <cell r="P1156" t="str">
            <v>ALPHA WIRE</v>
          </cell>
          <cell r="Q1156" t="str">
            <v>FIT-221V-1/2-BLK</v>
          </cell>
          <cell r="T1156">
            <v>0</v>
          </cell>
          <cell r="V1156">
            <v>0</v>
          </cell>
          <cell r="X1156">
            <v>0</v>
          </cell>
          <cell r="Z1156">
            <v>0</v>
          </cell>
        </row>
        <row r="1157">
          <cell r="E1157" t="str">
            <v>31-00233-00</v>
          </cell>
          <cell r="G1157" t="str">
            <v>A</v>
          </cell>
          <cell r="H1157" t="str">
            <v>TAPE,COPPER FOIL,1/2</v>
          </cell>
          <cell r="I1157">
            <v>1.5</v>
          </cell>
          <cell r="J1157">
            <v>1.5</v>
          </cell>
          <cell r="K1157" t="str">
            <v>FT</v>
          </cell>
          <cell r="L1157" t="str">
            <v>Y</v>
          </cell>
          <cell r="M1157" t="str">
            <v xml:space="preserve">   </v>
          </cell>
          <cell r="N1157" t="str">
            <v>L</v>
          </cell>
          <cell r="O1157" t="str">
            <v>ZZ</v>
          </cell>
          <cell r="P1157" t="str">
            <v>3M</v>
          </cell>
          <cell r="Q1157" t="str">
            <v>1181 TAPE (1/2)</v>
          </cell>
          <cell r="T1157">
            <v>0</v>
          </cell>
          <cell r="V1157">
            <v>0</v>
          </cell>
          <cell r="X1157">
            <v>0</v>
          </cell>
          <cell r="Z1157">
            <v>0</v>
          </cell>
        </row>
        <row r="1158">
          <cell r="E1158" t="str">
            <v>39-178688-25</v>
          </cell>
          <cell r="G1158" t="str">
            <v>D</v>
          </cell>
          <cell r="H1158" t="str">
            <v>BACKSHELL,D-SUB,METAL FOR CLIP,FCT</v>
          </cell>
          <cell r="I1158">
            <v>1</v>
          </cell>
          <cell r="J1158">
            <v>1</v>
          </cell>
          <cell r="K1158" t="str">
            <v>EA</v>
          </cell>
          <cell r="L1158" t="str">
            <v>Y</v>
          </cell>
          <cell r="M1158" t="str">
            <v xml:space="preserve">   </v>
          </cell>
          <cell r="N1158" t="str">
            <v>L</v>
          </cell>
          <cell r="O1158" t="str">
            <v>ZZ</v>
          </cell>
          <cell r="P1158" t="str">
            <v>MOLEX</v>
          </cell>
          <cell r="Q1158">
            <v>1727040100</v>
          </cell>
          <cell r="T1158">
            <v>0</v>
          </cell>
          <cell r="V1158">
            <v>0</v>
          </cell>
          <cell r="X1158">
            <v>0</v>
          </cell>
          <cell r="Z1158">
            <v>0</v>
          </cell>
        </row>
        <row r="1159">
          <cell r="E1159" t="str">
            <v>38-10049-00</v>
          </cell>
          <cell r="G1159" t="str">
            <v>A</v>
          </cell>
          <cell r="H1159" t="str">
            <v>CABLE,5TWPR,22 AWG,300V</v>
          </cell>
          <cell r="I1159">
            <v>2.5</v>
          </cell>
          <cell r="J1159">
            <v>2.5</v>
          </cell>
          <cell r="K1159" t="str">
            <v>FT</v>
          </cell>
          <cell r="L1159" t="str">
            <v>Y</v>
          </cell>
          <cell r="M1159" t="str">
            <v xml:space="preserve">   </v>
          </cell>
          <cell r="N1159" t="str">
            <v>L</v>
          </cell>
          <cell r="O1159" t="str">
            <v>ZZ</v>
          </cell>
          <cell r="P1159" t="str">
            <v>BELDEN INC.</v>
          </cell>
          <cell r="Q1159">
            <v>8305</v>
          </cell>
          <cell r="T1159">
            <v>0</v>
          </cell>
          <cell r="V1159">
            <v>0</v>
          </cell>
          <cell r="X1159">
            <v>0</v>
          </cell>
          <cell r="Z1159">
            <v>0</v>
          </cell>
        </row>
        <row r="1160">
          <cell r="E1160" t="str">
            <v>31-10019-00</v>
          </cell>
          <cell r="G1160" t="str">
            <v>A</v>
          </cell>
          <cell r="H1160" t="str">
            <v>CONTACT,PIN,2/22-18AWG,D-SUB</v>
          </cell>
          <cell r="I1160">
            <v>8</v>
          </cell>
          <cell r="J1160">
            <v>8</v>
          </cell>
          <cell r="K1160" t="str">
            <v>EA</v>
          </cell>
          <cell r="L1160" t="str">
            <v>Y</v>
          </cell>
          <cell r="M1160" t="str">
            <v xml:space="preserve">   </v>
          </cell>
          <cell r="N1160" t="str">
            <v>L</v>
          </cell>
          <cell r="O1160" t="str">
            <v>ZZ</v>
          </cell>
          <cell r="P1160" t="str">
            <v>ITT CANNON</v>
          </cell>
          <cell r="Q1160" t="str">
            <v>030-1954-000</v>
          </cell>
          <cell r="T1160">
            <v>0</v>
          </cell>
          <cell r="V1160">
            <v>0</v>
          </cell>
          <cell r="X1160">
            <v>0</v>
          </cell>
          <cell r="Z1160">
            <v>0</v>
          </cell>
        </row>
        <row r="1161">
          <cell r="E1161" t="str">
            <v>39-10023-00</v>
          </cell>
          <cell r="G1161" t="str">
            <v>E</v>
          </cell>
          <cell r="H1161" t="str">
            <v>CONN, 15 PIN D M CRIMP</v>
          </cell>
          <cell r="I1161">
            <v>1</v>
          </cell>
          <cell r="J1161">
            <v>1</v>
          </cell>
          <cell r="K1161" t="str">
            <v>EA</v>
          </cell>
          <cell r="L1161" t="str">
            <v>Y</v>
          </cell>
          <cell r="M1161" t="str">
            <v xml:space="preserve">   </v>
          </cell>
          <cell r="N1161" t="str">
            <v>L</v>
          </cell>
          <cell r="O1161" t="str">
            <v>ZZ</v>
          </cell>
          <cell r="P1161" t="str">
            <v>ITT CANNON</v>
          </cell>
          <cell r="Q1161" t="str">
            <v>DAU-15P-K87-F0</v>
          </cell>
          <cell r="T1161">
            <v>0</v>
          </cell>
          <cell r="V1161">
            <v>0</v>
          </cell>
          <cell r="X1161">
            <v>0</v>
          </cell>
          <cell r="Z1161">
            <v>0</v>
          </cell>
        </row>
        <row r="1162">
          <cell r="E1162" t="str">
            <v>10-00061-00</v>
          </cell>
          <cell r="G1162" t="str">
            <v>A</v>
          </cell>
          <cell r="H1162" t="str">
            <v>HEAT SHRINK TUBING,.125,BLACK</v>
          </cell>
          <cell r="I1162">
            <v>0.5</v>
          </cell>
          <cell r="J1162">
            <v>0.5</v>
          </cell>
          <cell r="K1162" t="str">
            <v>FT</v>
          </cell>
          <cell r="L1162" t="str">
            <v>Y</v>
          </cell>
          <cell r="M1162" t="str">
            <v xml:space="preserve">   </v>
          </cell>
          <cell r="N1162" t="str">
            <v>L</v>
          </cell>
          <cell r="O1162" t="str">
            <v>ZZ</v>
          </cell>
          <cell r="P1162" t="str">
            <v>ALPHA WIRE</v>
          </cell>
          <cell r="Q1162" t="str">
            <v>FIT-221V-1/8</v>
          </cell>
          <cell r="T1162">
            <v>0</v>
          </cell>
          <cell r="V1162">
            <v>0</v>
          </cell>
          <cell r="X1162">
            <v>0</v>
          </cell>
          <cell r="Z1162">
            <v>0</v>
          </cell>
        </row>
        <row r="1163">
          <cell r="E1163" t="str">
            <v>35-10122-00</v>
          </cell>
          <cell r="G1163" t="str">
            <v>A</v>
          </cell>
          <cell r="H1163" t="str">
            <v>WIRE,22AWG,BLK,MTW</v>
          </cell>
          <cell r="I1163">
            <v>1</v>
          </cell>
          <cell r="J1163">
            <v>1</v>
          </cell>
          <cell r="K1163" t="str">
            <v>FT</v>
          </cell>
          <cell r="L1163" t="str">
            <v>Y</v>
          </cell>
          <cell r="M1163" t="str">
            <v xml:space="preserve">   </v>
          </cell>
          <cell r="N1163" t="str">
            <v>L</v>
          </cell>
          <cell r="O1163" t="str">
            <v>ZZ</v>
          </cell>
          <cell r="P1163" t="str">
            <v>BELDEN INC.</v>
          </cell>
          <cell r="Q1163" t="str">
            <v>9921-10</v>
          </cell>
          <cell r="T1163">
            <v>0</v>
          </cell>
          <cell r="V1163">
            <v>0</v>
          </cell>
          <cell r="X1163">
            <v>0</v>
          </cell>
          <cell r="Z1163">
            <v>0</v>
          </cell>
        </row>
        <row r="1164">
          <cell r="E1164" t="str">
            <v>39-10021-00</v>
          </cell>
          <cell r="G1164" t="str">
            <v>B</v>
          </cell>
          <cell r="H1164" t="str">
            <v>CONN,9 PIN D MALE CRIMP</v>
          </cell>
          <cell r="I1164">
            <v>1</v>
          </cell>
          <cell r="J1164">
            <v>1</v>
          </cell>
          <cell r="K1164" t="str">
            <v>EA</v>
          </cell>
          <cell r="L1164" t="str">
            <v>Y</v>
          </cell>
          <cell r="M1164" t="str">
            <v xml:space="preserve">   </v>
          </cell>
          <cell r="N1164" t="str">
            <v>L</v>
          </cell>
          <cell r="O1164" t="str">
            <v>ZZ</v>
          </cell>
          <cell r="P1164" t="str">
            <v>ITT CANNON</v>
          </cell>
          <cell r="Q1164" t="str">
            <v>DEU-9P-K87-F0</v>
          </cell>
          <cell r="T1164">
            <v>0</v>
          </cell>
          <cell r="V1164">
            <v>0</v>
          </cell>
          <cell r="X1164">
            <v>0</v>
          </cell>
          <cell r="Z1164">
            <v>0</v>
          </cell>
        </row>
        <row r="1165">
          <cell r="E1165" t="str">
            <v>39-00021-01</v>
          </cell>
          <cell r="G1165" t="str">
            <v>A</v>
          </cell>
          <cell r="H1165" t="str">
            <v>BACKSHELL,9 POS CONN,D-SUB,CBL</v>
          </cell>
          <cell r="I1165">
            <v>1</v>
          </cell>
          <cell r="J1165">
            <v>1</v>
          </cell>
          <cell r="K1165" t="str">
            <v>EA</v>
          </cell>
          <cell r="L1165" t="str">
            <v>Y</v>
          </cell>
          <cell r="M1165" t="str">
            <v xml:space="preserve">   </v>
          </cell>
          <cell r="N1165" t="str">
            <v>L</v>
          </cell>
          <cell r="O1165" t="str">
            <v>ZZ</v>
          </cell>
          <cell r="P1165" t="str">
            <v>NORTHERN TECH</v>
          </cell>
          <cell r="Q1165" t="str">
            <v>C88E000209</v>
          </cell>
          <cell r="T1165">
            <v>0</v>
          </cell>
          <cell r="V1165">
            <v>0</v>
          </cell>
          <cell r="X1165">
            <v>0</v>
          </cell>
          <cell r="Z1165">
            <v>0</v>
          </cell>
        </row>
        <row r="1166">
          <cell r="E1166" t="str">
            <v>39-127716-00</v>
          </cell>
          <cell r="G1166" t="str">
            <v>B</v>
          </cell>
          <cell r="H1166" t="str">
            <v>KIT,SCREW LOCK,FEMALE,2-56</v>
          </cell>
          <cell r="I1166">
            <v>1</v>
          </cell>
          <cell r="J1166">
            <v>1</v>
          </cell>
          <cell r="K1166" t="str">
            <v>EA</v>
          </cell>
          <cell r="L1166" t="str">
            <v>Y</v>
          </cell>
          <cell r="M1166" t="str">
            <v xml:space="preserve">   </v>
          </cell>
          <cell r="N1166" t="str">
            <v>L</v>
          </cell>
          <cell r="O1166" t="str">
            <v>ZZ</v>
          </cell>
          <cell r="P1166" t="str">
            <v>TE CONNECTIVITY</v>
          </cell>
          <cell r="Q1166" t="str">
            <v>5747223-3</v>
          </cell>
          <cell r="T1166">
            <v>0</v>
          </cell>
          <cell r="V1166">
            <v>0</v>
          </cell>
          <cell r="X1166">
            <v>0</v>
          </cell>
          <cell r="Z1166">
            <v>0</v>
          </cell>
        </row>
        <row r="1167">
          <cell r="E1167" t="str">
            <v>79-00021-01</v>
          </cell>
          <cell r="G1167" t="str">
            <v>A</v>
          </cell>
          <cell r="H1167" t="str">
            <v>LABEL,BLANK 1 X 1</v>
          </cell>
          <cell r="I1167">
            <v>2</v>
          </cell>
          <cell r="J1167">
            <v>2</v>
          </cell>
          <cell r="K1167" t="str">
            <v>EA</v>
          </cell>
          <cell r="L1167" t="str">
            <v>Y</v>
          </cell>
          <cell r="M1167" t="str">
            <v xml:space="preserve">   </v>
          </cell>
          <cell r="N1167" t="str">
            <v>L</v>
          </cell>
          <cell r="O1167" t="str">
            <v>ZZ</v>
          </cell>
          <cell r="P1167" t="str">
            <v>ABB</v>
          </cell>
          <cell r="Q1167" t="str">
            <v>WES-1334</v>
          </cell>
          <cell r="T1167">
            <v>0</v>
          </cell>
          <cell r="V1167">
            <v>0</v>
          </cell>
          <cell r="X1167">
            <v>0</v>
          </cell>
          <cell r="Z1167">
            <v>0</v>
          </cell>
        </row>
        <row r="1168">
          <cell r="E1168" t="str">
            <v>38-109763-00</v>
          </cell>
          <cell r="G1168" t="str">
            <v>B</v>
          </cell>
          <cell r="H1168" t="str">
            <v>CABLE,1TWPR,22AWG,150V</v>
          </cell>
          <cell r="I1168">
            <v>1</v>
          </cell>
          <cell r="J1168">
            <v>1</v>
          </cell>
          <cell r="K1168" t="str">
            <v>FT</v>
          </cell>
          <cell r="L1168" t="str">
            <v>Y</v>
          </cell>
          <cell r="M1168" t="str">
            <v xml:space="preserve">   </v>
          </cell>
          <cell r="N1168" t="str">
            <v>L</v>
          </cell>
          <cell r="O1168" t="str">
            <v>ZZ</v>
          </cell>
          <cell r="P1168" t="str">
            <v>ALPHA WIRE</v>
          </cell>
          <cell r="Q1168" t="str">
            <v>2211C</v>
          </cell>
          <cell r="T1168">
            <v>0</v>
          </cell>
          <cell r="V1168">
            <v>0</v>
          </cell>
          <cell r="X1168">
            <v>0</v>
          </cell>
          <cell r="Z1168">
            <v>0</v>
          </cell>
        </row>
        <row r="1169">
          <cell r="E1169" t="str">
            <v>31-00155-00</v>
          </cell>
          <cell r="G1169" t="str">
            <v>A</v>
          </cell>
          <cell r="H1169" t="str">
            <v>TIE WRAP,3.6 NYLON</v>
          </cell>
          <cell r="I1169">
            <v>1</v>
          </cell>
          <cell r="J1169">
            <v>1</v>
          </cell>
          <cell r="K1169" t="str">
            <v>EA</v>
          </cell>
          <cell r="L1169" t="str">
            <v>Y</v>
          </cell>
          <cell r="M1169" t="str">
            <v xml:space="preserve">   </v>
          </cell>
          <cell r="N1169" t="str">
            <v>L</v>
          </cell>
          <cell r="O1169" t="str">
            <v>ZZ</v>
          </cell>
          <cell r="P1169" t="str">
            <v>THOMAS &amp; BETTS</v>
          </cell>
          <cell r="Q1169" t="str">
            <v>TY23M</v>
          </cell>
          <cell r="T1169">
            <v>0</v>
          </cell>
          <cell r="V1169">
            <v>0</v>
          </cell>
          <cell r="X1169">
            <v>0</v>
          </cell>
          <cell r="Z1169">
            <v>0</v>
          </cell>
        </row>
        <row r="1170">
          <cell r="E1170" t="str">
            <v>10-00060-00</v>
          </cell>
          <cell r="G1170" t="str">
            <v>B</v>
          </cell>
          <cell r="H1170" t="str">
            <v>HEAT SHRINK TUBING,.25,BLACK</v>
          </cell>
          <cell r="I1170">
            <v>0.5</v>
          </cell>
          <cell r="J1170">
            <v>0.5</v>
          </cell>
          <cell r="K1170" t="str">
            <v>FT</v>
          </cell>
          <cell r="L1170" t="str">
            <v>Y</v>
          </cell>
          <cell r="M1170" t="str">
            <v xml:space="preserve">   </v>
          </cell>
          <cell r="N1170" t="str">
            <v>L</v>
          </cell>
          <cell r="O1170" t="str">
            <v>ZZ</v>
          </cell>
          <cell r="P1170" t="str">
            <v>THOMAS &amp; BETTS</v>
          </cell>
          <cell r="Q1170" t="str">
            <v>CP0250-0-25</v>
          </cell>
          <cell r="T1170">
            <v>0</v>
          </cell>
          <cell r="V1170">
            <v>0</v>
          </cell>
          <cell r="X1170">
            <v>0</v>
          </cell>
          <cell r="Z1170">
            <v>0</v>
          </cell>
        </row>
        <row r="1171">
          <cell r="E1171" t="str">
            <v>79-00021-00</v>
          </cell>
          <cell r="G1171" t="str">
            <v>A</v>
          </cell>
          <cell r="H1171" t="str">
            <v>LABEL,BLANK 1 X 1/2</v>
          </cell>
          <cell r="I1171">
            <v>1</v>
          </cell>
          <cell r="J1171">
            <v>1</v>
          </cell>
          <cell r="K1171" t="str">
            <v>EA</v>
          </cell>
          <cell r="L1171" t="str">
            <v>Y</v>
          </cell>
          <cell r="M1171" t="str">
            <v xml:space="preserve">   </v>
          </cell>
          <cell r="N1171" t="str">
            <v>L</v>
          </cell>
          <cell r="O1171" t="str">
            <v>ZZ</v>
          </cell>
          <cell r="P1171" t="str">
            <v>THOMAS &amp; BETTS</v>
          </cell>
          <cell r="Q1171" t="str">
            <v>WES-1112</v>
          </cell>
          <cell r="T1171">
            <v>0</v>
          </cell>
          <cell r="V1171">
            <v>0</v>
          </cell>
          <cell r="X1171">
            <v>0</v>
          </cell>
          <cell r="Z1171">
            <v>0</v>
          </cell>
        </row>
        <row r="1172">
          <cell r="E1172" t="str">
            <v>74-10024-00</v>
          </cell>
          <cell r="G1172" t="str">
            <v>P</v>
          </cell>
          <cell r="H1172" t="str">
            <v>PROC. ELEC. ASS'Y INSTR.</v>
          </cell>
          <cell r="I1172">
            <v>1</v>
          </cell>
          <cell r="J1172">
            <v>1</v>
          </cell>
          <cell r="K1172" t="str">
            <v>EA</v>
          </cell>
          <cell r="L1172" t="str">
            <v>Y</v>
          </cell>
          <cell r="M1172" t="str">
            <v xml:space="preserve">   </v>
          </cell>
          <cell r="N1172" t="str">
            <v>Z</v>
          </cell>
          <cell r="O1172" t="str">
            <v>ZZ</v>
          </cell>
          <cell r="T1172">
            <v>0</v>
          </cell>
          <cell r="V1172">
            <v>0</v>
          </cell>
          <cell r="X1172">
            <v>0</v>
          </cell>
          <cell r="Z1172">
            <v>0</v>
          </cell>
        </row>
        <row r="1173">
          <cell r="E1173" t="str">
            <v>74-024094-00</v>
          </cell>
          <cell r="G1173" t="str">
            <v>U</v>
          </cell>
          <cell r="H1173" t="str">
            <v>PROC,PART IDENTIFICATION</v>
          </cell>
          <cell r="I1173">
            <v>1</v>
          </cell>
          <cell r="J1173">
            <v>1</v>
          </cell>
          <cell r="K1173" t="str">
            <v>EA</v>
          </cell>
          <cell r="L1173" t="str">
            <v>Y</v>
          </cell>
          <cell r="M1173" t="str">
            <v xml:space="preserve">   </v>
          </cell>
          <cell r="N1173" t="str">
            <v>Z</v>
          </cell>
          <cell r="O1173" t="str">
            <v>ZZ</v>
          </cell>
          <cell r="T1173">
            <v>0</v>
          </cell>
          <cell r="V1173">
            <v>0</v>
          </cell>
          <cell r="X1173">
            <v>0</v>
          </cell>
          <cell r="Z1173">
            <v>0</v>
          </cell>
        </row>
        <row r="1174">
          <cell r="E1174" t="str">
            <v>965-208382-001</v>
          </cell>
          <cell r="G1174" t="str">
            <v>A</v>
          </cell>
          <cell r="H1174" t="str">
            <v>EPOXY,FAST SET,50ML CNTNR SIZE</v>
          </cell>
          <cell r="I1174">
            <v>1</v>
          </cell>
          <cell r="J1174">
            <v>1</v>
          </cell>
          <cell r="K1174" t="str">
            <v>EA</v>
          </cell>
          <cell r="L1174" t="str">
            <v>Y</v>
          </cell>
          <cell r="M1174" t="str">
            <v xml:space="preserve">   </v>
          </cell>
          <cell r="N1174" t="str">
            <v>Z</v>
          </cell>
          <cell r="O1174" t="str">
            <v>ZZ</v>
          </cell>
          <cell r="P1174" t="str">
            <v>ITW DEVCON, INC.</v>
          </cell>
          <cell r="Q1174">
            <v>14270</v>
          </cell>
          <cell r="T1174">
            <v>0</v>
          </cell>
          <cell r="V1174">
            <v>0</v>
          </cell>
          <cell r="X1174">
            <v>0</v>
          </cell>
          <cell r="Z1174">
            <v>0</v>
          </cell>
        </row>
        <row r="1175">
          <cell r="E1175" t="str">
            <v>79-10179-00</v>
          </cell>
          <cell r="G1175" t="str">
            <v>A</v>
          </cell>
          <cell r="H1175" t="str">
            <v>MARKER, WIRE (1-33)</v>
          </cell>
          <cell r="I1175">
            <v>1</v>
          </cell>
          <cell r="J1175">
            <v>1</v>
          </cell>
          <cell r="K1175" t="str">
            <v>EA</v>
          </cell>
          <cell r="L1175" t="str">
            <v>Y</v>
          </cell>
          <cell r="M1175" t="str">
            <v xml:space="preserve">   </v>
          </cell>
          <cell r="N1175" t="str">
            <v>Z</v>
          </cell>
          <cell r="O1175" t="str">
            <v>ZZ</v>
          </cell>
          <cell r="P1175" t="str">
            <v>BRADY CORPORATION</v>
          </cell>
          <cell r="Q1175" t="str">
            <v>WM-1-33-3/4</v>
          </cell>
          <cell r="T1175">
            <v>0</v>
          </cell>
          <cell r="V1175">
            <v>0</v>
          </cell>
          <cell r="X1175">
            <v>0</v>
          </cell>
          <cell r="Z1175">
            <v>0</v>
          </cell>
        </row>
        <row r="1176">
          <cell r="E1176" t="str">
            <v>79-10444-00</v>
          </cell>
          <cell r="G1176" t="str">
            <v>B</v>
          </cell>
          <cell r="H1176" t="str">
            <v>LABEL,A-Z,0-15,(+),(-),(/),WIRE MARKING</v>
          </cell>
          <cell r="I1176">
            <v>1</v>
          </cell>
          <cell r="J1176">
            <v>1</v>
          </cell>
          <cell r="K1176" t="str">
            <v>EA</v>
          </cell>
          <cell r="L1176" t="str">
            <v>Y</v>
          </cell>
          <cell r="M1176" t="str">
            <v xml:space="preserve">   </v>
          </cell>
          <cell r="N1176" t="str">
            <v>Z</v>
          </cell>
          <cell r="O1176" t="str">
            <v>ZZ</v>
          </cell>
          <cell r="P1176" t="str">
            <v>BRADY CORPORATION</v>
          </cell>
          <cell r="Q1176" t="str">
            <v>PWM-PK-2</v>
          </cell>
          <cell r="T1176">
            <v>0</v>
          </cell>
          <cell r="V1176">
            <v>0</v>
          </cell>
          <cell r="X1176">
            <v>0</v>
          </cell>
          <cell r="Z1176">
            <v>0</v>
          </cell>
        </row>
        <row r="1177">
          <cell r="E1177" t="str">
            <v>79-10183-00</v>
          </cell>
          <cell r="G1177" t="str">
            <v>B</v>
          </cell>
          <cell r="H1177" t="str">
            <v>MARKERS,WIRE WRITE ON</v>
          </cell>
          <cell r="I1177">
            <v>1</v>
          </cell>
          <cell r="J1177">
            <v>1</v>
          </cell>
          <cell r="K1177" t="str">
            <v>EA</v>
          </cell>
          <cell r="L1177" t="str">
            <v>Y</v>
          </cell>
          <cell r="M1177" t="str">
            <v xml:space="preserve">   </v>
          </cell>
          <cell r="N1177" t="str">
            <v>Z</v>
          </cell>
          <cell r="O1177" t="str">
            <v>ZZ</v>
          </cell>
          <cell r="P1177" t="str">
            <v>BRADY CORPORATION</v>
          </cell>
          <cell r="Q1177" t="str">
            <v>SLFW-250-PK</v>
          </cell>
          <cell r="T1177">
            <v>0</v>
          </cell>
          <cell r="V1177">
            <v>0</v>
          </cell>
          <cell r="X1177">
            <v>0</v>
          </cell>
          <cell r="Z1177">
            <v>0</v>
          </cell>
        </row>
        <row r="1178">
          <cell r="E1178" t="str">
            <v>79-10179-01</v>
          </cell>
          <cell r="G1178" t="str">
            <v>A</v>
          </cell>
          <cell r="H1178" t="str">
            <v>MARKER, WIRE, 34-66</v>
          </cell>
          <cell r="I1178">
            <v>1</v>
          </cell>
          <cell r="J1178">
            <v>1</v>
          </cell>
          <cell r="K1178" t="str">
            <v>EA</v>
          </cell>
          <cell r="L1178" t="str">
            <v>Y</v>
          </cell>
          <cell r="M1178" t="str">
            <v xml:space="preserve">   </v>
          </cell>
          <cell r="N1178" t="str">
            <v>Z</v>
          </cell>
          <cell r="O1178" t="str">
            <v>ZZ</v>
          </cell>
          <cell r="T1178">
            <v>0</v>
          </cell>
          <cell r="V1178">
            <v>0</v>
          </cell>
          <cell r="X1178">
            <v>0</v>
          </cell>
          <cell r="Z1178">
            <v>0</v>
          </cell>
        </row>
        <row r="1179">
          <cell r="E1179" t="str">
            <v>79-10179-02</v>
          </cell>
          <cell r="G1179" t="str">
            <v>A</v>
          </cell>
          <cell r="H1179" t="str">
            <v>MARKER, WIRE 67-99</v>
          </cell>
          <cell r="I1179">
            <v>1</v>
          </cell>
          <cell r="J1179">
            <v>1</v>
          </cell>
          <cell r="K1179" t="str">
            <v>EA</v>
          </cell>
          <cell r="L1179" t="str">
            <v>Y</v>
          </cell>
          <cell r="M1179" t="str">
            <v xml:space="preserve">   </v>
          </cell>
          <cell r="N1179" t="str">
            <v>Z</v>
          </cell>
          <cell r="O1179" t="str">
            <v>ZZ</v>
          </cell>
          <cell r="T1179">
            <v>0</v>
          </cell>
          <cell r="V1179">
            <v>0</v>
          </cell>
          <cell r="X1179">
            <v>0</v>
          </cell>
          <cell r="Z1179">
            <v>0</v>
          </cell>
        </row>
        <row r="1180">
          <cell r="E1180" t="str">
            <v>79-00021-00</v>
          </cell>
          <cell r="G1180" t="str">
            <v>A</v>
          </cell>
          <cell r="H1180" t="str">
            <v>LABEL,BLANK 1 X 1/2</v>
          </cell>
          <cell r="I1180">
            <v>1</v>
          </cell>
          <cell r="J1180">
            <v>1</v>
          </cell>
          <cell r="K1180" t="str">
            <v>EA</v>
          </cell>
          <cell r="L1180" t="str">
            <v>Y</v>
          </cell>
          <cell r="M1180" t="str">
            <v xml:space="preserve">   </v>
          </cell>
          <cell r="N1180" t="str">
            <v>Z</v>
          </cell>
          <cell r="O1180" t="str">
            <v>ZZ</v>
          </cell>
          <cell r="P1180" t="str">
            <v>THOMAS &amp; BETTS</v>
          </cell>
          <cell r="Q1180" t="str">
            <v>WES-1112</v>
          </cell>
          <cell r="T1180">
            <v>0</v>
          </cell>
          <cell r="V1180">
            <v>0</v>
          </cell>
          <cell r="X1180">
            <v>0</v>
          </cell>
          <cell r="Z1180">
            <v>0</v>
          </cell>
        </row>
        <row r="1181">
          <cell r="E1181" t="str">
            <v>79-00021-01</v>
          </cell>
          <cell r="G1181" t="str">
            <v>A</v>
          </cell>
          <cell r="H1181" t="str">
            <v>LABEL,BLANK 1 X 1</v>
          </cell>
          <cell r="I1181">
            <v>1</v>
          </cell>
          <cell r="J1181">
            <v>1</v>
          </cell>
          <cell r="K1181" t="str">
            <v>EA</v>
          </cell>
          <cell r="L1181" t="str">
            <v>Y</v>
          </cell>
          <cell r="M1181" t="str">
            <v xml:space="preserve">   </v>
          </cell>
          <cell r="N1181" t="str">
            <v>Z</v>
          </cell>
          <cell r="O1181" t="str">
            <v>ZZ</v>
          </cell>
          <cell r="P1181" t="str">
            <v>ABB</v>
          </cell>
          <cell r="Q1181" t="str">
            <v>WES-1334</v>
          </cell>
          <cell r="T1181">
            <v>0</v>
          </cell>
          <cell r="V1181">
            <v>0</v>
          </cell>
          <cell r="X1181">
            <v>0</v>
          </cell>
          <cell r="Z1181">
            <v>0</v>
          </cell>
        </row>
        <row r="1182">
          <cell r="E1182" t="str">
            <v>79-00021-02</v>
          </cell>
          <cell r="G1182" t="str">
            <v>A</v>
          </cell>
          <cell r="H1182" t="str">
            <v>LABEL,CBL MARKING,1X.5X1.5,BLANK,WRITE-O</v>
          </cell>
          <cell r="I1182">
            <v>1</v>
          </cell>
          <cell r="J1182">
            <v>1</v>
          </cell>
          <cell r="K1182" t="str">
            <v>EA</v>
          </cell>
          <cell r="L1182" t="str">
            <v>Y</v>
          </cell>
          <cell r="M1182" t="str">
            <v xml:space="preserve">   </v>
          </cell>
          <cell r="N1182" t="str">
            <v>Z</v>
          </cell>
          <cell r="O1182" t="str">
            <v>ZZ</v>
          </cell>
          <cell r="P1182" t="str">
            <v>THOMAS &amp; BETTS</v>
          </cell>
          <cell r="Q1182" t="str">
            <v>WLP-1112</v>
          </cell>
          <cell r="T1182">
            <v>0</v>
          </cell>
          <cell r="V1182">
            <v>0</v>
          </cell>
          <cell r="X1182">
            <v>0</v>
          </cell>
          <cell r="Z1182">
            <v>0</v>
          </cell>
        </row>
        <row r="1183">
          <cell r="E1183" t="str">
            <v>79-00021-03</v>
          </cell>
          <cell r="G1183" t="str">
            <v>A</v>
          </cell>
          <cell r="H1183" t="str">
            <v>LABEL,CBL MARKING,1X1X3,BLANK,WRITE-ON,S</v>
          </cell>
          <cell r="I1183">
            <v>1</v>
          </cell>
          <cell r="J1183">
            <v>1</v>
          </cell>
          <cell r="K1183" t="str">
            <v>EA</v>
          </cell>
          <cell r="L1183" t="str">
            <v>Y</v>
          </cell>
          <cell r="M1183" t="str">
            <v xml:space="preserve">   </v>
          </cell>
          <cell r="N1183" t="str">
            <v>Z</v>
          </cell>
          <cell r="O1183" t="str">
            <v>ZZ</v>
          </cell>
          <cell r="P1183" t="str">
            <v>THOMAS &amp; BETTS</v>
          </cell>
          <cell r="Q1183" t="str">
            <v>WLP-1300</v>
          </cell>
          <cell r="T1183">
            <v>0</v>
          </cell>
          <cell r="V1183">
            <v>0</v>
          </cell>
          <cell r="X1183">
            <v>0</v>
          </cell>
          <cell r="Z1183">
            <v>0</v>
          </cell>
        </row>
        <row r="1184">
          <cell r="E1184" t="str">
            <v>79-00021-04</v>
          </cell>
          <cell r="G1184" t="str">
            <v>B</v>
          </cell>
          <cell r="H1184" t="str">
            <v>LABEL,CBL MARKING,1X1X5,BLANK,WRITE-ON,S</v>
          </cell>
          <cell r="I1184">
            <v>1</v>
          </cell>
          <cell r="J1184">
            <v>1</v>
          </cell>
          <cell r="K1184" t="str">
            <v>EA</v>
          </cell>
          <cell r="L1184" t="str">
            <v>Y</v>
          </cell>
          <cell r="M1184" t="str">
            <v xml:space="preserve">   </v>
          </cell>
          <cell r="N1184" t="str">
            <v>Z</v>
          </cell>
          <cell r="O1184" t="str">
            <v>ZZ</v>
          </cell>
          <cell r="P1184" t="str">
            <v>THOMAS &amp; BETTS</v>
          </cell>
          <cell r="Q1184" t="str">
            <v>THT-139-461-2</v>
          </cell>
          <cell r="T1184">
            <v>0</v>
          </cell>
          <cell r="V1184">
            <v>0</v>
          </cell>
          <cell r="X1184">
            <v>0</v>
          </cell>
          <cell r="Z1184">
            <v>0</v>
          </cell>
        </row>
        <row r="1185">
          <cell r="E1185" t="str">
            <v>74-032409-00</v>
          </cell>
          <cell r="G1185" t="str">
            <v>C</v>
          </cell>
          <cell r="H1185" t="str">
            <v>WORKMANSHIP STANDARDS</v>
          </cell>
          <cell r="I1185">
            <v>1</v>
          </cell>
          <cell r="J1185">
            <v>1</v>
          </cell>
          <cell r="K1185" t="str">
            <v>EA</v>
          </cell>
          <cell r="L1185" t="str">
            <v>Y</v>
          </cell>
          <cell r="M1185" t="str">
            <v xml:space="preserve">   </v>
          </cell>
          <cell r="N1185" t="str">
            <v>Z</v>
          </cell>
          <cell r="O1185" t="str">
            <v>ZZ</v>
          </cell>
          <cell r="T1185">
            <v>0</v>
          </cell>
          <cell r="V1185">
            <v>0</v>
          </cell>
          <cell r="X1185">
            <v>0</v>
          </cell>
          <cell r="Z1185">
            <v>0</v>
          </cell>
        </row>
        <row r="1186">
          <cell r="E1186" t="str">
            <v>202-328325-001</v>
          </cell>
          <cell r="G1186" t="str">
            <v>F</v>
          </cell>
          <cell r="H1186" t="str">
            <v>PROC,CRIMP TERMINATION GUIDELINE</v>
          </cell>
          <cell r="I1186">
            <v>1</v>
          </cell>
          <cell r="J1186">
            <v>1</v>
          </cell>
          <cell r="K1186" t="str">
            <v>EA</v>
          </cell>
          <cell r="L1186" t="str">
            <v>Y</v>
          </cell>
          <cell r="M1186" t="str">
            <v xml:space="preserve">   </v>
          </cell>
          <cell r="N1186" t="str">
            <v>Z</v>
          </cell>
          <cell r="O1186" t="str">
            <v>ZZ</v>
          </cell>
          <cell r="T1186">
            <v>0</v>
          </cell>
          <cell r="V1186">
            <v>0</v>
          </cell>
          <cell r="X1186">
            <v>0</v>
          </cell>
          <cell r="Z1186">
            <v>0</v>
          </cell>
        </row>
        <row r="1187">
          <cell r="E1187" t="str">
            <v>74-024094-00</v>
          </cell>
          <cell r="G1187" t="str">
            <v>U</v>
          </cell>
          <cell r="H1187" t="str">
            <v>PROC,PART IDENTIFICATION</v>
          </cell>
          <cell r="I1187">
            <v>1</v>
          </cell>
          <cell r="J1187">
            <v>1</v>
          </cell>
          <cell r="K1187" t="str">
            <v>EA</v>
          </cell>
          <cell r="L1187" t="str">
            <v>Y</v>
          </cell>
          <cell r="M1187" t="str">
            <v xml:space="preserve">   </v>
          </cell>
          <cell r="N1187" t="str">
            <v>Z</v>
          </cell>
          <cell r="O1187" t="str">
            <v>ZZ</v>
          </cell>
          <cell r="T1187">
            <v>0</v>
          </cell>
          <cell r="V1187">
            <v>0</v>
          </cell>
          <cell r="X1187">
            <v>0</v>
          </cell>
          <cell r="Z1187">
            <v>0</v>
          </cell>
        </row>
        <row r="1188">
          <cell r="E1188" t="str">
            <v>603-090436-001</v>
          </cell>
          <cell r="G1188" t="str">
            <v>J</v>
          </cell>
          <cell r="H1188" t="str">
            <v>SPECIFICATION,PACKAGING</v>
          </cell>
          <cell r="I1188">
            <v>1</v>
          </cell>
          <cell r="J1188">
            <v>1</v>
          </cell>
          <cell r="K1188" t="str">
            <v>EA</v>
          </cell>
          <cell r="L1188" t="str">
            <v>Y</v>
          </cell>
          <cell r="M1188" t="str">
            <v xml:space="preserve">   </v>
          </cell>
          <cell r="N1188" t="str">
            <v>Z</v>
          </cell>
          <cell r="O1188" t="str">
            <v>ZZ</v>
          </cell>
          <cell r="T1188">
            <v>0</v>
          </cell>
          <cell r="V1188">
            <v>0</v>
          </cell>
          <cell r="X1188">
            <v>0</v>
          </cell>
          <cell r="Z1188">
            <v>0</v>
          </cell>
        </row>
        <row r="1189">
          <cell r="E1189" t="str">
            <v>03-339374-00</v>
          </cell>
          <cell r="F1189" t="str">
            <v>CABLES</v>
          </cell>
          <cell r="G1189" t="str">
            <v>A</v>
          </cell>
          <cell r="H1189" t="str">
            <v>CBL ASSY,PWR,208VAC,SERVO SPINDLE</v>
          </cell>
          <cell r="I1189">
            <v>1</v>
          </cell>
          <cell r="J1189">
            <v>1</v>
          </cell>
          <cell r="K1189" t="str">
            <v>EA</v>
          </cell>
          <cell r="L1189" t="str">
            <v>Y</v>
          </cell>
          <cell r="M1189" t="str">
            <v xml:space="preserve">   </v>
          </cell>
          <cell r="N1189" t="str">
            <v>L</v>
          </cell>
          <cell r="O1189" t="str">
            <v>ROGAR</v>
          </cell>
          <cell r="S1189">
            <v>75</v>
          </cell>
          <cell r="T1189">
            <v>75</v>
          </cell>
          <cell r="U1189">
            <v>75</v>
          </cell>
          <cell r="V1189">
            <v>75</v>
          </cell>
          <cell r="W1189">
            <v>70</v>
          </cell>
          <cell r="X1189">
            <v>70</v>
          </cell>
          <cell r="Y1189">
            <v>65</v>
          </cell>
          <cell r="Z1189">
            <v>65</v>
          </cell>
          <cell r="AA1189">
            <v>65</v>
          </cell>
        </row>
        <row r="1190">
          <cell r="E1190" t="str">
            <v>76-339374-00</v>
          </cell>
          <cell r="G1190" t="str">
            <v>A</v>
          </cell>
          <cell r="H1190" t="str">
            <v>SCHEM,CBL ASSY,PWR,208VAC,SERVO SPINDLE</v>
          </cell>
          <cell r="I1190">
            <v>1</v>
          </cell>
          <cell r="J1190">
            <v>1</v>
          </cell>
          <cell r="K1190" t="str">
            <v>EA</v>
          </cell>
          <cell r="L1190" t="str">
            <v>Y</v>
          </cell>
          <cell r="M1190" t="str">
            <v xml:space="preserve">   </v>
          </cell>
          <cell r="N1190" t="str">
            <v>Z</v>
          </cell>
          <cell r="O1190" t="str">
            <v>ZZ</v>
          </cell>
          <cell r="T1190">
            <v>0</v>
          </cell>
          <cell r="V1190">
            <v>0</v>
          </cell>
          <cell r="X1190">
            <v>0</v>
          </cell>
          <cell r="Z1190">
            <v>0</v>
          </cell>
        </row>
        <row r="1191">
          <cell r="E1191" t="str">
            <v>39-158124-00</v>
          </cell>
          <cell r="G1191" t="str">
            <v>C</v>
          </cell>
          <cell r="H1191" t="str">
            <v>CONN,IEC C19,16A,250VAC,CA MT,BLK</v>
          </cell>
          <cell r="I1191">
            <v>1</v>
          </cell>
          <cell r="J1191">
            <v>1</v>
          </cell>
          <cell r="K1191" t="str">
            <v>EA</v>
          </cell>
          <cell r="L1191" t="str">
            <v>Y</v>
          </cell>
          <cell r="M1191" t="str">
            <v xml:space="preserve">   </v>
          </cell>
          <cell r="N1191" t="str">
            <v>L</v>
          </cell>
          <cell r="O1191" t="str">
            <v>ZZ</v>
          </cell>
          <cell r="P1191" t="str">
            <v>INTERPOWER</v>
          </cell>
          <cell r="Q1191">
            <v>83011431</v>
          </cell>
          <cell r="T1191">
            <v>0</v>
          </cell>
          <cell r="V1191">
            <v>0</v>
          </cell>
          <cell r="X1191">
            <v>0</v>
          </cell>
          <cell r="Z1191">
            <v>0</v>
          </cell>
        </row>
        <row r="1192">
          <cell r="E1192" t="str">
            <v>79-00021-01</v>
          </cell>
          <cell r="G1192" t="str">
            <v>A</v>
          </cell>
          <cell r="H1192" t="str">
            <v>LABEL,BLANK 1 X 1</v>
          </cell>
          <cell r="I1192">
            <v>2</v>
          </cell>
          <cell r="J1192">
            <v>2</v>
          </cell>
          <cell r="K1192" t="str">
            <v>EA</v>
          </cell>
          <cell r="L1192" t="str">
            <v>Y</v>
          </cell>
          <cell r="M1192" t="str">
            <v xml:space="preserve">   </v>
          </cell>
          <cell r="N1192" t="str">
            <v>L</v>
          </cell>
          <cell r="O1192" t="str">
            <v>ZZ</v>
          </cell>
          <cell r="P1192" t="str">
            <v>ABB</v>
          </cell>
          <cell r="Q1192" t="str">
            <v>WES-1334</v>
          </cell>
          <cell r="T1192">
            <v>0</v>
          </cell>
          <cell r="V1192">
            <v>0</v>
          </cell>
          <cell r="X1192">
            <v>0</v>
          </cell>
          <cell r="Z1192">
            <v>0</v>
          </cell>
        </row>
        <row r="1193">
          <cell r="E1193" t="str">
            <v>39-045995-00</v>
          </cell>
          <cell r="G1193" t="str">
            <v>F</v>
          </cell>
          <cell r="H1193" t="str">
            <v>CONN,PLUG,IEC TYPE,16AMP</v>
          </cell>
          <cell r="I1193">
            <v>1</v>
          </cell>
          <cell r="J1193">
            <v>1</v>
          </cell>
          <cell r="K1193" t="str">
            <v>EA</v>
          </cell>
          <cell r="L1193" t="str">
            <v>Y</v>
          </cell>
          <cell r="M1193" t="str">
            <v xml:space="preserve">   </v>
          </cell>
          <cell r="N1193" t="str">
            <v>L</v>
          </cell>
          <cell r="O1193" t="str">
            <v>ZZ</v>
          </cell>
          <cell r="P1193" t="str">
            <v>INTERPOWER CORPORATION</v>
          </cell>
          <cell r="Q1193">
            <v>83011392</v>
          </cell>
          <cell r="T1193">
            <v>0</v>
          </cell>
          <cell r="V1193">
            <v>0</v>
          </cell>
          <cell r="X1193">
            <v>0</v>
          </cell>
          <cell r="Z1193">
            <v>0</v>
          </cell>
        </row>
        <row r="1194">
          <cell r="E1194" t="str">
            <v>38-10038-00</v>
          </cell>
          <cell r="G1194" t="str">
            <v>A</v>
          </cell>
          <cell r="H1194" t="str">
            <v>CABLE,P18-3,SHLD (AC PWR)</v>
          </cell>
          <cell r="I1194">
            <v>7</v>
          </cell>
          <cell r="J1194">
            <v>7</v>
          </cell>
          <cell r="K1194" t="str">
            <v>FT</v>
          </cell>
          <cell r="L1194" t="str">
            <v>Y</v>
          </cell>
          <cell r="M1194" t="str">
            <v xml:space="preserve">   </v>
          </cell>
          <cell r="N1194" t="str">
            <v>L</v>
          </cell>
          <cell r="O1194" t="str">
            <v>ZZ</v>
          </cell>
          <cell r="P1194" t="str">
            <v>BELDEN INC.</v>
          </cell>
          <cell r="Q1194">
            <v>19401</v>
          </cell>
          <cell r="T1194">
            <v>0</v>
          </cell>
          <cell r="V1194">
            <v>0</v>
          </cell>
          <cell r="X1194">
            <v>0</v>
          </cell>
          <cell r="Z1194">
            <v>0</v>
          </cell>
        </row>
        <row r="1195">
          <cell r="E1195" t="str">
            <v>03-398178-00</v>
          </cell>
          <cell r="F1195" t="str">
            <v>CABLES</v>
          </cell>
          <cell r="G1195" t="str">
            <v>A</v>
          </cell>
          <cell r="H1195" t="str">
            <v>CBL ASSY,9DB,INTFC,LF GEN AE,EIOC1,VXT L</v>
          </cell>
          <cell r="I1195">
            <v>1</v>
          </cell>
          <cell r="J1195">
            <v>1</v>
          </cell>
          <cell r="K1195" t="str">
            <v>EA</v>
          </cell>
          <cell r="L1195" t="str">
            <v>Y</v>
          </cell>
          <cell r="M1195" t="str">
            <v xml:space="preserve">   </v>
          </cell>
          <cell r="N1195" t="str">
            <v>L</v>
          </cell>
          <cell r="O1195" t="str">
            <v>RAPID MANUFACTURING</v>
          </cell>
          <cell r="S1195">
            <v>43</v>
          </cell>
          <cell r="T1195">
            <v>43</v>
          </cell>
          <cell r="U1195">
            <v>43</v>
          </cell>
          <cell r="V1195">
            <v>43</v>
          </cell>
          <cell r="W1195">
            <v>43</v>
          </cell>
          <cell r="X1195">
            <v>43</v>
          </cell>
          <cell r="Y1195">
            <v>43</v>
          </cell>
          <cell r="Z1195">
            <v>43</v>
          </cell>
          <cell r="AA1195">
            <v>43</v>
          </cell>
        </row>
        <row r="1196">
          <cell r="E1196" t="str">
            <v>76-398178-00</v>
          </cell>
          <cell r="G1196" t="str">
            <v>A</v>
          </cell>
          <cell r="H1196" t="str">
            <v>SCHEM,CBL ASSY,9DB,INTFC,LF GEN AE,EIOC1</v>
          </cell>
          <cell r="I1196">
            <v>1</v>
          </cell>
          <cell r="J1196">
            <v>1</v>
          </cell>
          <cell r="K1196" t="str">
            <v>EA</v>
          </cell>
          <cell r="L1196" t="str">
            <v>Y</v>
          </cell>
          <cell r="M1196" t="str">
            <v xml:space="preserve">   </v>
          </cell>
          <cell r="N1196" t="str">
            <v>Z</v>
          </cell>
          <cell r="O1196" t="str">
            <v>ZZ</v>
          </cell>
          <cell r="T1196">
            <v>0</v>
          </cell>
          <cell r="V1196">
            <v>0</v>
          </cell>
          <cell r="X1196">
            <v>0</v>
          </cell>
          <cell r="Z1196">
            <v>0</v>
          </cell>
        </row>
        <row r="1197">
          <cell r="E1197" t="str">
            <v>38-105867-00</v>
          </cell>
          <cell r="G1197" t="str">
            <v>A</v>
          </cell>
          <cell r="H1197" t="str">
            <v>CABLE,9 COND,22AWG,SHIELDED</v>
          </cell>
          <cell r="I1197">
            <v>2.75</v>
          </cell>
          <cell r="J1197">
            <v>2.75</v>
          </cell>
          <cell r="K1197" t="str">
            <v>FT</v>
          </cell>
          <cell r="L1197" t="str">
            <v>Y</v>
          </cell>
          <cell r="M1197" t="str">
            <v xml:space="preserve">   </v>
          </cell>
          <cell r="N1197" t="str">
            <v>L</v>
          </cell>
          <cell r="O1197" t="str">
            <v>ZZ</v>
          </cell>
          <cell r="P1197" t="str">
            <v>BELDEN INC.</v>
          </cell>
          <cell r="Q1197">
            <v>9945</v>
          </cell>
          <cell r="T1197">
            <v>0</v>
          </cell>
          <cell r="V1197">
            <v>0</v>
          </cell>
          <cell r="X1197">
            <v>0</v>
          </cell>
          <cell r="Z1197">
            <v>0</v>
          </cell>
        </row>
        <row r="1198">
          <cell r="E1198" t="str">
            <v>39-10021-00</v>
          </cell>
          <cell r="G1198" t="str">
            <v>B</v>
          </cell>
          <cell r="H1198" t="str">
            <v>CONN,9 PIN D MALE CRIMP</v>
          </cell>
          <cell r="I1198">
            <v>2</v>
          </cell>
          <cell r="J1198">
            <v>2</v>
          </cell>
          <cell r="K1198" t="str">
            <v>EA</v>
          </cell>
          <cell r="L1198" t="str">
            <v>Y</v>
          </cell>
          <cell r="M1198" t="str">
            <v xml:space="preserve">   </v>
          </cell>
          <cell r="N1198" t="str">
            <v>L</v>
          </cell>
          <cell r="O1198" t="str">
            <v>ZZ</v>
          </cell>
          <cell r="P1198" t="str">
            <v>ITT CANNON</v>
          </cell>
          <cell r="Q1198" t="str">
            <v>DEU-9P-K87-F0</v>
          </cell>
          <cell r="T1198">
            <v>0</v>
          </cell>
          <cell r="V1198">
            <v>0</v>
          </cell>
          <cell r="X1198">
            <v>0</v>
          </cell>
          <cell r="Z1198">
            <v>0</v>
          </cell>
        </row>
        <row r="1199">
          <cell r="E1199" t="str">
            <v>39-00021-01</v>
          </cell>
          <cell r="G1199" t="str">
            <v>A</v>
          </cell>
          <cell r="H1199" t="str">
            <v>BACKSHELL,9 POS CONN,D-SUB,CBL</v>
          </cell>
          <cell r="I1199">
            <v>1</v>
          </cell>
          <cell r="J1199">
            <v>1</v>
          </cell>
          <cell r="K1199" t="str">
            <v>EA</v>
          </cell>
          <cell r="L1199" t="str">
            <v>Y</v>
          </cell>
          <cell r="M1199" t="str">
            <v xml:space="preserve">   </v>
          </cell>
          <cell r="N1199" t="str">
            <v>L</v>
          </cell>
          <cell r="O1199" t="str">
            <v>ZZ</v>
          </cell>
          <cell r="P1199" t="str">
            <v>NORTHERN TECH</v>
          </cell>
          <cell r="Q1199" t="str">
            <v>C88E000209</v>
          </cell>
          <cell r="T1199">
            <v>0</v>
          </cell>
          <cell r="V1199">
            <v>0</v>
          </cell>
          <cell r="X1199">
            <v>0</v>
          </cell>
          <cell r="Z1199">
            <v>0</v>
          </cell>
        </row>
        <row r="1200">
          <cell r="E1200" t="str">
            <v>39-10031-00</v>
          </cell>
          <cell r="G1200" t="str">
            <v>A</v>
          </cell>
          <cell r="H1200" t="str">
            <v>CONTACT,PIN,24-20AWG,D-SUB</v>
          </cell>
          <cell r="I1200">
            <v>18</v>
          </cell>
          <cell r="J1200">
            <v>18</v>
          </cell>
          <cell r="K1200" t="str">
            <v>EA</v>
          </cell>
          <cell r="L1200" t="str">
            <v>Y</v>
          </cell>
          <cell r="M1200" t="str">
            <v xml:space="preserve">   </v>
          </cell>
          <cell r="N1200" t="str">
            <v>L</v>
          </cell>
          <cell r="O1200" t="str">
            <v>ZZ</v>
          </cell>
          <cell r="P1200" t="str">
            <v>ITT CANN</v>
          </cell>
          <cell r="Q1200" t="str">
            <v>030-1952-000</v>
          </cell>
          <cell r="T1200">
            <v>0</v>
          </cell>
          <cell r="V1200">
            <v>0</v>
          </cell>
          <cell r="X1200">
            <v>0</v>
          </cell>
          <cell r="Z1200">
            <v>0</v>
          </cell>
        </row>
        <row r="1201">
          <cell r="E1201" t="str">
            <v>10-00059-00</v>
          </cell>
          <cell r="G1201" t="str">
            <v>A</v>
          </cell>
          <cell r="H1201" t="str">
            <v>HEAT SHRINK TUBING,.375,BLACK</v>
          </cell>
          <cell r="I1201">
            <v>1</v>
          </cell>
          <cell r="J1201">
            <v>1</v>
          </cell>
          <cell r="K1201" t="str">
            <v>FT</v>
          </cell>
          <cell r="L1201" t="str">
            <v>Y</v>
          </cell>
          <cell r="M1201" t="str">
            <v xml:space="preserve">   </v>
          </cell>
          <cell r="N1201" t="str">
            <v>L</v>
          </cell>
          <cell r="O1201" t="str">
            <v>ZZ</v>
          </cell>
          <cell r="P1201" t="str">
            <v>THOMAS &amp; BETTS</v>
          </cell>
          <cell r="Q1201" t="str">
            <v>CP0375-0-25</v>
          </cell>
          <cell r="T1201">
            <v>0</v>
          </cell>
          <cell r="V1201">
            <v>0</v>
          </cell>
          <cell r="X1201">
            <v>0</v>
          </cell>
          <cell r="Z1201">
            <v>0</v>
          </cell>
        </row>
        <row r="1202">
          <cell r="E1202" t="str">
            <v>31-00233-00</v>
          </cell>
          <cell r="G1202" t="str">
            <v>A</v>
          </cell>
          <cell r="H1202" t="str">
            <v>TAPE,COPPER FOIL,1/2</v>
          </cell>
          <cell r="I1202">
            <v>1</v>
          </cell>
          <cell r="J1202">
            <v>1</v>
          </cell>
          <cell r="K1202" t="str">
            <v>FT</v>
          </cell>
          <cell r="L1202" t="str">
            <v>Y</v>
          </cell>
          <cell r="M1202" t="str">
            <v xml:space="preserve">   </v>
          </cell>
          <cell r="N1202" t="str">
            <v>L</v>
          </cell>
          <cell r="O1202" t="str">
            <v>ZZ</v>
          </cell>
          <cell r="P1202" t="str">
            <v>3M</v>
          </cell>
          <cell r="Q1202" t="str">
            <v>1181 TAPE (1/2)</v>
          </cell>
          <cell r="T1202">
            <v>0</v>
          </cell>
          <cell r="V1202">
            <v>0</v>
          </cell>
          <cell r="X1202">
            <v>0</v>
          </cell>
          <cell r="Z1202">
            <v>0</v>
          </cell>
        </row>
        <row r="1203">
          <cell r="E1203" t="str">
            <v>79-00021-00</v>
          </cell>
          <cell r="G1203" t="str">
            <v>A</v>
          </cell>
          <cell r="H1203" t="str">
            <v>LABEL,BLANK 1 X 1/2</v>
          </cell>
          <cell r="I1203">
            <v>2</v>
          </cell>
          <cell r="J1203">
            <v>2</v>
          </cell>
          <cell r="K1203" t="str">
            <v>EA</v>
          </cell>
          <cell r="L1203" t="str">
            <v>Y</v>
          </cell>
          <cell r="M1203" t="str">
            <v xml:space="preserve">   </v>
          </cell>
          <cell r="N1203" t="str">
            <v>L</v>
          </cell>
          <cell r="O1203" t="str">
            <v>ZZ</v>
          </cell>
          <cell r="P1203" t="str">
            <v>THOMAS &amp; BETTS</v>
          </cell>
          <cell r="Q1203" t="str">
            <v>WES-1112</v>
          </cell>
          <cell r="T1203">
            <v>0</v>
          </cell>
          <cell r="V1203">
            <v>0</v>
          </cell>
          <cell r="X1203">
            <v>0</v>
          </cell>
          <cell r="Z1203">
            <v>0</v>
          </cell>
        </row>
        <row r="1204">
          <cell r="E1204" t="str">
            <v>39-340908-09</v>
          </cell>
          <cell r="G1204" t="str">
            <v>B</v>
          </cell>
          <cell r="H1204" t="str">
            <v>BACKSHELL,9PIN,45DEG,METAL HOOD</v>
          </cell>
          <cell r="I1204">
            <v>1</v>
          </cell>
          <cell r="J1204">
            <v>1</v>
          </cell>
          <cell r="K1204" t="str">
            <v>EA</v>
          </cell>
          <cell r="L1204" t="str">
            <v>Y</v>
          </cell>
          <cell r="M1204" t="str">
            <v xml:space="preserve">   </v>
          </cell>
          <cell r="N1204" t="str">
            <v>L</v>
          </cell>
          <cell r="O1204" t="str">
            <v>ZZ</v>
          </cell>
          <cell r="P1204" t="str">
            <v>MOLEX, LLC</v>
          </cell>
          <cell r="Q1204">
            <v>1727040095</v>
          </cell>
          <cell r="T1204">
            <v>0</v>
          </cell>
          <cell r="V1204">
            <v>0</v>
          </cell>
          <cell r="X1204">
            <v>0</v>
          </cell>
          <cell r="Z1204">
            <v>0</v>
          </cell>
        </row>
        <row r="1205">
          <cell r="E1205" t="str">
            <v>39-178687-00</v>
          </cell>
          <cell r="G1205" t="str">
            <v>B</v>
          </cell>
          <cell r="H1205" t="str">
            <v>BACKSHELL,CLIP FOR FCT CONNS</v>
          </cell>
          <cell r="I1205">
            <v>2</v>
          </cell>
          <cell r="J1205">
            <v>2</v>
          </cell>
          <cell r="K1205" t="str">
            <v>EA</v>
          </cell>
          <cell r="L1205" t="str">
            <v>Y</v>
          </cell>
          <cell r="M1205" t="str">
            <v xml:space="preserve">   </v>
          </cell>
          <cell r="N1205" t="str">
            <v>L</v>
          </cell>
          <cell r="O1205" t="str">
            <v>ZZ</v>
          </cell>
          <cell r="P1205" t="str">
            <v>MOLEX, LLC</v>
          </cell>
          <cell r="Q1205">
            <v>1731120066</v>
          </cell>
          <cell r="T1205">
            <v>0</v>
          </cell>
          <cell r="V1205">
            <v>0</v>
          </cell>
          <cell r="X1205">
            <v>0</v>
          </cell>
          <cell r="Z1205">
            <v>0</v>
          </cell>
        </row>
        <row r="1206">
          <cell r="E1206" t="str">
            <v>853-286937-002</v>
          </cell>
          <cell r="F1206" t="str">
            <v>CABLES</v>
          </cell>
          <cell r="G1206" t="str">
            <v>A</v>
          </cell>
          <cell r="H1206" t="str">
            <v>CA,GSBX TO NODE 1 PNEU BNK A/B</v>
          </cell>
          <cell r="I1206">
            <v>1</v>
          </cell>
          <cell r="J1206">
            <v>1</v>
          </cell>
          <cell r="K1206" t="str">
            <v>EA</v>
          </cell>
          <cell r="L1206" t="str">
            <v xml:space="preserve"> </v>
          </cell>
          <cell r="M1206" t="str">
            <v xml:space="preserve">   </v>
          </cell>
          <cell r="N1206" t="str">
            <v>L</v>
          </cell>
          <cell r="O1206" t="str">
            <v>ROGAR</v>
          </cell>
          <cell r="S1206">
            <v>155</v>
          </cell>
          <cell r="T1206">
            <v>155</v>
          </cell>
          <cell r="U1206">
            <v>155</v>
          </cell>
          <cell r="V1206">
            <v>155</v>
          </cell>
          <cell r="W1206">
            <v>145</v>
          </cell>
          <cell r="X1206">
            <v>145</v>
          </cell>
          <cell r="Y1206">
            <v>135</v>
          </cell>
          <cell r="Z1206">
            <v>135</v>
          </cell>
          <cell r="AA1206">
            <v>135</v>
          </cell>
        </row>
        <row r="1207">
          <cell r="E1207" t="str">
            <v>668-094907-062</v>
          </cell>
          <cell r="G1207" t="str">
            <v>D</v>
          </cell>
          <cell r="H1207" t="str">
            <v>CONN,M,D-SUB,HI-DENSITY,62-PIN</v>
          </cell>
          <cell r="I1207">
            <v>1</v>
          </cell>
          <cell r="J1207">
            <v>1</v>
          </cell>
          <cell r="K1207" t="str">
            <v>EA</v>
          </cell>
          <cell r="L1207" t="str">
            <v>Y</v>
          </cell>
          <cell r="M1207" t="str">
            <v xml:space="preserve">   </v>
          </cell>
          <cell r="N1207" t="str">
            <v>L</v>
          </cell>
          <cell r="O1207" t="str">
            <v>ZZ</v>
          </cell>
          <cell r="P1207" t="str">
            <v>TE CONNECTIVITY</v>
          </cell>
          <cell r="Q1207" t="str">
            <v>1658673-1</v>
          </cell>
          <cell r="T1207">
            <v>0</v>
          </cell>
          <cell r="V1207">
            <v>0</v>
          </cell>
          <cell r="X1207">
            <v>0</v>
          </cell>
          <cell r="Z1207">
            <v>0</v>
          </cell>
        </row>
        <row r="1208">
          <cell r="E1208" t="str">
            <v>668-008381-037</v>
          </cell>
          <cell r="G1208" t="str">
            <v>C</v>
          </cell>
          <cell r="H1208" t="str">
            <v>CONN  HOOD D-TYPE RFI/EMI 37-P,ROHS</v>
          </cell>
          <cell r="I1208">
            <v>1</v>
          </cell>
          <cell r="J1208">
            <v>1</v>
          </cell>
          <cell r="K1208" t="str">
            <v>EA</v>
          </cell>
          <cell r="L1208" t="str">
            <v>Y</v>
          </cell>
          <cell r="M1208" t="str">
            <v xml:space="preserve">   </v>
          </cell>
          <cell r="N1208" t="str">
            <v>L</v>
          </cell>
          <cell r="O1208" t="str">
            <v>ZZ</v>
          </cell>
          <cell r="P1208" t="str">
            <v>TE CONNECTIVITY</v>
          </cell>
          <cell r="Q1208" t="str">
            <v>5745174-1</v>
          </cell>
          <cell r="T1208">
            <v>0</v>
          </cell>
          <cell r="V1208">
            <v>0</v>
          </cell>
          <cell r="X1208">
            <v>0</v>
          </cell>
          <cell r="Z1208">
            <v>0</v>
          </cell>
        </row>
        <row r="1209">
          <cell r="E1209" t="str">
            <v>669-094939-001</v>
          </cell>
          <cell r="G1209" t="str">
            <v>B</v>
          </cell>
          <cell r="H1209" t="str">
            <v>CONTACT,PIN,22DF</v>
          </cell>
          <cell r="I1209">
            <v>18</v>
          </cell>
          <cell r="J1209">
            <v>18</v>
          </cell>
          <cell r="K1209" t="str">
            <v>EA</v>
          </cell>
          <cell r="L1209" t="str">
            <v>Y</v>
          </cell>
          <cell r="M1209" t="str">
            <v xml:space="preserve">   </v>
          </cell>
          <cell r="N1209" t="str">
            <v>L</v>
          </cell>
          <cell r="O1209" t="str">
            <v>ZZ</v>
          </cell>
          <cell r="P1209" t="str">
            <v>TE CONNECTIVITY</v>
          </cell>
          <cell r="Q1209" t="str">
            <v>1658670-2</v>
          </cell>
          <cell r="T1209">
            <v>0</v>
          </cell>
          <cell r="V1209">
            <v>0</v>
          </cell>
          <cell r="X1209">
            <v>0</v>
          </cell>
          <cell r="Z1209">
            <v>0</v>
          </cell>
        </row>
        <row r="1210">
          <cell r="E1210" t="str">
            <v>10-00057-00</v>
          </cell>
          <cell r="G1210" t="str">
            <v>A</v>
          </cell>
          <cell r="H1210" t="str">
            <v>HEAT SHRINK TUBING,.75,BLACK</v>
          </cell>
          <cell r="I1210">
            <v>0.25</v>
          </cell>
          <cell r="J1210">
            <v>0.25</v>
          </cell>
          <cell r="K1210" t="str">
            <v>FT</v>
          </cell>
          <cell r="L1210" t="str">
            <v>Y</v>
          </cell>
          <cell r="M1210" t="str">
            <v xml:space="preserve">   </v>
          </cell>
          <cell r="N1210" t="str">
            <v>L</v>
          </cell>
          <cell r="O1210" t="str">
            <v>ZZ</v>
          </cell>
          <cell r="P1210" t="str">
            <v>ALPHA WIRE</v>
          </cell>
          <cell r="Q1210" t="str">
            <v>FIT-221V-3/4-BLK</v>
          </cell>
          <cell r="T1210">
            <v>0</v>
          </cell>
          <cell r="V1210">
            <v>0</v>
          </cell>
          <cell r="X1210">
            <v>0</v>
          </cell>
          <cell r="Z1210">
            <v>0</v>
          </cell>
        </row>
        <row r="1211">
          <cell r="E1211" t="str">
            <v>31-00233-00</v>
          </cell>
          <cell r="G1211" t="str">
            <v>A</v>
          </cell>
          <cell r="H1211" t="str">
            <v>TAPE,COPPER FOIL,1/2</v>
          </cell>
          <cell r="I1211">
            <v>0.5</v>
          </cell>
          <cell r="J1211">
            <v>0.5</v>
          </cell>
          <cell r="K1211" t="str">
            <v>FT</v>
          </cell>
          <cell r="L1211" t="str">
            <v>Y</v>
          </cell>
          <cell r="M1211" t="str">
            <v xml:space="preserve">   </v>
          </cell>
          <cell r="N1211" t="str">
            <v>L</v>
          </cell>
          <cell r="O1211" t="str">
            <v>ZZ</v>
          </cell>
          <cell r="P1211" t="str">
            <v>3M</v>
          </cell>
          <cell r="Q1211" t="str">
            <v>1181 TAPE (1/2)</v>
          </cell>
          <cell r="T1211">
            <v>0</v>
          </cell>
          <cell r="V1211">
            <v>0</v>
          </cell>
          <cell r="X1211">
            <v>0</v>
          </cell>
          <cell r="Z1211">
            <v>0</v>
          </cell>
        </row>
        <row r="1212">
          <cell r="E1212" t="str">
            <v>79-00021-02</v>
          </cell>
          <cell r="G1212" t="str">
            <v>A</v>
          </cell>
          <cell r="H1212" t="str">
            <v>LABEL,CBL MARKING,1X.5X1.5,BLANK,WRITE-O</v>
          </cell>
          <cell r="I1212">
            <v>2</v>
          </cell>
          <cell r="J1212">
            <v>2</v>
          </cell>
          <cell r="K1212" t="str">
            <v>EA</v>
          </cell>
          <cell r="L1212" t="str">
            <v>Y</v>
          </cell>
          <cell r="M1212" t="str">
            <v xml:space="preserve">   </v>
          </cell>
          <cell r="N1212" t="str">
            <v>L</v>
          </cell>
          <cell r="O1212" t="str">
            <v>ZZ</v>
          </cell>
          <cell r="P1212" t="str">
            <v>THOMAS &amp; BETTS</v>
          </cell>
          <cell r="Q1212" t="str">
            <v>WLP-1112</v>
          </cell>
          <cell r="T1212">
            <v>0</v>
          </cell>
          <cell r="V1212">
            <v>0</v>
          </cell>
          <cell r="X1212">
            <v>0</v>
          </cell>
          <cell r="Z1212">
            <v>0</v>
          </cell>
        </row>
        <row r="1213">
          <cell r="E1213" t="str">
            <v>38-145006-09</v>
          </cell>
          <cell r="G1213" t="str">
            <v>A</v>
          </cell>
          <cell r="H1213" t="str">
            <v>CABLE,9COND,22AWG,F SHLD</v>
          </cell>
          <cell r="I1213">
            <v>5</v>
          </cell>
          <cell r="J1213">
            <v>5</v>
          </cell>
          <cell r="K1213" t="str">
            <v>FT</v>
          </cell>
          <cell r="L1213" t="str">
            <v>Y</v>
          </cell>
          <cell r="M1213" t="str">
            <v xml:space="preserve">   </v>
          </cell>
          <cell r="N1213" t="str">
            <v>L</v>
          </cell>
          <cell r="O1213" t="str">
            <v>ZZ</v>
          </cell>
          <cell r="P1213" t="str">
            <v>ALPHA WIRE</v>
          </cell>
          <cell r="Q1213" t="str">
            <v>1299C</v>
          </cell>
          <cell r="T1213">
            <v>0</v>
          </cell>
          <cell r="V1213">
            <v>0</v>
          </cell>
          <cell r="X1213">
            <v>0</v>
          </cell>
          <cell r="Z1213">
            <v>0</v>
          </cell>
        </row>
        <row r="1214">
          <cell r="E1214" t="str">
            <v>38-145006-15</v>
          </cell>
          <cell r="G1214" t="str">
            <v>C</v>
          </cell>
          <cell r="H1214" t="str">
            <v>CABLE,15 COND,22AWG,F SHLD</v>
          </cell>
          <cell r="I1214">
            <v>5</v>
          </cell>
          <cell r="J1214">
            <v>5</v>
          </cell>
          <cell r="K1214" t="str">
            <v>FT</v>
          </cell>
          <cell r="L1214" t="str">
            <v>Y</v>
          </cell>
          <cell r="M1214" t="str">
            <v xml:space="preserve">   </v>
          </cell>
          <cell r="N1214" t="str">
            <v>L</v>
          </cell>
          <cell r="O1214" t="str">
            <v>ZZ</v>
          </cell>
          <cell r="P1214" t="str">
            <v>ALPHA WIRE</v>
          </cell>
          <cell r="Q1214" t="str">
            <v>1299/15C</v>
          </cell>
          <cell r="T1214">
            <v>0</v>
          </cell>
          <cell r="V1214">
            <v>0</v>
          </cell>
          <cell r="X1214">
            <v>0</v>
          </cell>
          <cell r="Z1214">
            <v>0</v>
          </cell>
        </row>
        <row r="1215">
          <cell r="E1215" t="str">
            <v>31-00155-00</v>
          </cell>
          <cell r="G1215" t="str">
            <v>A</v>
          </cell>
          <cell r="H1215" t="str">
            <v>TIE WRAP,3.6 NYLON</v>
          </cell>
          <cell r="I1215">
            <v>4</v>
          </cell>
          <cell r="J1215">
            <v>4</v>
          </cell>
          <cell r="K1215" t="str">
            <v>EA</v>
          </cell>
          <cell r="L1215" t="str">
            <v>Y</v>
          </cell>
          <cell r="M1215" t="str">
            <v xml:space="preserve">   </v>
          </cell>
          <cell r="N1215" t="str">
            <v>L</v>
          </cell>
          <cell r="O1215" t="str">
            <v>ZZ</v>
          </cell>
          <cell r="P1215" t="str">
            <v>THOMAS &amp; BETTS</v>
          </cell>
          <cell r="Q1215" t="str">
            <v>TY23M</v>
          </cell>
          <cell r="T1215">
            <v>0</v>
          </cell>
          <cell r="V1215">
            <v>0</v>
          </cell>
          <cell r="X1215">
            <v>0</v>
          </cell>
          <cell r="Z1215">
            <v>0</v>
          </cell>
        </row>
        <row r="1216">
          <cell r="E1216" t="str">
            <v>10-00059-00</v>
          </cell>
          <cell r="G1216" t="str">
            <v>A</v>
          </cell>
          <cell r="H1216" t="str">
            <v>HEAT SHRINK TUBING,.375,BLACK</v>
          </cell>
          <cell r="I1216">
            <v>0.5</v>
          </cell>
          <cell r="J1216">
            <v>0.5</v>
          </cell>
          <cell r="K1216" t="str">
            <v>FT</v>
          </cell>
          <cell r="L1216" t="str">
            <v>Y</v>
          </cell>
          <cell r="M1216" t="str">
            <v xml:space="preserve">   </v>
          </cell>
          <cell r="N1216" t="str">
            <v>L</v>
          </cell>
          <cell r="O1216" t="str">
            <v>ZZ</v>
          </cell>
          <cell r="P1216" t="str">
            <v>THOMAS &amp; BETTS</v>
          </cell>
          <cell r="Q1216" t="str">
            <v>CP0375-0-25</v>
          </cell>
          <cell r="T1216">
            <v>0</v>
          </cell>
          <cell r="V1216">
            <v>0</v>
          </cell>
          <cell r="X1216">
            <v>0</v>
          </cell>
          <cell r="Z1216">
            <v>0</v>
          </cell>
        </row>
        <row r="1217">
          <cell r="E1217" t="str">
            <v>39-10025-00</v>
          </cell>
          <cell r="G1217" t="str">
            <v>D</v>
          </cell>
          <cell r="H1217" t="str">
            <v>CONN,D-SUB,25M,CRIMP</v>
          </cell>
          <cell r="I1217">
            <v>1</v>
          </cell>
          <cell r="J1217">
            <v>1</v>
          </cell>
          <cell r="K1217" t="str">
            <v>EA</v>
          </cell>
          <cell r="L1217" t="str">
            <v>Y</v>
          </cell>
          <cell r="M1217" t="str">
            <v xml:space="preserve">   </v>
          </cell>
          <cell r="N1217" t="str">
            <v>L</v>
          </cell>
          <cell r="O1217" t="str">
            <v>ZZ</v>
          </cell>
          <cell r="P1217" t="str">
            <v>ITT CANNON</v>
          </cell>
          <cell r="Q1217" t="str">
            <v>DBU-25P K87 FO</v>
          </cell>
          <cell r="T1217">
            <v>0</v>
          </cell>
          <cell r="V1217">
            <v>0</v>
          </cell>
          <cell r="X1217">
            <v>0</v>
          </cell>
          <cell r="Z1217">
            <v>0</v>
          </cell>
        </row>
        <row r="1218">
          <cell r="E1218" t="str">
            <v>39-178688-25</v>
          </cell>
          <cell r="G1218" t="str">
            <v>D</v>
          </cell>
          <cell r="H1218" t="str">
            <v>BACKSHELL,D-SUB,METAL FOR CLIP,FCT</v>
          </cell>
          <cell r="I1218">
            <v>1</v>
          </cell>
          <cell r="J1218">
            <v>1</v>
          </cell>
          <cell r="K1218" t="str">
            <v>EA</v>
          </cell>
          <cell r="L1218" t="str">
            <v>Y</v>
          </cell>
          <cell r="M1218" t="str">
            <v xml:space="preserve">   </v>
          </cell>
          <cell r="N1218" t="str">
            <v>L</v>
          </cell>
          <cell r="O1218" t="str">
            <v>ZZ</v>
          </cell>
          <cell r="P1218" t="str">
            <v>MOLEX</v>
          </cell>
          <cell r="Q1218">
            <v>1727040100</v>
          </cell>
          <cell r="T1218">
            <v>0</v>
          </cell>
          <cell r="V1218">
            <v>0</v>
          </cell>
          <cell r="X1218">
            <v>0</v>
          </cell>
          <cell r="Z1218">
            <v>0</v>
          </cell>
        </row>
        <row r="1219">
          <cell r="E1219" t="str">
            <v>39-178687-00</v>
          </cell>
          <cell r="G1219" t="str">
            <v>B</v>
          </cell>
          <cell r="H1219" t="str">
            <v>BACKSHELL,CLIP FOR FCT CONNS</v>
          </cell>
          <cell r="I1219">
            <v>4</v>
          </cell>
          <cell r="J1219">
            <v>4</v>
          </cell>
          <cell r="K1219" t="str">
            <v>EA</v>
          </cell>
          <cell r="L1219" t="str">
            <v>Y</v>
          </cell>
          <cell r="M1219" t="str">
            <v xml:space="preserve">   </v>
          </cell>
          <cell r="N1219" t="str">
            <v>L</v>
          </cell>
          <cell r="O1219" t="str">
            <v>ZZ</v>
          </cell>
          <cell r="P1219" t="str">
            <v>MOLEX, LLC</v>
          </cell>
          <cell r="Q1219">
            <v>1731120066</v>
          </cell>
          <cell r="T1219">
            <v>0</v>
          </cell>
          <cell r="V1219">
            <v>0</v>
          </cell>
          <cell r="X1219">
            <v>0</v>
          </cell>
          <cell r="Z1219">
            <v>0</v>
          </cell>
        </row>
        <row r="1220">
          <cell r="E1220" t="str">
            <v>39-10031-00</v>
          </cell>
          <cell r="G1220" t="str">
            <v>A</v>
          </cell>
          <cell r="H1220" t="str">
            <v>CONTACT,PIN,24-20AWG,D-SUB</v>
          </cell>
          <cell r="I1220">
            <v>18</v>
          </cell>
          <cell r="J1220">
            <v>18</v>
          </cell>
          <cell r="K1220" t="str">
            <v>EA</v>
          </cell>
          <cell r="L1220" t="str">
            <v>Y</v>
          </cell>
          <cell r="M1220" t="str">
            <v xml:space="preserve">   </v>
          </cell>
          <cell r="N1220" t="str">
            <v>L</v>
          </cell>
          <cell r="O1220" t="str">
            <v>ZZ</v>
          </cell>
          <cell r="P1220" t="str">
            <v>ITT CANN</v>
          </cell>
          <cell r="Q1220" t="str">
            <v>030-1952-000</v>
          </cell>
          <cell r="T1220">
            <v>0</v>
          </cell>
          <cell r="V1220">
            <v>0</v>
          </cell>
          <cell r="X1220">
            <v>0</v>
          </cell>
          <cell r="Z1220">
            <v>0</v>
          </cell>
        </row>
        <row r="1221">
          <cell r="E1221" t="str">
            <v>79-00021-01</v>
          </cell>
          <cell r="G1221" t="str">
            <v>A</v>
          </cell>
          <cell r="H1221" t="str">
            <v>LABEL,BLANK 1 X 1</v>
          </cell>
          <cell r="I1221">
            <v>1</v>
          </cell>
          <cell r="J1221">
            <v>1</v>
          </cell>
          <cell r="K1221" t="str">
            <v>EA</v>
          </cell>
          <cell r="L1221" t="str">
            <v>Y</v>
          </cell>
          <cell r="M1221" t="str">
            <v xml:space="preserve">   </v>
          </cell>
          <cell r="N1221" t="str">
            <v>L</v>
          </cell>
          <cell r="O1221" t="str">
            <v>ZZ</v>
          </cell>
          <cell r="P1221" t="str">
            <v>ABB</v>
          </cell>
          <cell r="Q1221" t="str">
            <v>WES-1334</v>
          </cell>
          <cell r="T1221">
            <v>0</v>
          </cell>
          <cell r="V1221">
            <v>0</v>
          </cell>
          <cell r="X1221">
            <v>0</v>
          </cell>
          <cell r="Z1221">
            <v>0</v>
          </cell>
        </row>
        <row r="1222">
          <cell r="E1222" t="str">
            <v>39-10027-00</v>
          </cell>
          <cell r="G1222" t="str">
            <v>C</v>
          </cell>
          <cell r="H1222" t="str">
            <v>CONN,DB-37M,CRIMP</v>
          </cell>
          <cell r="I1222">
            <v>1</v>
          </cell>
          <cell r="J1222">
            <v>1</v>
          </cell>
          <cell r="K1222" t="str">
            <v>EA</v>
          </cell>
          <cell r="L1222" t="str">
            <v>Y</v>
          </cell>
          <cell r="M1222" t="str">
            <v xml:space="preserve">   </v>
          </cell>
          <cell r="N1222" t="str">
            <v>L</v>
          </cell>
          <cell r="O1222" t="str">
            <v>ZZ</v>
          </cell>
          <cell r="P1222" t="str">
            <v>ITT CANNON</v>
          </cell>
          <cell r="Q1222" t="str">
            <v>110978-0037</v>
          </cell>
          <cell r="T1222">
            <v>0</v>
          </cell>
          <cell r="V1222">
            <v>0</v>
          </cell>
          <cell r="X1222">
            <v>0</v>
          </cell>
          <cell r="Z1222">
            <v>0</v>
          </cell>
        </row>
        <row r="1223">
          <cell r="E1223" t="str">
            <v>39-178688-37</v>
          </cell>
          <cell r="G1223" t="str">
            <v>D</v>
          </cell>
          <cell r="H1223" t="str">
            <v>BACKSHELL,D-SUB,METAL FOR CLIP,FCT</v>
          </cell>
          <cell r="I1223">
            <v>2</v>
          </cell>
          <cell r="J1223">
            <v>2</v>
          </cell>
          <cell r="K1223" t="str">
            <v>EA</v>
          </cell>
          <cell r="L1223" t="str">
            <v>Y</v>
          </cell>
          <cell r="M1223" t="str">
            <v xml:space="preserve">   </v>
          </cell>
          <cell r="N1223" t="str">
            <v>L</v>
          </cell>
          <cell r="O1223" t="str">
            <v>ZZ</v>
          </cell>
          <cell r="P1223" t="str">
            <v>MOLEX</v>
          </cell>
          <cell r="Q1223">
            <v>1727040102</v>
          </cell>
          <cell r="T1223">
            <v>0</v>
          </cell>
          <cell r="V1223">
            <v>0</v>
          </cell>
          <cell r="X1223">
            <v>0</v>
          </cell>
          <cell r="Z1223">
            <v>0</v>
          </cell>
        </row>
        <row r="1224">
          <cell r="E1224" t="str">
            <v>74-10024-00</v>
          </cell>
          <cell r="G1224" t="str">
            <v>P</v>
          </cell>
          <cell r="H1224" t="str">
            <v>PROC. ELEC. ASS'Y INSTR.</v>
          </cell>
          <cell r="I1224">
            <v>1</v>
          </cell>
          <cell r="J1224">
            <v>1</v>
          </cell>
          <cell r="K1224" t="str">
            <v>EA</v>
          </cell>
          <cell r="L1224" t="str">
            <v>Y</v>
          </cell>
          <cell r="M1224" t="str">
            <v xml:space="preserve">   </v>
          </cell>
          <cell r="N1224" t="str">
            <v>Z</v>
          </cell>
          <cell r="O1224" t="str">
            <v>ZZ</v>
          </cell>
          <cell r="T1224">
            <v>0</v>
          </cell>
          <cell r="V1224">
            <v>0</v>
          </cell>
          <cell r="X1224">
            <v>0</v>
          </cell>
          <cell r="Z1224">
            <v>0</v>
          </cell>
        </row>
        <row r="1225">
          <cell r="E1225" t="str">
            <v>74-024094-00</v>
          </cell>
          <cell r="G1225" t="str">
            <v>U</v>
          </cell>
          <cell r="H1225" t="str">
            <v>PROC,PART IDENTIFICATION</v>
          </cell>
          <cell r="I1225">
            <v>1</v>
          </cell>
          <cell r="J1225">
            <v>1</v>
          </cell>
          <cell r="K1225" t="str">
            <v>EA</v>
          </cell>
          <cell r="L1225" t="str">
            <v>Y</v>
          </cell>
          <cell r="M1225" t="str">
            <v xml:space="preserve">   </v>
          </cell>
          <cell r="N1225" t="str">
            <v>Z</v>
          </cell>
          <cell r="O1225" t="str">
            <v>ZZ</v>
          </cell>
          <cell r="T1225">
            <v>0</v>
          </cell>
          <cell r="V1225">
            <v>0</v>
          </cell>
          <cell r="X1225">
            <v>0</v>
          </cell>
          <cell r="Z1225">
            <v>0</v>
          </cell>
        </row>
        <row r="1226">
          <cell r="E1226" t="str">
            <v>965-208382-001</v>
          </cell>
          <cell r="G1226" t="str">
            <v>A</v>
          </cell>
          <cell r="H1226" t="str">
            <v>EPOXY,FAST SET,50ML CNTNR SIZE</v>
          </cell>
          <cell r="I1226">
            <v>1</v>
          </cell>
          <cell r="J1226">
            <v>1</v>
          </cell>
          <cell r="K1226" t="str">
            <v>EA</v>
          </cell>
          <cell r="L1226" t="str">
            <v>Y</v>
          </cell>
          <cell r="M1226" t="str">
            <v xml:space="preserve">   </v>
          </cell>
          <cell r="N1226" t="str">
            <v>Z</v>
          </cell>
          <cell r="O1226" t="str">
            <v>ZZ</v>
          </cell>
          <cell r="P1226" t="str">
            <v>ITW DEVCON, INC.</v>
          </cell>
          <cell r="Q1226">
            <v>14270</v>
          </cell>
          <cell r="T1226">
            <v>0</v>
          </cell>
          <cell r="V1226">
            <v>0</v>
          </cell>
          <cell r="X1226">
            <v>0</v>
          </cell>
          <cell r="Z1226">
            <v>0</v>
          </cell>
        </row>
        <row r="1227">
          <cell r="E1227" t="str">
            <v>79-10179-00</v>
          </cell>
          <cell r="G1227" t="str">
            <v>A</v>
          </cell>
          <cell r="H1227" t="str">
            <v>MARKER, WIRE (1-33)</v>
          </cell>
          <cell r="I1227">
            <v>1</v>
          </cell>
          <cell r="J1227">
            <v>1</v>
          </cell>
          <cell r="K1227" t="str">
            <v>EA</v>
          </cell>
          <cell r="L1227" t="str">
            <v>Y</v>
          </cell>
          <cell r="M1227" t="str">
            <v xml:space="preserve">   </v>
          </cell>
          <cell r="N1227" t="str">
            <v>Z</v>
          </cell>
          <cell r="O1227" t="str">
            <v>ZZ</v>
          </cell>
          <cell r="P1227" t="str">
            <v>BRADY CORPORATION</v>
          </cell>
          <cell r="Q1227" t="str">
            <v>WM-1-33-3/4</v>
          </cell>
          <cell r="T1227">
            <v>0</v>
          </cell>
          <cell r="V1227">
            <v>0</v>
          </cell>
          <cell r="X1227">
            <v>0</v>
          </cell>
          <cell r="Z1227">
            <v>0</v>
          </cell>
        </row>
        <row r="1228">
          <cell r="E1228" t="str">
            <v>79-10444-00</v>
          </cell>
          <cell r="G1228" t="str">
            <v>B</v>
          </cell>
          <cell r="H1228" t="str">
            <v>LABEL,A-Z,0-15,(+),(-),(/),WIRE MARKING</v>
          </cell>
          <cell r="I1228">
            <v>1</v>
          </cell>
          <cell r="J1228">
            <v>1</v>
          </cell>
          <cell r="K1228" t="str">
            <v>EA</v>
          </cell>
          <cell r="L1228" t="str">
            <v>Y</v>
          </cell>
          <cell r="M1228" t="str">
            <v xml:space="preserve">   </v>
          </cell>
          <cell r="N1228" t="str">
            <v>Z</v>
          </cell>
          <cell r="O1228" t="str">
            <v>ZZ</v>
          </cell>
          <cell r="P1228" t="str">
            <v>BRADY CORPORATION</v>
          </cell>
          <cell r="Q1228" t="str">
            <v>PWM-PK-2</v>
          </cell>
          <cell r="T1228">
            <v>0</v>
          </cell>
          <cell r="V1228">
            <v>0</v>
          </cell>
          <cell r="X1228">
            <v>0</v>
          </cell>
          <cell r="Z1228">
            <v>0</v>
          </cell>
        </row>
        <row r="1229">
          <cell r="E1229" t="str">
            <v>79-10183-00</v>
          </cell>
          <cell r="G1229" t="str">
            <v>B</v>
          </cell>
          <cell r="H1229" t="str">
            <v>MARKERS,WIRE WRITE ON</v>
          </cell>
          <cell r="I1229">
            <v>1</v>
          </cell>
          <cell r="J1229">
            <v>1</v>
          </cell>
          <cell r="K1229" t="str">
            <v>EA</v>
          </cell>
          <cell r="L1229" t="str">
            <v>Y</v>
          </cell>
          <cell r="M1229" t="str">
            <v xml:space="preserve">   </v>
          </cell>
          <cell r="N1229" t="str">
            <v>Z</v>
          </cell>
          <cell r="O1229" t="str">
            <v>ZZ</v>
          </cell>
          <cell r="P1229" t="str">
            <v>BRADY CORPORATION</v>
          </cell>
          <cell r="Q1229" t="str">
            <v>SLFW-250-PK</v>
          </cell>
          <cell r="T1229">
            <v>0</v>
          </cell>
          <cell r="V1229">
            <v>0</v>
          </cell>
          <cell r="X1229">
            <v>0</v>
          </cell>
          <cell r="Z1229">
            <v>0</v>
          </cell>
        </row>
        <row r="1230">
          <cell r="E1230" t="str">
            <v>79-10179-01</v>
          </cell>
          <cell r="G1230" t="str">
            <v>A</v>
          </cell>
          <cell r="H1230" t="str">
            <v>MARKER, WIRE, 34-66</v>
          </cell>
          <cell r="I1230">
            <v>1</v>
          </cell>
          <cell r="J1230">
            <v>1</v>
          </cell>
          <cell r="K1230" t="str">
            <v>EA</v>
          </cell>
          <cell r="L1230" t="str">
            <v>Y</v>
          </cell>
          <cell r="M1230" t="str">
            <v xml:space="preserve">   </v>
          </cell>
          <cell r="N1230" t="str">
            <v>Z</v>
          </cell>
          <cell r="O1230" t="str">
            <v>ZZ</v>
          </cell>
          <cell r="T1230">
            <v>0</v>
          </cell>
          <cell r="V1230">
            <v>0</v>
          </cell>
          <cell r="X1230">
            <v>0</v>
          </cell>
          <cell r="Z1230">
            <v>0</v>
          </cell>
        </row>
        <row r="1231">
          <cell r="E1231" t="str">
            <v>79-10179-02</v>
          </cell>
          <cell r="G1231" t="str">
            <v>A</v>
          </cell>
          <cell r="H1231" t="str">
            <v>MARKER, WIRE 67-99</v>
          </cell>
          <cell r="I1231">
            <v>1</v>
          </cell>
          <cell r="J1231">
            <v>1</v>
          </cell>
          <cell r="K1231" t="str">
            <v>EA</v>
          </cell>
          <cell r="L1231" t="str">
            <v>Y</v>
          </cell>
          <cell r="M1231" t="str">
            <v xml:space="preserve">   </v>
          </cell>
          <cell r="N1231" t="str">
            <v>Z</v>
          </cell>
          <cell r="O1231" t="str">
            <v>ZZ</v>
          </cell>
          <cell r="T1231">
            <v>0</v>
          </cell>
          <cell r="V1231">
            <v>0</v>
          </cell>
          <cell r="X1231">
            <v>0</v>
          </cell>
          <cell r="Z1231">
            <v>0</v>
          </cell>
        </row>
        <row r="1232">
          <cell r="E1232" t="str">
            <v>79-00021-00</v>
          </cell>
          <cell r="G1232" t="str">
            <v>A</v>
          </cell>
          <cell r="H1232" t="str">
            <v>LABEL,BLANK 1 X 1/2</v>
          </cell>
          <cell r="I1232">
            <v>1</v>
          </cell>
          <cell r="J1232">
            <v>1</v>
          </cell>
          <cell r="K1232" t="str">
            <v>EA</v>
          </cell>
          <cell r="L1232" t="str">
            <v>Y</v>
          </cell>
          <cell r="M1232" t="str">
            <v xml:space="preserve">   </v>
          </cell>
          <cell r="N1232" t="str">
            <v>Z</v>
          </cell>
          <cell r="O1232" t="str">
            <v>ZZ</v>
          </cell>
          <cell r="P1232" t="str">
            <v>THOMAS &amp; BETTS</v>
          </cell>
          <cell r="Q1232" t="str">
            <v>WES-1112</v>
          </cell>
          <cell r="T1232">
            <v>0</v>
          </cell>
          <cell r="V1232">
            <v>0</v>
          </cell>
          <cell r="X1232">
            <v>0</v>
          </cell>
          <cell r="Z1232">
            <v>0</v>
          </cell>
        </row>
        <row r="1233">
          <cell r="E1233" t="str">
            <v>79-00021-01</v>
          </cell>
          <cell r="G1233" t="str">
            <v>A</v>
          </cell>
          <cell r="H1233" t="str">
            <v>LABEL,BLANK 1 X 1</v>
          </cell>
          <cell r="I1233">
            <v>1</v>
          </cell>
          <cell r="J1233">
            <v>1</v>
          </cell>
          <cell r="K1233" t="str">
            <v>EA</v>
          </cell>
          <cell r="L1233" t="str">
            <v>Y</v>
          </cell>
          <cell r="M1233" t="str">
            <v xml:space="preserve">   </v>
          </cell>
          <cell r="N1233" t="str">
            <v>Z</v>
          </cell>
          <cell r="O1233" t="str">
            <v>ZZ</v>
          </cell>
          <cell r="P1233" t="str">
            <v>ABB</v>
          </cell>
          <cell r="Q1233" t="str">
            <v>WES-1334</v>
          </cell>
          <cell r="T1233">
            <v>0</v>
          </cell>
          <cell r="V1233">
            <v>0</v>
          </cell>
          <cell r="X1233">
            <v>0</v>
          </cell>
          <cell r="Z1233">
            <v>0</v>
          </cell>
        </row>
        <row r="1234">
          <cell r="E1234" t="str">
            <v>79-00021-02</v>
          </cell>
          <cell r="G1234" t="str">
            <v>A</v>
          </cell>
          <cell r="H1234" t="str">
            <v>LABEL,CBL MARKING,1X.5X1.5,BLANK,WRITE-O</v>
          </cell>
          <cell r="I1234">
            <v>1</v>
          </cell>
          <cell r="J1234">
            <v>1</v>
          </cell>
          <cell r="K1234" t="str">
            <v>EA</v>
          </cell>
          <cell r="L1234" t="str">
            <v>Y</v>
          </cell>
          <cell r="M1234" t="str">
            <v xml:space="preserve">   </v>
          </cell>
          <cell r="N1234" t="str">
            <v>Z</v>
          </cell>
          <cell r="O1234" t="str">
            <v>ZZ</v>
          </cell>
          <cell r="P1234" t="str">
            <v>THOMAS &amp; BETTS</v>
          </cell>
          <cell r="Q1234" t="str">
            <v>WLP-1112</v>
          </cell>
          <cell r="T1234">
            <v>0</v>
          </cell>
          <cell r="V1234">
            <v>0</v>
          </cell>
          <cell r="X1234">
            <v>0</v>
          </cell>
          <cell r="Z1234">
            <v>0</v>
          </cell>
        </row>
        <row r="1235">
          <cell r="E1235" t="str">
            <v>79-00021-03</v>
          </cell>
          <cell r="G1235" t="str">
            <v>A</v>
          </cell>
          <cell r="H1235" t="str">
            <v>LABEL,CBL MARKING,1X1X3,BLANK,WRITE-ON,S</v>
          </cell>
          <cell r="I1235">
            <v>1</v>
          </cell>
          <cell r="J1235">
            <v>1</v>
          </cell>
          <cell r="K1235" t="str">
            <v>EA</v>
          </cell>
          <cell r="L1235" t="str">
            <v>Y</v>
          </cell>
          <cell r="M1235" t="str">
            <v xml:space="preserve">   </v>
          </cell>
          <cell r="N1235" t="str">
            <v>Z</v>
          </cell>
          <cell r="O1235" t="str">
            <v>ZZ</v>
          </cell>
          <cell r="P1235" t="str">
            <v>THOMAS &amp; BETTS</v>
          </cell>
          <cell r="Q1235" t="str">
            <v>WLP-1300</v>
          </cell>
          <cell r="T1235">
            <v>0</v>
          </cell>
          <cell r="V1235">
            <v>0</v>
          </cell>
          <cell r="X1235">
            <v>0</v>
          </cell>
          <cell r="Z1235">
            <v>0</v>
          </cell>
        </row>
        <row r="1236">
          <cell r="E1236" t="str">
            <v>79-00021-04</v>
          </cell>
          <cell r="G1236" t="str">
            <v>B</v>
          </cell>
          <cell r="H1236" t="str">
            <v>LABEL,CBL MARKING,1X1X5,BLANK,WRITE-ON,S</v>
          </cell>
          <cell r="I1236">
            <v>1</v>
          </cell>
          <cell r="J1236">
            <v>1</v>
          </cell>
          <cell r="K1236" t="str">
            <v>EA</v>
          </cell>
          <cell r="L1236" t="str">
            <v>Y</v>
          </cell>
          <cell r="M1236" t="str">
            <v xml:space="preserve">   </v>
          </cell>
          <cell r="N1236" t="str">
            <v>Z</v>
          </cell>
          <cell r="O1236" t="str">
            <v>ZZ</v>
          </cell>
          <cell r="P1236" t="str">
            <v>THOMAS &amp; BETTS</v>
          </cell>
          <cell r="Q1236" t="str">
            <v>THT-139-461-2</v>
          </cell>
          <cell r="T1236">
            <v>0</v>
          </cell>
          <cell r="V1236">
            <v>0</v>
          </cell>
          <cell r="X1236">
            <v>0</v>
          </cell>
          <cell r="Z1236">
            <v>0</v>
          </cell>
        </row>
        <row r="1237">
          <cell r="E1237" t="str">
            <v>74-032409-00</v>
          </cell>
          <cell r="G1237" t="str">
            <v>C</v>
          </cell>
          <cell r="H1237" t="str">
            <v>WORKMANSHIP STANDARDS</v>
          </cell>
          <cell r="I1237">
            <v>1</v>
          </cell>
          <cell r="J1237">
            <v>1</v>
          </cell>
          <cell r="K1237" t="str">
            <v>EA</v>
          </cell>
          <cell r="L1237" t="str">
            <v>Y</v>
          </cell>
          <cell r="M1237" t="str">
            <v xml:space="preserve">   </v>
          </cell>
          <cell r="N1237" t="str">
            <v>Z</v>
          </cell>
          <cell r="O1237" t="str">
            <v>ZZ</v>
          </cell>
          <cell r="T1237">
            <v>0</v>
          </cell>
          <cell r="V1237">
            <v>0</v>
          </cell>
          <cell r="X1237">
            <v>0</v>
          </cell>
          <cell r="Z1237">
            <v>0</v>
          </cell>
        </row>
        <row r="1238">
          <cell r="E1238" t="str">
            <v>202-328325-001</v>
          </cell>
          <cell r="G1238" t="str">
            <v>F</v>
          </cell>
          <cell r="H1238" t="str">
            <v>PROC,CRIMP TERMINATION GUIDELINE</v>
          </cell>
          <cell r="I1238">
            <v>1</v>
          </cell>
          <cell r="J1238">
            <v>1</v>
          </cell>
          <cell r="K1238" t="str">
            <v>EA</v>
          </cell>
          <cell r="L1238" t="str">
            <v>Y</v>
          </cell>
          <cell r="M1238" t="str">
            <v xml:space="preserve">   </v>
          </cell>
          <cell r="N1238" t="str">
            <v>Z</v>
          </cell>
          <cell r="O1238" t="str">
            <v>ZZ</v>
          </cell>
          <cell r="T1238">
            <v>0</v>
          </cell>
          <cell r="V1238">
            <v>0</v>
          </cell>
          <cell r="X1238">
            <v>0</v>
          </cell>
          <cell r="Z1238">
            <v>0</v>
          </cell>
        </row>
        <row r="1239">
          <cell r="E1239" t="str">
            <v>74-024094-00</v>
          </cell>
          <cell r="G1239" t="str">
            <v>U</v>
          </cell>
          <cell r="H1239" t="str">
            <v>PROC,PART IDENTIFICATION</v>
          </cell>
          <cell r="I1239">
            <v>1</v>
          </cell>
          <cell r="J1239">
            <v>1</v>
          </cell>
          <cell r="K1239" t="str">
            <v>EA</v>
          </cell>
          <cell r="L1239" t="str">
            <v>Y</v>
          </cell>
          <cell r="M1239" t="str">
            <v xml:space="preserve">   </v>
          </cell>
          <cell r="N1239" t="str">
            <v>Z</v>
          </cell>
          <cell r="O1239" t="str">
            <v>ZZ</v>
          </cell>
          <cell r="T1239">
            <v>0</v>
          </cell>
          <cell r="V1239">
            <v>0</v>
          </cell>
          <cell r="X1239">
            <v>0</v>
          </cell>
          <cell r="Z1239">
            <v>0</v>
          </cell>
        </row>
        <row r="1240">
          <cell r="E1240" t="str">
            <v>603-090436-001</v>
          </cell>
          <cell r="G1240" t="str">
            <v>J</v>
          </cell>
          <cell r="H1240" t="str">
            <v>SPECIFICATION,PACKAGING</v>
          </cell>
          <cell r="I1240">
            <v>1</v>
          </cell>
          <cell r="J1240">
            <v>1</v>
          </cell>
          <cell r="K1240" t="str">
            <v>EA</v>
          </cell>
          <cell r="L1240" t="str">
            <v>Y</v>
          </cell>
          <cell r="M1240" t="str">
            <v xml:space="preserve">   </v>
          </cell>
          <cell r="N1240" t="str">
            <v>Z</v>
          </cell>
          <cell r="O1240" t="str">
            <v>ZZ</v>
          </cell>
          <cell r="T1240">
            <v>0</v>
          </cell>
          <cell r="V1240">
            <v>0</v>
          </cell>
          <cell r="X1240">
            <v>0</v>
          </cell>
          <cell r="Z1240">
            <v>0</v>
          </cell>
        </row>
        <row r="1241">
          <cell r="E1241" t="str">
            <v>833-233714-307</v>
          </cell>
          <cell r="F1241" t="str">
            <v>CABLES</v>
          </cell>
          <cell r="G1241" t="str">
            <v>B</v>
          </cell>
          <cell r="H1241" t="str">
            <v>CA,COMM,ENET,SBC</v>
          </cell>
          <cell r="I1241">
            <v>1</v>
          </cell>
          <cell r="J1241">
            <v>1</v>
          </cell>
          <cell r="K1241" t="str">
            <v>EA</v>
          </cell>
          <cell r="L1241" t="str">
            <v xml:space="preserve"> </v>
          </cell>
          <cell r="M1241" t="str">
            <v xml:space="preserve">   </v>
          </cell>
          <cell r="N1241" t="str">
            <v>L</v>
          </cell>
          <cell r="O1241" t="str">
            <v>RAPID</v>
          </cell>
          <cell r="S1241">
            <v>58</v>
          </cell>
          <cell r="T1241">
            <v>58</v>
          </cell>
          <cell r="U1241">
            <v>58</v>
          </cell>
          <cell r="V1241">
            <v>58</v>
          </cell>
          <cell r="W1241">
            <v>38</v>
          </cell>
          <cell r="X1241">
            <v>38</v>
          </cell>
          <cell r="Y1241">
            <v>38</v>
          </cell>
          <cell r="Z1241">
            <v>38</v>
          </cell>
          <cell r="AA1241">
            <v>38</v>
          </cell>
        </row>
        <row r="1242">
          <cell r="E1242" t="str">
            <v>681-101635-001</v>
          </cell>
          <cell r="G1242" t="str">
            <v>B</v>
          </cell>
          <cell r="H1242" t="str">
            <v>CA,FBS,PVC,300V,5E,24AWG,4 PR,TEAL,ROHS</v>
          </cell>
          <cell r="I1242">
            <v>2.25</v>
          </cell>
          <cell r="J1242">
            <v>2.25</v>
          </cell>
          <cell r="K1242" t="str">
            <v>FT</v>
          </cell>
          <cell r="L1242" t="str">
            <v>Y</v>
          </cell>
          <cell r="M1242" t="str">
            <v xml:space="preserve">   </v>
          </cell>
          <cell r="N1242" t="str">
            <v>L</v>
          </cell>
          <cell r="O1242" t="str">
            <v>ZZ</v>
          </cell>
          <cell r="P1242" t="str">
            <v>BELDEN INC.</v>
          </cell>
          <cell r="Q1242" t="str">
            <v>7921A 1NH</v>
          </cell>
          <cell r="T1242">
            <v>0</v>
          </cell>
          <cell r="V1242">
            <v>0</v>
          </cell>
          <cell r="X1242">
            <v>0</v>
          </cell>
          <cell r="Z1242">
            <v>0</v>
          </cell>
        </row>
        <row r="1243">
          <cell r="E1243" t="str">
            <v>668-101639-001</v>
          </cell>
          <cell r="G1243" t="str">
            <v>A</v>
          </cell>
          <cell r="H1243" t="str">
            <v>CONN,NTWK,MODULAR PLUG,SHLD,8 POS</v>
          </cell>
          <cell r="I1243">
            <v>2</v>
          </cell>
          <cell r="J1243">
            <v>2</v>
          </cell>
          <cell r="K1243" t="str">
            <v>EA</v>
          </cell>
          <cell r="L1243" t="str">
            <v>Y</v>
          </cell>
          <cell r="M1243" t="str">
            <v xml:space="preserve">   </v>
          </cell>
          <cell r="N1243" t="str">
            <v>L</v>
          </cell>
          <cell r="O1243" t="str">
            <v>ZZ</v>
          </cell>
          <cell r="P1243" t="str">
            <v>SENTINEL CONN SYSTEM</v>
          </cell>
          <cell r="Q1243" t="str">
            <v>106S08080058C34</v>
          </cell>
          <cell r="T1243">
            <v>0</v>
          </cell>
          <cell r="V1243">
            <v>0</v>
          </cell>
          <cell r="X1243">
            <v>0</v>
          </cell>
          <cell r="Z1243">
            <v>0</v>
          </cell>
        </row>
        <row r="1244">
          <cell r="E1244" t="str">
            <v>680-061150-009</v>
          </cell>
          <cell r="G1244" t="str">
            <v>B</v>
          </cell>
          <cell r="H1244" t="str">
            <v>TUBING HEAT SHRINK 3/4</v>
          </cell>
          <cell r="I1244">
            <v>1</v>
          </cell>
          <cell r="J1244">
            <v>1</v>
          </cell>
          <cell r="K1244" t="str">
            <v>FT</v>
          </cell>
          <cell r="L1244" t="str">
            <v>Y</v>
          </cell>
          <cell r="M1244" t="str">
            <v xml:space="preserve">   </v>
          </cell>
          <cell r="N1244" t="str">
            <v>L</v>
          </cell>
          <cell r="O1244" t="str">
            <v>ZZ</v>
          </cell>
          <cell r="P1244" t="str">
            <v>PANDUIT CORP.</v>
          </cell>
          <cell r="Q1244" t="str">
            <v>HSTT75-48-5</v>
          </cell>
          <cell r="T1244">
            <v>0</v>
          </cell>
          <cell r="V1244">
            <v>0</v>
          </cell>
          <cell r="X1244">
            <v>0</v>
          </cell>
          <cell r="Z1244">
            <v>0</v>
          </cell>
        </row>
        <row r="1245">
          <cell r="E1245" t="str">
            <v>79-00021-02</v>
          </cell>
          <cell r="G1245" t="str">
            <v>A</v>
          </cell>
          <cell r="H1245" t="str">
            <v>LABEL,CBL MARKING,1X.5X1.5,BLANK,WRITE-O</v>
          </cell>
          <cell r="I1245">
            <v>2</v>
          </cell>
          <cell r="J1245">
            <v>2</v>
          </cell>
          <cell r="K1245" t="str">
            <v>EA</v>
          </cell>
          <cell r="L1245" t="str">
            <v>Y</v>
          </cell>
          <cell r="M1245" t="str">
            <v xml:space="preserve">   </v>
          </cell>
          <cell r="N1245" t="str">
            <v>L</v>
          </cell>
          <cell r="O1245" t="str">
            <v>ZZ</v>
          </cell>
          <cell r="P1245" t="str">
            <v>THOMAS &amp; BETTS</v>
          </cell>
          <cell r="Q1245" t="str">
            <v>WLP-1112</v>
          </cell>
          <cell r="T1245">
            <v>0</v>
          </cell>
          <cell r="V1245">
            <v>0</v>
          </cell>
          <cell r="X1245">
            <v>0</v>
          </cell>
          <cell r="Z1245">
            <v>0</v>
          </cell>
        </row>
        <row r="1246">
          <cell r="E1246" t="str">
            <v>833-233714-001</v>
          </cell>
          <cell r="G1246" t="str">
            <v>B</v>
          </cell>
          <cell r="H1246" t="str">
            <v>CA,COMM,ENET,TEOSXT</v>
          </cell>
          <cell r="I1246">
            <v>1</v>
          </cell>
          <cell r="J1246">
            <v>1</v>
          </cell>
          <cell r="K1246" t="str">
            <v>EA</v>
          </cell>
          <cell r="L1246" t="str">
            <v xml:space="preserve"> </v>
          </cell>
          <cell r="M1246" t="str">
            <v xml:space="preserve">   </v>
          </cell>
          <cell r="N1246" t="str">
            <v>L</v>
          </cell>
          <cell r="O1246" t="str">
            <v>ZZ</v>
          </cell>
          <cell r="T1246">
            <v>0</v>
          </cell>
          <cell r="V1246">
            <v>0</v>
          </cell>
          <cell r="X1246">
            <v>0</v>
          </cell>
          <cell r="Z1246">
            <v>0</v>
          </cell>
        </row>
        <row r="1247">
          <cell r="E1247" t="str">
            <v>74-10024-00</v>
          </cell>
          <cell r="G1247" t="str">
            <v>P</v>
          </cell>
          <cell r="H1247" t="str">
            <v>PROC. ELEC. ASS'Y INSTR.</v>
          </cell>
          <cell r="I1247">
            <v>1</v>
          </cell>
          <cell r="J1247">
            <v>1</v>
          </cell>
          <cell r="K1247" t="str">
            <v>EA</v>
          </cell>
          <cell r="L1247" t="str">
            <v>Y</v>
          </cell>
          <cell r="M1247" t="str">
            <v xml:space="preserve">   </v>
          </cell>
          <cell r="N1247" t="str">
            <v>Z</v>
          </cell>
          <cell r="O1247" t="str">
            <v>ZZ</v>
          </cell>
          <cell r="T1247">
            <v>0</v>
          </cell>
          <cell r="V1247">
            <v>0</v>
          </cell>
          <cell r="X1247">
            <v>0</v>
          </cell>
          <cell r="Z1247">
            <v>0</v>
          </cell>
        </row>
        <row r="1248">
          <cell r="E1248" t="str">
            <v>74-024094-00</v>
          </cell>
          <cell r="G1248" t="str">
            <v>U</v>
          </cell>
          <cell r="H1248" t="str">
            <v>PROC,PART IDENTIFICATION</v>
          </cell>
          <cell r="I1248">
            <v>1</v>
          </cell>
          <cell r="J1248">
            <v>1</v>
          </cell>
          <cell r="K1248" t="str">
            <v>EA</v>
          </cell>
          <cell r="L1248" t="str">
            <v>Y</v>
          </cell>
          <cell r="M1248" t="str">
            <v xml:space="preserve">   </v>
          </cell>
          <cell r="N1248" t="str">
            <v>Z</v>
          </cell>
          <cell r="O1248" t="str">
            <v>ZZ</v>
          </cell>
          <cell r="T1248">
            <v>0</v>
          </cell>
          <cell r="V1248">
            <v>0</v>
          </cell>
          <cell r="X1248">
            <v>0</v>
          </cell>
          <cell r="Z1248">
            <v>0</v>
          </cell>
        </row>
        <row r="1249">
          <cell r="E1249" t="str">
            <v>965-208382-001</v>
          </cell>
          <cell r="G1249" t="str">
            <v>A</v>
          </cell>
          <cell r="H1249" t="str">
            <v>EPOXY,FAST SET,50ML CNTNR SIZE</v>
          </cell>
          <cell r="I1249">
            <v>1</v>
          </cell>
          <cell r="J1249">
            <v>1</v>
          </cell>
          <cell r="K1249" t="str">
            <v>EA</v>
          </cell>
          <cell r="L1249" t="str">
            <v>Y</v>
          </cell>
          <cell r="M1249" t="str">
            <v xml:space="preserve">   </v>
          </cell>
          <cell r="N1249" t="str">
            <v>Z</v>
          </cell>
          <cell r="O1249" t="str">
            <v>ZZ</v>
          </cell>
          <cell r="P1249" t="str">
            <v>ITW DEVCON, INC.</v>
          </cell>
          <cell r="Q1249">
            <v>14270</v>
          </cell>
          <cell r="T1249">
            <v>0</v>
          </cell>
          <cell r="V1249">
            <v>0</v>
          </cell>
          <cell r="X1249">
            <v>0</v>
          </cell>
          <cell r="Z1249">
            <v>0</v>
          </cell>
        </row>
        <row r="1250">
          <cell r="E1250" t="str">
            <v>79-10179-00</v>
          </cell>
          <cell r="G1250" t="str">
            <v>A</v>
          </cell>
          <cell r="H1250" t="str">
            <v>MARKER, WIRE (1-33)</v>
          </cell>
          <cell r="I1250">
            <v>1</v>
          </cell>
          <cell r="J1250">
            <v>1</v>
          </cell>
          <cell r="K1250" t="str">
            <v>EA</v>
          </cell>
          <cell r="L1250" t="str">
            <v>Y</v>
          </cell>
          <cell r="M1250" t="str">
            <v xml:space="preserve">   </v>
          </cell>
          <cell r="N1250" t="str">
            <v>Z</v>
          </cell>
          <cell r="O1250" t="str">
            <v>ZZ</v>
          </cell>
          <cell r="P1250" t="str">
            <v>BRADY CORPORATION</v>
          </cell>
          <cell r="Q1250" t="str">
            <v>WM-1-33-3/4</v>
          </cell>
          <cell r="T1250">
            <v>0</v>
          </cell>
          <cell r="V1250">
            <v>0</v>
          </cell>
          <cell r="X1250">
            <v>0</v>
          </cell>
          <cell r="Z1250">
            <v>0</v>
          </cell>
        </row>
        <row r="1251">
          <cell r="E1251" t="str">
            <v>79-10444-00</v>
          </cell>
          <cell r="G1251" t="str">
            <v>B</v>
          </cell>
          <cell r="H1251" t="str">
            <v>LABEL,A-Z,0-15,(+),(-),(/),WIRE MARKING</v>
          </cell>
          <cell r="I1251">
            <v>1</v>
          </cell>
          <cell r="J1251">
            <v>1</v>
          </cell>
          <cell r="K1251" t="str">
            <v>EA</v>
          </cell>
          <cell r="L1251" t="str">
            <v>Y</v>
          </cell>
          <cell r="M1251" t="str">
            <v xml:space="preserve">   </v>
          </cell>
          <cell r="N1251" t="str">
            <v>Z</v>
          </cell>
          <cell r="O1251" t="str">
            <v>ZZ</v>
          </cell>
          <cell r="P1251" t="str">
            <v>BRADY CORPORATION</v>
          </cell>
          <cell r="Q1251" t="str">
            <v>PWM-PK-2</v>
          </cell>
          <cell r="T1251">
            <v>0</v>
          </cell>
          <cell r="V1251">
            <v>0</v>
          </cell>
          <cell r="X1251">
            <v>0</v>
          </cell>
          <cell r="Z1251">
            <v>0</v>
          </cell>
        </row>
        <row r="1252">
          <cell r="E1252" t="str">
            <v>79-10183-00</v>
          </cell>
          <cell r="G1252" t="str">
            <v>B</v>
          </cell>
          <cell r="H1252" t="str">
            <v>MARKERS,WIRE WRITE ON</v>
          </cell>
          <cell r="I1252">
            <v>1</v>
          </cell>
          <cell r="J1252">
            <v>1</v>
          </cell>
          <cell r="K1252" t="str">
            <v>EA</v>
          </cell>
          <cell r="L1252" t="str">
            <v>Y</v>
          </cell>
          <cell r="M1252" t="str">
            <v xml:space="preserve">   </v>
          </cell>
          <cell r="N1252" t="str">
            <v>Z</v>
          </cell>
          <cell r="O1252" t="str">
            <v>ZZ</v>
          </cell>
          <cell r="P1252" t="str">
            <v>BRADY CORPORATION</v>
          </cell>
          <cell r="Q1252" t="str">
            <v>SLFW-250-PK</v>
          </cell>
          <cell r="T1252">
            <v>0</v>
          </cell>
          <cell r="V1252">
            <v>0</v>
          </cell>
          <cell r="X1252">
            <v>0</v>
          </cell>
          <cell r="Z1252">
            <v>0</v>
          </cell>
        </row>
        <row r="1253">
          <cell r="E1253" t="str">
            <v>79-10179-01</v>
          </cell>
          <cell r="G1253" t="str">
            <v>A</v>
          </cell>
          <cell r="H1253" t="str">
            <v>MARKER, WIRE, 34-66</v>
          </cell>
          <cell r="I1253">
            <v>1</v>
          </cell>
          <cell r="J1253">
            <v>1</v>
          </cell>
          <cell r="K1253" t="str">
            <v>EA</v>
          </cell>
          <cell r="L1253" t="str">
            <v>Y</v>
          </cell>
          <cell r="M1253" t="str">
            <v xml:space="preserve">   </v>
          </cell>
          <cell r="N1253" t="str">
            <v>Z</v>
          </cell>
          <cell r="O1253" t="str">
            <v>ZZ</v>
          </cell>
          <cell r="T1253">
            <v>0</v>
          </cell>
          <cell r="V1253">
            <v>0</v>
          </cell>
          <cell r="X1253">
            <v>0</v>
          </cell>
          <cell r="Z1253">
            <v>0</v>
          </cell>
        </row>
        <row r="1254">
          <cell r="E1254" t="str">
            <v>79-10179-02</v>
          </cell>
          <cell r="G1254" t="str">
            <v>A</v>
          </cell>
          <cell r="H1254" t="str">
            <v>MARKER, WIRE 67-99</v>
          </cell>
          <cell r="I1254">
            <v>1</v>
          </cell>
          <cell r="J1254">
            <v>1</v>
          </cell>
          <cell r="K1254" t="str">
            <v>EA</v>
          </cell>
          <cell r="L1254" t="str">
            <v>Y</v>
          </cell>
          <cell r="M1254" t="str">
            <v xml:space="preserve">   </v>
          </cell>
          <cell r="N1254" t="str">
            <v>Z</v>
          </cell>
          <cell r="O1254" t="str">
            <v>ZZ</v>
          </cell>
          <cell r="T1254">
            <v>0</v>
          </cell>
          <cell r="V1254">
            <v>0</v>
          </cell>
          <cell r="X1254">
            <v>0</v>
          </cell>
          <cell r="Z1254">
            <v>0</v>
          </cell>
        </row>
        <row r="1255">
          <cell r="E1255" t="str">
            <v>79-00021-00</v>
          </cell>
          <cell r="G1255" t="str">
            <v>A</v>
          </cell>
          <cell r="H1255" t="str">
            <v>LABEL,BLANK 1 X 1/2</v>
          </cell>
          <cell r="I1255">
            <v>1</v>
          </cell>
          <cell r="J1255">
            <v>1</v>
          </cell>
          <cell r="K1255" t="str">
            <v>EA</v>
          </cell>
          <cell r="L1255" t="str">
            <v>Y</v>
          </cell>
          <cell r="M1255" t="str">
            <v xml:space="preserve">   </v>
          </cell>
          <cell r="N1255" t="str">
            <v>Z</v>
          </cell>
          <cell r="O1255" t="str">
            <v>ZZ</v>
          </cell>
          <cell r="P1255" t="str">
            <v>THOMAS &amp; BETTS</v>
          </cell>
          <cell r="Q1255" t="str">
            <v>WES-1112</v>
          </cell>
          <cell r="T1255">
            <v>0</v>
          </cell>
          <cell r="V1255">
            <v>0</v>
          </cell>
          <cell r="X1255">
            <v>0</v>
          </cell>
          <cell r="Z1255">
            <v>0</v>
          </cell>
        </row>
        <row r="1256">
          <cell r="E1256" t="str">
            <v>79-00021-01</v>
          </cell>
          <cell r="G1256" t="str">
            <v>A</v>
          </cell>
          <cell r="H1256" t="str">
            <v>LABEL,BLANK 1 X 1</v>
          </cell>
          <cell r="I1256">
            <v>1</v>
          </cell>
          <cell r="J1256">
            <v>1</v>
          </cell>
          <cell r="K1256" t="str">
            <v>EA</v>
          </cell>
          <cell r="L1256" t="str">
            <v>Y</v>
          </cell>
          <cell r="M1256" t="str">
            <v xml:space="preserve">   </v>
          </cell>
          <cell r="N1256" t="str">
            <v>Z</v>
          </cell>
          <cell r="O1256" t="str">
            <v>ZZ</v>
          </cell>
          <cell r="P1256" t="str">
            <v>ABB</v>
          </cell>
          <cell r="Q1256" t="str">
            <v>WES-1334</v>
          </cell>
          <cell r="T1256">
            <v>0</v>
          </cell>
          <cell r="V1256">
            <v>0</v>
          </cell>
          <cell r="X1256">
            <v>0</v>
          </cell>
          <cell r="Z1256">
            <v>0</v>
          </cell>
        </row>
        <row r="1257">
          <cell r="E1257" t="str">
            <v>79-00021-02</v>
          </cell>
          <cell r="G1257" t="str">
            <v>A</v>
          </cell>
          <cell r="H1257" t="str">
            <v>LABEL,CBL MARKING,1X.5X1.5,BLANK,WRITE-O</v>
          </cell>
          <cell r="I1257">
            <v>1</v>
          </cell>
          <cell r="J1257">
            <v>1</v>
          </cell>
          <cell r="K1257" t="str">
            <v>EA</v>
          </cell>
          <cell r="L1257" t="str">
            <v>Y</v>
          </cell>
          <cell r="M1257" t="str">
            <v xml:space="preserve">   </v>
          </cell>
          <cell r="N1257" t="str">
            <v>Z</v>
          </cell>
          <cell r="O1257" t="str">
            <v>ZZ</v>
          </cell>
          <cell r="P1257" t="str">
            <v>THOMAS &amp; BETTS</v>
          </cell>
          <cell r="Q1257" t="str">
            <v>WLP-1112</v>
          </cell>
          <cell r="T1257">
            <v>0</v>
          </cell>
          <cell r="V1257">
            <v>0</v>
          </cell>
          <cell r="X1257">
            <v>0</v>
          </cell>
          <cell r="Z1257">
            <v>0</v>
          </cell>
        </row>
        <row r="1258">
          <cell r="E1258" t="str">
            <v>79-00021-03</v>
          </cell>
          <cell r="G1258" t="str">
            <v>A</v>
          </cell>
          <cell r="H1258" t="str">
            <v>LABEL,CBL MARKING,1X1X3,BLANK,WRITE-ON,S</v>
          </cell>
          <cell r="I1258">
            <v>1</v>
          </cell>
          <cell r="J1258">
            <v>1</v>
          </cell>
          <cell r="K1258" t="str">
            <v>EA</v>
          </cell>
          <cell r="L1258" t="str">
            <v>Y</v>
          </cell>
          <cell r="M1258" t="str">
            <v xml:space="preserve">   </v>
          </cell>
          <cell r="N1258" t="str">
            <v>Z</v>
          </cell>
          <cell r="O1258" t="str">
            <v>ZZ</v>
          </cell>
          <cell r="P1258" t="str">
            <v>THOMAS &amp; BETTS</v>
          </cell>
          <cell r="Q1258" t="str">
            <v>WLP-1300</v>
          </cell>
          <cell r="T1258">
            <v>0</v>
          </cell>
          <cell r="V1258">
            <v>0</v>
          </cell>
          <cell r="X1258">
            <v>0</v>
          </cell>
          <cell r="Z1258">
            <v>0</v>
          </cell>
        </row>
        <row r="1259">
          <cell r="E1259" t="str">
            <v>79-00021-04</v>
          </cell>
          <cell r="G1259" t="str">
            <v>B</v>
          </cell>
          <cell r="H1259" t="str">
            <v>LABEL,CBL MARKING,1X1X5,BLANK,WRITE-ON,S</v>
          </cell>
          <cell r="I1259">
            <v>1</v>
          </cell>
          <cell r="J1259">
            <v>1</v>
          </cell>
          <cell r="K1259" t="str">
            <v>EA</v>
          </cell>
          <cell r="L1259" t="str">
            <v>Y</v>
          </cell>
          <cell r="M1259" t="str">
            <v xml:space="preserve">   </v>
          </cell>
          <cell r="N1259" t="str">
            <v>Z</v>
          </cell>
          <cell r="O1259" t="str">
            <v>ZZ</v>
          </cell>
          <cell r="P1259" t="str">
            <v>THOMAS &amp; BETTS</v>
          </cell>
          <cell r="Q1259" t="str">
            <v>THT-139-461-2</v>
          </cell>
          <cell r="T1259">
            <v>0</v>
          </cell>
          <cell r="V1259">
            <v>0</v>
          </cell>
          <cell r="X1259">
            <v>0</v>
          </cell>
          <cell r="Z1259">
            <v>0</v>
          </cell>
        </row>
        <row r="1260">
          <cell r="E1260" t="str">
            <v>74-032409-00</v>
          </cell>
          <cell r="G1260" t="str">
            <v>C</v>
          </cell>
          <cell r="H1260" t="str">
            <v>WORKMANSHIP STANDARDS</v>
          </cell>
          <cell r="I1260">
            <v>1</v>
          </cell>
          <cell r="J1260">
            <v>1</v>
          </cell>
          <cell r="K1260" t="str">
            <v>EA</v>
          </cell>
          <cell r="L1260" t="str">
            <v>Y</v>
          </cell>
          <cell r="M1260" t="str">
            <v xml:space="preserve">   </v>
          </cell>
          <cell r="N1260" t="str">
            <v>Z</v>
          </cell>
          <cell r="O1260" t="str">
            <v>ZZ</v>
          </cell>
          <cell r="T1260">
            <v>0</v>
          </cell>
          <cell r="V1260">
            <v>0</v>
          </cell>
          <cell r="X1260">
            <v>0</v>
          </cell>
          <cell r="Z1260">
            <v>0</v>
          </cell>
        </row>
        <row r="1261">
          <cell r="E1261" t="str">
            <v>202-328325-001</v>
          </cell>
          <cell r="G1261" t="str">
            <v>F</v>
          </cell>
          <cell r="H1261" t="str">
            <v>PROC,CRIMP TERMINATION GUIDELINE</v>
          </cell>
          <cell r="I1261">
            <v>1</v>
          </cell>
          <cell r="J1261">
            <v>1</v>
          </cell>
          <cell r="K1261" t="str">
            <v>EA</v>
          </cell>
          <cell r="L1261" t="str">
            <v>Y</v>
          </cell>
          <cell r="M1261" t="str">
            <v xml:space="preserve">   </v>
          </cell>
          <cell r="N1261" t="str">
            <v>Z</v>
          </cell>
          <cell r="O1261" t="str">
            <v>ZZ</v>
          </cell>
          <cell r="T1261">
            <v>0</v>
          </cell>
          <cell r="V1261">
            <v>0</v>
          </cell>
          <cell r="X1261">
            <v>0</v>
          </cell>
          <cell r="Z1261">
            <v>0</v>
          </cell>
        </row>
        <row r="1262">
          <cell r="E1262" t="str">
            <v>74-160156-00</v>
          </cell>
          <cell r="G1262" t="str">
            <v>H</v>
          </cell>
          <cell r="H1262" t="str">
            <v>PROC,PACKING REQUIREMENTS</v>
          </cell>
          <cell r="I1262">
            <v>1</v>
          </cell>
          <cell r="J1262">
            <v>1</v>
          </cell>
          <cell r="K1262" t="str">
            <v>EA</v>
          </cell>
          <cell r="L1262" t="str">
            <v>Y</v>
          </cell>
          <cell r="M1262" t="str">
            <v xml:space="preserve">   </v>
          </cell>
          <cell r="N1262" t="str">
            <v>Z</v>
          </cell>
          <cell r="O1262" t="str">
            <v>ZZ</v>
          </cell>
          <cell r="T1262">
            <v>0</v>
          </cell>
          <cell r="V1262">
            <v>0</v>
          </cell>
          <cell r="X1262">
            <v>0</v>
          </cell>
          <cell r="Z1262">
            <v>0</v>
          </cell>
        </row>
        <row r="1263">
          <cell r="E1263" t="str">
            <v>74-024094-00</v>
          </cell>
          <cell r="G1263" t="str">
            <v>U</v>
          </cell>
          <cell r="H1263" t="str">
            <v>PROC,PART IDENTIFICATION</v>
          </cell>
          <cell r="I1263">
            <v>1</v>
          </cell>
          <cell r="J1263">
            <v>1</v>
          </cell>
          <cell r="K1263" t="str">
            <v>EA</v>
          </cell>
          <cell r="L1263" t="str">
            <v>Y</v>
          </cell>
          <cell r="M1263" t="str">
            <v xml:space="preserve">   </v>
          </cell>
          <cell r="N1263" t="str">
            <v>Z</v>
          </cell>
          <cell r="O1263" t="str">
            <v>ZZ</v>
          </cell>
          <cell r="T1263">
            <v>0</v>
          </cell>
          <cell r="V1263">
            <v>0</v>
          </cell>
          <cell r="X1263">
            <v>0</v>
          </cell>
          <cell r="Z1263">
            <v>0</v>
          </cell>
        </row>
        <row r="1264">
          <cell r="E1264" t="str">
            <v>833-233714-501</v>
          </cell>
          <cell r="F1264" t="str">
            <v>CABLES</v>
          </cell>
          <cell r="G1264" t="str">
            <v>A</v>
          </cell>
          <cell r="H1264" t="str">
            <v>CA,EXTENSION,TEACH PENDANT,SPINDLE</v>
          </cell>
          <cell r="I1264">
            <v>1</v>
          </cell>
          <cell r="J1264">
            <v>1</v>
          </cell>
          <cell r="K1264" t="str">
            <v>EA</v>
          </cell>
          <cell r="L1264" t="str">
            <v xml:space="preserve"> </v>
          </cell>
          <cell r="M1264" t="str">
            <v xml:space="preserve">   </v>
          </cell>
          <cell r="N1264" t="str">
            <v>L</v>
          </cell>
          <cell r="O1264" t="str">
            <v>RAPID</v>
          </cell>
          <cell r="S1264">
            <v>71</v>
          </cell>
          <cell r="T1264">
            <v>71</v>
          </cell>
          <cell r="U1264">
            <v>71</v>
          </cell>
          <cell r="V1264">
            <v>71</v>
          </cell>
          <cell r="W1264">
            <v>42</v>
          </cell>
          <cell r="X1264">
            <v>42</v>
          </cell>
          <cell r="Y1264">
            <v>42</v>
          </cell>
          <cell r="Z1264">
            <v>42</v>
          </cell>
          <cell r="AA1264">
            <v>42</v>
          </cell>
        </row>
        <row r="1265">
          <cell r="E1265" t="str">
            <v>681-101635-001</v>
          </cell>
          <cell r="G1265" t="str">
            <v>B</v>
          </cell>
          <cell r="H1265" t="str">
            <v>CA,FBS,PVC,300V,5E,24AWG,4 PR,TEAL,ROHS</v>
          </cell>
          <cell r="I1265">
            <v>10</v>
          </cell>
          <cell r="J1265">
            <v>10</v>
          </cell>
          <cell r="K1265" t="str">
            <v>FT</v>
          </cell>
          <cell r="L1265" t="str">
            <v>Y</v>
          </cell>
          <cell r="M1265" t="str">
            <v xml:space="preserve">   </v>
          </cell>
          <cell r="N1265" t="str">
            <v>L</v>
          </cell>
          <cell r="O1265" t="str">
            <v>ZZ</v>
          </cell>
          <cell r="P1265" t="str">
            <v>BELDEN INC.</v>
          </cell>
          <cell r="Q1265" t="str">
            <v>7921A 1NH</v>
          </cell>
          <cell r="T1265">
            <v>0</v>
          </cell>
          <cell r="V1265">
            <v>0</v>
          </cell>
          <cell r="X1265">
            <v>0</v>
          </cell>
          <cell r="Z1265">
            <v>0</v>
          </cell>
        </row>
        <row r="1266">
          <cell r="E1266" t="str">
            <v>668-101639-001</v>
          </cell>
          <cell r="G1266" t="str">
            <v>A</v>
          </cell>
          <cell r="H1266" t="str">
            <v>CONN,NTWK,MODULAR PLUG,SHLD,8 POS</v>
          </cell>
          <cell r="I1266">
            <v>2</v>
          </cell>
          <cell r="J1266">
            <v>2</v>
          </cell>
          <cell r="K1266" t="str">
            <v>EA</v>
          </cell>
          <cell r="L1266" t="str">
            <v>Y</v>
          </cell>
          <cell r="M1266" t="str">
            <v xml:space="preserve">   </v>
          </cell>
          <cell r="N1266" t="str">
            <v>L</v>
          </cell>
          <cell r="O1266" t="str">
            <v>ZZ</v>
          </cell>
          <cell r="P1266" t="str">
            <v>SENTINEL CONN SYSTEM</v>
          </cell>
          <cell r="Q1266" t="str">
            <v>106S08080058C34</v>
          </cell>
          <cell r="T1266">
            <v>0</v>
          </cell>
          <cell r="V1266">
            <v>0</v>
          </cell>
          <cell r="X1266">
            <v>0</v>
          </cell>
          <cell r="Z1266">
            <v>0</v>
          </cell>
        </row>
        <row r="1267">
          <cell r="E1267" t="str">
            <v>680-061150-009</v>
          </cell>
          <cell r="G1267" t="str">
            <v>B</v>
          </cell>
          <cell r="H1267" t="str">
            <v>TUBING HEAT SHRINK 3/4</v>
          </cell>
          <cell r="I1267">
            <v>1</v>
          </cell>
          <cell r="J1267">
            <v>1</v>
          </cell>
          <cell r="K1267" t="str">
            <v>FT</v>
          </cell>
          <cell r="L1267" t="str">
            <v>Y</v>
          </cell>
          <cell r="M1267" t="str">
            <v xml:space="preserve">   </v>
          </cell>
          <cell r="N1267" t="str">
            <v>L</v>
          </cell>
          <cell r="O1267" t="str">
            <v>ZZ</v>
          </cell>
          <cell r="P1267" t="str">
            <v>PANDUIT CORP.</v>
          </cell>
          <cell r="Q1267" t="str">
            <v>HSTT75-48-5</v>
          </cell>
          <cell r="T1267">
            <v>0</v>
          </cell>
          <cell r="V1267">
            <v>0</v>
          </cell>
          <cell r="X1267">
            <v>0</v>
          </cell>
          <cell r="Z1267">
            <v>0</v>
          </cell>
        </row>
        <row r="1268">
          <cell r="E1268" t="str">
            <v>79-00021-02</v>
          </cell>
          <cell r="G1268" t="str">
            <v>A</v>
          </cell>
          <cell r="H1268" t="str">
            <v>LABEL,CBL MARKING,1X.5X1.5,BLANK,WRITE-O</v>
          </cell>
          <cell r="I1268">
            <v>2</v>
          </cell>
          <cell r="J1268">
            <v>2</v>
          </cell>
          <cell r="K1268" t="str">
            <v>EA</v>
          </cell>
          <cell r="L1268" t="str">
            <v>Y</v>
          </cell>
          <cell r="M1268" t="str">
            <v xml:space="preserve">   </v>
          </cell>
          <cell r="N1268" t="str">
            <v>L</v>
          </cell>
          <cell r="O1268" t="str">
            <v>ZZ</v>
          </cell>
          <cell r="P1268" t="str">
            <v>THOMAS &amp; BETTS</v>
          </cell>
          <cell r="Q1268" t="str">
            <v>WLP-1112</v>
          </cell>
          <cell r="T1268">
            <v>0</v>
          </cell>
          <cell r="V1268">
            <v>0</v>
          </cell>
          <cell r="X1268">
            <v>0</v>
          </cell>
          <cell r="Z1268">
            <v>0</v>
          </cell>
        </row>
        <row r="1269">
          <cell r="E1269" t="str">
            <v>833-233714-001</v>
          </cell>
          <cell r="G1269" t="str">
            <v>B</v>
          </cell>
          <cell r="H1269" t="str">
            <v>CA,COMM,ENET,TEOSXT</v>
          </cell>
          <cell r="I1269">
            <v>1</v>
          </cell>
          <cell r="J1269">
            <v>1</v>
          </cell>
          <cell r="K1269" t="str">
            <v>EA</v>
          </cell>
          <cell r="L1269" t="str">
            <v xml:space="preserve"> </v>
          </cell>
          <cell r="M1269" t="str">
            <v xml:space="preserve">   </v>
          </cell>
          <cell r="N1269" t="str">
            <v>L</v>
          </cell>
          <cell r="O1269" t="str">
            <v>ZZ</v>
          </cell>
          <cell r="T1269">
            <v>0</v>
          </cell>
          <cell r="V1269">
            <v>0</v>
          </cell>
          <cell r="X1269">
            <v>0</v>
          </cell>
          <cell r="Z1269">
            <v>0</v>
          </cell>
        </row>
        <row r="1270">
          <cell r="E1270" t="str">
            <v>74-10024-00</v>
          </cell>
          <cell r="G1270" t="str">
            <v>P</v>
          </cell>
          <cell r="H1270" t="str">
            <v>PROC. ELEC. ASS'Y INSTR.</v>
          </cell>
          <cell r="I1270">
            <v>1</v>
          </cell>
          <cell r="J1270">
            <v>1</v>
          </cell>
          <cell r="K1270" t="str">
            <v>EA</v>
          </cell>
          <cell r="L1270" t="str">
            <v>Y</v>
          </cell>
          <cell r="M1270" t="str">
            <v xml:space="preserve">   </v>
          </cell>
          <cell r="N1270" t="str">
            <v>Z</v>
          </cell>
          <cell r="O1270" t="str">
            <v>ZZ</v>
          </cell>
          <cell r="T1270">
            <v>0</v>
          </cell>
          <cell r="V1270">
            <v>0</v>
          </cell>
          <cell r="X1270">
            <v>0</v>
          </cell>
          <cell r="Z1270">
            <v>0</v>
          </cell>
        </row>
        <row r="1271">
          <cell r="E1271" t="str">
            <v>74-024094-00</v>
          </cell>
          <cell r="G1271" t="str">
            <v>U</v>
          </cell>
          <cell r="H1271" t="str">
            <v>PROC,PART IDENTIFICATION</v>
          </cell>
          <cell r="I1271">
            <v>1</v>
          </cell>
          <cell r="J1271">
            <v>1</v>
          </cell>
          <cell r="K1271" t="str">
            <v>EA</v>
          </cell>
          <cell r="L1271" t="str">
            <v>Y</v>
          </cell>
          <cell r="M1271" t="str">
            <v xml:space="preserve">   </v>
          </cell>
          <cell r="N1271" t="str">
            <v>Z</v>
          </cell>
          <cell r="O1271" t="str">
            <v>ZZ</v>
          </cell>
          <cell r="T1271">
            <v>0</v>
          </cell>
          <cell r="V1271">
            <v>0</v>
          </cell>
          <cell r="X1271">
            <v>0</v>
          </cell>
          <cell r="Z1271">
            <v>0</v>
          </cell>
        </row>
        <row r="1272">
          <cell r="E1272" t="str">
            <v>965-208382-001</v>
          </cell>
          <cell r="G1272" t="str">
            <v>A</v>
          </cell>
          <cell r="H1272" t="str">
            <v>EPOXY,FAST SET,50ML CNTNR SIZE</v>
          </cell>
          <cell r="I1272">
            <v>1</v>
          </cell>
          <cell r="J1272">
            <v>1</v>
          </cell>
          <cell r="K1272" t="str">
            <v>EA</v>
          </cell>
          <cell r="L1272" t="str">
            <v>Y</v>
          </cell>
          <cell r="M1272" t="str">
            <v xml:space="preserve">   </v>
          </cell>
          <cell r="N1272" t="str">
            <v>Z</v>
          </cell>
          <cell r="O1272" t="str">
            <v>ZZ</v>
          </cell>
          <cell r="P1272" t="str">
            <v>ITW DEVCON, INC.</v>
          </cell>
          <cell r="Q1272">
            <v>14270</v>
          </cell>
          <cell r="T1272">
            <v>0</v>
          </cell>
          <cell r="V1272">
            <v>0</v>
          </cell>
          <cell r="X1272">
            <v>0</v>
          </cell>
          <cell r="Z1272">
            <v>0</v>
          </cell>
        </row>
        <row r="1273">
          <cell r="E1273" t="str">
            <v>79-10179-00</v>
          </cell>
          <cell r="G1273" t="str">
            <v>A</v>
          </cell>
          <cell r="H1273" t="str">
            <v>MARKER, WIRE (1-33)</v>
          </cell>
          <cell r="I1273">
            <v>1</v>
          </cell>
          <cell r="J1273">
            <v>1</v>
          </cell>
          <cell r="K1273" t="str">
            <v>EA</v>
          </cell>
          <cell r="L1273" t="str">
            <v>Y</v>
          </cell>
          <cell r="M1273" t="str">
            <v xml:space="preserve">   </v>
          </cell>
          <cell r="N1273" t="str">
            <v>Z</v>
          </cell>
          <cell r="O1273" t="str">
            <v>ZZ</v>
          </cell>
          <cell r="P1273" t="str">
            <v>BRADY CORPORATION</v>
          </cell>
          <cell r="Q1273" t="str">
            <v>WM-1-33-3/4</v>
          </cell>
          <cell r="T1273">
            <v>0</v>
          </cell>
          <cell r="V1273">
            <v>0</v>
          </cell>
          <cell r="X1273">
            <v>0</v>
          </cell>
          <cell r="Z1273">
            <v>0</v>
          </cell>
        </row>
        <row r="1274">
          <cell r="E1274" t="str">
            <v>79-10444-00</v>
          </cell>
          <cell r="G1274" t="str">
            <v>B</v>
          </cell>
          <cell r="H1274" t="str">
            <v>LABEL,A-Z,0-15,(+),(-),(/),WIRE MARKING</v>
          </cell>
          <cell r="I1274">
            <v>1</v>
          </cell>
          <cell r="J1274">
            <v>1</v>
          </cell>
          <cell r="K1274" t="str">
            <v>EA</v>
          </cell>
          <cell r="L1274" t="str">
            <v>Y</v>
          </cell>
          <cell r="M1274" t="str">
            <v xml:space="preserve">   </v>
          </cell>
          <cell r="N1274" t="str">
            <v>Z</v>
          </cell>
          <cell r="O1274" t="str">
            <v>ZZ</v>
          </cell>
          <cell r="P1274" t="str">
            <v>BRADY CORPORATION</v>
          </cell>
          <cell r="Q1274" t="str">
            <v>PWM-PK-2</v>
          </cell>
          <cell r="T1274">
            <v>0</v>
          </cell>
          <cell r="V1274">
            <v>0</v>
          </cell>
          <cell r="X1274">
            <v>0</v>
          </cell>
          <cell r="Z1274">
            <v>0</v>
          </cell>
        </row>
        <row r="1275">
          <cell r="E1275" t="str">
            <v>79-10183-00</v>
          </cell>
          <cell r="G1275" t="str">
            <v>B</v>
          </cell>
          <cell r="H1275" t="str">
            <v>MARKERS,WIRE WRITE ON</v>
          </cell>
          <cell r="I1275">
            <v>1</v>
          </cell>
          <cell r="J1275">
            <v>1</v>
          </cell>
          <cell r="K1275" t="str">
            <v>EA</v>
          </cell>
          <cell r="L1275" t="str">
            <v>Y</v>
          </cell>
          <cell r="M1275" t="str">
            <v xml:space="preserve">   </v>
          </cell>
          <cell r="N1275" t="str">
            <v>Z</v>
          </cell>
          <cell r="O1275" t="str">
            <v>ZZ</v>
          </cell>
          <cell r="P1275" t="str">
            <v>BRADY CORPORATION</v>
          </cell>
          <cell r="Q1275" t="str">
            <v>SLFW-250-PK</v>
          </cell>
          <cell r="T1275">
            <v>0</v>
          </cell>
          <cell r="V1275">
            <v>0</v>
          </cell>
          <cell r="X1275">
            <v>0</v>
          </cell>
          <cell r="Z1275">
            <v>0</v>
          </cell>
        </row>
        <row r="1276">
          <cell r="E1276" t="str">
            <v>79-10179-01</v>
          </cell>
          <cell r="G1276" t="str">
            <v>A</v>
          </cell>
          <cell r="H1276" t="str">
            <v>MARKER, WIRE, 34-66</v>
          </cell>
          <cell r="I1276">
            <v>1</v>
          </cell>
          <cell r="J1276">
            <v>1</v>
          </cell>
          <cell r="K1276" t="str">
            <v>EA</v>
          </cell>
          <cell r="L1276" t="str">
            <v>Y</v>
          </cell>
          <cell r="M1276" t="str">
            <v xml:space="preserve">   </v>
          </cell>
          <cell r="N1276" t="str">
            <v>Z</v>
          </cell>
          <cell r="O1276" t="str">
            <v>ZZ</v>
          </cell>
          <cell r="T1276">
            <v>0</v>
          </cell>
          <cell r="V1276">
            <v>0</v>
          </cell>
          <cell r="X1276">
            <v>0</v>
          </cell>
          <cell r="Z1276">
            <v>0</v>
          </cell>
        </row>
        <row r="1277">
          <cell r="E1277" t="str">
            <v>79-10179-02</v>
          </cell>
          <cell r="G1277" t="str">
            <v>A</v>
          </cell>
          <cell r="H1277" t="str">
            <v>MARKER, WIRE 67-99</v>
          </cell>
          <cell r="I1277">
            <v>1</v>
          </cell>
          <cell r="J1277">
            <v>1</v>
          </cell>
          <cell r="K1277" t="str">
            <v>EA</v>
          </cell>
          <cell r="L1277" t="str">
            <v>Y</v>
          </cell>
          <cell r="M1277" t="str">
            <v xml:space="preserve">   </v>
          </cell>
          <cell r="N1277" t="str">
            <v>Z</v>
          </cell>
          <cell r="O1277" t="str">
            <v>ZZ</v>
          </cell>
          <cell r="T1277">
            <v>0</v>
          </cell>
          <cell r="V1277">
            <v>0</v>
          </cell>
          <cell r="X1277">
            <v>0</v>
          </cell>
          <cell r="Z1277">
            <v>0</v>
          </cell>
        </row>
        <row r="1278">
          <cell r="E1278" t="str">
            <v>79-00021-00</v>
          </cell>
          <cell r="G1278" t="str">
            <v>A</v>
          </cell>
          <cell r="H1278" t="str">
            <v>LABEL,BLANK 1 X 1/2</v>
          </cell>
          <cell r="I1278">
            <v>1</v>
          </cell>
          <cell r="J1278">
            <v>1</v>
          </cell>
          <cell r="K1278" t="str">
            <v>EA</v>
          </cell>
          <cell r="L1278" t="str">
            <v>Y</v>
          </cell>
          <cell r="M1278" t="str">
            <v xml:space="preserve">   </v>
          </cell>
          <cell r="N1278" t="str">
            <v>Z</v>
          </cell>
          <cell r="O1278" t="str">
            <v>ZZ</v>
          </cell>
          <cell r="P1278" t="str">
            <v>THOMAS &amp; BETTS</v>
          </cell>
          <cell r="Q1278" t="str">
            <v>WES-1112</v>
          </cell>
          <cell r="T1278">
            <v>0</v>
          </cell>
          <cell r="V1278">
            <v>0</v>
          </cell>
          <cell r="X1278">
            <v>0</v>
          </cell>
          <cell r="Z1278">
            <v>0</v>
          </cell>
        </row>
        <row r="1279">
          <cell r="E1279" t="str">
            <v>79-00021-01</v>
          </cell>
          <cell r="G1279" t="str">
            <v>A</v>
          </cell>
          <cell r="H1279" t="str">
            <v>LABEL,BLANK 1 X 1</v>
          </cell>
          <cell r="I1279">
            <v>1</v>
          </cell>
          <cell r="J1279">
            <v>1</v>
          </cell>
          <cell r="K1279" t="str">
            <v>EA</v>
          </cell>
          <cell r="L1279" t="str">
            <v>Y</v>
          </cell>
          <cell r="M1279" t="str">
            <v xml:space="preserve">   </v>
          </cell>
          <cell r="N1279" t="str">
            <v>Z</v>
          </cell>
          <cell r="O1279" t="str">
            <v>ZZ</v>
          </cell>
          <cell r="P1279" t="str">
            <v>ABB</v>
          </cell>
          <cell r="Q1279" t="str">
            <v>WES-1334</v>
          </cell>
          <cell r="T1279">
            <v>0</v>
          </cell>
          <cell r="V1279">
            <v>0</v>
          </cell>
          <cell r="X1279">
            <v>0</v>
          </cell>
          <cell r="Z1279">
            <v>0</v>
          </cell>
        </row>
        <row r="1280">
          <cell r="E1280" t="str">
            <v>79-00021-02</v>
          </cell>
          <cell r="G1280" t="str">
            <v>A</v>
          </cell>
          <cell r="H1280" t="str">
            <v>LABEL,CBL MARKING,1X.5X1.5,BLANK,WRITE-O</v>
          </cell>
          <cell r="I1280">
            <v>1</v>
          </cell>
          <cell r="J1280">
            <v>1</v>
          </cell>
          <cell r="K1280" t="str">
            <v>EA</v>
          </cell>
          <cell r="L1280" t="str">
            <v>Y</v>
          </cell>
          <cell r="M1280" t="str">
            <v xml:space="preserve">   </v>
          </cell>
          <cell r="N1280" t="str">
            <v>Z</v>
          </cell>
          <cell r="O1280" t="str">
            <v>ZZ</v>
          </cell>
          <cell r="P1280" t="str">
            <v>THOMAS &amp; BETTS</v>
          </cell>
          <cell r="Q1280" t="str">
            <v>WLP-1112</v>
          </cell>
          <cell r="T1280">
            <v>0</v>
          </cell>
          <cell r="V1280">
            <v>0</v>
          </cell>
          <cell r="X1280">
            <v>0</v>
          </cell>
          <cell r="Z1280">
            <v>0</v>
          </cell>
        </row>
        <row r="1281">
          <cell r="E1281" t="str">
            <v>79-00021-03</v>
          </cell>
          <cell r="G1281" t="str">
            <v>A</v>
          </cell>
          <cell r="H1281" t="str">
            <v>LABEL,CBL MARKING,1X1X3,BLANK,WRITE-ON,S</v>
          </cell>
          <cell r="I1281">
            <v>1</v>
          </cell>
          <cell r="J1281">
            <v>1</v>
          </cell>
          <cell r="K1281" t="str">
            <v>EA</v>
          </cell>
          <cell r="L1281" t="str">
            <v>Y</v>
          </cell>
          <cell r="M1281" t="str">
            <v xml:space="preserve">   </v>
          </cell>
          <cell r="N1281" t="str">
            <v>Z</v>
          </cell>
          <cell r="O1281" t="str">
            <v>ZZ</v>
          </cell>
          <cell r="P1281" t="str">
            <v>THOMAS &amp; BETTS</v>
          </cell>
          <cell r="Q1281" t="str">
            <v>WLP-1300</v>
          </cell>
          <cell r="T1281">
            <v>0</v>
          </cell>
          <cell r="V1281">
            <v>0</v>
          </cell>
          <cell r="X1281">
            <v>0</v>
          </cell>
          <cell r="Z1281">
            <v>0</v>
          </cell>
        </row>
        <row r="1282">
          <cell r="E1282" t="str">
            <v>79-00021-04</v>
          </cell>
          <cell r="G1282" t="str">
            <v>B</v>
          </cell>
          <cell r="H1282" t="str">
            <v>LABEL,CBL MARKING,1X1X5,BLANK,WRITE-ON,S</v>
          </cell>
          <cell r="I1282">
            <v>1</v>
          </cell>
          <cell r="J1282">
            <v>1</v>
          </cell>
          <cell r="K1282" t="str">
            <v>EA</v>
          </cell>
          <cell r="L1282" t="str">
            <v>Y</v>
          </cell>
          <cell r="M1282" t="str">
            <v xml:space="preserve">   </v>
          </cell>
          <cell r="N1282" t="str">
            <v>Z</v>
          </cell>
          <cell r="O1282" t="str">
            <v>ZZ</v>
          </cell>
          <cell r="P1282" t="str">
            <v>THOMAS &amp; BETTS</v>
          </cell>
          <cell r="Q1282" t="str">
            <v>THT-139-461-2</v>
          </cell>
          <cell r="T1282">
            <v>0</v>
          </cell>
          <cell r="V1282">
            <v>0</v>
          </cell>
          <cell r="X1282">
            <v>0</v>
          </cell>
          <cell r="Z1282">
            <v>0</v>
          </cell>
        </row>
        <row r="1283">
          <cell r="E1283" t="str">
            <v>74-032409-00</v>
          </cell>
          <cell r="G1283" t="str">
            <v>C</v>
          </cell>
          <cell r="H1283" t="str">
            <v>WORKMANSHIP STANDARDS</v>
          </cell>
          <cell r="I1283">
            <v>1</v>
          </cell>
          <cell r="J1283">
            <v>1</v>
          </cell>
          <cell r="K1283" t="str">
            <v>EA</v>
          </cell>
          <cell r="L1283" t="str">
            <v>Y</v>
          </cell>
          <cell r="M1283" t="str">
            <v xml:space="preserve">   </v>
          </cell>
          <cell r="N1283" t="str">
            <v>Z</v>
          </cell>
          <cell r="O1283" t="str">
            <v>ZZ</v>
          </cell>
          <cell r="T1283">
            <v>0</v>
          </cell>
          <cell r="V1283">
            <v>0</v>
          </cell>
          <cell r="X1283">
            <v>0</v>
          </cell>
          <cell r="Z1283">
            <v>0</v>
          </cell>
        </row>
        <row r="1284">
          <cell r="E1284" t="str">
            <v>202-328325-001</v>
          </cell>
          <cell r="G1284" t="str">
            <v>F</v>
          </cell>
          <cell r="H1284" t="str">
            <v>PROC,CRIMP TERMINATION GUIDELINE</v>
          </cell>
          <cell r="I1284">
            <v>1</v>
          </cell>
          <cell r="J1284">
            <v>1</v>
          </cell>
          <cell r="K1284" t="str">
            <v>EA</v>
          </cell>
          <cell r="L1284" t="str">
            <v>Y</v>
          </cell>
          <cell r="M1284" t="str">
            <v xml:space="preserve">   </v>
          </cell>
          <cell r="N1284" t="str">
            <v>Z</v>
          </cell>
          <cell r="O1284" t="str">
            <v>ZZ</v>
          </cell>
          <cell r="T1284">
            <v>0</v>
          </cell>
          <cell r="V1284">
            <v>0</v>
          </cell>
          <cell r="X1284">
            <v>0</v>
          </cell>
          <cell r="Z1284">
            <v>0</v>
          </cell>
        </row>
        <row r="1285">
          <cell r="E1285" t="str">
            <v>74-160156-00</v>
          </cell>
          <cell r="G1285" t="str">
            <v>H</v>
          </cell>
          <cell r="H1285" t="str">
            <v>PROC,PACKING REQUIREMENTS</v>
          </cell>
          <cell r="I1285">
            <v>1</v>
          </cell>
          <cell r="J1285">
            <v>1</v>
          </cell>
          <cell r="K1285" t="str">
            <v>EA</v>
          </cell>
          <cell r="L1285" t="str">
            <v>Y</v>
          </cell>
          <cell r="M1285" t="str">
            <v xml:space="preserve">   </v>
          </cell>
          <cell r="N1285" t="str">
            <v>Z</v>
          </cell>
          <cell r="O1285" t="str">
            <v>ZZ</v>
          </cell>
          <cell r="T1285">
            <v>0</v>
          </cell>
          <cell r="V1285">
            <v>0</v>
          </cell>
          <cell r="X1285">
            <v>0</v>
          </cell>
          <cell r="Z1285">
            <v>0</v>
          </cell>
        </row>
        <row r="1286">
          <cell r="E1286" t="str">
            <v>74-024094-00</v>
          </cell>
          <cell r="G1286" t="str">
            <v>U</v>
          </cell>
          <cell r="H1286" t="str">
            <v>PROC,PART IDENTIFICATION</v>
          </cell>
          <cell r="I1286">
            <v>1</v>
          </cell>
          <cell r="J1286">
            <v>1</v>
          </cell>
          <cell r="K1286" t="str">
            <v>EA</v>
          </cell>
          <cell r="L1286" t="str">
            <v>Y</v>
          </cell>
          <cell r="M1286" t="str">
            <v xml:space="preserve">   </v>
          </cell>
          <cell r="N1286" t="str">
            <v>Z</v>
          </cell>
          <cell r="O1286" t="str">
            <v>ZZ</v>
          </cell>
          <cell r="T1286">
            <v>0</v>
          </cell>
          <cell r="V1286">
            <v>0</v>
          </cell>
          <cell r="X1286">
            <v>0</v>
          </cell>
          <cell r="Z1286">
            <v>0</v>
          </cell>
        </row>
        <row r="1287">
          <cell r="E1287" t="str">
            <v>21-041906-08</v>
          </cell>
          <cell r="F1287" t="str">
            <v>HARDWARE</v>
          </cell>
          <cell r="G1287" t="str">
            <v>A</v>
          </cell>
          <cell r="H1287" t="str">
            <v>SCRW,BUT,HEX,10-32x.5,SS</v>
          </cell>
          <cell r="I1287">
            <v>4</v>
          </cell>
          <cell r="J1287">
            <v>4</v>
          </cell>
          <cell r="K1287" t="str">
            <v>EA</v>
          </cell>
          <cell r="L1287" t="str">
            <v>Y</v>
          </cell>
          <cell r="M1287" t="str">
            <v xml:space="preserve">   </v>
          </cell>
          <cell r="N1287" t="str">
            <v>L</v>
          </cell>
          <cell r="O1287" t="str">
            <v>AIH</v>
          </cell>
          <cell r="P1287" t="str">
            <v>MCMASTER-CARR</v>
          </cell>
          <cell r="Q1287" t="str">
            <v>BY DESCRIPTION</v>
          </cell>
          <cell r="S1287">
            <v>7.0000000000000007E-2</v>
          </cell>
          <cell r="T1287">
            <v>0.28000000000000003</v>
          </cell>
          <cell r="U1287">
            <v>7.0000000000000007E-2</v>
          </cell>
          <cell r="V1287">
            <v>0.28000000000000003</v>
          </cell>
          <cell r="W1287">
            <v>7.0000000000000007E-2</v>
          </cell>
          <cell r="X1287">
            <v>0.28000000000000003</v>
          </cell>
          <cell r="Y1287">
            <v>7.0000000000000007E-2</v>
          </cell>
          <cell r="Z1287">
            <v>0.28000000000000003</v>
          </cell>
          <cell r="AA1287">
            <v>7.0000000000000007E-2</v>
          </cell>
        </row>
        <row r="1288">
          <cell r="E1288" t="str">
            <v>853-252147-102</v>
          </cell>
          <cell r="F1288" t="str">
            <v>CABLES</v>
          </cell>
          <cell r="G1288" t="str">
            <v>B</v>
          </cell>
          <cell r="H1288" t="str">
            <v>CA,PWR,NODE1 TO PEND VLV</v>
          </cell>
          <cell r="I1288">
            <v>1</v>
          </cell>
          <cell r="J1288">
            <v>1</v>
          </cell>
          <cell r="K1288" t="str">
            <v>EA</v>
          </cell>
          <cell r="L1288" t="str">
            <v xml:space="preserve"> </v>
          </cell>
          <cell r="M1288" t="str">
            <v xml:space="preserve">   </v>
          </cell>
          <cell r="N1288" t="str">
            <v>L</v>
          </cell>
          <cell r="O1288" t="str">
            <v>ROGAR</v>
          </cell>
          <cell r="S1288">
            <v>80</v>
          </cell>
          <cell r="T1288">
            <v>80</v>
          </cell>
          <cell r="U1288">
            <v>80</v>
          </cell>
          <cell r="V1288">
            <v>80</v>
          </cell>
          <cell r="W1288">
            <v>75</v>
          </cell>
          <cell r="X1288">
            <v>75</v>
          </cell>
          <cell r="Y1288">
            <v>70</v>
          </cell>
          <cell r="Z1288">
            <v>70</v>
          </cell>
          <cell r="AA1288">
            <v>65</v>
          </cell>
        </row>
        <row r="1289">
          <cell r="E1289" t="str">
            <v>681-255411-003</v>
          </cell>
          <cell r="G1289" t="str">
            <v>A</v>
          </cell>
          <cell r="H1289" t="str">
            <v>CA,FBS,PVC,300V,22AWG,3 PR</v>
          </cell>
          <cell r="I1289">
            <v>5.0999999999999996</v>
          </cell>
          <cell r="J1289">
            <v>5.0999999999999996</v>
          </cell>
          <cell r="K1289" t="str">
            <v>FT</v>
          </cell>
          <cell r="L1289" t="str">
            <v>Y</v>
          </cell>
          <cell r="M1289" t="str">
            <v xml:space="preserve">   </v>
          </cell>
          <cell r="N1289" t="str">
            <v>L</v>
          </cell>
          <cell r="O1289" t="str">
            <v>ZZ</v>
          </cell>
          <cell r="P1289" t="str">
            <v>ALPHA WIRE</v>
          </cell>
          <cell r="Q1289" t="str">
            <v>5123C</v>
          </cell>
          <cell r="T1289">
            <v>0</v>
          </cell>
          <cell r="V1289">
            <v>0</v>
          </cell>
          <cell r="X1289">
            <v>0</v>
          </cell>
          <cell r="Z1289">
            <v>0</v>
          </cell>
        </row>
        <row r="1290">
          <cell r="E1290" t="str">
            <v>10-00059-00</v>
          </cell>
          <cell r="G1290" t="str">
            <v>A</v>
          </cell>
          <cell r="H1290" t="str">
            <v>HEAT SHRINK TUBING,.375,BLACK</v>
          </cell>
          <cell r="I1290">
            <v>0.75</v>
          </cell>
          <cell r="J1290">
            <v>0.75</v>
          </cell>
          <cell r="K1290" t="str">
            <v>FT</v>
          </cell>
          <cell r="L1290" t="str">
            <v>Y</v>
          </cell>
          <cell r="M1290" t="str">
            <v xml:space="preserve">   </v>
          </cell>
          <cell r="N1290" t="str">
            <v>L</v>
          </cell>
          <cell r="O1290" t="str">
            <v>ZZ</v>
          </cell>
          <cell r="P1290" t="str">
            <v>THOMAS &amp; BETTS</v>
          </cell>
          <cell r="Q1290" t="str">
            <v>CP0375-0-25</v>
          </cell>
          <cell r="T1290">
            <v>0</v>
          </cell>
          <cell r="V1290">
            <v>0</v>
          </cell>
          <cell r="X1290">
            <v>0</v>
          </cell>
          <cell r="Z1290">
            <v>0</v>
          </cell>
        </row>
        <row r="1291">
          <cell r="E1291" t="str">
            <v>31-00233-00</v>
          </cell>
          <cell r="G1291" t="str">
            <v>A</v>
          </cell>
          <cell r="H1291" t="str">
            <v>TAPE,COPPER FOIL,1/2</v>
          </cell>
          <cell r="I1291">
            <v>1</v>
          </cell>
          <cell r="J1291">
            <v>1</v>
          </cell>
          <cell r="K1291" t="str">
            <v>FT</v>
          </cell>
          <cell r="L1291" t="str">
            <v>Y</v>
          </cell>
          <cell r="M1291" t="str">
            <v xml:space="preserve">   </v>
          </cell>
          <cell r="N1291" t="str">
            <v>L</v>
          </cell>
          <cell r="O1291" t="str">
            <v>ZZ</v>
          </cell>
          <cell r="P1291" t="str">
            <v>3M</v>
          </cell>
          <cell r="Q1291" t="str">
            <v>1181 TAPE (1/2)</v>
          </cell>
          <cell r="T1291">
            <v>0</v>
          </cell>
          <cell r="V1291">
            <v>0</v>
          </cell>
          <cell r="X1291">
            <v>0</v>
          </cell>
          <cell r="Z1291">
            <v>0</v>
          </cell>
        </row>
        <row r="1292">
          <cell r="E1292" t="str">
            <v>39-178687-00</v>
          </cell>
          <cell r="G1292" t="str">
            <v>B</v>
          </cell>
          <cell r="H1292" t="str">
            <v>BACKSHELL,CLIP FOR FCT CONNS</v>
          </cell>
          <cell r="I1292">
            <v>2</v>
          </cell>
          <cell r="J1292">
            <v>2</v>
          </cell>
          <cell r="K1292" t="str">
            <v>EA</v>
          </cell>
          <cell r="L1292" t="str">
            <v>Y</v>
          </cell>
          <cell r="M1292" t="str">
            <v xml:space="preserve">   </v>
          </cell>
          <cell r="N1292" t="str">
            <v>L</v>
          </cell>
          <cell r="O1292" t="str">
            <v>ZZ</v>
          </cell>
          <cell r="P1292" t="str">
            <v>MOLEX, LLC</v>
          </cell>
          <cell r="Q1292">
            <v>1731120066</v>
          </cell>
          <cell r="T1292">
            <v>0</v>
          </cell>
          <cell r="V1292">
            <v>0</v>
          </cell>
          <cell r="X1292">
            <v>0</v>
          </cell>
          <cell r="Z1292">
            <v>0</v>
          </cell>
        </row>
        <row r="1293">
          <cell r="E1293" t="str">
            <v>79-00021-00</v>
          </cell>
          <cell r="G1293" t="str">
            <v>A</v>
          </cell>
          <cell r="H1293" t="str">
            <v>LABEL,BLANK 1 X 1/2</v>
          </cell>
          <cell r="I1293">
            <v>2</v>
          </cell>
          <cell r="J1293">
            <v>2</v>
          </cell>
          <cell r="K1293" t="str">
            <v>EA</v>
          </cell>
          <cell r="L1293" t="str">
            <v>Y</v>
          </cell>
          <cell r="M1293" t="str">
            <v xml:space="preserve">   </v>
          </cell>
          <cell r="N1293" t="str">
            <v>L</v>
          </cell>
          <cell r="O1293" t="str">
            <v>ZZ</v>
          </cell>
          <cell r="P1293" t="str">
            <v>THOMAS &amp; BETTS</v>
          </cell>
          <cell r="Q1293" t="str">
            <v>WES-1112</v>
          </cell>
          <cell r="T1293">
            <v>0</v>
          </cell>
          <cell r="V1293">
            <v>0</v>
          </cell>
          <cell r="X1293">
            <v>0</v>
          </cell>
          <cell r="Z1293">
            <v>0</v>
          </cell>
        </row>
        <row r="1294">
          <cell r="E1294" t="str">
            <v>39-10021-00</v>
          </cell>
          <cell r="G1294" t="str">
            <v>B</v>
          </cell>
          <cell r="H1294" t="str">
            <v>CONN,9 PIN D MALE CRIMP</v>
          </cell>
          <cell r="I1294">
            <v>1</v>
          </cell>
          <cell r="J1294">
            <v>1</v>
          </cell>
          <cell r="K1294" t="str">
            <v>EA</v>
          </cell>
          <cell r="L1294" t="str">
            <v>Y</v>
          </cell>
          <cell r="M1294" t="str">
            <v xml:space="preserve">   </v>
          </cell>
          <cell r="N1294" t="str">
            <v>L</v>
          </cell>
          <cell r="O1294" t="str">
            <v>ZZ</v>
          </cell>
          <cell r="P1294" t="str">
            <v>ITT CANNON</v>
          </cell>
          <cell r="Q1294" t="str">
            <v>DEU-9P-K87-F0</v>
          </cell>
          <cell r="T1294">
            <v>0</v>
          </cell>
          <cell r="V1294">
            <v>0</v>
          </cell>
          <cell r="X1294">
            <v>0</v>
          </cell>
          <cell r="Z1294">
            <v>0</v>
          </cell>
        </row>
        <row r="1295">
          <cell r="E1295" t="str">
            <v>669-116372-002</v>
          </cell>
          <cell r="G1295" t="str">
            <v>A</v>
          </cell>
          <cell r="H1295" t="str">
            <v>CONT,MALE,MACHINE CRIMP,24-20 AWG,ROHS</v>
          </cell>
          <cell r="I1295">
            <v>5</v>
          </cell>
          <cell r="J1295">
            <v>5</v>
          </cell>
          <cell r="K1295" t="str">
            <v>EA</v>
          </cell>
          <cell r="L1295" t="str">
            <v>Y</v>
          </cell>
          <cell r="M1295" t="str">
            <v xml:space="preserve">   </v>
          </cell>
          <cell r="N1295" t="str">
            <v>L</v>
          </cell>
          <cell r="O1295" t="str">
            <v>ZZ</v>
          </cell>
          <cell r="P1295" t="str">
            <v>ITT CANNON</v>
          </cell>
          <cell r="Q1295" t="str">
            <v>030-1952-000</v>
          </cell>
          <cell r="T1295">
            <v>0</v>
          </cell>
          <cell r="V1295">
            <v>0</v>
          </cell>
          <cell r="X1295">
            <v>0</v>
          </cell>
          <cell r="Z1295">
            <v>0</v>
          </cell>
        </row>
        <row r="1296">
          <cell r="E1296" t="str">
            <v>39-340908-09</v>
          </cell>
          <cell r="G1296" t="str">
            <v>B</v>
          </cell>
          <cell r="H1296" t="str">
            <v>BACKSHELL,9PIN,45DEG,METAL HOOD</v>
          </cell>
          <cell r="I1296">
            <v>1</v>
          </cell>
          <cell r="J1296">
            <v>1</v>
          </cell>
          <cell r="K1296" t="str">
            <v>EA</v>
          </cell>
          <cell r="L1296" t="str">
            <v>Y</v>
          </cell>
          <cell r="M1296" t="str">
            <v xml:space="preserve">   </v>
          </cell>
          <cell r="N1296" t="str">
            <v>L</v>
          </cell>
          <cell r="O1296" t="str">
            <v>ZZ</v>
          </cell>
          <cell r="P1296" t="str">
            <v>MOLEX, LLC</v>
          </cell>
          <cell r="Q1296">
            <v>1727040095</v>
          </cell>
          <cell r="T1296">
            <v>0</v>
          </cell>
          <cell r="V1296">
            <v>0</v>
          </cell>
          <cell r="X1296">
            <v>0</v>
          </cell>
          <cell r="Z1296">
            <v>0</v>
          </cell>
        </row>
        <row r="1297">
          <cell r="E1297" t="str">
            <v>668-136656-001</v>
          </cell>
          <cell r="G1297" t="str">
            <v>B</v>
          </cell>
          <cell r="H1297" t="str">
            <v>CONN,HSG,CRP,D-SUB,FEM,9POSN,2ROW,5A</v>
          </cell>
          <cell r="I1297">
            <v>1</v>
          </cell>
          <cell r="J1297">
            <v>1</v>
          </cell>
          <cell r="K1297" t="str">
            <v>EA</v>
          </cell>
          <cell r="L1297" t="str">
            <v>Y</v>
          </cell>
          <cell r="M1297" t="str">
            <v xml:space="preserve">   </v>
          </cell>
          <cell r="N1297" t="str">
            <v>L</v>
          </cell>
          <cell r="O1297" t="str">
            <v>ZZ</v>
          </cell>
          <cell r="P1297" t="str">
            <v>ITT CANNON</v>
          </cell>
          <cell r="Q1297" t="str">
            <v>DEU9SA197F0</v>
          </cell>
          <cell r="T1297">
            <v>0</v>
          </cell>
          <cell r="V1297">
            <v>0</v>
          </cell>
          <cell r="X1297">
            <v>0</v>
          </cell>
          <cell r="Z1297">
            <v>0</v>
          </cell>
        </row>
        <row r="1298">
          <cell r="E1298" t="str">
            <v>669-116373-002</v>
          </cell>
          <cell r="G1298" t="str">
            <v>A</v>
          </cell>
          <cell r="H1298" t="str">
            <v>CONT,FEM,MACHINE CRIMP,24-20 AWG,ROHS</v>
          </cell>
          <cell r="I1298">
            <v>7</v>
          </cell>
          <cell r="J1298">
            <v>7</v>
          </cell>
          <cell r="K1298" t="str">
            <v>EA</v>
          </cell>
          <cell r="L1298" t="str">
            <v>Y</v>
          </cell>
          <cell r="M1298" t="str">
            <v xml:space="preserve">   </v>
          </cell>
          <cell r="N1298" t="str">
            <v>L</v>
          </cell>
          <cell r="O1298" t="str">
            <v>ZZ</v>
          </cell>
          <cell r="P1298" t="str">
            <v>ITT CANNON</v>
          </cell>
          <cell r="Q1298" t="str">
            <v>030-1953-000</v>
          </cell>
          <cell r="T1298">
            <v>0</v>
          </cell>
          <cell r="V1298">
            <v>0</v>
          </cell>
          <cell r="X1298">
            <v>0</v>
          </cell>
          <cell r="Z1298">
            <v>0</v>
          </cell>
        </row>
        <row r="1299">
          <cell r="E1299" t="str">
            <v>39-00021-01</v>
          </cell>
          <cell r="G1299" t="str">
            <v>A</v>
          </cell>
          <cell r="H1299" t="str">
            <v>BACKSHELL,9 POS CONN,D-SUB,CBL</v>
          </cell>
          <cell r="I1299">
            <v>1</v>
          </cell>
          <cell r="J1299">
            <v>1</v>
          </cell>
          <cell r="K1299" t="str">
            <v>EA</v>
          </cell>
          <cell r="L1299" t="str">
            <v>Y</v>
          </cell>
          <cell r="M1299" t="str">
            <v xml:space="preserve">   </v>
          </cell>
          <cell r="N1299" t="str">
            <v>L</v>
          </cell>
          <cell r="O1299" t="str">
            <v>ZZ</v>
          </cell>
          <cell r="P1299" t="str">
            <v>NORTHERN TECH</v>
          </cell>
          <cell r="Q1299" t="str">
            <v>C88E000209</v>
          </cell>
          <cell r="T1299">
            <v>0</v>
          </cell>
          <cell r="V1299">
            <v>0</v>
          </cell>
          <cell r="X1299">
            <v>0</v>
          </cell>
          <cell r="Z1299">
            <v>0</v>
          </cell>
        </row>
        <row r="1300">
          <cell r="E1300" t="str">
            <v>681-006802-010</v>
          </cell>
          <cell r="G1300" t="str">
            <v>D</v>
          </cell>
          <cell r="H1300" t="str">
            <v>WIRE,22AWG,300V,105C,UL1569,BLK</v>
          </cell>
          <cell r="I1300">
            <v>0.5</v>
          </cell>
          <cell r="J1300">
            <v>0.5</v>
          </cell>
          <cell r="K1300" t="str">
            <v>FT</v>
          </cell>
          <cell r="L1300" t="str">
            <v>Y</v>
          </cell>
          <cell r="M1300" t="str">
            <v xml:space="preserve">   </v>
          </cell>
          <cell r="N1300" t="str">
            <v>L</v>
          </cell>
          <cell r="O1300" t="str">
            <v>ZZ</v>
          </cell>
          <cell r="P1300" t="str">
            <v>ORDER TO SPECIFICATION</v>
          </cell>
          <cell r="Q1300" t="str">
            <v>ORDER TO SPECIFICATION</v>
          </cell>
          <cell r="T1300">
            <v>0</v>
          </cell>
          <cell r="V1300">
            <v>0</v>
          </cell>
          <cell r="X1300">
            <v>0</v>
          </cell>
          <cell r="Z1300">
            <v>0</v>
          </cell>
        </row>
        <row r="1301">
          <cell r="E1301" t="str">
            <v>225-252147-102</v>
          </cell>
          <cell r="G1301" t="str">
            <v>A</v>
          </cell>
          <cell r="H1301" t="str">
            <v>DIAG,WRG,PWR,NODE1 TO PEND VLV</v>
          </cell>
          <cell r="I1301">
            <v>1</v>
          </cell>
          <cell r="J1301">
            <v>1</v>
          </cell>
          <cell r="K1301" t="str">
            <v>EA</v>
          </cell>
          <cell r="L1301" t="str">
            <v xml:space="preserve"> </v>
          </cell>
          <cell r="M1301" t="str">
            <v xml:space="preserve">   </v>
          </cell>
          <cell r="N1301" t="str">
            <v>Z</v>
          </cell>
          <cell r="O1301" t="str">
            <v>ZZ</v>
          </cell>
          <cell r="T1301">
            <v>0</v>
          </cell>
          <cell r="V1301">
            <v>0</v>
          </cell>
          <cell r="X1301">
            <v>0</v>
          </cell>
          <cell r="Z1301">
            <v>0</v>
          </cell>
        </row>
        <row r="1302">
          <cell r="E1302" t="str">
            <v>74-10024-00</v>
          </cell>
          <cell r="G1302" t="str">
            <v>P</v>
          </cell>
          <cell r="H1302" t="str">
            <v>PROC. ELEC. ASS'Y INSTR.</v>
          </cell>
          <cell r="I1302">
            <v>1</v>
          </cell>
          <cell r="J1302">
            <v>1</v>
          </cell>
          <cell r="K1302" t="str">
            <v>EA</v>
          </cell>
          <cell r="L1302" t="str">
            <v>Y</v>
          </cell>
          <cell r="M1302" t="str">
            <v xml:space="preserve">   </v>
          </cell>
          <cell r="N1302" t="str">
            <v>Z</v>
          </cell>
          <cell r="O1302" t="str">
            <v>ZZ</v>
          </cell>
          <cell r="T1302">
            <v>0</v>
          </cell>
          <cell r="V1302">
            <v>0</v>
          </cell>
          <cell r="X1302">
            <v>0</v>
          </cell>
          <cell r="Z1302">
            <v>0</v>
          </cell>
        </row>
        <row r="1303">
          <cell r="E1303" t="str">
            <v>74-024094-00</v>
          </cell>
          <cell r="G1303" t="str">
            <v>U</v>
          </cell>
          <cell r="H1303" t="str">
            <v>PROC,PART IDENTIFICATION</v>
          </cell>
          <cell r="I1303">
            <v>1</v>
          </cell>
          <cell r="J1303">
            <v>1</v>
          </cell>
          <cell r="K1303" t="str">
            <v>EA</v>
          </cell>
          <cell r="L1303" t="str">
            <v>Y</v>
          </cell>
          <cell r="M1303" t="str">
            <v xml:space="preserve">   </v>
          </cell>
          <cell r="N1303" t="str">
            <v>Z</v>
          </cell>
          <cell r="O1303" t="str">
            <v>ZZ</v>
          </cell>
          <cell r="T1303">
            <v>0</v>
          </cell>
          <cell r="V1303">
            <v>0</v>
          </cell>
          <cell r="X1303">
            <v>0</v>
          </cell>
          <cell r="Z1303">
            <v>0</v>
          </cell>
        </row>
        <row r="1304">
          <cell r="E1304" t="str">
            <v>965-208382-001</v>
          </cell>
          <cell r="G1304" t="str">
            <v>A</v>
          </cell>
          <cell r="H1304" t="str">
            <v>EPOXY,FAST SET,50ML CNTNR SIZE</v>
          </cell>
          <cell r="I1304">
            <v>1</v>
          </cell>
          <cell r="J1304">
            <v>1</v>
          </cell>
          <cell r="K1304" t="str">
            <v>EA</v>
          </cell>
          <cell r="L1304" t="str">
            <v>Y</v>
          </cell>
          <cell r="M1304" t="str">
            <v xml:space="preserve">   </v>
          </cell>
          <cell r="N1304" t="str">
            <v>Z</v>
          </cell>
          <cell r="O1304" t="str">
            <v>ZZ</v>
          </cell>
          <cell r="P1304" t="str">
            <v>ITW DEVCON, INC.</v>
          </cell>
          <cell r="Q1304">
            <v>14270</v>
          </cell>
          <cell r="T1304">
            <v>0</v>
          </cell>
          <cell r="V1304">
            <v>0</v>
          </cell>
          <cell r="X1304">
            <v>0</v>
          </cell>
          <cell r="Z1304">
            <v>0</v>
          </cell>
        </row>
        <row r="1305">
          <cell r="E1305" t="str">
            <v>79-10179-00</v>
          </cell>
          <cell r="G1305" t="str">
            <v>A</v>
          </cell>
          <cell r="H1305" t="str">
            <v>MARKER, WIRE (1-33)</v>
          </cell>
          <cell r="I1305">
            <v>1</v>
          </cell>
          <cell r="J1305">
            <v>1</v>
          </cell>
          <cell r="K1305" t="str">
            <v>EA</v>
          </cell>
          <cell r="L1305" t="str">
            <v>Y</v>
          </cell>
          <cell r="M1305" t="str">
            <v xml:space="preserve">   </v>
          </cell>
          <cell r="N1305" t="str">
            <v>Z</v>
          </cell>
          <cell r="O1305" t="str">
            <v>ZZ</v>
          </cell>
          <cell r="P1305" t="str">
            <v>BRADY CORPORATION</v>
          </cell>
          <cell r="Q1305" t="str">
            <v>WM-1-33-3/4</v>
          </cell>
          <cell r="T1305">
            <v>0</v>
          </cell>
          <cell r="V1305">
            <v>0</v>
          </cell>
          <cell r="X1305">
            <v>0</v>
          </cell>
          <cell r="Z1305">
            <v>0</v>
          </cell>
        </row>
        <row r="1306">
          <cell r="E1306" t="str">
            <v>79-10444-00</v>
          </cell>
          <cell r="G1306" t="str">
            <v>B</v>
          </cell>
          <cell r="H1306" t="str">
            <v>LABEL,A-Z,0-15,(+),(-),(/),WIRE MARKING</v>
          </cell>
          <cell r="I1306">
            <v>1</v>
          </cell>
          <cell r="J1306">
            <v>1</v>
          </cell>
          <cell r="K1306" t="str">
            <v>EA</v>
          </cell>
          <cell r="L1306" t="str">
            <v>Y</v>
          </cell>
          <cell r="M1306" t="str">
            <v xml:space="preserve">   </v>
          </cell>
          <cell r="N1306" t="str">
            <v>Z</v>
          </cell>
          <cell r="O1306" t="str">
            <v>ZZ</v>
          </cell>
          <cell r="P1306" t="str">
            <v>BRADY CORPORATION</v>
          </cell>
          <cell r="Q1306" t="str">
            <v>PWM-PK-2</v>
          </cell>
          <cell r="T1306">
            <v>0</v>
          </cell>
          <cell r="V1306">
            <v>0</v>
          </cell>
          <cell r="X1306">
            <v>0</v>
          </cell>
          <cell r="Z1306">
            <v>0</v>
          </cell>
        </row>
        <row r="1307">
          <cell r="E1307" t="str">
            <v>79-10183-00</v>
          </cell>
          <cell r="G1307" t="str">
            <v>B</v>
          </cell>
          <cell r="H1307" t="str">
            <v>MARKERS,WIRE WRITE ON</v>
          </cell>
          <cell r="I1307">
            <v>1</v>
          </cell>
          <cell r="J1307">
            <v>1</v>
          </cell>
          <cell r="K1307" t="str">
            <v>EA</v>
          </cell>
          <cell r="L1307" t="str">
            <v>Y</v>
          </cell>
          <cell r="M1307" t="str">
            <v xml:space="preserve">   </v>
          </cell>
          <cell r="N1307" t="str">
            <v>Z</v>
          </cell>
          <cell r="O1307" t="str">
            <v>ZZ</v>
          </cell>
          <cell r="P1307" t="str">
            <v>BRADY CORPORATION</v>
          </cell>
          <cell r="Q1307" t="str">
            <v>SLFW-250-PK</v>
          </cell>
          <cell r="T1307">
            <v>0</v>
          </cell>
          <cell r="V1307">
            <v>0</v>
          </cell>
          <cell r="X1307">
            <v>0</v>
          </cell>
          <cell r="Z1307">
            <v>0</v>
          </cell>
        </row>
        <row r="1308">
          <cell r="E1308" t="str">
            <v>79-10179-01</v>
          </cell>
          <cell r="G1308" t="str">
            <v>A</v>
          </cell>
          <cell r="H1308" t="str">
            <v>MARKER, WIRE, 34-66</v>
          </cell>
          <cell r="I1308">
            <v>1</v>
          </cell>
          <cell r="J1308">
            <v>1</v>
          </cell>
          <cell r="K1308" t="str">
            <v>EA</v>
          </cell>
          <cell r="L1308" t="str">
            <v>Y</v>
          </cell>
          <cell r="M1308" t="str">
            <v xml:space="preserve">   </v>
          </cell>
          <cell r="N1308" t="str">
            <v>Z</v>
          </cell>
          <cell r="O1308" t="str">
            <v>ZZ</v>
          </cell>
          <cell r="T1308">
            <v>0</v>
          </cell>
          <cell r="V1308">
            <v>0</v>
          </cell>
          <cell r="X1308">
            <v>0</v>
          </cell>
          <cell r="Z1308">
            <v>0</v>
          </cell>
        </row>
        <row r="1309">
          <cell r="E1309" t="str">
            <v>79-10179-02</v>
          </cell>
          <cell r="G1309" t="str">
            <v>A</v>
          </cell>
          <cell r="H1309" t="str">
            <v>MARKER, WIRE 67-99</v>
          </cell>
          <cell r="I1309">
            <v>1</v>
          </cell>
          <cell r="J1309">
            <v>1</v>
          </cell>
          <cell r="K1309" t="str">
            <v>EA</v>
          </cell>
          <cell r="L1309" t="str">
            <v>Y</v>
          </cell>
          <cell r="M1309" t="str">
            <v xml:space="preserve">   </v>
          </cell>
          <cell r="N1309" t="str">
            <v>Z</v>
          </cell>
          <cell r="O1309" t="str">
            <v>ZZ</v>
          </cell>
          <cell r="T1309">
            <v>0</v>
          </cell>
          <cell r="V1309">
            <v>0</v>
          </cell>
          <cell r="X1309">
            <v>0</v>
          </cell>
          <cell r="Z1309">
            <v>0</v>
          </cell>
        </row>
        <row r="1310">
          <cell r="E1310" t="str">
            <v>79-00021-00</v>
          </cell>
          <cell r="G1310" t="str">
            <v>A</v>
          </cell>
          <cell r="H1310" t="str">
            <v>LABEL,BLANK 1 X 1/2</v>
          </cell>
          <cell r="I1310">
            <v>1</v>
          </cell>
          <cell r="J1310">
            <v>1</v>
          </cell>
          <cell r="K1310" t="str">
            <v>EA</v>
          </cell>
          <cell r="L1310" t="str">
            <v>Y</v>
          </cell>
          <cell r="M1310" t="str">
            <v xml:space="preserve">   </v>
          </cell>
          <cell r="N1310" t="str">
            <v>Z</v>
          </cell>
          <cell r="O1310" t="str">
            <v>ZZ</v>
          </cell>
          <cell r="P1310" t="str">
            <v>THOMAS &amp; BETTS</v>
          </cell>
          <cell r="Q1310" t="str">
            <v>WES-1112</v>
          </cell>
          <cell r="T1310">
            <v>0</v>
          </cell>
          <cell r="V1310">
            <v>0</v>
          </cell>
          <cell r="X1310">
            <v>0</v>
          </cell>
          <cell r="Z1310">
            <v>0</v>
          </cell>
        </row>
        <row r="1311">
          <cell r="E1311" t="str">
            <v>79-00021-01</v>
          </cell>
          <cell r="G1311" t="str">
            <v>A</v>
          </cell>
          <cell r="H1311" t="str">
            <v>LABEL,BLANK 1 X 1</v>
          </cell>
          <cell r="I1311">
            <v>1</v>
          </cell>
          <cell r="J1311">
            <v>1</v>
          </cell>
          <cell r="K1311" t="str">
            <v>EA</v>
          </cell>
          <cell r="L1311" t="str">
            <v>Y</v>
          </cell>
          <cell r="M1311" t="str">
            <v xml:space="preserve">   </v>
          </cell>
          <cell r="N1311" t="str">
            <v>Z</v>
          </cell>
          <cell r="O1311" t="str">
            <v>ZZ</v>
          </cell>
          <cell r="P1311" t="str">
            <v>ABB</v>
          </cell>
          <cell r="Q1311" t="str">
            <v>WES-1334</v>
          </cell>
          <cell r="T1311">
            <v>0</v>
          </cell>
          <cell r="V1311">
            <v>0</v>
          </cell>
          <cell r="X1311">
            <v>0</v>
          </cell>
          <cell r="Z1311">
            <v>0</v>
          </cell>
        </row>
        <row r="1312">
          <cell r="E1312" t="str">
            <v>79-00021-02</v>
          </cell>
          <cell r="G1312" t="str">
            <v>A</v>
          </cell>
          <cell r="H1312" t="str">
            <v>LABEL,CBL MARKING,1X.5X1.5,BLANK,WRITE-O</v>
          </cell>
          <cell r="I1312">
            <v>1</v>
          </cell>
          <cell r="J1312">
            <v>1</v>
          </cell>
          <cell r="K1312" t="str">
            <v>EA</v>
          </cell>
          <cell r="L1312" t="str">
            <v>Y</v>
          </cell>
          <cell r="M1312" t="str">
            <v xml:space="preserve">   </v>
          </cell>
          <cell r="N1312" t="str">
            <v>Z</v>
          </cell>
          <cell r="O1312" t="str">
            <v>ZZ</v>
          </cell>
          <cell r="P1312" t="str">
            <v>THOMAS &amp; BETTS</v>
          </cell>
          <cell r="Q1312" t="str">
            <v>WLP-1112</v>
          </cell>
          <cell r="T1312">
            <v>0</v>
          </cell>
          <cell r="V1312">
            <v>0</v>
          </cell>
          <cell r="X1312">
            <v>0</v>
          </cell>
          <cell r="Z1312">
            <v>0</v>
          </cell>
        </row>
        <row r="1313">
          <cell r="E1313" t="str">
            <v>79-00021-03</v>
          </cell>
          <cell r="G1313" t="str">
            <v>A</v>
          </cell>
          <cell r="H1313" t="str">
            <v>LABEL,CBL MARKING,1X1X3,BLANK,WRITE-ON,S</v>
          </cell>
          <cell r="I1313">
            <v>1</v>
          </cell>
          <cell r="J1313">
            <v>1</v>
          </cell>
          <cell r="K1313" t="str">
            <v>EA</v>
          </cell>
          <cell r="L1313" t="str">
            <v>Y</v>
          </cell>
          <cell r="M1313" t="str">
            <v xml:space="preserve">   </v>
          </cell>
          <cell r="N1313" t="str">
            <v>Z</v>
          </cell>
          <cell r="O1313" t="str">
            <v>ZZ</v>
          </cell>
          <cell r="P1313" t="str">
            <v>THOMAS &amp; BETTS</v>
          </cell>
          <cell r="Q1313" t="str">
            <v>WLP-1300</v>
          </cell>
          <cell r="T1313">
            <v>0</v>
          </cell>
          <cell r="V1313">
            <v>0</v>
          </cell>
          <cell r="X1313">
            <v>0</v>
          </cell>
          <cell r="Z1313">
            <v>0</v>
          </cell>
        </row>
        <row r="1314">
          <cell r="E1314" t="str">
            <v>79-00021-04</v>
          </cell>
          <cell r="G1314" t="str">
            <v>B</v>
          </cell>
          <cell r="H1314" t="str">
            <v>LABEL,CBL MARKING,1X1X5,BLANK,WRITE-ON,S</v>
          </cell>
          <cell r="I1314">
            <v>1</v>
          </cell>
          <cell r="J1314">
            <v>1</v>
          </cell>
          <cell r="K1314" t="str">
            <v>EA</v>
          </cell>
          <cell r="L1314" t="str">
            <v>Y</v>
          </cell>
          <cell r="M1314" t="str">
            <v xml:space="preserve">   </v>
          </cell>
          <cell r="N1314" t="str">
            <v>Z</v>
          </cell>
          <cell r="O1314" t="str">
            <v>ZZ</v>
          </cell>
          <cell r="P1314" t="str">
            <v>THOMAS &amp; BETTS</v>
          </cell>
          <cell r="Q1314" t="str">
            <v>THT-139-461-2</v>
          </cell>
          <cell r="T1314">
            <v>0</v>
          </cell>
          <cell r="V1314">
            <v>0</v>
          </cell>
          <cell r="X1314">
            <v>0</v>
          </cell>
          <cell r="Z1314">
            <v>0</v>
          </cell>
        </row>
        <row r="1315">
          <cell r="E1315" t="str">
            <v>74-032409-00</v>
          </cell>
          <cell r="G1315" t="str">
            <v>C</v>
          </cell>
          <cell r="H1315" t="str">
            <v>WORKMANSHIP STANDARDS</v>
          </cell>
          <cell r="I1315">
            <v>1</v>
          </cell>
          <cell r="J1315">
            <v>1</v>
          </cell>
          <cell r="K1315" t="str">
            <v>EA</v>
          </cell>
          <cell r="L1315" t="str">
            <v>Y</v>
          </cell>
          <cell r="M1315" t="str">
            <v xml:space="preserve">   </v>
          </cell>
          <cell r="N1315" t="str">
            <v>Z</v>
          </cell>
          <cell r="O1315" t="str">
            <v>ZZ</v>
          </cell>
          <cell r="T1315">
            <v>0</v>
          </cell>
          <cell r="V1315">
            <v>0</v>
          </cell>
          <cell r="X1315">
            <v>0</v>
          </cell>
          <cell r="Z1315">
            <v>0</v>
          </cell>
        </row>
        <row r="1316">
          <cell r="E1316" t="str">
            <v>202-328325-001</v>
          </cell>
          <cell r="G1316" t="str">
            <v>F</v>
          </cell>
          <cell r="H1316" t="str">
            <v>PROC,CRIMP TERMINATION GUIDELINE</v>
          </cell>
          <cell r="I1316">
            <v>1</v>
          </cell>
          <cell r="J1316">
            <v>1</v>
          </cell>
          <cell r="K1316" t="str">
            <v>EA</v>
          </cell>
          <cell r="L1316" t="str">
            <v>Y</v>
          </cell>
          <cell r="M1316" t="str">
            <v xml:space="preserve">   </v>
          </cell>
          <cell r="N1316" t="str">
            <v>Z</v>
          </cell>
          <cell r="O1316" t="str">
            <v>ZZ</v>
          </cell>
          <cell r="T1316">
            <v>0</v>
          </cell>
          <cell r="V1316">
            <v>0</v>
          </cell>
          <cell r="X1316">
            <v>0</v>
          </cell>
          <cell r="Z1316">
            <v>0</v>
          </cell>
        </row>
        <row r="1317">
          <cell r="E1317" t="str">
            <v>74-024094-00</v>
          </cell>
          <cell r="G1317" t="str">
            <v>U</v>
          </cell>
          <cell r="H1317" t="str">
            <v>PROC,PART IDENTIFICATION</v>
          </cell>
          <cell r="I1317">
            <v>1</v>
          </cell>
          <cell r="J1317">
            <v>1</v>
          </cell>
          <cell r="K1317" t="str">
            <v>EA</v>
          </cell>
          <cell r="L1317" t="str">
            <v>Y</v>
          </cell>
          <cell r="M1317" t="str">
            <v xml:space="preserve">   </v>
          </cell>
          <cell r="N1317" t="str">
            <v>Z</v>
          </cell>
          <cell r="O1317" t="str">
            <v>ZZ</v>
          </cell>
          <cell r="T1317">
            <v>0</v>
          </cell>
          <cell r="V1317">
            <v>0</v>
          </cell>
          <cell r="X1317">
            <v>0</v>
          </cell>
          <cell r="Z1317">
            <v>0</v>
          </cell>
        </row>
        <row r="1318">
          <cell r="E1318" t="str">
            <v>603-090436-001</v>
          </cell>
          <cell r="G1318" t="str">
            <v>J</v>
          </cell>
          <cell r="H1318" t="str">
            <v>SPECIFICATION,PACKAGING</v>
          </cell>
          <cell r="I1318">
            <v>1</v>
          </cell>
          <cell r="J1318">
            <v>1</v>
          </cell>
          <cell r="K1318" t="str">
            <v>EA</v>
          </cell>
          <cell r="L1318" t="str">
            <v>Y</v>
          </cell>
          <cell r="M1318" t="str">
            <v xml:space="preserve">   </v>
          </cell>
          <cell r="N1318" t="str">
            <v>Z</v>
          </cell>
          <cell r="O1318" t="str">
            <v>ZZ</v>
          </cell>
          <cell r="T1318">
            <v>0</v>
          </cell>
          <cell r="V1318">
            <v>0</v>
          </cell>
          <cell r="X1318">
            <v>0</v>
          </cell>
          <cell r="Z1318">
            <v>0</v>
          </cell>
        </row>
        <row r="1319">
          <cell r="E1319" t="str">
            <v>11-376022-00</v>
          </cell>
          <cell r="F1319" t="str">
            <v>FABRICATED</v>
          </cell>
          <cell r="G1319" t="str">
            <v>C</v>
          </cell>
          <cell r="H1319" t="str">
            <v>HOSE ASSY,H2O,HOT CHAMBER VALVE TO RETUR</v>
          </cell>
          <cell r="I1319">
            <v>1</v>
          </cell>
          <cell r="J1319">
            <v>1</v>
          </cell>
          <cell r="K1319" t="str">
            <v>EA</v>
          </cell>
          <cell r="L1319" t="str">
            <v>Y</v>
          </cell>
          <cell r="M1319" t="str">
            <v xml:space="preserve">   </v>
          </cell>
          <cell r="N1319" t="str">
            <v>L</v>
          </cell>
          <cell r="O1319" t="str">
            <v>BAY ADVANCED TECHNOLOGIES</v>
          </cell>
          <cell r="S1319">
            <v>50.7</v>
          </cell>
          <cell r="T1319">
            <v>50.7</v>
          </cell>
          <cell r="U1319">
            <v>50.7</v>
          </cell>
          <cell r="V1319">
            <v>50.7</v>
          </cell>
          <cell r="W1319">
            <v>50.7</v>
          </cell>
          <cell r="X1319">
            <v>50.7</v>
          </cell>
          <cell r="Y1319">
            <v>50.7</v>
          </cell>
          <cell r="Z1319">
            <v>50.7</v>
          </cell>
          <cell r="AA1319">
            <v>50.7</v>
          </cell>
        </row>
        <row r="1320">
          <cell r="E1320" t="str">
            <v>790-249721-001</v>
          </cell>
          <cell r="F1320" t="str">
            <v>ELECTRO-MECHANICAL</v>
          </cell>
          <cell r="G1320" t="str">
            <v>A</v>
          </cell>
          <cell r="H1320" t="str">
            <v>CLP,1/4ID MT HOLE,1/2W,3/8IN C-C,NYL,WHT</v>
          </cell>
          <cell r="I1320">
            <v>28</v>
          </cell>
          <cell r="J1320">
            <v>28</v>
          </cell>
          <cell r="K1320" t="str">
            <v>EA</v>
          </cell>
          <cell r="L1320" t="str">
            <v xml:space="preserve"> </v>
          </cell>
          <cell r="M1320" t="str">
            <v xml:space="preserve">   </v>
          </cell>
          <cell r="N1320" t="str">
            <v>L</v>
          </cell>
          <cell r="O1320" t="str">
            <v>MCMASTER CARR</v>
          </cell>
          <cell r="P1320" t="str">
            <v>MCMASTER-CARR</v>
          </cell>
          <cell r="Q1320" t="str">
            <v>3192T42</v>
          </cell>
          <cell r="S1320">
            <v>0.08</v>
          </cell>
          <cell r="T1320">
            <v>2.2400000000000002</v>
          </cell>
          <cell r="U1320">
            <v>0.08</v>
          </cell>
          <cell r="V1320">
            <v>2.2400000000000002</v>
          </cell>
          <cell r="W1320">
            <v>0.08</v>
          </cell>
          <cell r="X1320">
            <v>2.2400000000000002</v>
          </cell>
          <cell r="Y1320">
            <v>0.08</v>
          </cell>
          <cell r="Z1320">
            <v>2.2400000000000002</v>
          </cell>
          <cell r="AA1320">
            <v>0.08</v>
          </cell>
        </row>
        <row r="1321">
          <cell r="E1321" t="str">
            <v>38-279000-00</v>
          </cell>
          <cell r="F1321" t="str">
            <v>ELECTRO-MECHANICAL</v>
          </cell>
          <cell r="G1321" t="str">
            <v>B</v>
          </cell>
          <cell r="H1321" t="str">
            <v>CABLE,SENSING,WATER LEAK,15 FT</v>
          </cell>
          <cell r="I1321">
            <v>1</v>
          </cell>
          <cell r="J1321">
            <v>1</v>
          </cell>
          <cell r="K1321" t="str">
            <v>EA</v>
          </cell>
          <cell r="L1321" t="str">
            <v>Y</v>
          </cell>
          <cell r="M1321" t="str">
            <v xml:space="preserve">   </v>
          </cell>
          <cell r="N1321" t="str">
            <v>L</v>
          </cell>
          <cell r="O1321" t="str">
            <v>SABAH INTERNATIONAL INC</v>
          </cell>
          <cell r="P1321" t="str">
            <v>RAYCHEM</v>
          </cell>
          <cell r="Q1321" t="str">
            <v>TT3000-15-MC</v>
          </cell>
          <cell r="S1321">
            <v>239.92</v>
          </cell>
          <cell r="T1321">
            <v>239.92</v>
          </cell>
          <cell r="U1321">
            <v>239.92</v>
          </cell>
          <cell r="V1321">
            <v>239.92</v>
          </cell>
          <cell r="W1321">
            <v>239.92</v>
          </cell>
          <cell r="X1321">
            <v>239.92</v>
          </cell>
          <cell r="Y1321">
            <v>239.92</v>
          </cell>
          <cell r="Z1321">
            <v>239.92</v>
          </cell>
          <cell r="AA1321">
            <v>239.92</v>
          </cell>
        </row>
        <row r="1322">
          <cell r="E1322" t="str">
            <v>853-242828-002</v>
          </cell>
          <cell r="F1322" t="str">
            <v>CABLES</v>
          </cell>
          <cell r="G1322" t="str">
            <v>A</v>
          </cell>
          <cell r="H1322" t="str">
            <v>CA,PV CONT,10 TORR MANOMETER</v>
          </cell>
          <cell r="I1322">
            <v>1</v>
          </cell>
          <cell r="J1322">
            <v>1</v>
          </cell>
          <cell r="K1322" t="str">
            <v>EA</v>
          </cell>
          <cell r="L1322" t="str">
            <v xml:space="preserve"> </v>
          </cell>
          <cell r="M1322" t="str">
            <v xml:space="preserve">   </v>
          </cell>
          <cell r="N1322" t="str">
            <v>L</v>
          </cell>
          <cell r="O1322" t="str">
            <v>ROGAR</v>
          </cell>
          <cell r="S1322">
            <v>55</v>
          </cell>
          <cell r="T1322">
            <v>55</v>
          </cell>
          <cell r="U1322">
            <v>55</v>
          </cell>
          <cell r="V1322">
            <v>55</v>
          </cell>
          <cell r="W1322">
            <v>52</v>
          </cell>
          <cell r="X1322">
            <v>52</v>
          </cell>
          <cell r="Y1322">
            <v>50</v>
          </cell>
          <cell r="Z1322">
            <v>50</v>
          </cell>
          <cell r="AA1322">
            <v>47</v>
          </cell>
        </row>
        <row r="1323">
          <cell r="E1323" t="str">
            <v>38-10005-00</v>
          </cell>
          <cell r="G1323" t="str">
            <v>B</v>
          </cell>
          <cell r="H1323" t="str">
            <v>CABLE,3TWPR,22AWG,150V</v>
          </cell>
          <cell r="I1323">
            <v>5.5</v>
          </cell>
          <cell r="J1323">
            <v>5.5</v>
          </cell>
          <cell r="K1323" t="str">
            <v>FT</v>
          </cell>
          <cell r="L1323" t="str">
            <v>Y</v>
          </cell>
          <cell r="M1323" t="str">
            <v xml:space="preserve">   </v>
          </cell>
          <cell r="N1323" t="str">
            <v>L</v>
          </cell>
          <cell r="O1323" t="str">
            <v>ZZ</v>
          </cell>
          <cell r="P1323" t="str">
            <v>ALPHA WIRE</v>
          </cell>
          <cell r="Q1323" t="str">
            <v>2213C</v>
          </cell>
          <cell r="T1323">
            <v>0</v>
          </cell>
          <cell r="V1323">
            <v>0</v>
          </cell>
          <cell r="X1323">
            <v>0</v>
          </cell>
          <cell r="Z1323">
            <v>0</v>
          </cell>
        </row>
        <row r="1324">
          <cell r="E1324" t="str">
            <v>79-00021-02</v>
          </cell>
          <cell r="G1324" t="str">
            <v>A</v>
          </cell>
          <cell r="H1324" t="str">
            <v>LABEL,CBL MARKING,1X.5X1.5,BLANK,WRITE-O</v>
          </cell>
          <cell r="I1324">
            <v>2</v>
          </cell>
          <cell r="J1324">
            <v>2</v>
          </cell>
          <cell r="K1324" t="str">
            <v>EA</v>
          </cell>
          <cell r="L1324" t="str">
            <v>Y</v>
          </cell>
          <cell r="M1324" t="str">
            <v xml:space="preserve">   </v>
          </cell>
          <cell r="N1324" t="str">
            <v>L</v>
          </cell>
          <cell r="O1324" t="str">
            <v>ZZ</v>
          </cell>
          <cell r="P1324" t="str">
            <v>THOMAS &amp; BETTS</v>
          </cell>
          <cell r="Q1324" t="str">
            <v>WLP-1112</v>
          </cell>
          <cell r="T1324">
            <v>0</v>
          </cell>
          <cell r="V1324">
            <v>0</v>
          </cell>
          <cell r="X1324">
            <v>0</v>
          </cell>
          <cell r="Z1324">
            <v>0</v>
          </cell>
        </row>
        <row r="1325">
          <cell r="E1325" t="str">
            <v>39-10023-00</v>
          </cell>
          <cell r="G1325" t="str">
            <v>E</v>
          </cell>
          <cell r="H1325" t="str">
            <v>CONN, 15 PIN D M CRIMP</v>
          </cell>
          <cell r="I1325">
            <v>1</v>
          </cell>
          <cell r="J1325">
            <v>1</v>
          </cell>
          <cell r="K1325" t="str">
            <v>EA</v>
          </cell>
          <cell r="L1325" t="str">
            <v>Y</v>
          </cell>
          <cell r="M1325" t="str">
            <v xml:space="preserve">   </v>
          </cell>
          <cell r="N1325" t="str">
            <v>L</v>
          </cell>
          <cell r="O1325" t="str">
            <v>ZZ</v>
          </cell>
          <cell r="P1325" t="str">
            <v>ITT CANNON</v>
          </cell>
          <cell r="Q1325" t="str">
            <v>DAU-15P-K87-F0</v>
          </cell>
          <cell r="T1325">
            <v>0</v>
          </cell>
          <cell r="V1325">
            <v>0</v>
          </cell>
          <cell r="X1325">
            <v>0</v>
          </cell>
          <cell r="Z1325">
            <v>0</v>
          </cell>
        </row>
        <row r="1326">
          <cell r="E1326" t="str">
            <v>39-00020-00</v>
          </cell>
          <cell r="G1326" t="str">
            <v>C</v>
          </cell>
          <cell r="H1326" t="str">
            <v>HOOD,15 PIN CONNECTOR</v>
          </cell>
          <cell r="I1326">
            <v>1</v>
          </cell>
          <cell r="J1326">
            <v>1</v>
          </cell>
          <cell r="K1326" t="str">
            <v>EA</v>
          </cell>
          <cell r="L1326" t="str">
            <v>Y</v>
          </cell>
          <cell r="M1326" t="str">
            <v xml:space="preserve">   </v>
          </cell>
          <cell r="N1326" t="str">
            <v>L</v>
          </cell>
          <cell r="O1326" t="str">
            <v>ZZ</v>
          </cell>
          <cell r="P1326" t="str">
            <v>NORTHERN TECHNOLOGIES</v>
          </cell>
          <cell r="Q1326" t="str">
            <v>C88E000211</v>
          </cell>
          <cell r="T1326">
            <v>0</v>
          </cell>
          <cell r="V1326">
            <v>0</v>
          </cell>
          <cell r="X1326">
            <v>0</v>
          </cell>
          <cell r="Z1326">
            <v>0</v>
          </cell>
        </row>
        <row r="1327">
          <cell r="E1327" t="str">
            <v>31-10019-00</v>
          </cell>
          <cell r="G1327" t="str">
            <v>A</v>
          </cell>
          <cell r="H1327" t="str">
            <v>CONTACT,PIN,2/22-18AWG,D-SUB</v>
          </cell>
          <cell r="I1327">
            <v>5</v>
          </cell>
          <cell r="J1327">
            <v>5</v>
          </cell>
          <cell r="K1327" t="str">
            <v>EA</v>
          </cell>
          <cell r="L1327" t="str">
            <v>Y</v>
          </cell>
          <cell r="M1327" t="str">
            <v xml:space="preserve">   </v>
          </cell>
          <cell r="N1327" t="str">
            <v>L</v>
          </cell>
          <cell r="O1327" t="str">
            <v>ZZ</v>
          </cell>
          <cell r="P1327" t="str">
            <v>ITT CANNON</v>
          </cell>
          <cell r="Q1327" t="str">
            <v>030-1954-000</v>
          </cell>
          <cell r="T1327">
            <v>0</v>
          </cell>
          <cell r="V1327">
            <v>0</v>
          </cell>
          <cell r="X1327">
            <v>0</v>
          </cell>
          <cell r="Z1327">
            <v>0</v>
          </cell>
        </row>
        <row r="1328">
          <cell r="E1328" t="str">
            <v>31-00233-00</v>
          </cell>
          <cell r="G1328" t="str">
            <v>A</v>
          </cell>
          <cell r="H1328" t="str">
            <v>TAPE,COPPER FOIL,1/2</v>
          </cell>
          <cell r="I1328">
            <v>1</v>
          </cell>
          <cell r="J1328">
            <v>1</v>
          </cell>
          <cell r="K1328" t="str">
            <v>FT</v>
          </cell>
          <cell r="L1328" t="str">
            <v>Y</v>
          </cell>
          <cell r="M1328" t="str">
            <v xml:space="preserve">   </v>
          </cell>
          <cell r="N1328" t="str">
            <v>L</v>
          </cell>
          <cell r="O1328" t="str">
            <v>ZZ</v>
          </cell>
          <cell r="P1328" t="str">
            <v>3M</v>
          </cell>
          <cell r="Q1328" t="str">
            <v>1181 TAPE (1/2)</v>
          </cell>
          <cell r="T1328">
            <v>0</v>
          </cell>
          <cell r="V1328">
            <v>0</v>
          </cell>
          <cell r="X1328">
            <v>0</v>
          </cell>
          <cell r="Z1328">
            <v>0</v>
          </cell>
        </row>
        <row r="1329">
          <cell r="E1329" t="str">
            <v>10-00059-00</v>
          </cell>
          <cell r="G1329" t="str">
            <v>A</v>
          </cell>
          <cell r="H1329" t="str">
            <v>HEAT SHRINK TUBING,.375,BLACK</v>
          </cell>
          <cell r="I1329">
            <v>1</v>
          </cell>
          <cell r="J1329">
            <v>1</v>
          </cell>
          <cell r="K1329" t="str">
            <v>FT</v>
          </cell>
          <cell r="L1329" t="str">
            <v>Y</v>
          </cell>
          <cell r="M1329" t="str">
            <v xml:space="preserve">   </v>
          </cell>
          <cell r="N1329" t="str">
            <v>L</v>
          </cell>
          <cell r="O1329" t="str">
            <v>ZZ</v>
          </cell>
          <cell r="P1329" t="str">
            <v>THOMAS &amp; BETTS</v>
          </cell>
          <cell r="Q1329" t="str">
            <v>CP0375-0-25</v>
          </cell>
          <cell r="T1329">
            <v>0</v>
          </cell>
          <cell r="V1329">
            <v>0</v>
          </cell>
          <cell r="X1329">
            <v>0</v>
          </cell>
          <cell r="Z1329">
            <v>0</v>
          </cell>
        </row>
        <row r="1330">
          <cell r="E1330" t="str">
            <v>39-10024-00</v>
          </cell>
          <cell r="G1330" t="str">
            <v>C</v>
          </cell>
          <cell r="H1330" t="str">
            <v>CONN,15 PIN D FEM CRIMP</v>
          </cell>
          <cell r="I1330">
            <v>1</v>
          </cell>
          <cell r="J1330">
            <v>1</v>
          </cell>
          <cell r="K1330" t="str">
            <v>EA</v>
          </cell>
          <cell r="L1330" t="str">
            <v>Y</v>
          </cell>
          <cell r="M1330" t="str">
            <v xml:space="preserve">   </v>
          </cell>
          <cell r="N1330" t="str">
            <v>L</v>
          </cell>
          <cell r="O1330" t="str">
            <v>ZZ</v>
          </cell>
          <cell r="P1330" t="str">
            <v>ITT CANNON</v>
          </cell>
          <cell r="Q1330" t="str">
            <v>DAU-15S-A197-F0</v>
          </cell>
          <cell r="T1330">
            <v>0</v>
          </cell>
          <cell r="V1330">
            <v>0</v>
          </cell>
          <cell r="X1330">
            <v>0</v>
          </cell>
          <cell r="Z1330">
            <v>0</v>
          </cell>
        </row>
        <row r="1331">
          <cell r="E1331" t="str">
            <v>39-340908-15</v>
          </cell>
          <cell r="G1331" t="str">
            <v>B</v>
          </cell>
          <cell r="H1331" t="str">
            <v>BACKSHELL,15PIN,45DEG,METAL HOOD</v>
          </cell>
          <cell r="I1331">
            <v>1</v>
          </cell>
          <cell r="J1331">
            <v>1</v>
          </cell>
          <cell r="K1331" t="str">
            <v>EA</v>
          </cell>
          <cell r="L1331" t="str">
            <v>Y</v>
          </cell>
          <cell r="M1331" t="str">
            <v xml:space="preserve">   </v>
          </cell>
          <cell r="N1331" t="str">
            <v>L</v>
          </cell>
          <cell r="O1331" t="str">
            <v>ZZ</v>
          </cell>
          <cell r="P1331" t="str">
            <v>MOLEX, LLC</v>
          </cell>
          <cell r="Q1331">
            <v>1727040097</v>
          </cell>
          <cell r="T1331">
            <v>0</v>
          </cell>
          <cell r="V1331">
            <v>0</v>
          </cell>
          <cell r="X1331">
            <v>0</v>
          </cell>
          <cell r="Z1331">
            <v>0</v>
          </cell>
        </row>
        <row r="1332">
          <cell r="E1332" t="str">
            <v>39-10032-00</v>
          </cell>
          <cell r="G1332" t="str">
            <v>B</v>
          </cell>
          <cell r="H1332" t="str">
            <v>CONTACT,SKT,24-20 AWG,D-SUB</v>
          </cell>
          <cell r="I1332">
            <v>5</v>
          </cell>
          <cell r="J1332">
            <v>5</v>
          </cell>
          <cell r="K1332" t="str">
            <v>EA</v>
          </cell>
          <cell r="L1332" t="str">
            <v>Y</v>
          </cell>
          <cell r="M1332" t="str">
            <v xml:space="preserve">   </v>
          </cell>
          <cell r="N1332" t="str">
            <v>L</v>
          </cell>
          <cell r="O1332" t="str">
            <v>ZZ</v>
          </cell>
          <cell r="P1332" t="str">
            <v>ITT CANNON</v>
          </cell>
          <cell r="Q1332" t="str">
            <v>030-1953-000</v>
          </cell>
          <cell r="T1332">
            <v>0</v>
          </cell>
          <cell r="V1332">
            <v>0</v>
          </cell>
          <cell r="X1332">
            <v>0</v>
          </cell>
          <cell r="Z1332">
            <v>0</v>
          </cell>
        </row>
        <row r="1333">
          <cell r="E1333" t="str">
            <v>74-10024-00</v>
          </cell>
          <cell r="G1333" t="str">
            <v>P</v>
          </cell>
          <cell r="H1333" t="str">
            <v>PROC. ELEC. ASS'Y INSTR.</v>
          </cell>
          <cell r="I1333">
            <v>1</v>
          </cell>
          <cell r="J1333">
            <v>1</v>
          </cell>
          <cell r="K1333" t="str">
            <v>EA</v>
          </cell>
          <cell r="L1333" t="str">
            <v>Y</v>
          </cell>
          <cell r="M1333" t="str">
            <v xml:space="preserve">   </v>
          </cell>
          <cell r="N1333" t="str">
            <v>Z</v>
          </cell>
          <cell r="O1333" t="str">
            <v>ZZ</v>
          </cell>
          <cell r="T1333">
            <v>0</v>
          </cell>
          <cell r="V1333">
            <v>0</v>
          </cell>
          <cell r="X1333">
            <v>0</v>
          </cell>
          <cell r="Z1333">
            <v>0</v>
          </cell>
        </row>
        <row r="1334">
          <cell r="E1334" t="str">
            <v>74-024094-00</v>
          </cell>
          <cell r="G1334" t="str">
            <v>U</v>
          </cell>
          <cell r="H1334" t="str">
            <v>PROC,PART IDENTIFICATION</v>
          </cell>
          <cell r="I1334">
            <v>1</v>
          </cell>
          <cell r="J1334">
            <v>1</v>
          </cell>
          <cell r="K1334" t="str">
            <v>EA</v>
          </cell>
          <cell r="L1334" t="str">
            <v>Y</v>
          </cell>
          <cell r="M1334" t="str">
            <v xml:space="preserve">   </v>
          </cell>
          <cell r="N1334" t="str">
            <v>Z</v>
          </cell>
          <cell r="O1334" t="str">
            <v>ZZ</v>
          </cell>
          <cell r="T1334">
            <v>0</v>
          </cell>
          <cell r="V1334">
            <v>0</v>
          </cell>
          <cell r="X1334">
            <v>0</v>
          </cell>
          <cell r="Z1334">
            <v>0</v>
          </cell>
        </row>
        <row r="1335">
          <cell r="E1335" t="str">
            <v>965-208382-001</v>
          </cell>
          <cell r="G1335" t="str">
            <v>A</v>
          </cell>
          <cell r="H1335" t="str">
            <v>EPOXY,FAST SET,50ML CNTNR SIZE</v>
          </cell>
          <cell r="I1335">
            <v>1</v>
          </cell>
          <cell r="J1335">
            <v>1</v>
          </cell>
          <cell r="K1335" t="str">
            <v>EA</v>
          </cell>
          <cell r="L1335" t="str">
            <v>Y</v>
          </cell>
          <cell r="M1335" t="str">
            <v xml:space="preserve">   </v>
          </cell>
          <cell r="N1335" t="str">
            <v>Z</v>
          </cell>
          <cell r="O1335" t="str">
            <v>ZZ</v>
          </cell>
          <cell r="P1335" t="str">
            <v>ITW DEVCON, INC.</v>
          </cell>
          <cell r="Q1335">
            <v>14270</v>
          </cell>
          <cell r="T1335">
            <v>0</v>
          </cell>
          <cell r="V1335">
            <v>0</v>
          </cell>
          <cell r="X1335">
            <v>0</v>
          </cell>
          <cell r="Z1335">
            <v>0</v>
          </cell>
        </row>
        <row r="1336">
          <cell r="E1336" t="str">
            <v>79-10179-00</v>
          </cell>
          <cell r="G1336" t="str">
            <v>A</v>
          </cell>
          <cell r="H1336" t="str">
            <v>MARKER, WIRE (1-33)</v>
          </cell>
          <cell r="I1336">
            <v>1</v>
          </cell>
          <cell r="J1336">
            <v>1</v>
          </cell>
          <cell r="K1336" t="str">
            <v>EA</v>
          </cell>
          <cell r="L1336" t="str">
            <v>Y</v>
          </cell>
          <cell r="M1336" t="str">
            <v xml:space="preserve">   </v>
          </cell>
          <cell r="N1336" t="str">
            <v>Z</v>
          </cell>
          <cell r="O1336" t="str">
            <v>ZZ</v>
          </cell>
          <cell r="P1336" t="str">
            <v>BRADY CORPORATION</v>
          </cell>
          <cell r="Q1336" t="str">
            <v>WM-1-33-3/4</v>
          </cell>
          <cell r="T1336">
            <v>0</v>
          </cell>
          <cell r="V1336">
            <v>0</v>
          </cell>
          <cell r="X1336">
            <v>0</v>
          </cell>
          <cell r="Z1336">
            <v>0</v>
          </cell>
        </row>
        <row r="1337">
          <cell r="E1337" t="str">
            <v>79-10444-00</v>
          </cell>
          <cell r="G1337" t="str">
            <v>B</v>
          </cell>
          <cell r="H1337" t="str">
            <v>LABEL,A-Z,0-15,(+),(-),(/),WIRE MARKING</v>
          </cell>
          <cell r="I1337">
            <v>1</v>
          </cell>
          <cell r="J1337">
            <v>1</v>
          </cell>
          <cell r="K1337" t="str">
            <v>EA</v>
          </cell>
          <cell r="L1337" t="str">
            <v>Y</v>
          </cell>
          <cell r="M1337" t="str">
            <v xml:space="preserve">   </v>
          </cell>
          <cell r="N1337" t="str">
            <v>Z</v>
          </cell>
          <cell r="O1337" t="str">
            <v>ZZ</v>
          </cell>
          <cell r="P1337" t="str">
            <v>BRADY CORPORATION</v>
          </cell>
          <cell r="Q1337" t="str">
            <v>PWM-PK-2</v>
          </cell>
          <cell r="T1337">
            <v>0</v>
          </cell>
          <cell r="V1337">
            <v>0</v>
          </cell>
          <cell r="X1337">
            <v>0</v>
          </cell>
          <cell r="Z1337">
            <v>0</v>
          </cell>
        </row>
        <row r="1338">
          <cell r="E1338" t="str">
            <v>79-10183-00</v>
          </cell>
          <cell r="G1338" t="str">
            <v>B</v>
          </cell>
          <cell r="H1338" t="str">
            <v>MARKERS,WIRE WRITE ON</v>
          </cell>
          <cell r="I1338">
            <v>1</v>
          </cell>
          <cell r="J1338">
            <v>1</v>
          </cell>
          <cell r="K1338" t="str">
            <v>EA</v>
          </cell>
          <cell r="L1338" t="str">
            <v>Y</v>
          </cell>
          <cell r="M1338" t="str">
            <v xml:space="preserve">   </v>
          </cell>
          <cell r="N1338" t="str">
            <v>Z</v>
          </cell>
          <cell r="O1338" t="str">
            <v>ZZ</v>
          </cell>
          <cell r="P1338" t="str">
            <v>BRADY CORPORATION</v>
          </cell>
          <cell r="Q1338" t="str">
            <v>SLFW-250-PK</v>
          </cell>
          <cell r="T1338">
            <v>0</v>
          </cell>
          <cell r="V1338">
            <v>0</v>
          </cell>
          <cell r="X1338">
            <v>0</v>
          </cell>
          <cell r="Z1338">
            <v>0</v>
          </cell>
        </row>
        <row r="1339">
          <cell r="E1339" t="str">
            <v>79-10179-01</v>
          </cell>
          <cell r="G1339" t="str">
            <v>A</v>
          </cell>
          <cell r="H1339" t="str">
            <v>MARKER, WIRE, 34-66</v>
          </cell>
          <cell r="I1339">
            <v>1</v>
          </cell>
          <cell r="J1339">
            <v>1</v>
          </cell>
          <cell r="K1339" t="str">
            <v>EA</v>
          </cell>
          <cell r="L1339" t="str">
            <v>Y</v>
          </cell>
          <cell r="M1339" t="str">
            <v xml:space="preserve">   </v>
          </cell>
          <cell r="N1339" t="str">
            <v>Z</v>
          </cell>
          <cell r="O1339" t="str">
            <v>ZZ</v>
          </cell>
          <cell r="T1339">
            <v>0</v>
          </cell>
          <cell r="V1339">
            <v>0</v>
          </cell>
          <cell r="X1339">
            <v>0</v>
          </cell>
          <cell r="Z1339">
            <v>0</v>
          </cell>
        </row>
        <row r="1340">
          <cell r="E1340" t="str">
            <v>79-10179-02</v>
          </cell>
          <cell r="G1340" t="str">
            <v>A</v>
          </cell>
          <cell r="H1340" t="str">
            <v>MARKER, WIRE 67-99</v>
          </cell>
          <cell r="I1340">
            <v>1</v>
          </cell>
          <cell r="J1340">
            <v>1</v>
          </cell>
          <cell r="K1340" t="str">
            <v>EA</v>
          </cell>
          <cell r="L1340" t="str">
            <v>Y</v>
          </cell>
          <cell r="M1340" t="str">
            <v xml:space="preserve">   </v>
          </cell>
          <cell r="N1340" t="str">
            <v>Z</v>
          </cell>
          <cell r="O1340" t="str">
            <v>ZZ</v>
          </cell>
          <cell r="T1340">
            <v>0</v>
          </cell>
          <cell r="V1340">
            <v>0</v>
          </cell>
          <cell r="X1340">
            <v>0</v>
          </cell>
          <cell r="Z1340">
            <v>0</v>
          </cell>
        </row>
        <row r="1341">
          <cell r="E1341" t="str">
            <v>79-00021-00</v>
          </cell>
          <cell r="G1341" t="str">
            <v>A</v>
          </cell>
          <cell r="H1341" t="str">
            <v>LABEL,BLANK 1 X 1/2</v>
          </cell>
          <cell r="I1341">
            <v>1</v>
          </cell>
          <cell r="J1341">
            <v>1</v>
          </cell>
          <cell r="K1341" t="str">
            <v>EA</v>
          </cell>
          <cell r="L1341" t="str">
            <v>Y</v>
          </cell>
          <cell r="M1341" t="str">
            <v xml:space="preserve">   </v>
          </cell>
          <cell r="N1341" t="str">
            <v>Z</v>
          </cell>
          <cell r="O1341" t="str">
            <v>ZZ</v>
          </cell>
          <cell r="P1341" t="str">
            <v>THOMAS &amp; BETTS</v>
          </cell>
          <cell r="Q1341" t="str">
            <v>WES-1112</v>
          </cell>
          <cell r="T1341">
            <v>0</v>
          </cell>
          <cell r="V1341">
            <v>0</v>
          </cell>
          <cell r="X1341">
            <v>0</v>
          </cell>
          <cell r="Z1341">
            <v>0</v>
          </cell>
        </row>
        <row r="1342">
          <cell r="E1342" t="str">
            <v>79-00021-01</v>
          </cell>
          <cell r="G1342" t="str">
            <v>A</v>
          </cell>
          <cell r="H1342" t="str">
            <v>LABEL,BLANK 1 X 1</v>
          </cell>
          <cell r="I1342">
            <v>1</v>
          </cell>
          <cell r="J1342">
            <v>1</v>
          </cell>
          <cell r="K1342" t="str">
            <v>EA</v>
          </cell>
          <cell r="L1342" t="str">
            <v>Y</v>
          </cell>
          <cell r="M1342" t="str">
            <v xml:space="preserve">   </v>
          </cell>
          <cell r="N1342" t="str">
            <v>Z</v>
          </cell>
          <cell r="O1342" t="str">
            <v>ZZ</v>
          </cell>
          <cell r="P1342" t="str">
            <v>ABB</v>
          </cell>
          <cell r="Q1342" t="str">
            <v>WES-1334</v>
          </cell>
          <cell r="T1342">
            <v>0</v>
          </cell>
          <cell r="V1342">
            <v>0</v>
          </cell>
          <cell r="X1342">
            <v>0</v>
          </cell>
          <cell r="Z1342">
            <v>0</v>
          </cell>
        </row>
        <row r="1343">
          <cell r="E1343" t="str">
            <v>79-00021-02</v>
          </cell>
          <cell r="G1343" t="str">
            <v>A</v>
          </cell>
          <cell r="H1343" t="str">
            <v>LABEL,CBL MARKING,1X.5X1.5,BLANK,WRITE-O</v>
          </cell>
          <cell r="I1343">
            <v>1</v>
          </cell>
          <cell r="J1343">
            <v>1</v>
          </cell>
          <cell r="K1343" t="str">
            <v>EA</v>
          </cell>
          <cell r="L1343" t="str">
            <v>Y</v>
          </cell>
          <cell r="M1343" t="str">
            <v xml:space="preserve">   </v>
          </cell>
          <cell r="N1343" t="str">
            <v>Z</v>
          </cell>
          <cell r="O1343" t="str">
            <v>ZZ</v>
          </cell>
          <cell r="P1343" t="str">
            <v>THOMAS &amp; BETTS</v>
          </cell>
          <cell r="Q1343" t="str">
            <v>WLP-1112</v>
          </cell>
          <cell r="T1343">
            <v>0</v>
          </cell>
          <cell r="V1343">
            <v>0</v>
          </cell>
          <cell r="X1343">
            <v>0</v>
          </cell>
          <cell r="Z1343">
            <v>0</v>
          </cell>
        </row>
        <row r="1344">
          <cell r="E1344" t="str">
            <v>79-00021-03</v>
          </cell>
          <cell r="G1344" t="str">
            <v>A</v>
          </cell>
          <cell r="H1344" t="str">
            <v>LABEL,CBL MARKING,1X1X3,BLANK,WRITE-ON,S</v>
          </cell>
          <cell r="I1344">
            <v>1</v>
          </cell>
          <cell r="J1344">
            <v>1</v>
          </cell>
          <cell r="K1344" t="str">
            <v>EA</v>
          </cell>
          <cell r="L1344" t="str">
            <v>Y</v>
          </cell>
          <cell r="M1344" t="str">
            <v xml:space="preserve">   </v>
          </cell>
          <cell r="N1344" t="str">
            <v>Z</v>
          </cell>
          <cell r="O1344" t="str">
            <v>ZZ</v>
          </cell>
          <cell r="P1344" t="str">
            <v>THOMAS &amp; BETTS</v>
          </cell>
          <cell r="Q1344" t="str">
            <v>WLP-1300</v>
          </cell>
          <cell r="T1344">
            <v>0</v>
          </cell>
          <cell r="V1344">
            <v>0</v>
          </cell>
          <cell r="X1344">
            <v>0</v>
          </cell>
          <cell r="Z1344">
            <v>0</v>
          </cell>
        </row>
        <row r="1345">
          <cell r="E1345" t="str">
            <v>79-00021-04</v>
          </cell>
          <cell r="G1345" t="str">
            <v>B</v>
          </cell>
          <cell r="H1345" t="str">
            <v>LABEL,CBL MARKING,1X1X5,BLANK,WRITE-ON,S</v>
          </cell>
          <cell r="I1345">
            <v>1</v>
          </cell>
          <cell r="J1345">
            <v>1</v>
          </cell>
          <cell r="K1345" t="str">
            <v>EA</v>
          </cell>
          <cell r="L1345" t="str">
            <v>Y</v>
          </cell>
          <cell r="M1345" t="str">
            <v xml:space="preserve">   </v>
          </cell>
          <cell r="N1345" t="str">
            <v>Z</v>
          </cell>
          <cell r="O1345" t="str">
            <v>ZZ</v>
          </cell>
          <cell r="P1345" t="str">
            <v>THOMAS &amp; BETTS</v>
          </cell>
          <cell r="Q1345" t="str">
            <v>THT-139-461-2</v>
          </cell>
          <cell r="T1345">
            <v>0</v>
          </cell>
          <cell r="V1345">
            <v>0</v>
          </cell>
          <cell r="X1345">
            <v>0</v>
          </cell>
          <cell r="Z1345">
            <v>0</v>
          </cell>
        </row>
        <row r="1346">
          <cell r="E1346" t="str">
            <v>74-032409-00</v>
          </cell>
          <cell r="G1346" t="str">
            <v>C</v>
          </cell>
          <cell r="H1346" t="str">
            <v>WORKMANSHIP STANDARDS</v>
          </cell>
          <cell r="I1346">
            <v>1</v>
          </cell>
          <cell r="J1346">
            <v>1</v>
          </cell>
          <cell r="K1346" t="str">
            <v>EA</v>
          </cell>
          <cell r="L1346" t="str">
            <v>Y</v>
          </cell>
          <cell r="M1346" t="str">
            <v xml:space="preserve">   </v>
          </cell>
          <cell r="N1346" t="str">
            <v>Z</v>
          </cell>
          <cell r="O1346" t="str">
            <v>ZZ</v>
          </cell>
          <cell r="T1346">
            <v>0</v>
          </cell>
          <cell r="V1346">
            <v>0</v>
          </cell>
          <cell r="X1346">
            <v>0</v>
          </cell>
          <cell r="Z1346">
            <v>0</v>
          </cell>
        </row>
        <row r="1347">
          <cell r="E1347" t="str">
            <v>202-328325-001</v>
          </cell>
          <cell r="G1347" t="str">
            <v>F</v>
          </cell>
          <cell r="H1347" t="str">
            <v>PROC,CRIMP TERMINATION GUIDELINE</v>
          </cell>
          <cell r="I1347">
            <v>1</v>
          </cell>
          <cell r="J1347">
            <v>1</v>
          </cell>
          <cell r="K1347" t="str">
            <v>EA</v>
          </cell>
          <cell r="L1347" t="str">
            <v>Y</v>
          </cell>
          <cell r="M1347" t="str">
            <v xml:space="preserve">   </v>
          </cell>
          <cell r="N1347" t="str">
            <v>Z</v>
          </cell>
          <cell r="O1347" t="str">
            <v>ZZ</v>
          </cell>
          <cell r="T1347">
            <v>0</v>
          </cell>
          <cell r="V1347">
            <v>0</v>
          </cell>
          <cell r="X1347">
            <v>0</v>
          </cell>
          <cell r="Z1347">
            <v>0</v>
          </cell>
        </row>
        <row r="1348">
          <cell r="E1348" t="str">
            <v>74-024094-00</v>
          </cell>
          <cell r="G1348" t="str">
            <v>U</v>
          </cell>
          <cell r="H1348" t="str">
            <v>PROC,PART IDENTIFICATION</v>
          </cell>
          <cell r="I1348">
            <v>1</v>
          </cell>
          <cell r="J1348">
            <v>1</v>
          </cell>
          <cell r="K1348" t="str">
            <v>EA</v>
          </cell>
          <cell r="L1348" t="str">
            <v>Y</v>
          </cell>
          <cell r="M1348" t="str">
            <v xml:space="preserve">   </v>
          </cell>
          <cell r="N1348" t="str">
            <v>Z</v>
          </cell>
          <cell r="O1348" t="str">
            <v>ZZ</v>
          </cell>
          <cell r="T1348">
            <v>0</v>
          </cell>
          <cell r="V1348">
            <v>0</v>
          </cell>
          <cell r="X1348">
            <v>0</v>
          </cell>
          <cell r="Z1348">
            <v>0</v>
          </cell>
        </row>
        <row r="1349">
          <cell r="E1349" t="str">
            <v>74-160156-00</v>
          </cell>
          <cell r="G1349" t="str">
            <v>H</v>
          </cell>
          <cell r="H1349" t="str">
            <v>PROC,PACKING REQUIREMENTS</v>
          </cell>
          <cell r="I1349">
            <v>1</v>
          </cell>
          <cell r="J1349">
            <v>1</v>
          </cell>
          <cell r="K1349" t="str">
            <v>EA</v>
          </cell>
          <cell r="L1349" t="str">
            <v>Y</v>
          </cell>
          <cell r="M1349" t="str">
            <v xml:space="preserve">   </v>
          </cell>
          <cell r="N1349" t="str">
            <v>Z</v>
          </cell>
          <cell r="O1349" t="str">
            <v>ZZ</v>
          </cell>
          <cell r="T1349">
            <v>0</v>
          </cell>
          <cell r="V1349">
            <v>0</v>
          </cell>
          <cell r="X1349">
            <v>0</v>
          </cell>
          <cell r="Z1349">
            <v>0</v>
          </cell>
        </row>
        <row r="1350">
          <cell r="E1350" t="str">
            <v>714-221801-001</v>
          </cell>
          <cell r="F1350" t="str">
            <v>FABRICATED</v>
          </cell>
          <cell r="G1350" t="str">
            <v>C</v>
          </cell>
          <cell r="H1350" t="str">
            <v>BRKT,PED TRICKLE PURGE MOUNT,VXT AHM</v>
          </cell>
          <cell r="I1350">
            <v>1</v>
          </cell>
          <cell r="J1350">
            <v>1</v>
          </cell>
          <cell r="K1350" t="str">
            <v>EA</v>
          </cell>
          <cell r="L1350" t="str">
            <v>Y</v>
          </cell>
          <cell r="M1350" t="str">
            <v xml:space="preserve"> C4</v>
          </cell>
          <cell r="N1350" t="str">
            <v>L</v>
          </cell>
          <cell r="O1350" t="str">
            <v>PACIFIC STAINLESS</v>
          </cell>
          <cell r="S1350">
            <v>141.55000000000001</v>
          </cell>
          <cell r="T1350">
            <v>141.55000000000001</v>
          </cell>
          <cell r="U1350">
            <v>74.349999999999994</v>
          </cell>
          <cell r="V1350">
            <v>74.349999999999994</v>
          </cell>
          <cell r="W1350">
            <v>59.45</v>
          </cell>
          <cell r="X1350">
            <v>59.45</v>
          </cell>
          <cell r="Y1350">
            <v>47.6</v>
          </cell>
          <cell r="Z1350">
            <v>47.6</v>
          </cell>
          <cell r="AA1350">
            <v>32.75</v>
          </cell>
        </row>
        <row r="1351">
          <cell r="E1351" t="str">
            <v>67-268813-00</v>
          </cell>
          <cell r="G1351" t="str">
            <v>D</v>
          </cell>
          <cell r="H1351" t="str">
            <v>STANDARD,MECHANICAL DRAWING</v>
          </cell>
          <cell r="I1351">
            <v>1</v>
          </cell>
          <cell r="J1351">
            <v>1</v>
          </cell>
          <cell r="K1351" t="str">
            <v>EA</v>
          </cell>
          <cell r="L1351" t="str">
            <v>Y</v>
          </cell>
          <cell r="M1351" t="str">
            <v xml:space="preserve">   </v>
          </cell>
          <cell r="N1351" t="str">
            <v>Z</v>
          </cell>
          <cell r="O1351" t="str">
            <v>ZZ</v>
          </cell>
          <cell r="T1351">
            <v>0</v>
          </cell>
          <cell r="V1351">
            <v>0</v>
          </cell>
          <cell r="X1351">
            <v>0</v>
          </cell>
          <cell r="Z1351">
            <v>0</v>
          </cell>
        </row>
        <row r="1352">
          <cell r="E1352" t="str">
            <v>74-032409-00</v>
          </cell>
          <cell r="G1352" t="str">
            <v>C</v>
          </cell>
          <cell r="H1352" t="str">
            <v>WORKMANSHIP STANDARDS</v>
          </cell>
          <cell r="I1352">
            <v>1</v>
          </cell>
          <cell r="J1352">
            <v>1</v>
          </cell>
          <cell r="K1352" t="str">
            <v>EA</v>
          </cell>
          <cell r="L1352" t="str">
            <v>Y</v>
          </cell>
          <cell r="M1352" t="str">
            <v xml:space="preserve">   </v>
          </cell>
          <cell r="N1352" t="str">
            <v>Z</v>
          </cell>
          <cell r="O1352" t="str">
            <v>ZZ</v>
          </cell>
          <cell r="T1352">
            <v>0</v>
          </cell>
          <cell r="V1352">
            <v>0</v>
          </cell>
          <cell r="X1352">
            <v>0</v>
          </cell>
          <cell r="Z1352">
            <v>0</v>
          </cell>
        </row>
        <row r="1353">
          <cell r="E1353" t="str">
            <v>75-00001-25</v>
          </cell>
          <cell r="G1353" t="str">
            <v>B</v>
          </cell>
          <cell r="H1353" t="str">
            <v>SPEC,FINISH,PAINT &amp; POWDER COAT</v>
          </cell>
          <cell r="I1353">
            <v>1</v>
          </cell>
          <cell r="J1353">
            <v>1</v>
          </cell>
          <cell r="K1353" t="str">
            <v>EA</v>
          </cell>
          <cell r="L1353" t="str">
            <v>Y</v>
          </cell>
          <cell r="M1353" t="str">
            <v xml:space="preserve">   </v>
          </cell>
          <cell r="N1353" t="str">
            <v>Z</v>
          </cell>
          <cell r="O1353" t="str">
            <v>ZZ</v>
          </cell>
          <cell r="T1353">
            <v>0</v>
          </cell>
          <cell r="V1353">
            <v>0</v>
          </cell>
          <cell r="X1353">
            <v>0</v>
          </cell>
          <cell r="Z1353">
            <v>0</v>
          </cell>
        </row>
        <row r="1354">
          <cell r="E1354" t="str">
            <v>74-024094-00</v>
          </cell>
          <cell r="G1354" t="str">
            <v>U</v>
          </cell>
          <cell r="H1354" t="str">
            <v>PROC,PART IDENTIFICATION</v>
          </cell>
          <cell r="I1354">
            <v>1</v>
          </cell>
          <cell r="J1354">
            <v>1</v>
          </cell>
          <cell r="K1354" t="str">
            <v>EA</v>
          </cell>
          <cell r="L1354" t="str">
            <v>Y</v>
          </cell>
          <cell r="M1354" t="str">
            <v xml:space="preserve">   </v>
          </cell>
          <cell r="N1354" t="str">
            <v>Z</v>
          </cell>
          <cell r="O1354" t="str">
            <v>ZZ</v>
          </cell>
          <cell r="T1354">
            <v>0</v>
          </cell>
          <cell r="V1354">
            <v>0</v>
          </cell>
          <cell r="X1354">
            <v>0</v>
          </cell>
          <cell r="Z1354">
            <v>0</v>
          </cell>
        </row>
        <row r="1355">
          <cell r="E1355" t="str">
            <v>74-160156-00</v>
          </cell>
          <cell r="G1355" t="str">
            <v>H</v>
          </cell>
          <cell r="H1355" t="str">
            <v>PROC,PACKING REQUIREMENTS</v>
          </cell>
          <cell r="I1355">
            <v>1</v>
          </cell>
          <cell r="J1355">
            <v>1</v>
          </cell>
          <cell r="K1355" t="str">
            <v>EA</v>
          </cell>
          <cell r="L1355" t="str">
            <v>Y</v>
          </cell>
          <cell r="M1355" t="str">
            <v xml:space="preserve">   </v>
          </cell>
          <cell r="N1355" t="str">
            <v>Z</v>
          </cell>
          <cell r="O1355" t="str">
            <v>ZZ</v>
          </cell>
          <cell r="T1355">
            <v>0</v>
          </cell>
          <cell r="V1355">
            <v>0</v>
          </cell>
          <cell r="X1355">
            <v>0</v>
          </cell>
          <cell r="Z1355">
            <v>0</v>
          </cell>
        </row>
        <row r="1356">
          <cell r="E1356" t="str">
            <v>60-316216-00</v>
          </cell>
          <cell r="F1356" t="str">
            <v>ELECTRO-MECHANICAL</v>
          </cell>
          <cell r="G1356" t="str">
            <v>B</v>
          </cell>
          <cell r="H1356" t="str">
            <v>REGULATOR,20PSI,PRESET,1/4VCR,M/F,200SLM</v>
          </cell>
          <cell r="I1356">
            <v>1</v>
          </cell>
          <cell r="J1356">
            <v>1</v>
          </cell>
          <cell r="K1356" t="str">
            <v>EA</v>
          </cell>
          <cell r="L1356" t="str">
            <v>Y</v>
          </cell>
          <cell r="M1356" t="str">
            <v xml:space="preserve"> C4</v>
          </cell>
          <cell r="N1356" t="str">
            <v>L</v>
          </cell>
          <cell r="O1356" t="str">
            <v>SWAGELOK SW</v>
          </cell>
          <cell r="P1356" t="str">
            <v>SWAGELOK</v>
          </cell>
          <cell r="Q1356" t="str">
            <v>SS-HFS3B-HM4HF4I-P20</v>
          </cell>
          <cell r="S1356">
            <v>913.47</v>
          </cell>
          <cell r="T1356">
            <v>913.47</v>
          </cell>
          <cell r="U1356">
            <v>913.47</v>
          </cell>
          <cell r="V1356">
            <v>913.47</v>
          </cell>
          <cell r="W1356">
            <v>913.47</v>
          </cell>
          <cell r="X1356">
            <v>913.47</v>
          </cell>
          <cell r="Y1356">
            <v>913.47</v>
          </cell>
          <cell r="Z1356">
            <v>913.47</v>
          </cell>
          <cell r="AA1356">
            <v>913.47</v>
          </cell>
        </row>
        <row r="1357">
          <cell r="E1357" t="str">
            <v>34-113825-00</v>
          </cell>
          <cell r="F1357" t="str">
            <v>ELECTRO-MECHANICAL</v>
          </cell>
          <cell r="G1357" t="str">
            <v>A</v>
          </cell>
          <cell r="H1357" t="str">
            <v>SOL,VLV,SINGLE,24VDC,MINI,BRKT</v>
          </cell>
          <cell r="I1357">
            <v>1</v>
          </cell>
          <cell r="J1357">
            <v>1</v>
          </cell>
          <cell r="K1357" t="str">
            <v>EA</v>
          </cell>
          <cell r="L1357" t="str">
            <v>Y</v>
          </cell>
          <cell r="M1357" t="str">
            <v xml:space="preserve"> C4</v>
          </cell>
          <cell r="N1357" t="str">
            <v>L</v>
          </cell>
          <cell r="O1357" t="str">
            <v>SMC</v>
          </cell>
          <cell r="P1357" t="str">
            <v>SMC</v>
          </cell>
          <cell r="Q1357" t="str">
            <v>SY113-5LOZ-PM3-F</v>
          </cell>
          <cell r="S1357">
            <v>20.51</v>
          </cell>
          <cell r="T1357">
            <v>20.51</v>
          </cell>
          <cell r="U1357">
            <v>20.51</v>
          </cell>
          <cell r="V1357">
            <v>20.51</v>
          </cell>
          <cell r="W1357">
            <v>20.51</v>
          </cell>
          <cell r="X1357">
            <v>20.51</v>
          </cell>
          <cell r="Y1357">
            <v>20.51</v>
          </cell>
          <cell r="Z1357">
            <v>20.51</v>
          </cell>
          <cell r="AA1357">
            <v>20.51</v>
          </cell>
        </row>
        <row r="1358">
          <cell r="E1358" t="str">
            <v>22-333860-00</v>
          </cell>
          <cell r="F1358" t="str">
            <v>ELECTRO-MECHANICAL</v>
          </cell>
          <cell r="G1358" t="str">
            <v>A</v>
          </cell>
          <cell r="H1358" t="str">
            <v>FTG,VCR,CONN,MALE,1/4 TUBE</v>
          </cell>
          <cell r="I1358">
            <v>2</v>
          </cell>
          <cell r="J1358">
            <v>2</v>
          </cell>
          <cell r="K1358" t="str">
            <v>EA</v>
          </cell>
          <cell r="L1358" t="str">
            <v>Y</v>
          </cell>
          <cell r="M1358" t="str">
            <v xml:space="preserve">   </v>
          </cell>
          <cell r="N1358" t="str">
            <v>L</v>
          </cell>
          <cell r="O1358" t="str">
            <v>SWAGELOK SW</v>
          </cell>
          <cell r="P1358" t="str">
            <v>SWAGELOK</v>
          </cell>
          <cell r="Q1358" t="str">
            <v>SS-4-VCR-6-400</v>
          </cell>
          <cell r="S1358">
            <v>17.25</v>
          </cell>
          <cell r="T1358">
            <v>34.5</v>
          </cell>
          <cell r="U1358">
            <v>17.25</v>
          </cell>
          <cell r="V1358">
            <v>34.5</v>
          </cell>
          <cell r="W1358">
            <v>17.25</v>
          </cell>
          <cell r="X1358">
            <v>34.5</v>
          </cell>
          <cell r="Y1358">
            <v>17.25</v>
          </cell>
          <cell r="Z1358">
            <v>34.5</v>
          </cell>
          <cell r="AA1358">
            <v>17.25</v>
          </cell>
        </row>
        <row r="1359">
          <cell r="E1359" t="str">
            <v>22-122969-04</v>
          </cell>
          <cell r="F1359" t="str">
            <v>ELECTRO-MECHANICAL</v>
          </cell>
          <cell r="G1359" t="str">
            <v>B</v>
          </cell>
          <cell r="H1359" t="str">
            <v>VALVE,930,LO/TO VALVE,M-M</v>
          </cell>
          <cell r="I1359">
            <v>1</v>
          </cell>
          <cell r="J1359">
            <v>1</v>
          </cell>
          <cell r="K1359" t="str">
            <v>EA</v>
          </cell>
          <cell r="L1359" t="str">
            <v>Y</v>
          </cell>
          <cell r="M1359" t="str">
            <v xml:space="preserve">   </v>
          </cell>
          <cell r="N1359" t="str">
            <v>L</v>
          </cell>
          <cell r="O1359" t="str">
            <v>PARKER</v>
          </cell>
          <cell r="P1359" t="str">
            <v>PARKER</v>
          </cell>
          <cell r="Q1359">
            <v>45700507</v>
          </cell>
          <cell r="S1359">
            <v>243.31</v>
          </cell>
          <cell r="T1359">
            <v>243.31</v>
          </cell>
          <cell r="U1359">
            <v>243.31</v>
          </cell>
          <cell r="V1359">
            <v>243.31</v>
          </cell>
          <cell r="W1359">
            <v>243.31</v>
          </cell>
          <cell r="X1359">
            <v>243.31</v>
          </cell>
          <cell r="Y1359">
            <v>243.31</v>
          </cell>
          <cell r="Z1359">
            <v>243.31</v>
          </cell>
          <cell r="AA1359">
            <v>243.31</v>
          </cell>
        </row>
        <row r="1360">
          <cell r="E1360" t="str">
            <v>22-00723-00</v>
          </cell>
          <cell r="F1360" t="str">
            <v>ELECTRO-MECHANICAL</v>
          </cell>
          <cell r="G1360" t="str">
            <v>A</v>
          </cell>
          <cell r="H1360" t="str">
            <v>FTNG, OME-TOUCH</v>
          </cell>
          <cell r="I1360">
            <v>2</v>
          </cell>
          <cell r="J1360">
            <v>2</v>
          </cell>
          <cell r="K1360" t="str">
            <v>EA</v>
          </cell>
          <cell r="L1360" t="str">
            <v>Y</v>
          </cell>
          <cell r="M1360" t="str">
            <v xml:space="preserve"> C4</v>
          </cell>
          <cell r="N1360" t="str">
            <v>L</v>
          </cell>
          <cell r="O1360" t="str">
            <v>FLODRAULIC GROUP</v>
          </cell>
          <cell r="P1360" t="str">
            <v>SMC</v>
          </cell>
          <cell r="Q1360" t="str">
            <v>KJS23-M3</v>
          </cell>
          <cell r="S1360">
            <v>3.6</v>
          </cell>
          <cell r="T1360">
            <v>7.2</v>
          </cell>
          <cell r="U1360">
            <v>3.6</v>
          </cell>
          <cell r="V1360">
            <v>7.2</v>
          </cell>
          <cell r="W1360">
            <v>3.6</v>
          </cell>
          <cell r="X1360">
            <v>7.2</v>
          </cell>
          <cell r="Y1360">
            <v>3.6</v>
          </cell>
          <cell r="Z1360">
            <v>7.2</v>
          </cell>
          <cell r="AA1360">
            <v>3.6</v>
          </cell>
        </row>
        <row r="1361">
          <cell r="E1361" t="str">
            <v>22-00612-00</v>
          </cell>
          <cell r="F1361" t="str">
            <v>ELECTRO-MECHANICAL</v>
          </cell>
          <cell r="G1361" t="str">
            <v>F</v>
          </cell>
          <cell r="H1361" t="str">
            <v>VALVE,DIA,NC,1/4VCR-F,AIR OPR</v>
          </cell>
          <cell r="I1361">
            <v>1</v>
          </cell>
          <cell r="J1361">
            <v>1</v>
          </cell>
          <cell r="K1361" t="str">
            <v>EA</v>
          </cell>
          <cell r="L1361" t="str">
            <v>Y</v>
          </cell>
          <cell r="M1361" t="str">
            <v xml:space="preserve"> C4</v>
          </cell>
          <cell r="N1361" t="str">
            <v>L</v>
          </cell>
          <cell r="O1361" t="str">
            <v>SWAGELOK SW</v>
          </cell>
          <cell r="P1361" t="str">
            <v>SWAGELOK</v>
          </cell>
          <cell r="Q1361" t="str">
            <v>6LVV-DPFR4-P-C</v>
          </cell>
          <cell r="S1361">
            <v>209.5</v>
          </cell>
          <cell r="T1361">
            <v>209.5</v>
          </cell>
          <cell r="U1361">
            <v>209.5</v>
          </cell>
          <cell r="V1361">
            <v>209.5</v>
          </cell>
          <cell r="W1361">
            <v>209.5</v>
          </cell>
          <cell r="X1361">
            <v>209.5</v>
          </cell>
          <cell r="Y1361">
            <v>209.5</v>
          </cell>
          <cell r="Z1361">
            <v>209.5</v>
          </cell>
          <cell r="AA1361">
            <v>209.5</v>
          </cell>
        </row>
        <row r="1362">
          <cell r="E1362" t="str">
            <v>22-00417-00</v>
          </cell>
          <cell r="F1362" t="str">
            <v>ELECTRO-MECHANICAL</v>
          </cell>
          <cell r="G1362" t="str">
            <v>C</v>
          </cell>
          <cell r="H1362" t="str">
            <v>GASKET,VCR NICKEL RET 1/4</v>
          </cell>
          <cell r="I1362">
            <v>5</v>
          </cell>
          <cell r="J1362">
            <v>5</v>
          </cell>
          <cell r="K1362" t="str">
            <v>EA</v>
          </cell>
          <cell r="L1362" t="str">
            <v>Y</v>
          </cell>
          <cell r="M1362" t="str">
            <v xml:space="preserve"> C4</v>
          </cell>
          <cell r="N1362" t="str">
            <v>L</v>
          </cell>
          <cell r="O1362" t="str">
            <v>SWAGELOK SW</v>
          </cell>
          <cell r="P1362" t="str">
            <v>SWAGELOK</v>
          </cell>
          <cell r="Q1362" t="str">
            <v>NI-4-VCR-2-GR-VS</v>
          </cell>
          <cell r="S1362">
            <v>2.8</v>
          </cell>
          <cell r="T1362">
            <v>14</v>
          </cell>
          <cell r="U1362">
            <v>2.8</v>
          </cell>
          <cell r="V1362">
            <v>14</v>
          </cell>
          <cell r="W1362">
            <v>2.8</v>
          </cell>
          <cell r="X1362">
            <v>14</v>
          </cell>
          <cell r="Y1362">
            <v>2.8</v>
          </cell>
          <cell r="Z1362">
            <v>14</v>
          </cell>
          <cell r="AA1362">
            <v>2.8</v>
          </cell>
        </row>
        <row r="1363">
          <cell r="E1363" t="str">
            <v>22-00244-00</v>
          </cell>
          <cell r="F1363" t="str">
            <v>ELECTRO-MECHANICAL</v>
          </cell>
          <cell r="G1363" t="str">
            <v>B</v>
          </cell>
          <cell r="H1363" t="str">
            <v>FTG,ELB,MALE,1/8NPT-1/8 TUBE</v>
          </cell>
          <cell r="I1363">
            <v>1</v>
          </cell>
          <cell r="J1363">
            <v>1</v>
          </cell>
          <cell r="K1363" t="str">
            <v>EA</v>
          </cell>
          <cell r="L1363" t="str">
            <v>Y</v>
          </cell>
          <cell r="M1363" t="str">
            <v xml:space="preserve">   </v>
          </cell>
          <cell r="N1363" t="str">
            <v>L</v>
          </cell>
          <cell r="O1363" t="str">
            <v>FLODRAULIC GROUP</v>
          </cell>
          <cell r="P1363" t="str">
            <v>SMC</v>
          </cell>
          <cell r="Q1363" t="str">
            <v>KQL01-34S</v>
          </cell>
          <cell r="S1363">
            <v>1.3</v>
          </cell>
          <cell r="T1363">
            <v>1.3</v>
          </cell>
          <cell r="U1363">
            <v>1.3</v>
          </cell>
          <cell r="V1363">
            <v>1.3</v>
          </cell>
          <cell r="W1363">
            <v>1.3</v>
          </cell>
          <cell r="X1363">
            <v>1.3</v>
          </cell>
          <cell r="Y1363">
            <v>1.3</v>
          </cell>
          <cell r="Z1363">
            <v>1.3</v>
          </cell>
          <cell r="AA1363">
            <v>1.3</v>
          </cell>
        </row>
        <row r="1364">
          <cell r="E1364" t="str">
            <v>21-042022-04</v>
          </cell>
          <cell r="F1364" t="str">
            <v>HARDWARE</v>
          </cell>
          <cell r="G1364" t="str">
            <v>A</v>
          </cell>
          <cell r="H1364" t="str">
            <v>WASHER,FLAT,SMALL OD,4,SS</v>
          </cell>
          <cell r="I1364">
            <v>2</v>
          </cell>
          <cell r="J1364">
            <v>2</v>
          </cell>
          <cell r="K1364" t="str">
            <v>EA</v>
          </cell>
          <cell r="L1364" t="str">
            <v>Y</v>
          </cell>
          <cell r="M1364" t="str">
            <v xml:space="preserve">   </v>
          </cell>
          <cell r="N1364" t="str">
            <v>L</v>
          </cell>
          <cell r="O1364" t="str">
            <v>PRO-STAINLESS INC</v>
          </cell>
          <cell r="P1364" t="str">
            <v>PRO STAINLESS</v>
          </cell>
          <cell r="Q1364" t="str">
            <v>NAS620-C4</v>
          </cell>
          <cell r="S1364">
            <v>0.02</v>
          </cell>
          <cell r="T1364">
            <v>0.04</v>
          </cell>
          <cell r="U1364">
            <v>0.02</v>
          </cell>
          <cell r="V1364">
            <v>0.04</v>
          </cell>
          <cell r="W1364">
            <v>0.02</v>
          </cell>
          <cell r="X1364">
            <v>0.04</v>
          </cell>
          <cell r="Y1364">
            <v>0.02</v>
          </cell>
          <cell r="Z1364">
            <v>0.04</v>
          </cell>
          <cell r="AA1364">
            <v>0.02</v>
          </cell>
        </row>
        <row r="1365">
          <cell r="E1365" t="str">
            <v>21-041264-04</v>
          </cell>
          <cell r="F1365" t="str">
            <v>HARDWARE</v>
          </cell>
          <cell r="G1365" t="str">
            <v>B</v>
          </cell>
          <cell r="H1365" t="str">
            <v>SCRW,SKT,HEX,4-40 X 1/4,SST</v>
          </cell>
          <cell r="I1365">
            <v>2</v>
          </cell>
          <cell r="J1365">
            <v>2</v>
          </cell>
          <cell r="K1365" t="str">
            <v>EA</v>
          </cell>
          <cell r="L1365" t="str">
            <v>Y</v>
          </cell>
          <cell r="M1365" t="str">
            <v xml:space="preserve">   </v>
          </cell>
          <cell r="N1365" t="str">
            <v>L</v>
          </cell>
          <cell r="O1365" t="str">
            <v>AIH</v>
          </cell>
          <cell r="P1365" t="str">
            <v>ORDER TO SPECIFICATION</v>
          </cell>
          <cell r="Q1365" t="str">
            <v>ORDER TO SPECIFICATION</v>
          </cell>
          <cell r="S1365">
            <v>0.04</v>
          </cell>
          <cell r="T1365">
            <v>0.08</v>
          </cell>
          <cell r="U1365">
            <v>0.04</v>
          </cell>
          <cell r="V1365">
            <v>0.08</v>
          </cell>
          <cell r="W1365">
            <v>0.04</v>
          </cell>
          <cell r="X1365">
            <v>0.08</v>
          </cell>
          <cell r="Y1365">
            <v>0.04</v>
          </cell>
          <cell r="Z1365">
            <v>0.08</v>
          </cell>
          <cell r="AA1365">
            <v>0.04</v>
          </cell>
        </row>
        <row r="1366">
          <cell r="E1366" t="str">
            <v>202-153766-001</v>
          </cell>
          <cell r="G1366" t="str">
            <v>C</v>
          </cell>
          <cell r="H1366" t="str">
            <v>SPEC,SST FASTENERS,INCH SERIES</v>
          </cell>
          <cell r="I1366">
            <v>1</v>
          </cell>
          <cell r="J1366">
            <v>2</v>
          </cell>
          <cell r="K1366" t="str">
            <v>EA</v>
          </cell>
          <cell r="L1366" t="str">
            <v>Y</v>
          </cell>
          <cell r="M1366" t="str">
            <v xml:space="preserve">   </v>
          </cell>
          <cell r="N1366" t="str">
            <v>Z</v>
          </cell>
          <cell r="O1366" t="str">
            <v>ZZ</v>
          </cell>
          <cell r="T1366">
            <v>0</v>
          </cell>
          <cell r="V1366">
            <v>0</v>
          </cell>
          <cell r="X1366">
            <v>0</v>
          </cell>
          <cell r="Z1366">
            <v>0</v>
          </cell>
        </row>
        <row r="1367">
          <cell r="E1367" t="str">
            <v>202-065546-001</v>
          </cell>
          <cell r="G1367" t="str">
            <v>A</v>
          </cell>
          <cell r="H1367" t="str">
            <v>SPEC,VISIBLY CLEAN</v>
          </cell>
          <cell r="I1367">
            <v>1</v>
          </cell>
          <cell r="J1367">
            <v>2</v>
          </cell>
          <cell r="K1367" t="str">
            <v>EA</v>
          </cell>
          <cell r="L1367" t="str">
            <v>Y</v>
          </cell>
          <cell r="M1367" t="str">
            <v xml:space="preserve">   </v>
          </cell>
          <cell r="N1367" t="str">
            <v>Z</v>
          </cell>
          <cell r="O1367" t="str">
            <v>ZZ</v>
          </cell>
          <cell r="T1367">
            <v>0</v>
          </cell>
          <cell r="V1367">
            <v>0</v>
          </cell>
          <cell r="X1367">
            <v>0</v>
          </cell>
          <cell r="Z1367">
            <v>0</v>
          </cell>
        </row>
        <row r="1368">
          <cell r="E1368" t="str">
            <v>10-367910-00</v>
          </cell>
          <cell r="F1368" t="str">
            <v>ELECTRO-MECHANICAL</v>
          </cell>
          <cell r="G1368" t="str">
            <v>A</v>
          </cell>
          <cell r="H1368" t="str">
            <v>TUBE ASSY,SPOOL,F/F,L=1.20,SBR-XT ANL</v>
          </cell>
          <cell r="I1368">
            <v>1</v>
          </cell>
          <cell r="J1368">
            <v>1</v>
          </cell>
          <cell r="K1368" t="str">
            <v>EA</v>
          </cell>
          <cell r="L1368" t="str">
            <v>Y</v>
          </cell>
          <cell r="M1368" t="str">
            <v xml:space="preserve">   </v>
          </cell>
          <cell r="N1368" t="str">
            <v>L</v>
          </cell>
          <cell r="O1368" t="str">
            <v>UCT AUSTIN</v>
          </cell>
          <cell r="S1368">
            <v>49.19</v>
          </cell>
          <cell r="T1368">
            <v>49.19</v>
          </cell>
          <cell r="U1368">
            <v>49.19</v>
          </cell>
          <cell r="V1368">
            <v>49.19</v>
          </cell>
          <cell r="W1368">
            <v>49.19</v>
          </cell>
          <cell r="X1368">
            <v>49.19</v>
          </cell>
          <cell r="Y1368">
            <v>49.19</v>
          </cell>
          <cell r="Z1368">
            <v>49.19</v>
          </cell>
          <cell r="AA1368">
            <v>49.19</v>
          </cell>
        </row>
        <row r="1369">
          <cell r="E1369" t="str">
            <v>60-338699-00</v>
          </cell>
          <cell r="F1369" t="str">
            <v>ELECTRO-MECHANICAL</v>
          </cell>
          <cell r="G1369" t="str">
            <v>A</v>
          </cell>
          <cell r="H1369" t="str">
            <v>TUBING,1/4,0.047,PFA,C3ALTUS</v>
          </cell>
          <cell r="I1369">
            <v>104</v>
          </cell>
          <cell r="J1369">
            <v>104</v>
          </cell>
          <cell r="K1369" t="str">
            <v>FT</v>
          </cell>
          <cell r="L1369" t="str">
            <v>Y</v>
          </cell>
          <cell r="M1369" t="str">
            <v xml:space="preserve">   </v>
          </cell>
          <cell r="N1369" t="str">
            <v>L</v>
          </cell>
          <cell r="O1369" t="str">
            <v>SWAGELOK SW</v>
          </cell>
          <cell r="P1369" t="str">
            <v>SWAGELOK</v>
          </cell>
          <cell r="Q1369" t="str">
            <v>PFA-T4-047-100</v>
          </cell>
          <cell r="S1369">
            <v>2.96</v>
          </cell>
          <cell r="T1369">
            <v>307.83999999999997</v>
          </cell>
          <cell r="U1369">
            <v>2.96</v>
          </cell>
          <cell r="V1369">
            <v>307.83999999999997</v>
          </cell>
          <cell r="W1369">
            <v>2.96</v>
          </cell>
          <cell r="X1369">
            <v>307.83999999999997</v>
          </cell>
          <cell r="Y1369">
            <v>2.96</v>
          </cell>
          <cell r="Z1369">
            <v>307.83999999999997</v>
          </cell>
          <cell r="AA1369">
            <v>2.96</v>
          </cell>
        </row>
        <row r="1370">
          <cell r="E1370" t="str">
            <v>22-260096-00</v>
          </cell>
          <cell r="F1370" t="str">
            <v>Electro-Mechanical</v>
          </cell>
          <cell r="G1370" t="str">
            <v>A</v>
          </cell>
          <cell r="H1370" t="str">
            <v>FTG,TUBE,UNION Y, 1/4</v>
          </cell>
          <cell r="I1370">
            <v>1</v>
          </cell>
          <cell r="J1370">
            <v>1</v>
          </cell>
          <cell r="K1370" t="str">
            <v>EA</v>
          </cell>
          <cell r="L1370" t="str">
            <v>Y</v>
          </cell>
          <cell r="M1370" t="str">
            <v xml:space="preserve">   </v>
          </cell>
          <cell r="N1370" t="str">
            <v>L</v>
          </cell>
          <cell r="O1370" t="str">
            <v>SMC</v>
          </cell>
          <cell r="P1370" t="str">
            <v>SMC</v>
          </cell>
          <cell r="Q1370" t="str">
            <v>KQ2U07-00</v>
          </cell>
          <cell r="S1370">
            <v>2.5499999999999998</v>
          </cell>
          <cell r="T1370">
            <v>2.5499999999999998</v>
          </cell>
          <cell r="U1370">
            <v>2.5499999999999998</v>
          </cell>
          <cell r="V1370">
            <v>2.5499999999999998</v>
          </cell>
          <cell r="W1370">
            <v>2.5499999999999998</v>
          </cell>
          <cell r="X1370">
            <v>2.5499999999999998</v>
          </cell>
          <cell r="Y1370">
            <v>2.5499999999999998</v>
          </cell>
          <cell r="Z1370">
            <v>2.5499999999999998</v>
          </cell>
          <cell r="AA1370">
            <v>2.5499999999999998</v>
          </cell>
        </row>
        <row r="1371">
          <cell r="E1371" t="str">
            <v>22-125958-00</v>
          </cell>
          <cell r="F1371" t="str">
            <v>ELECTRO-MECHANICAL</v>
          </cell>
          <cell r="G1371" t="str">
            <v>A</v>
          </cell>
          <cell r="H1371" t="str">
            <v>FTG,REDUCER,PLUG IN,1/4-1/8 1T</v>
          </cell>
          <cell r="I1371">
            <v>1</v>
          </cell>
          <cell r="J1371">
            <v>1</v>
          </cell>
          <cell r="K1371" t="str">
            <v>EA</v>
          </cell>
          <cell r="L1371" t="str">
            <v xml:space="preserve"> </v>
          </cell>
          <cell r="M1371" t="str">
            <v xml:space="preserve">   </v>
          </cell>
          <cell r="N1371" t="str">
            <v>L</v>
          </cell>
          <cell r="O1371" t="str">
            <v>FLODRAULIC GROUP</v>
          </cell>
          <cell r="P1371" t="str">
            <v>SMC</v>
          </cell>
          <cell r="Q1371" t="str">
            <v>KJR01-07</v>
          </cell>
          <cell r="S1371">
            <v>1.5</v>
          </cell>
          <cell r="T1371">
            <v>1.5</v>
          </cell>
          <cell r="U1371">
            <v>1.5</v>
          </cell>
          <cell r="V1371">
            <v>1.5</v>
          </cell>
          <cell r="W1371">
            <v>1.5</v>
          </cell>
          <cell r="X1371">
            <v>1.5</v>
          </cell>
          <cell r="Y1371">
            <v>1.5</v>
          </cell>
          <cell r="Z1371">
            <v>1.5</v>
          </cell>
          <cell r="AA1371">
            <v>60.22</v>
          </cell>
        </row>
        <row r="1372">
          <cell r="E1372" t="str">
            <v>20-111824-00</v>
          </cell>
          <cell r="F1372" t="str">
            <v>ELECTRO-MECHANICAL</v>
          </cell>
          <cell r="G1372" t="str">
            <v>A</v>
          </cell>
          <cell r="H1372" t="str">
            <v>TUBING,1/8ODX0.030 WALL,PFA</v>
          </cell>
          <cell r="I1372">
            <v>30</v>
          </cell>
          <cell r="J1372">
            <v>30</v>
          </cell>
          <cell r="K1372" t="str">
            <v>FT</v>
          </cell>
          <cell r="L1372" t="str">
            <v>Y</v>
          </cell>
          <cell r="M1372" t="str">
            <v xml:space="preserve">   </v>
          </cell>
          <cell r="N1372" t="str">
            <v>L</v>
          </cell>
          <cell r="O1372" t="str">
            <v>SEMITORR</v>
          </cell>
          <cell r="P1372" t="str">
            <v>FLUOROLINE</v>
          </cell>
          <cell r="Q1372" t="str">
            <v>AT125-030</v>
          </cell>
          <cell r="S1372">
            <v>1.1100000000000001</v>
          </cell>
          <cell r="T1372">
            <v>33.300000000000004</v>
          </cell>
          <cell r="U1372">
            <v>1.1100000000000001</v>
          </cell>
          <cell r="V1372">
            <v>33.300000000000004</v>
          </cell>
          <cell r="W1372">
            <v>1.1100000000000001</v>
          </cell>
          <cell r="X1372">
            <v>33.300000000000004</v>
          </cell>
          <cell r="Y1372">
            <v>1.1100000000000001</v>
          </cell>
          <cell r="Z1372">
            <v>33.300000000000004</v>
          </cell>
          <cell r="AA1372">
            <v>1.1100000000000001</v>
          </cell>
        </row>
        <row r="1373">
          <cell r="E1373" t="str">
            <v>833-274493-511</v>
          </cell>
          <cell r="F1373" t="str">
            <v>CABLES</v>
          </cell>
          <cell r="G1373" t="str">
            <v>A</v>
          </cell>
          <cell r="H1373" t="str">
            <v>CA,RS485,UPR INTLK MSTR TO NODE2,CH-A</v>
          </cell>
          <cell r="I1373">
            <v>1</v>
          </cell>
          <cell r="J1373">
            <v>1</v>
          </cell>
          <cell r="K1373" t="str">
            <v>EA</v>
          </cell>
          <cell r="L1373" t="str">
            <v xml:space="preserve"> </v>
          </cell>
          <cell r="M1373" t="str">
            <v xml:space="preserve">   </v>
          </cell>
          <cell r="N1373" t="str">
            <v>L</v>
          </cell>
          <cell r="O1373" t="str">
            <v>BIZLINK</v>
          </cell>
          <cell r="S1373">
            <v>64.78</v>
          </cell>
          <cell r="T1373">
            <v>64.78</v>
          </cell>
          <cell r="U1373">
            <v>64.78</v>
          </cell>
          <cell r="V1373">
            <v>64.78</v>
          </cell>
          <cell r="W1373">
            <v>64.78</v>
          </cell>
          <cell r="X1373">
            <v>64.78</v>
          </cell>
          <cell r="Y1373">
            <v>64.78</v>
          </cell>
          <cell r="Z1373">
            <v>64.78</v>
          </cell>
          <cell r="AA1373">
            <v>64.78</v>
          </cell>
        </row>
        <row r="1374">
          <cell r="E1374" t="str">
            <v>668-101639-001</v>
          </cell>
          <cell r="G1374" t="str">
            <v>A</v>
          </cell>
          <cell r="H1374" t="str">
            <v>CONN,NTWK,MODULAR PLUG,SHLD,8 POS</v>
          </cell>
          <cell r="I1374">
            <v>2</v>
          </cell>
          <cell r="J1374">
            <v>2</v>
          </cell>
          <cell r="K1374" t="str">
            <v>EA</v>
          </cell>
          <cell r="L1374" t="str">
            <v>Y</v>
          </cell>
          <cell r="M1374" t="str">
            <v xml:space="preserve">   </v>
          </cell>
          <cell r="N1374" t="str">
            <v>L</v>
          </cell>
          <cell r="O1374" t="str">
            <v>ZZ</v>
          </cell>
          <cell r="P1374" t="str">
            <v>SENTINEL CONN SYSTEM</v>
          </cell>
          <cell r="Q1374" t="str">
            <v>106S08080058C34</v>
          </cell>
          <cell r="T1374">
            <v>0</v>
          </cell>
          <cell r="V1374">
            <v>0</v>
          </cell>
          <cell r="X1374">
            <v>0</v>
          </cell>
          <cell r="Z1374">
            <v>0</v>
          </cell>
        </row>
        <row r="1375">
          <cell r="E1375" t="str">
            <v>10-00058-00</v>
          </cell>
          <cell r="G1375" t="str">
            <v>A</v>
          </cell>
          <cell r="H1375" t="str">
            <v>HEAT SHRINK TUBING,.5,BLACK</v>
          </cell>
          <cell r="I1375">
            <v>0.5</v>
          </cell>
          <cell r="J1375">
            <v>0.5</v>
          </cell>
          <cell r="K1375" t="str">
            <v>FT</v>
          </cell>
          <cell r="L1375" t="str">
            <v>Y</v>
          </cell>
          <cell r="M1375" t="str">
            <v xml:space="preserve">   </v>
          </cell>
          <cell r="N1375" t="str">
            <v>L</v>
          </cell>
          <cell r="O1375" t="str">
            <v>ZZ</v>
          </cell>
          <cell r="P1375" t="str">
            <v>ALPHA WIRE</v>
          </cell>
          <cell r="Q1375" t="str">
            <v>FIT-221V-1/2-BLK</v>
          </cell>
          <cell r="T1375">
            <v>0</v>
          </cell>
          <cell r="V1375">
            <v>0</v>
          </cell>
          <cell r="X1375">
            <v>0</v>
          </cell>
          <cell r="Z1375">
            <v>0</v>
          </cell>
        </row>
        <row r="1376">
          <cell r="E1376" t="str">
            <v>681-275352-001</v>
          </cell>
          <cell r="G1376" t="str">
            <v>A</v>
          </cell>
          <cell r="H1376" t="str">
            <v>CA,CAT5E,SHIELD,4PR,24AWG,1000FT,YEL</v>
          </cell>
          <cell r="I1376">
            <v>4.75</v>
          </cell>
          <cell r="J1376">
            <v>4.75</v>
          </cell>
          <cell r="K1376" t="str">
            <v>EA</v>
          </cell>
          <cell r="L1376" t="str">
            <v>Y</v>
          </cell>
          <cell r="M1376" t="str">
            <v xml:space="preserve">   </v>
          </cell>
          <cell r="N1376" t="str">
            <v>L</v>
          </cell>
          <cell r="O1376" t="str">
            <v>ZZ</v>
          </cell>
          <cell r="P1376" t="str">
            <v>CABLEWHOLESALE</v>
          </cell>
          <cell r="Q1376" t="str">
            <v>10X6-581TH</v>
          </cell>
          <cell r="T1376">
            <v>0</v>
          </cell>
          <cell r="V1376">
            <v>0</v>
          </cell>
          <cell r="X1376">
            <v>0</v>
          </cell>
          <cell r="Z1376">
            <v>0</v>
          </cell>
        </row>
        <row r="1377">
          <cell r="E1377" t="str">
            <v>785-009716-001</v>
          </cell>
          <cell r="G1377" t="str">
            <v>C</v>
          </cell>
          <cell r="H1377" t="str">
            <v>LBL,COMPUTER PRINTABLE 1X2.2,WHT</v>
          </cell>
          <cell r="I1377">
            <v>2</v>
          </cell>
          <cell r="J1377">
            <v>2</v>
          </cell>
          <cell r="K1377" t="str">
            <v>EA</v>
          </cell>
          <cell r="L1377" t="str">
            <v>Y</v>
          </cell>
          <cell r="M1377" t="str">
            <v xml:space="preserve">   </v>
          </cell>
          <cell r="N1377" t="str">
            <v>L</v>
          </cell>
          <cell r="O1377" t="str">
            <v>ZZ</v>
          </cell>
          <cell r="P1377" t="str">
            <v>BRADY CORPORATION</v>
          </cell>
          <cell r="Q1377" t="str">
            <v>DAT-37-292</v>
          </cell>
          <cell r="T1377">
            <v>0</v>
          </cell>
          <cell r="V1377">
            <v>0</v>
          </cell>
          <cell r="X1377">
            <v>0</v>
          </cell>
          <cell r="Z1377">
            <v>0</v>
          </cell>
        </row>
        <row r="1378">
          <cell r="E1378" t="str">
            <v>833-274493-001</v>
          </cell>
          <cell r="G1378" t="str">
            <v>D</v>
          </cell>
          <cell r="H1378" t="str">
            <v>CA,SIG,RS232/RS485,RJ45</v>
          </cell>
          <cell r="I1378">
            <v>1</v>
          </cell>
          <cell r="J1378">
            <v>1</v>
          </cell>
          <cell r="K1378" t="str">
            <v>EA</v>
          </cell>
          <cell r="L1378" t="str">
            <v>Y</v>
          </cell>
          <cell r="M1378" t="str">
            <v xml:space="preserve">   </v>
          </cell>
          <cell r="N1378" t="str">
            <v>Z</v>
          </cell>
          <cell r="O1378" t="str">
            <v>ZZ</v>
          </cell>
          <cell r="T1378">
            <v>0</v>
          </cell>
          <cell r="V1378">
            <v>0</v>
          </cell>
          <cell r="X1378">
            <v>0</v>
          </cell>
          <cell r="Z1378">
            <v>0</v>
          </cell>
        </row>
        <row r="1379">
          <cell r="E1379" t="str">
            <v>74-10024-00</v>
          </cell>
          <cell r="G1379" t="str">
            <v>P</v>
          </cell>
          <cell r="H1379" t="str">
            <v>PROC. ELEC. ASS'Y INSTR.</v>
          </cell>
          <cell r="I1379">
            <v>1</v>
          </cell>
          <cell r="J1379">
            <v>1</v>
          </cell>
          <cell r="K1379" t="str">
            <v>EA</v>
          </cell>
          <cell r="L1379" t="str">
            <v>Y</v>
          </cell>
          <cell r="M1379" t="str">
            <v xml:space="preserve">   </v>
          </cell>
          <cell r="N1379" t="str">
            <v>Z</v>
          </cell>
          <cell r="O1379" t="str">
            <v>ZZ</v>
          </cell>
          <cell r="T1379">
            <v>0</v>
          </cell>
          <cell r="V1379">
            <v>0</v>
          </cell>
          <cell r="X1379">
            <v>0</v>
          </cell>
          <cell r="Z1379">
            <v>0</v>
          </cell>
        </row>
        <row r="1380">
          <cell r="E1380" t="str">
            <v>74-024094-00</v>
          </cell>
          <cell r="G1380" t="str">
            <v>U</v>
          </cell>
          <cell r="H1380" t="str">
            <v>PROC,PART IDENTIFICATION</v>
          </cell>
          <cell r="I1380">
            <v>1</v>
          </cell>
          <cell r="J1380">
            <v>1</v>
          </cell>
          <cell r="K1380" t="str">
            <v>EA</v>
          </cell>
          <cell r="L1380" t="str">
            <v>Y</v>
          </cell>
          <cell r="M1380" t="str">
            <v xml:space="preserve">   </v>
          </cell>
          <cell r="N1380" t="str">
            <v>Z</v>
          </cell>
          <cell r="O1380" t="str">
            <v>ZZ</v>
          </cell>
          <cell r="T1380">
            <v>0</v>
          </cell>
          <cell r="V1380">
            <v>0</v>
          </cell>
          <cell r="X1380">
            <v>0</v>
          </cell>
          <cell r="Z1380">
            <v>0</v>
          </cell>
        </row>
        <row r="1381">
          <cell r="E1381" t="str">
            <v>965-208382-001</v>
          </cell>
          <cell r="G1381" t="str">
            <v>A</v>
          </cell>
          <cell r="H1381" t="str">
            <v>EPOXY,FAST SET,50ML CNTNR SIZE</v>
          </cell>
          <cell r="I1381">
            <v>1</v>
          </cell>
          <cell r="J1381">
            <v>1</v>
          </cell>
          <cell r="K1381" t="str">
            <v>EA</v>
          </cell>
          <cell r="L1381" t="str">
            <v>Y</v>
          </cell>
          <cell r="M1381" t="str">
            <v xml:space="preserve">   </v>
          </cell>
          <cell r="N1381" t="str">
            <v>Z</v>
          </cell>
          <cell r="O1381" t="str">
            <v>ZZ</v>
          </cell>
          <cell r="P1381" t="str">
            <v>ITW DEVCON, INC.</v>
          </cell>
          <cell r="Q1381">
            <v>14270</v>
          </cell>
          <cell r="T1381">
            <v>0</v>
          </cell>
          <cell r="V1381">
            <v>0</v>
          </cell>
          <cell r="X1381">
            <v>0</v>
          </cell>
          <cell r="Z1381">
            <v>0</v>
          </cell>
        </row>
        <row r="1382">
          <cell r="E1382" t="str">
            <v>79-10179-00</v>
          </cell>
          <cell r="G1382" t="str">
            <v>A</v>
          </cell>
          <cell r="H1382" t="str">
            <v>MARKER, WIRE (1-33)</v>
          </cell>
          <cell r="I1382">
            <v>1</v>
          </cell>
          <cell r="J1382">
            <v>1</v>
          </cell>
          <cell r="K1382" t="str">
            <v>EA</v>
          </cell>
          <cell r="L1382" t="str">
            <v>Y</v>
          </cell>
          <cell r="M1382" t="str">
            <v xml:space="preserve">   </v>
          </cell>
          <cell r="N1382" t="str">
            <v>Z</v>
          </cell>
          <cell r="O1382" t="str">
            <v>ZZ</v>
          </cell>
          <cell r="P1382" t="str">
            <v>BRADY CORPORATION</v>
          </cell>
          <cell r="Q1382" t="str">
            <v>WM-1-33-3/4</v>
          </cell>
          <cell r="T1382">
            <v>0</v>
          </cell>
          <cell r="V1382">
            <v>0</v>
          </cell>
          <cell r="X1382">
            <v>0</v>
          </cell>
          <cell r="Z1382">
            <v>0</v>
          </cell>
        </row>
        <row r="1383">
          <cell r="E1383" t="str">
            <v>79-10444-00</v>
          </cell>
          <cell r="G1383" t="str">
            <v>B</v>
          </cell>
          <cell r="H1383" t="str">
            <v>LABEL,A-Z,0-15,(+),(-),(/),WIRE MARKING</v>
          </cell>
          <cell r="I1383">
            <v>1</v>
          </cell>
          <cell r="J1383">
            <v>1</v>
          </cell>
          <cell r="K1383" t="str">
            <v>EA</v>
          </cell>
          <cell r="L1383" t="str">
            <v>Y</v>
          </cell>
          <cell r="M1383" t="str">
            <v xml:space="preserve">   </v>
          </cell>
          <cell r="N1383" t="str">
            <v>Z</v>
          </cell>
          <cell r="O1383" t="str">
            <v>ZZ</v>
          </cell>
          <cell r="P1383" t="str">
            <v>BRADY CORPORATION</v>
          </cell>
          <cell r="Q1383" t="str">
            <v>PWM-PK-2</v>
          </cell>
          <cell r="T1383">
            <v>0</v>
          </cell>
          <cell r="V1383">
            <v>0</v>
          </cell>
          <cell r="X1383">
            <v>0</v>
          </cell>
          <cell r="Z1383">
            <v>0</v>
          </cell>
        </row>
        <row r="1384">
          <cell r="E1384" t="str">
            <v>79-10183-00</v>
          </cell>
          <cell r="G1384" t="str">
            <v>B</v>
          </cell>
          <cell r="H1384" t="str">
            <v>MARKERS,WIRE WRITE ON</v>
          </cell>
          <cell r="I1384">
            <v>1</v>
          </cell>
          <cell r="J1384">
            <v>1</v>
          </cell>
          <cell r="K1384" t="str">
            <v>EA</v>
          </cell>
          <cell r="L1384" t="str">
            <v>Y</v>
          </cell>
          <cell r="M1384" t="str">
            <v xml:space="preserve">   </v>
          </cell>
          <cell r="N1384" t="str">
            <v>Z</v>
          </cell>
          <cell r="O1384" t="str">
            <v>ZZ</v>
          </cell>
          <cell r="P1384" t="str">
            <v>BRADY CORPORATION</v>
          </cell>
          <cell r="Q1384" t="str">
            <v>SLFW-250-PK</v>
          </cell>
          <cell r="T1384">
            <v>0</v>
          </cell>
          <cell r="V1384">
            <v>0</v>
          </cell>
          <cell r="X1384">
            <v>0</v>
          </cell>
          <cell r="Z1384">
            <v>0</v>
          </cell>
        </row>
        <row r="1385">
          <cell r="E1385" t="str">
            <v>79-10179-01</v>
          </cell>
          <cell r="G1385" t="str">
            <v>A</v>
          </cell>
          <cell r="H1385" t="str">
            <v>MARKER, WIRE, 34-66</v>
          </cell>
          <cell r="I1385">
            <v>1</v>
          </cell>
          <cell r="J1385">
            <v>1</v>
          </cell>
          <cell r="K1385" t="str">
            <v>EA</v>
          </cell>
          <cell r="L1385" t="str">
            <v>Y</v>
          </cell>
          <cell r="M1385" t="str">
            <v xml:space="preserve">   </v>
          </cell>
          <cell r="N1385" t="str">
            <v>Z</v>
          </cell>
          <cell r="O1385" t="str">
            <v>ZZ</v>
          </cell>
          <cell r="T1385">
            <v>0</v>
          </cell>
          <cell r="V1385">
            <v>0</v>
          </cell>
          <cell r="X1385">
            <v>0</v>
          </cell>
          <cell r="Z1385">
            <v>0</v>
          </cell>
        </row>
        <row r="1386">
          <cell r="E1386" t="str">
            <v>79-10179-02</v>
          </cell>
          <cell r="G1386" t="str">
            <v>A</v>
          </cell>
          <cell r="H1386" t="str">
            <v>MARKER, WIRE 67-99</v>
          </cell>
          <cell r="I1386">
            <v>1</v>
          </cell>
          <cell r="J1386">
            <v>1</v>
          </cell>
          <cell r="K1386" t="str">
            <v>EA</v>
          </cell>
          <cell r="L1386" t="str">
            <v>Y</v>
          </cell>
          <cell r="M1386" t="str">
            <v xml:space="preserve">   </v>
          </cell>
          <cell r="N1386" t="str">
            <v>Z</v>
          </cell>
          <cell r="O1386" t="str">
            <v>ZZ</v>
          </cell>
          <cell r="T1386">
            <v>0</v>
          </cell>
          <cell r="V1386">
            <v>0</v>
          </cell>
          <cell r="X1386">
            <v>0</v>
          </cell>
          <cell r="Z1386">
            <v>0</v>
          </cell>
        </row>
        <row r="1387">
          <cell r="E1387" t="str">
            <v>79-00021-00</v>
          </cell>
          <cell r="G1387" t="str">
            <v>A</v>
          </cell>
          <cell r="H1387" t="str">
            <v>LABEL,BLANK 1 X 1/2</v>
          </cell>
          <cell r="I1387">
            <v>1</v>
          </cell>
          <cell r="J1387">
            <v>1</v>
          </cell>
          <cell r="K1387" t="str">
            <v>EA</v>
          </cell>
          <cell r="L1387" t="str">
            <v>Y</v>
          </cell>
          <cell r="M1387" t="str">
            <v xml:space="preserve">   </v>
          </cell>
          <cell r="N1387" t="str">
            <v>Z</v>
          </cell>
          <cell r="O1387" t="str">
            <v>ZZ</v>
          </cell>
          <cell r="P1387" t="str">
            <v>THOMAS &amp; BETTS</v>
          </cell>
          <cell r="Q1387" t="str">
            <v>WES-1112</v>
          </cell>
          <cell r="T1387">
            <v>0</v>
          </cell>
          <cell r="V1387">
            <v>0</v>
          </cell>
          <cell r="X1387">
            <v>0</v>
          </cell>
          <cell r="Z1387">
            <v>0</v>
          </cell>
        </row>
        <row r="1388">
          <cell r="E1388" t="str">
            <v>79-00021-01</v>
          </cell>
          <cell r="G1388" t="str">
            <v>A</v>
          </cell>
          <cell r="H1388" t="str">
            <v>LABEL,BLANK 1 X 1</v>
          </cell>
          <cell r="I1388">
            <v>1</v>
          </cell>
          <cell r="J1388">
            <v>1</v>
          </cell>
          <cell r="K1388" t="str">
            <v>EA</v>
          </cell>
          <cell r="L1388" t="str">
            <v>Y</v>
          </cell>
          <cell r="M1388" t="str">
            <v xml:space="preserve">   </v>
          </cell>
          <cell r="N1388" t="str">
            <v>Z</v>
          </cell>
          <cell r="O1388" t="str">
            <v>ZZ</v>
          </cell>
          <cell r="P1388" t="str">
            <v>ABB</v>
          </cell>
          <cell r="Q1388" t="str">
            <v>WES-1334</v>
          </cell>
          <cell r="T1388">
            <v>0</v>
          </cell>
          <cell r="V1388">
            <v>0</v>
          </cell>
          <cell r="X1388">
            <v>0</v>
          </cell>
          <cell r="Z1388">
            <v>0</v>
          </cell>
        </row>
        <row r="1389">
          <cell r="E1389" t="str">
            <v>79-00021-02</v>
          </cell>
          <cell r="G1389" t="str">
            <v>A</v>
          </cell>
          <cell r="H1389" t="str">
            <v>LABEL,CBL MARKING,1X.5X1.5,BLANK,WRITE-O</v>
          </cell>
          <cell r="I1389">
            <v>1</v>
          </cell>
          <cell r="J1389">
            <v>1</v>
          </cell>
          <cell r="K1389" t="str">
            <v>EA</v>
          </cell>
          <cell r="L1389" t="str">
            <v>Y</v>
          </cell>
          <cell r="M1389" t="str">
            <v xml:space="preserve">   </v>
          </cell>
          <cell r="N1389" t="str">
            <v>Z</v>
          </cell>
          <cell r="O1389" t="str">
            <v>ZZ</v>
          </cell>
          <cell r="P1389" t="str">
            <v>THOMAS &amp; BETTS</v>
          </cell>
          <cell r="Q1389" t="str">
            <v>WLP-1112</v>
          </cell>
          <cell r="T1389">
            <v>0</v>
          </cell>
          <cell r="V1389">
            <v>0</v>
          </cell>
          <cell r="X1389">
            <v>0</v>
          </cell>
          <cell r="Z1389">
            <v>0</v>
          </cell>
        </row>
        <row r="1390">
          <cell r="E1390" t="str">
            <v>79-00021-03</v>
          </cell>
          <cell r="G1390" t="str">
            <v>A</v>
          </cell>
          <cell r="H1390" t="str">
            <v>LABEL,CBL MARKING,1X1X3,BLANK,WRITE-ON,S</v>
          </cell>
          <cell r="I1390">
            <v>1</v>
          </cell>
          <cell r="J1390">
            <v>1</v>
          </cell>
          <cell r="K1390" t="str">
            <v>EA</v>
          </cell>
          <cell r="L1390" t="str">
            <v>Y</v>
          </cell>
          <cell r="M1390" t="str">
            <v xml:space="preserve">   </v>
          </cell>
          <cell r="N1390" t="str">
            <v>Z</v>
          </cell>
          <cell r="O1390" t="str">
            <v>ZZ</v>
          </cell>
          <cell r="P1390" t="str">
            <v>THOMAS &amp; BETTS</v>
          </cell>
          <cell r="Q1390" t="str">
            <v>WLP-1300</v>
          </cell>
          <cell r="T1390">
            <v>0</v>
          </cell>
          <cell r="V1390">
            <v>0</v>
          </cell>
          <cell r="X1390">
            <v>0</v>
          </cell>
          <cell r="Z1390">
            <v>0</v>
          </cell>
        </row>
        <row r="1391">
          <cell r="E1391" t="str">
            <v>79-00021-04</v>
          </cell>
          <cell r="G1391" t="str">
            <v>B</v>
          </cell>
          <cell r="H1391" t="str">
            <v>LABEL,CBL MARKING,1X1X5,BLANK,WRITE-ON,S</v>
          </cell>
          <cell r="I1391">
            <v>1</v>
          </cell>
          <cell r="J1391">
            <v>1</v>
          </cell>
          <cell r="K1391" t="str">
            <v>EA</v>
          </cell>
          <cell r="L1391" t="str">
            <v>Y</v>
          </cell>
          <cell r="M1391" t="str">
            <v xml:space="preserve">   </v>
          </cell>
          <cell r="N1391" t="str">
            <v>Z</v>
          </cell>
          <cell r="O1391" t="str">
            <v>ZZ</v>
          </cell>
          <cell r="P1391" t="str">
            <v>THOMAS &amp; BETTS</v>
          </cell>
          <cell r="Q1391" t="str">
            <v>THT-139-461-2</v>
          </cell>
          <cell r="T1391">
            <v>0</v>
          </cell>
          <cell r="V1391">
            <v>0</v>
          </cell>
          <cell r="X1391">
            <v>0</v>
          </cell>
          <cell r="Z1391">
            <v>0</v>
          </cell>
        </row>
        <row r="1392">
          <cell r="E1392" t="str">
            <v>74-032409-00</v>
          </cell>
          <cell r="G1392" t="str">
            <v>C</v>
          </cell>
          <cell r="H1392" t="str">
            <v>WORKMANSHIP STANDARDS</v>
          </cell>
          <cell r="I1392">
            <v>1</v>
          </cell>
          <cell r="J1392">
            <v>1</v>
          </cell>
          <cell r="K1392" t="str">
            <v>EA</v>
          </cell>
          <cell r="L1392" t="str">
            <v>Y</v>
          </cell>
          <cell r="M1392" t="str">
            <v xml:space="preserve">   </v>
          </cell>
          <cell r="N1392" t="str">
            <v>Z</v>
          </cell>
          <cell r="O1392" t="str">
            <v>ZZ</v>
          </cell>
          <cell r="T1392">
            <v>0</v>
          </cell>
          <cell r="V1392">
            <v>0</v>
          </cell>
          <cell r="X1392">
            <v>0</v>
          </cell>
          <cell r="Z1392">
            <v>0</v>
          </cell>
        </row>
        <row r="1393">
          <cell r="E1393" t="str">
            <v>202-328325-001</v>
          </cell>
          <cell r="G1393" t="str">
            <v>F</v>
          </cell>
          <cell r="H1393" t="str">
            <v>PROC,CRIMP TERMINATION GUIDELINE</v>
          </cell>
          <cell r="I1393">
            <v>1</v>
          </cell>
          <cell r="J1393">
            <v>1</v>
          </cell>
          <cell r="K1393" t="str">
            <v>EA</v>
          </cell>
          <cell r="L1393" t="str">
            <v>Y</v>
          </cell>
          <cell r="M1393" t="str">
            <v xml:space="preserve">   </v>
          </cell>
          <cell r="N1393" t="str">
            <v>Z</v>
          </cell>
          <cell r="O1393" t="str">
            <v>ZZ</v>
          </cell>
          <cell r="T1393">
            <v>0</v>
          </cell>
          <cell r="V1393">
            <v>0</v>
          </cell>
          <cell r="X1393">
            <v>0</v>
          </cell>
          <cell r="Z1393">
            <v>0</v>
          </cell>
        </row>
        <row r="1394">
          <cell r="E1394" t="str">
            <v>74-024094-00</v>
          </cell>
          <cell r="G1394" t="str">
            <v>U</v>
          </cell>
          <cell r="H1394" t="str">
            <v>PROC,PART IDENTIFICATION</v>
          </cell>
          <cell r="I1394">
            <v>1</v>
          </cell>
          <cell r="J1394">
            <v>1</v>
          </cell>
          <cell r="K1394" t="str">
            <v>EA</v>
          </cell>
          <cell r="L1394" t="str">
            <v>Y</v>
          </cell>
          <cell r="M1394" t="str">
            <v xml:space="preserve">   </v>
          </cell>
          <cell r="N1394" t="str">
            <v>Z</v>
          </cell>
          <cell r="O1394" t="str">
            <v>ZZ</v>
          </cell>
          <cell r="T1394">
            <v>0</v>
          </cell>
          <cell r="V1394">
            <v>0</v>
          </cell>
          <cell r="X1394">
            <v>0</v>
          </cell>
          <cell r="Z1394">
            <v>0</v>
          </cell>
        </row>
        <row r="1395">
          <cell r="E1395" t="str">
            <v>603-090436-001</v>
          </cell>
          <cell r="G1395" t="str">
            <v>J</v>
          </cell>
          <cell r="H1395" t="str">
            <v>SPECIFICATION,PACKAGING</v>
          </cell>
          <cell r="I1395">
            <v>1</v>
          </cell>
          <cell r="J1395">
            <v>1</v>
          </cell>
          <cell r="K1395" t="str">
            <v>EA</v>
          </cell>
          <cell r="L1395" t="str">
            <v>Y</v>
          </cell>
          <cell r="M1395" t="str">
            <v xml:space="preserve">   </v>
          </cell>
          <cell r="N1395" t="str">
            <v>Z</v>
          </cell>
          <cell r="O1395" t="str">
            <v>ZZ</v>
          </cell>
          <cell r="T1395">
            <v>0</v>
          </cell>
          <cell r="V1395">
            <v>0</v>
          </cell>
          <cell r="X1395">
            <v>0</v>
          </cell>
          <cell r="Z1395">
            <v>0</v>
          </cell>
        </row>
        <row r="1396">
          <cell r="E1396" t="str">
            <v>833-274493-507</v>
          </cell>
          <cell r="F1396" t="str">
            <v>CABLES</v>
          </cell>
          <cell r="G1396" t="str">
            <v>A</v>
          </cell>
          <cell r="H1396" t="str">
            <v>CA,RS485,NODE1,CH-B,VXT</v>
          </cell>
          <cell r="I1396">
            <v>1</v>
          </cell>
          <cell r="J1396">
            <v>1</v>
          </cell>
          <cell r="K1396" t="str">
            <v>EA</v>
          </cell>
          <cell r="L1396" t="str">
            <v xml:space="preserve"> </v>
          </cell>
          <cell r="M1396" t="str">
            <v xml:space="preserve">   </v>
          </cell>
          <cell r="N1396" t="str">
            <v>L</v>
          </cell>
          <cell r="O1396" t="str">
            <v>BIZLINK</v>
          </cell>
          <cell r="S1396">
            <v>64.84</v>
          </cell>
          <cell r="T1396">
            <v>64.84</v>
          </cell>
          <cell r="U1396">
            <v>64.84</v>
          </cell>
          <cell r="V1396">
            <v>64.84</v>
          </cell>
          <cell r="W1396">
            <v>64.84</v>
          </cell>
          <cell r="X1396">
            <v>64.84</v>
          </cell>
          <cell r="Y1396">
            <v>64.84</v>
          </cell>
          <cell r="Z1396">
            <v>64.84</v>
          </cell>
          <cell r="AA1396">
            <v>64.84</v>
          </cell>
        </row>
        <row r="1397">
          <cell r="E1397" t="str">
            <v>668-101639-001</v>
          </cell>
          <cell r="G1397" t="str">
            <v>A</v>
          </cell>
          <cell r="H1397" t="str">
            <v>CONN,NTWK,MODULAR PLUG,SHLD,8 POS</v>
          </cell>
          <cell r="I1397">
            <v>2</v>
          </cell>
          <cell r="J1397">
            <v>2</v>
          </cell>
          <cell r="K1397" t="str">
            <v>EA</v>
          </cell>
          <cell r="L1397" t="str">
            <v>Y</v>
          </cell>
          <cell r="M1397" t="str">
            <v xml:space="preserve">   </v>
          </cell>
          <cell r="N1397" t="str">
            <v>L</v>
          </cell>
          <cell r="O1397" t="str">
            <v>ZZ</v>
          </cell>
          <cell r="P1397" t="str">
            <v>SENTINEL CONN SYSTEM</v>
          </cell>
          <cell r="Q1397" t="str">
            <v>106S08080058C34</v>
          </cell>
          <cell r="T1397">
            <v>0</v>
          </cell>
          <cell r="V1397">
            <v>0</v>
          </cell>
          <cell r="X1397">
            <v>0</v>
          </cell>
          <cell r="Z1397">
            <v>0</v>
          </cell>
        </row>
        <row r="1398">
          <cell r="E1398" t="str">
            <v>10-00058-00</v>
          </cell>
          <cell r="G1398" t="str">
            <v>A</v>
          </cell>
          <cell r="H1398" t="str">
            <v>HEAT SHRINK TUBING,.5,BLACK</v>
          </cell>
          <cell r="I1398">
            <v>0.5</v>
          </cell>
          <cell r="J1398">
            <v>0.5</v>
          </cell>
          <cell r="K1398" t="str">
            <v>FT</v>
          </cell>
          <cell r="L1398" t="str">
            <v>Y</v>
          </cell>
          <cell r="M1398" t="str">
            <v xml:space="preserve">   </v>
          </cell>
          <cell r="N1398" t="str">
            <v>L</v>
          </cell>
          <cell r="O1398" t="str">
            <v>ZZ</v>
          </cell>
          <cell r="P1398" t="str">
            <v>ALPHA WIRE</v>
          </cell>
          <cell r="Q1398" t="str">
            <v>FIT-221V-1/2-BLK</v>
          </cell>
          <cell r="T1398">
            <v>0</v>
          </cell>
          <cell r="V1398">
            <v>0</v>
          </cell>
          <cell r="X1398">
            <v>0</v>
          </cell>
          <cell r="Z1398">
            <v>0</v>
          </cell>
        </row>
        <row r="1399">
          <cell r="E1399" t="str">
            <v>681-275352-001</v>
          </cell>
          <cell r="G1399" t="str">
            <v>A</v>
          </cell>
          <cell r="H1399" t="str">
            <v>CA,CAT5E,SHIELD,4PR,24AWG,1000FT,YEL</v>
          </cell>
          <cell r="I1399">
            <v>5</v>
          </cell>
          <cell r="J1399">
            <v>5</v>
          </cell>
          <cell r="K1399" t="str">
            <v>EA</v>
          </cell>
          <cell r="L1399" t="str">
            <v>Y</v>
          </cell>
          <cell r="M1399" t="str">
            <v xml:space="preserve">   </v>
          </cell>
          <cell r="N1399" t="str">
            <v>L</v>
          </cell>
          <cell r="O1399" t="str">
            <v>ZZ</v>
          </cell>
          <cell r="P1399" t="str">
            <v>CABLEWHOLESALE</v>
          </cell>
          <cell r="Q1399" t="str">
            <v>10X6-581TH</v>
          </cell>
          <cell r="T1399">
            <v>0</v>
          </cell>
          <cell r="V1399">
            <v>0</v>
          </cell>
          <cell r="X1399">
            <v>0</v>
          </cell>
          <cell r="Z1399">
            <v>0</v>
          </cell>
        </row>
        <row r="1400">
          <cell r="E1400" t="str">
            <v>785-009716-001</v>
          </cell>
          <cell r="G1400" t="str">
            <v>C</v>
          </cell>
          <cell r="H1400" t="str">
            <v>LBL,COMPUTER PRINTABLE 1X2.2,WHT</v>
          </cell>
          <cell r="I1400">
            <v>2</v>
          </cell>
          <cell r="J1400">
            <v>2</v>
          </cell>
          <cell r="K1400" t="str">
            <v>EA</v>
          </cell>
          <cell r="L1400" t="str">
            <v>Y</v>
          </cell>
          <cell r="M1400" t="str">
            <v xml:space="preserve">   </v>
          </cell>
          <cell r="N1400" t="str">
            <v>L</v>
          </cell>
          <cell r="O1400" t="str">
            <v>ZZ</v>
          </cell>
          <cell r="P1400" t="str">
            <v>BRADY CORPORATION</v>
          </cell>
          <cell r="Q1400" t="str">
            <v>DAT-37-292</v>
          </cell>
          <cell r="T1400">
            <v>0</v>
          </cell>
          <cell r="V1400">
            <v>0</v>
          </cell>
          <cell r="X1400">
            <v>0</v>
          </cell>
          <cell r="Z1400">
            <v>0</v>
          </cell>
        </row>
        <row r="1401">
          <cell r="E1401" t="str">
            <v>833-274493-001</v>
          </cell>
          <cell r="G1401" t="str">
            <v>D</v>
          </cell>
          <cell r="H1401" t="str">
            <v>CA,SIG,RS232/RS485,RJ45</v>
          </cell>
          <cell r="I1401">
            <v>1</v>
          </cell>
          <cell r="J1401">
            <v>1</v>
          </cell>
          <cell r="K1401" t="str">
            <v>EA</v>
          </cell>
          <cell r="L1401" t="str">
            <v>Y</v>
          </cell>
          <cell r="M1401" t="str">
            <v xml:space="preserve">   </v>
          </cell>
          <cell r="N1401" t="str">
            <v>Z</v>
          </cell>
          <cell r="O1401" t="str">
            <v>ZZ</v>
          </cell>
          <cell r="T1401">
            <v>0</v>
          </cell>
          <cell r="V1401">
            <v>0</v>
          </cell>
          <cell r="X1401">
            <v>0</v>
          </cell>
          <cell r="Z1401">
            <v>0</v>
          </cell>
        </row>
        <row r="1402">
          <cell r="E1402" t="str">
            <v>74-10024-00</v>
          </cell>
          <cell r="G1402" t="str">
            <v>P</v>
          </cell>
          <cell r="H1402" t="str">
            <v>PROC. ELEC. ASS'Y INSTR.</v>
          </cell>
          <cell r="I1402">
            <v>1</v>
          </cell>
          <cell r="J1402">
            <v>1</v>
          </cell>
          <cell r="K1402" t="str">
            <v>EA</v>
          </cell>
          <cell r="L1402" t="str">
            <v>Y</v>
          </cell>
          <cell r="M1402" t="str">
            <v xml:space="preserve">   </v>
          </cell>
          <cell r="N1402" t="str">
            <v>Z</v>
          </cell>
          <cell r="O1402" t="str">
            <v>ZZ</v>
          </cell>
          <cell r="T1402">
            <v>0</v>
          </cell>
          <cell r="V1402">
            <v>0</v>
          </cell>
          <cell r="X1402">
            <v>0</v>
          </cell>
          <cell r="Z1402">
            <v>0</v>
          </cell>
        </row>
        <row r="1403">
          <cell r="E1403" t="str">
            <v>74-024094-00</v>
          </cell>
          <cell r="G1403" t="str">
            <v>U</v>
          </cell>
          <cell r="H1403" t="str">
            <v>PROC,PART IDENTIFICATION</v>
          </cell>
          <cell r="I1403">
            <v>1</v>
          </cell>
          <cell r="J1403">
            <v>1</v>
          </cell>
          <cell r="K1403" t="str">
            <v>EA</v>
          </cell>
          <cell r="L1403" t="str">
            <v>Y</v>
          </cell>
          <cell r="M1403" t="str">
            <v xml:space="preserve">   </v>
          </cell>
          <cell r="N1403" t="str">
            <v>Z</v>
          </cell>
          <cell r="O1403" t="str">
            <v>ZZ</v>
          </cell>
          <cell r="T1403">
            <v>0</v>
          </cell>
          <cell r="V1403">
            <v>0</v>
          </cell>
          <cell r="X1403">
            <v>0</v>
          </cell>
          <cell r="Z1403">
            <v>0</v>
          </cell>
        </row>
        <row r="1404">
          <cell r="E1404" t="str">
            <v>965-208382-001</v>
          </cell>
          <cell r="G1404" t="str">
            <v>A</v>
          </cell>
          <cell r="H1404" t="str">
            <v>EPOXY,FAST SET,50ML CNTNR SIZE</v>
          </cell>
          <cell r="I1404">
            <v>1</v>
          </cell>
          <cell r="J1404">
            <v>1</v>
          </cell>
          <cell r="K1404" t="str">
            <v>EA</v>
          </cell>
          <cell r="L1404" t="str">
            <v>Y</v>
          </cell>
          <cell r="M1404" t="str">
            <v xml:space="preserve">   </v>
          </cell>
          <cell r="N1404" t="str">
            <v>Z</v>
          </cell>
          <cell r="O1404" t="str">
            <v>ZZ</v>
          </cell>
          <cell r="P1404" t="str">
            <v>ITW DEVCON, INC.</v>
          </cell>
          <cell r="Q1404">
            <v>14270</v>
          </cell>
          <cell r="T1404">
            <v>0</v>
          </cell>
          <cell r="V1404">
            <v>0</v>
          </cell>
          <cell r="X1404">
            <v>0</v>
          </cell>
          <cell r="Z1404">
            <v>0</v>
          </cell>
        </row>
        <row r="1405">
          <cell r="E1405" t="str">
            <v>79-10179-00</v>
          </cell>
          <cell r="G1405" t="str">
            <v>A</v>
          </cell>
          <cell r="H1405" t="str">
            <v>MARKER, WIRE (1-33)</v>
          </cell>
          <cell r="I1405">
            <v>1</v>
          </cell>
          <cell r="J1405">
            <v>1</v>
          </cell>
          <cell r="K1405" t="str">
            <v>EA</v>
          </cell>
          <cell r="L1405" t="str">
            <v>Y</v>
          </cell>
          <cell r="M1405" t="str">
            <v xml:space="preserve">   </v>
          </cell>
          <cell r="N1405" t="str">
            <v>Z</v>
          </cell>
          <cell r="O1405" t="str">
            <v>ZZ</v>
          </cell>
          <cell r="P1405" t="str">
            <v>BRADY CORPORATION</v>
          </cell>
          <cell r="Q1405" t="str">
            <v>WM-1-33-3/4</v>
          </cell>
          <cell r="T1405">
            <v>0</v>
          </cell>
          <cell r="V1405">
            <v>0</v>
          </cell>
          <cell r="X1405">
            <v>0</v>
          </cell>
          <cell r="Z1405">
            <v>0</v>
          </cell>
        </row>
        <row r="1406">
          <cell r="E1406" t="str">
            <v>79-10444-00</v>
          </cell>
          <cell r="G1406" t="str">
            <v>B</v>
          </cell>
          <cell r="H1406" t="str">
            <v>LABEL,A-Z,0-15,(+),(-),(/),WIRE MARKING</v>
          </cell>
          <cell r="I1406">
            <v>1</v>
          </cell>
          <cell r="J1406">
            <v>1</v>
          </cell>
          <cell r="K1406" t="str">
            <v>EA</v>
          </cell>
          <cell r="L1406" t="str">
            <v>Y</v>
          </cell>
          <cell r="M1406" t="str">
            <v xml:space="preserve">   </v>
          </cell>
          <cell r="N1406" t="str">
            <v>Z</v>
          </cell>
          <cell r="O1406" t="str">
            <v>ZZ</v>
          </cell>
          <cell r="P1406" t="str">
            <v>BRADY CORPORATION</v>
          </cell>
          <cell r="Q1406" t="str">
            <v>PWM-PK-2</v>
          </cell>
          <cell r="T1406">
            <v>0</v>
          </cell>
          <cell r="V1406">
            <v>0</v>
          </cell>
          <cell r="X1406">
            <v>0</v>
          </cell>
          <cell r="Z1406">
            <v>0</v>
          </cell>
        </row>
        <row r="1407">
          <cell r="E1407" t="str">
            <v>79-10183-00</v>
          </cell>
          <cell r="G1407" t="str">
            <v>B</v>
          </cell>
          <cell r="H1407" t="str">
            <v>MARKERS,WIRE WRITE ON</v>
          </cell>
          <cell r="I1407">
            <v>1</v>
          </cell>
          <cell r="J1407">
            <v>1</v>
          </cell>
          <cell r="K1407" t="str">
            <v>EA</v>
          </cell>
          <cell r="L1407" t="str">
            <v>Y</v>
          </cell>
          <cell r="M1407" t="str">
            <v xml:space="preserve">   </v>
          </cell>
          <cell r="N1407" t="str">
            <v>Z</v>
          </cell>
          <cell r="O1407" t="str">
            <v>ZZ</v>
          </cell>
          <cell r="P1407" t="str">
            <v>BRADY CORPORATION</v>
          </cell>
          <cell r="Q1407" t="str">
            <v>SLFW-250-PK</v>
          </cell>
          <cell r="T1407">
            <v>0</v>
          </cell>
          <cell r="V1407">
            <v>0</v>
          </cell>
          <cell r="X1407">
            <v>0</v>
          </cell>
          <cell r="Z1407">
            <v>0</v>
          </cell>
        </row>
        <row r="1408">
          <cell r="E1408" t="str">
            <v>79-10179-01</v>
          </cell>
          <cell r="G1408" t="str">
            <v>A</v>
          </cell>
          <cell r="H1408" t="str">
            <v>MARKER, WIRE, 34-66</v>
          </cell>
          <cell r="I1408">
            <v>1</v>
          </cell>
          <cell r="J1408">
            <v>1</v>
          </cell>
          <cell r="K1408" t="str">
            <v>EA</v>
          </cell>
          <cell r="L1408" t="str">
            <v>Y</v>
          </cell>
          <cell r="M1408" t="str">
            <v xml:space="preserve">   </v>
          </cell>
          <cell r="N1408" t="str">
            <v>Z</v>
          </cell>
          <cell r="O1408" t="str">
            <v>ZZ</v>
          </cell>
          <cell r="T1408">
            <v>0</v>
          </cell>
          <cell r="V1408">
            <v>0</v>
          </cell>
          <cell r="X1408">
            <v>0</v>
          </cell>
          <cell r="Z1408">
            <v>0</v>
          </cell>
        </row>
        <row r="1409">
          <cell r="E1409" t="str">
            <v>79-10179-02</v>
          </cell>
          <cell r="G1409" t="str">
            <v>A</v>
          </cell>
          <cell r="H1409" t="str">
            <v>MARKER, WIRE 67-99</v>
          </cell>
          <cell r="I1409">
            <v>1</v>
          </cell>
          <cell r="J1409">
            <v>1</v>
          </cell>
          <cell r="K1409" t="str">
            <v>EA</v>
          </cell>
          <cell r="L1409" t="str">
            <v>Y</v>
          </cell>
          <cell r="M1409" t="str">
            <v xml:space="preserve">   </v>
          </cell>
          <cell r="N1409" t="str">
            <v>Z</v>
          </cell>
          <cell r="O1409" t="str">
            <v>ZZ</v>
          </cell>
          <cell r="T1409">
            <v>0</v>
          </cell>
          <cell r="V1409">
            <v>0</v>
          </cell>
          <cell r="X1409">
            <v>0</v>
          </cell>
          <cell r="Z1409">
            <v>0</v>
          </cell>
        </row>
        <row r="1410">
          <cell r="E1410" t="str">
            <v>79-00021-00</v>
          </cell>
          <cell r="G1410" t="str">
            <v>A</v>
          </cell>
          <cell r="H1410" t="str">
            <v>LABEL,BLANK 1 X 1/2</v>
          </cell>
          <cell r="I1410">
            <v>1</v>
          </cell>
          <cell r="J1410">
            <v>1</v>
          </cell>
          <cell r="K1410" t="str">
            <v>EA</v>
          </cell>
          <cell r="L1410" t="str">
            <v>Y</v>
          </cell>
          <cell r="M1410" t="str">
            <v xml:space="preserve">   </v>
          </cell>
          <cell r="N1410" t="str">
            <v>Z</v>
          </cell>
          <cell r="O1410" t="str">
            <v>ZZ</v>
          </cell>
          <cell r="P1410" t="str">
            <v>THOMAS &amp; BETTS</v>
          </cell>
          <cell r="Q1410" t="str">
            <v>WES-1112</v>
          </cell>
          <cell r="T1410">
            <v>0</v>
          </cell>
          <cell r="V1410">
            <v>0</v>
          </cell>
          <cell r="X1410">
            <v>0</v>
          </cell>
          <cell r="Z1410">
            <v>0</v>
          </cell>
        </row>
        <row r="1411">
          <cell r="E1411" t="str">
            <v>79-00021-01</v>
          </cell>
          <cell r="G1411" t="str">
            <v>A</v>
          </cell>
          <cell r="H1411" t="str">
            <v>LABEL,BLANK 1 X 1</v>
          </cell>
          <cell r="I1411">
            <v>1</v>
          </cell>
          <cell r="J1411">
            <v>1</v>
          </cell>
          <cell r="K1411" t="str">
            <v>EA</v>
          </cell>
          <cell r="L1411" t="str">
            <v>Y</v>
          </cell>
          <cell r="M1411" t="str">
            <v xml:space="preserve">   </v>
          </cell>
          <cell r="N1411" t="str">
            <v>Z</v>
          </cell>
          <cell r="O1411" t="str">
            <v>ZZ</v>
          </cell>
          <cell r="P1411" t="str">
            <v>ABB</v>
          </cell>
          <cell r="Q1411" t="str">
            <v>WES-1334</v>
          </cell>
          <cell r="T1411">
            <v>0</v>
          </cell>
          <cell r="V1411">
            <v>0</v>
          </cell>
          <cell r="X1411">
            <v>0</v>
          </cell>
          <cell r="Z1411">
            <v>0</v>
          </cell>
        </row>
        <row r="1412">
          <cell r="E1412" t="str">
            <v>79-00021-02</v>
          </cell>
          <cell r="G1412" t="str">
            <v>A</v>
          </cell>
          <cell r="H1412" t="str">
            <v>LABEL,CBL MARKING,1X.5X1.5,BLANK,WRITE-O</v>
          </cell>
          <cell r="I1412">
            <v>1</v>
          </cell>
          <cell r="J1412">
            <v>1</v>
          </cell>
          <cell r="K1412" t="str">
            <v>EA</v>
          </cell>
          <cell r="L1412" t="str">
            <v>Y</v>
          </cell>
          <cell r="M1412" t="str">
            <v xml:space="preserve">   </v>
          </cell>
          <cell r="N1412" t="str">
            <v>Z</v>
          </cell>
          <cell r="O1412" t="str">
            <v>ZZ</v>
          </cell>
          <cell r="P1412" t="str">
            <v>THOMAS &amp; BETTS</v>
          </cell>
          <cell r="Q1412" t="str">
            <v>WLP-1112</v>
          </cell>
          <cell r="T1412">
            <v>0</v>
          </cell>
          <cell r="V1412">
            <v>0</v>
          </cell>
          <cell r="X1412">
            <v>0</v>
          </cell>
          <cell r="Z1412">
            <v>0</v>
          </cell>
        </row>
        <row r="1413">
          <cell r="E1413" t="str">
            <v>79-00021-03</v>
          </cell>
          <cell r="G1413" t="str">
            <v>A</v>
          </cell>
          <cell r="H1413" t="str">
            <v>LABEL,CBL MARKING,1X1X3,BLANK,WRITE-ON,S</v>
          </cell>
          <cell r="I1413">
            <v>1</v>
          </cell>
          <cell r="J1413">
            <v>1</v>
          </cell>
          <cell r="K1413" t="str">
            <v>EA</v>
          </cell>
          <cell r="L1413" t="str">
            <v>Y</v>
          </cell>
          <cell r="M1413" t="str">
            <v xml:space="preserve">   </v>
          </cell>
          <cell r="N1413" t="str">
            <v>Z</v>
          </cell>
          <cell r="O1413" t="str">
            <v>ZZ</v>
          </cell>
          <cell r="P1413" t="str">
            <v>THOMAS &amp; BETTS</v>
          </cell>
          <cell r="Q1413" t="str">
            <v>WLP-1300</v>
          </cell>
          <cell r="T1413">
            <v>0</v>
          </cell>
          <cell r="V1413">
            <v>0</v>
          </cell>
          <cell r="X1413">
            <v>0</v>
          </cell>
          <cell r="Z1413">
            <v>0</v>
          </cell>
        </row>
        <row r="1414">
          <cell r="E1414" t="str">
            <v>79-00021-04</v>
          </cell>
          <cell r="G1414" t="str">
            <v>B</v>
          </cell>
          <cell r="H1414" t="str">
            <v>LABEL,CBL MARKING,1X1X5,BLANK,WRITE-ON,S</v>
          </cell>
          <cell r="I1414">
            <v>1</v>
          </cell>
          <cell r="J1414">
            <v>1</v>
          </cell>
          <cell r="K1414" t="str">
            <v>EA</v>
          </cell>
          <cell r="L1414" t="str">
            <v>Y</v>
          </cell>
          <cell r="M1414" t="str">
            <v xml:space="preserve">   </v>
          </cell>
          <cell r="N1414" t="str">
            <v>Z</v>
          </cell>
          <cell r="O1414" t="str">
            <v>ZZ</v>
          </cell>
          <cell r="P1414" t="str">
            <v>THOMAS &amp; BETTS</v>
          </cell>
          <cell r="Q1414" t="str">
            <v>THT-139-461-2</v>
          </cell>
          <cell r="T1414">
            <v>0</v>
          </cell>
          <cell r="V1414">
            <v>0</v>
          </cell>
          <cell r="X1414">
            <v>0</v>
          </cell>
          <cell r="Z1414">
            <v>0</v>
          </cell>
        </row>
        <row r="1415">
          <cell r="E1415" t="str">
            <v>74-032409-00</v>
          </cell>
          <cell r="G1415" t="str">
            <v>C</v>
          </cell>
          <cell r="H1415" t="str">
            <v>WORKMANSHIP STANDARDS</v>
          </cell>
          <cell r="I1415">
            <v>1</v>
          </cell>
          <cell r="J1415">
            <v>1</v>
          </cell>
          <cell r="K1415" t="str">
            <v>EA</v>
          </cell>
          <cell r="L1415" t="str">
            <v>Y</v>
          </cell>
          <cell r="M1415" t="str">
            <v xml:space="preserve">   </v>
          </cell>
          <cell r="N1415" t="str">
            <v>Z</v>
          </cell>
          <cell r="O1415" t="str">
            <v>ZZ</v>
          </cell>
          <cell r="T1415">
            <v>0</v>
          </cell>
          <cell r="V1415">
            <v>0</v>
          </cell>
          <cell r="X1415">
            <v>0</v>
          </cell>
          <cell r="Z1415">
            <v>0</v>
          </cell>
        </row>
        <row r="1416">
          <cell r="E1416" t="str">
            <v>202-328325-001</v>
          </cell>
          <cell r="G1416" t="str">
            <v>F</v>
          </cell>
          <cell r="H1416" t="str">
            <v>PROC,CRIMP TERMINATION GUIDELINE</v>
          </cell>
          <cell r="I1416">
            <v>1</v>
          </cell>
          <cell r="J1416">
            <v>1</v>
          </cell>
          <cell r="K1416" t="str">
            <v>EA</v>
          </cell>
          <cell r="L1416" t="str">
            <v>Y</v>
          </cell>
          <cell r="M1416" t="str">
            <v xml:space="preserve">   </v>
          </cell>
          <cell r="N1416" t="str">
            <v>Z</v>
          </cell>
          <cell r="O1416" t="str">
            <v>ZZ</v>
          </cell>
          <cell r="T1416">
            <v>0</v>
          </cell>
          <cell r="V1416">
            <v>0</v>
          </cell>
          <cell r="X1416">
            <v>0</v>
          </cell>
          <cell r="Z1416">
            <v>0</v>
          </cell>
        </row>
        <row r="1417">
          <cell r="E1417" t="str">
            <v>74-024094-00</v>
          </cell>
          <cell r="G1417" t="str">
            <v>U</v>
          </cell>
          <cell r="H1417" t="str">
            <v>PROC,PART IDENTIFICATION</v>
          </cell>
          <cell r="I1417">
            <v>1</v>
          </cell>
          <cell r="J1417">
            <v>1</v>
          </cell>
          <cell r="K1417" t="str">
            <v>EA</v>
          </cell>
          <cell r="L1417" t="str">
            <v>Y</v>
          </cell>
          <cell r="M1417" t="str">
            <v xml:space="preserve">   </v>
          </cell>
          <cell r="N1417" t="str">
            <v>Z</v>
          </cell>
          <cell r="O1417" t="str">
            <v>ZZ</v>
          </cell>
          <cell r="T1417">
            <v>0</v>
          </cell>
          <cell r="V1417">
            <v>0</v>
          </cell>
          <cell r="X1417">
            <v>0</v>
          </cell>
          <cell r="Z1417">
            <v>0</v>
          </cell>
        </row>
        <row r="1418">
          <cell r="E1418" t="str">
            <v>603-090436-001</v>
          </cell>
          <cell r="G1418" t="str">
            <v>J</v>
          </cell>
          <cell r="H1418" t="str">
            <v>SPECIFICATION,PACKAGING</v>
          </cell>
          <cell r="I1418">
            <v>1</v>
          </cell>
          <cell r="J1418">
            <v>1</v>
          </cell>
          <cell r="K1418" t="str">
            <v>EA</v>
          </cell>
          <cell r="L1418" t="str">
            <v>Y</v>
          </cell>
          <cell r="M1418" t="str">
            <v xml:space="preserve">   </v>
          </cell>
          <cell r="N1418" t="str">
            <v>Z</v>
          </cell>
          <cell r="O1418" t="str">
            <v>ZZ</v>
          </cell>
          <cell r="T1418">
            <v>0</v>
          </cell>
          <cell r="V1418">
            <v>0</v>
          </cell>
          <cell r="X1418">
            <v>0</v>
          </cell>
          <cell r="Z1418">
            <v>0</v>
          </cell>
        </row>
        <row r="1419">
          <cell r="E1419" t="str">
            <v>833-233714-603</v>
          </cell>
          <cell r="F1419" t="str">
            <v>CABLES</v>
          </cell>
          <cell r="G1419" t="str">
            <v>A</v>
          </cell>
          <cell r="H1419" t="str">
            <v>CA,COMM,ENET,LWR SW TO UPR SW</v>
          </cell>
          <cell r="I1419">
            <v>1</v>
          </cell>
          <cell r="J1419">
            <v>1</v>
          </cell>
          <cell r="K1419" t="str">
            <v>EA</v>
          </cell>
          <cell r="L1419" t="str">
            <v xml:space="preserve"> </v>
          </cell>
          <cell r="M1419" t="str">
            <v xml:space="preserve">   </v>
          </cell>
          <cell r="N1419" t="str">
            <v>L</v>
          </cell>
          <cell r="O1419" t="str">
            <v>ROGAR</v>
          </cell>
          <cell r="S1419">
            <v>75</v>
          </cell>
          <cell r="T1419">
            <v>75</v>
          </cell>
          <cell r="U1419">
            <v>75</v>
          </cell>
          <cell r="V1419">
            <v>75</v>
          </cell>
          <cell r="W1419">
            <v>70</v>
          </cell>
          <cell r="X1419">
            <v>70</v>
          </cell>
          <cell r="Y1419">
            <v>65</v>
          </cell>
          <cell r="Z1419">
            <v>65</v>
          </cell>
          <cell r="AA1419">
            <v>60</v>
          </cell>
        </row>
        <row r="1420">
          <cell r="E1420" t="str">
            <v>681-101635-001</v>
          </cell>
          <cell r="G1420" t="str">
            <v>B</v>
          </cell>
          <cell r="H1420" t="str">
            <v>CA,FBS,PVC,300V,5E,24AWG,4 PR,TEAL,ROHS</v>
          </cell>
          <cell r="I1420">
            <v>6.5</v>
          </cell>
          <cell r="J1420">
            <v>6.5</v>
          </cell>
          <cell r="K1420" t="str">
            <v>FT</v>
          </cell>
          <cell r="L1420" t="str">
            <v>Y</v>
          </cell>
          <cell r="M1420" t="str">
            <v xml:space="preserve">   </v>
          </cell>
          <cell r="N1420" t="str">
            <v>L</v>
          </cell>
          <cell r="O1420" t="str">
            <v>ZZ</v>
          </cell>
          <cell r="P1420" t="str">
            <v>BELDEN INC.</v>
          </cell>
          <cell r="Q1420" t="str">
            <v>7921A 1NH</v>
          </cell>
          <cell r="T1420">
            <v>0</v>
          </cell>
          <cell r="V1420">
            <v>0</v>
          </cell>
          <cell r="X1420">
            <v>0</v>
          </cell>
          <cell r="Z1420">
            <v>0</v>
          </cell>
        </row>
        <row r="1421">
          <cell r="E1421" t="str">
            <v>668-101639-001</v>
          </cell>
          <cell r="G1421" t="str">
            <v>A</v>
          </cell>
          <cell r="H1421" t="str">
            <v>CONN,NTWK,MODULAR PLUG,SHLD,8 POS</v>
          </cell>
          <cell r="I1421">
            <v>2</v>
          </cell>
          <cell r="J1421">
            <v>2</v>
          </cell>
          <cell r="K1421" t="str">
            <v>EA</v>
          </cell>
          <cell r="L1421" t="str">
            <v>Y</v>
          </cell>
          <cell r="M1421" t="str">
            <v xml:space="preserve">   </v>
          </cell>
          <cell r="N1421" t="str">
            <v>L</v>
          </cell>
          <cell r="O1421" t="str">
            <v>ZZ</v>
          </cell>
          <cell r="P1421" t="str">
            <v>SENTINEL CONN SYSTEM</v>
          </cell>
          <cell r="Q1421" t="str">
            <v>106S08080058C34</v>
          </cell>
          <cell r="T1421">
            <v>0</v>
          </cell>
          <cell r="V1421">
            <v>0</v>
          </cell>
          <cell r="X1421">
            <v>0</v>
          </cell>
          <cell r="Z1421">
            <v>0</v>
          </cell>
        </row>
        <row r="1422">
          <cell r="E1422" t="str">
            <v>680-061150-009</v>
          </cell>
          <cell r="G1422" t="str">
            <v>B</v>
          </cell>
          <cell r="H1422" t="str">
            <v>TUBING HEAT SHRINK 3/4</v>
          </cell>
          <cell r="I1422">
            <v>1</v>
          </cell>
          <cell r="J1422">
            <v>1</v>
          </cell>
          <cell r="K1422" t="str">
            <v>FT</v>
          </cell>
          <cell r="L1422" t="str">
            <v>Y</v>
          </cell>
          <cell r="M1422" t="str">
            <v xml:space="preserve">   </v>
          </cell>
          <cell r="N1422" t="str">
            <v>L</v>
          </cell>
          <cell r="O1422" t="str">
            <v>ZZ</v>
          </cell>
          <cell r="P1422" t="str">
            <v>PANDUIT CORP.</v>
          </cell>
          <cell r="Q1422" t="str">
            <v>HSTT75-48-5</v>
          </cell>
          <cell r="T1422">
            <v>0</v>
          </cell>
          <cell r="V1422">
            <v>0</v>
          </cell>
          <cell r="X1422">
            <v>0</v>
          </cell>
          <cell r="Z1422">
            <v>0</v>
          </cell>
        </row>
        <row r="1423">
          <cell r="E1423" t="str">
            <v>79-00021-02</v>
          </cell>
          <cell r="G1423" t="str">
            <v>A</v>
          </cell>
          <cell r="H1423" t="str">
            <v>LABEL,CBL MARKING,1X.5X1.5,BLANK,WRITE-O</v>
          </cell>
          <cell r="I1423">
            <v>2</v>
          </cell>
          <cell r="J1423">
            <v>2</v>
          </cell>
          <cell r="K1423" t="str">
            <v>EA</v>
          </cell>
          <cell r="L1423" t="str">
            <v>Y</v>
          </cell>
          <cell r="M1423" t="str">
            <v xml:space="preserve">   </v>
          </cell>
          <cell r="N1423" t="str">
            <v>L</v>
          </cell>
          <cell r="O1423" t="str">
            <v>ZZ</v>
          </cell>
          <cell r="P1423" t="str">
            <v>THOMAS &amp; BETTS</v>
          </cell>
          <cell r="Q1423" t="str">
            <v>WLP-1112</v>
          </cell>
          <cell r="T1423">
            <v>0</v>
          </cell>
          <cell r="V1423">
            <v>0</v>
          </cell>
          <cell r="X1423">
            <v>0</v>
          </cell>
          <cell r="Z1423">
            <v>0</v>
          </cell>
        </row>
        <row r="1424">
          <cell r="E1424" t="str">
            <v>833-233714-001</v>
          </cell>
          <cell r="G1424" t="str">
            <v>B</v>
          </cell>
          <cell r="H1424" t="str">
            <v>CA,COMM,ENET,TEOSXT</v>
          </cell>
          <cell r="I1424">
            <v>1</v>
          </cell>
          <cell r="J1424">
            <v>1</v>
          </cell>
          <cell r="K1424" t="str">
            <v>EA</v>
          </cell>
          <cell r="L1424" t="str">
            <v xml:space="preserve"> </v>
          </cell>
          <cell r="M1424" t="str">
            <v xml:space="preserve">   </v>
          </cell>
          <cell r="N1424" t="str">
            <v>Z</v>
          </cell>
          <cell r="O1424" t="str">
            <v>ZZ</v>
          </cell>
          <cell r="T1424">
            <v>0</v>
          </cell>
          <cell r="V1424">
            <v>0</v>
          </cell>
          <cell r="X1424">
            <v>0</v>
          </cell>
          <cell r="Z1424">
            <v>0</v>
          </cell>
        </row>
        <row r="1425">
          <cell r="E1425" t="str">
            <v>74-10024-00</v>
          </cell>
          <cell r="G1425" t="str">
            <v>P</v>
          </cell>
          <cell r="H1425" t="str">
            <v>PROC. ELEC. ASS'Y INSTR.</v>
          </cell>
          <cell r="I1425">
            <v>1</v>
          </cell>
          <cell r="J1425">
            <v>1</v>
          </cell>
          <cell r="K1425" t="str">
            <v>EA</v>
          </cell>
          <cell r="L1425" t="str">
            <v>Y</v>
          </cell>
          <cell r="M1425" t="str">
            <v xml:space="preserve">   </v>
          </cell>
          <cell r="N1425" t="str">
            <v>Z</v>
          </cell>
          <cell r="O1425" t="str">
            <v>ZZ</v>
          </cell>
          <cell r="T1425">
            <v>0</v>
          </cell>
          <cell r="V1425">
            <v>0</v>
          </cell>
          <cell r="X1425">
            <v>0</v>
          </cell>
          <cell r="Z1425">
            <v>0</v>
          </cell>
        </row>
        <row r="1426">
          <cell r="E1426" t="str">
            <v>74-024094-00</v>
          </cell>
          <cell r="G1426" t="str">
            <v>U</v>
          </cell>
          <cell r="H1426" t="str">
            <v>PROC,PART IDENTIFICATION</v>
          </cell>
          <cell r="I1426">
            <v>1</v>
          </cell>
          <cell r="J1426">
            <v>1</v>
          </cell>
          <cell r="K1426" t="str">
            <v>EA</v>
          </cell>
          <cell r="L1426" t="str">
            <v>Y</v>
          </cell>
          <cell r="M1426" t="str">
            <v xml:space="preserve">   </v>
          </cell>
          <cell r="N1426" t="str">
            <v>Z</v>
          </cell>
          <cell r="O1426" t="str">
            <v>ZZ</v>
          </cell>
          <cell r="T1426">
            <v>0</v>
          </cell>
          <cell r="V1426">
            <v>0</v>
          </cell>
          <cell r="X1426">
            <v>0</v>
          </cell>
          <cell r="Z1426">
            <v>0</v>
          </cell>
        </row>
        <row r="1427">
          <cell r="E1427" t="str">
            <v>965-208382-001</v>
          </cell>
          <cell r="G1427" t="str">
            <v>A</v>
          </cell>
          <cell r="H1427" t="str">
            <v>EPOXY,FAST SET,50ML CNTNR SIZE</v>
          </cell>
          <cell r="I1427">
            <v>1</v>
          </cell>
          <cell r="J1427">
            <v>1</v>
          </cell>
          <cell r="K1427" t="str">
            <v>EA</v>
          </cell>
          <cell r="L1427" t="str">
            <v>Y</v>
          </cell>
          <cell r="M1427" t="str">
            <v xml:space="preserve">   </v>
          </cell>
          <cell r="N1427" t="str">
            <v>Z</v>
          </cell>
          <cell r="O1427" t="str">
            <v>ZZ</v>
          </cell>
          <cell r="P1427" t="str">
            <v>ITW DEVCON, INC.</v>
          </cell>
          <cell r="Q1427">
            <v>14270</v>
          </cell>
          <cell r="T1427">
            <v>0</v>
          </cell>
          <cell r="V1427">
            <v>0</v>
          </cell>
          <cell r="X1427">
            <v>0</v>
          </cell>
          <cell r="Z1427">
            <v>0</v>
          </cell>
        </row>
        <row r="1428">
          <cell r="E1428" t="str">
            <v>79-10179-00</v>
          </cell>
          <cell r="G1428" t="str">
            <v>A</v>
          </cell>
          <cell r="H1428" t="str">
            <v>MARKER, WIRE (1-33)</v>
          </cell>
          <cell r="I1428">
            <v>1</v>
          </cell>
          <cell r="J1428">
            <v>1</v>
          </cell>
          <cell r="K1428" t="str">
            <v>EA</v>
          </cell>
          <cell r="L1428" t="str">
            <v>Y</v>
          </cell>
          <cell r="M1428" t="str">
            <v xml:space="preserve">   </v>
          </cell>
          <cell r="N1428" t="str">
            <v>Z</v>
          </cell>
          <cell r="O1428" t="str">
            <v>ZZ</v>
          </cell>
          <cell r="P1428" t="str">
            <v>BRADY CORPORATION</v>
          </cell>
          <cell r="Q1428" t="str">
            <v>WM-1-33-3/4</v>
          </cell>
          <cell r="T1428">
            <v>0</v>
          </cell>
          <cell r="V1428">
            <v>0</v>
          </cell>
          <cell r="X1428">
            <v>0</v>
          </cell>
          <cell r="Z1428">
            <v>0</v>
          </cell>
        </row>
        <row r="1429">
          <cell r="E1429" t="str">
            <v>79-10444-00</v>
          </cell>
          <cell r="G1429" t="str">
            <v>B</v>
          </cell>
          <cell r="H1429" t="str">
            <v>LABEL,A-Z,0-15,(+),(-),(/),WIRE MARKING</v>
          </cell>
          <cell r="I1429">
            <v>1</v>
          </cell>
          <cell r="J1429">
            <v>1</v>
          </cell>
          <cell r="K1429" t="str">
            <v>EA</v>
          </cell>
          <cell r="L1429" t="str">
            <v>Y</v>
          </cell>
          <cell r="M1429" t="str">
            <v xml:space="preserve">   </v>
          </cell>
          <cell r="N1429" t="str">
            <v>Z</v>
          </cell>
          <cell r="O1429" t="str">
            <v>ZZ</v>
          </cell>
          <cell r="P1429" t="str">
            <v>BRADY CORPORATION</v>
          </cell>
          <cell r="Q1429" t="str">
            <v>PWM-PK-2</v>
          </cell>
          <cell r="T1429">
            <v>0</v>
          </cell>
          <cell r="V1429">
            <v>0</v>
          </cell>
          <cell r="X1429">
            <v>0</v>
          </cell>
          <cell r="Z1429">
            <v>0</v>
          </cell>
        </row>
        <row r="1430">
          <cell r="E1430" t="str">
            <v>79-10183-00</v>
          </cell>
          <cell r="G1430" t="str">
            <v>B</v>
          </cell>
          <cell r="H1430" t="str">
            <v>MARKERS,WIRE WRITE ON</v>
          </cell>
          <cell r="I1430">
            <v>1</v>
          </cell>
          <cell r="J1430">
            <v>1</v>
          </cell>
          <cell r="K1430" t="str">
            <v>EA</v>
          </cell>
          <cell r="L1430" t="str">
            <v>Y</v>
          </cell>
          <cell r="M1430" t="str">
            <v xml:space="preserve">   </v>
          </cell>
          <cell r="N1430" t="str">
            <v>Z</v>
          </cell>
          <cell r="O1430" t="str">
            <v>ZZ</v>
          </cell>
          <cell r="P1430" t="str">
            <v>BRADY CORPORATION</v>
          </cell>
          <cell r="Q1430" t="str">
            <v>SLFW-250-PK</v>
          </cell>
          <cell r="T1430">
            <v>0</v>
          </cell>
          <cell r="V1430">
            <v>0</v>
          </cell>
          <cell r="X1430">
            <v>0</v>
          </cell>
          <cell r="Z1430">
            <v>0</v>
          </cell>
        </row>
        <row r="1431">
          <cell r="E1431" t="str">
            <v>79-10179-01</v>
          </cell>
          <cell r="G1431" t="str">
            <v>A</v>
          </cell>
          <cell r="H1431" t="str">
            <v>MARKER, WIRE, 34-66</v>
          </cell>
          <cell r="I1431">
            <v>1</v>
          </cell>
          <cell r="J1431">
            <v>1</v>
          </cell>
          <cell r="K1431" t="str">
            <v>EA</v>
          </cell>
          <cell r="L1431" t="str">
            <v>Y</v>
          </cell>
          <cell r="M1431" t="str">
            <v xml:space="preserve">   </v>
          </cell>
          <cell r="N1431" t="str">
            <v>Z</v>
          </cell>
          <cell r="O1431" t="str">
            <v>ZZ</v>
          </cell>
          <cell r="T1431">
            <v>0</v>
          </cell>
          <cell r="V1431">
            <v>0</v>
          </cell>
          <cell r="X1431">
            <v>0</v>
          </cell>
          <cell r="Z1431">
            <v>0</v>
          </cell>
        </row>
        <row r="1432">
          <cell r="E1432" t="str">
            <v>79-10179-02</v>
          </cell>
          <cell r="G1432" t="str">
            <v>A</v>
          </cell>
          <cell r="H1432" t="str">
            <v>MARKER, WIRE 67-99</v>
          </cell>
          <cell r="I1432">
            <v>1</v>
          </cell>
          <cell r="J1432">
            <v>1</v>
          </cell>
          <cell r="K1432" t="str">
            <v>EA</v>
          </cell>
          <cell r="L1432" t="str">
            <v>Y</v>
          </cell>
          <cell r="M1432" t="str">
            <v xml:space="preserve">   </v>
          </cell>
          <cell r="N1432" t="str">
            <v>Z</v>
          </cell>
          <cell r="O1432" t="str">
            <v>ZZ</v>
          </cell>
          <cell r="T1432">
            <v>0</v>
          </cell>
          <cell r="V1432">
            <v>0</v>
          </cell>
          <cell r="X1432">
            <v>0</v>
          </cell>
          <cell r="Z1432">
            <v>0</v>
          </cell>
        </row>
        <row r="1433">
          <cell r="E1433" t="str">
            <v>79-00021-00</v>
          </cell>
          <cell r="G1433" t="str">
            <v>A</v>
          </cell>
          <cell r="H1433" t="str">
            <v>LABEL,BLANK 1 X 1/2</v>
          </cell>
          <cell r="I1433">
            <v>1</v>
          </cell>
          <cell r="J1433">
            <v>1</v>
          </cell>
          <cell r="K1433" t="str">
            <v>EA</v>
          </cell>
          <cell r="L1433" t="str">
            <v>Y</v>
          </cell>
          <cell r="M1433" t="str">
            <v xml:space="preserve">   </v>
          </cell>
          <cell r="N1433" t="str">
            <v>Z</v>
          </cell>
          <cell r="O1433" t="str">
            <v>ZZ</v>
          </cell>
          <cell r="P1433" t="str">
            <v>THOMAS &amp; BETTS</v>
          </cell>
          <cell r="Q1433" t="str">
            <v>WES-1112</v>
          </cell>
          <cell r="T1433">
            <v>0</v>
          </cell>
          <cell r="V1433">
            <v>0</v>
          </cell>
          <cell r="X1433">
            <v>0</v>
          </cell>
          <cell r="Z1433">
            <v>0</v>
          </cell>
        </row>
        <row r="1434">
          <cell r="E1434" t="str">
            <v>79-00021-01</v>
          </cell>
          <cell r="G1434" t="str">
            <v>A</v>
          </cell>
          <cell r="H1434" t="str">
            <v>LABEL,BLANK 1 X 1</v>
          </cell>
          <cell r="I1434">
            <v>1</v>
          </cell>
          <cell r="J1434">
            <v>1</v>
          </cell>
          <cell r="K1434" t="str">
            <v>EA</v>
          </cell>
          <cell r="L1434" t="str">
            <v>Y</v>
          </cell>
          <cell r="M1434" t="str">
            <v xml:space="preserve">   </v>
          </cell>
          <cell r="N1434" t="str">
            <v>Z</v>
          </cell>
          <cell r="O1434" t="str">
            <v>ZZ</v>
          </cell>
          <cell r="P1434" t="str">
            <v>ABB</v>
          </cell>
          <cell r="Q1434" t="str">
            <v>WES-1334</v>
          </cell>
          <cell r="T1434">
            <v>0</v>
          </cell>
          <cell r="V1434">
            <v>0</v>
          </cell>
          <cell r="X1434">
            <v>0</v>
          </cell>
          <cell r="Z1434">
            <v>0</v>
          </cell>
        </row>
        <row r="1435">
          <cell r="E1435" t="str">
            <v>79-00021-02</v>
          </cell>
          <cell r="G1435" t="str">
            <v>A</v>
          </cell>
          <cell r="H1435" t="str">
            <v>LABEL,CBL MARKING,1X.5X1.5,BLANK,WRITE-O</v>
          </cell>
          <cell r="I1435">
            <v>1</v>
          </cell>
          <cell r="J1435">
            <v>1</v>
          </cell>
          <cell r="K1435" t="str">
            <v>EA</v>
          </cell>
          <cell r="L1435" t="str">
            <v>Y</v>
          </cell>
          <cell r="M1435" t="str">
            <v xml:space="preserve">   </v>
          </cell>
          <cell r="N1435" t="str">
            <v>Z</v>
          </cell>
          <cell r="O1435" t="str">
            <v>ZZ</v>
          </cell>
          <cell r="P1435" t="str">
            <v>THOMAS &amp; BETTS</v>
          </cell>
          <cell r="Q1435" t="str">
            <v>WLP-1112</v>
          </cell>
          <cell r="T1435">
            <v>0</v>
          </cell>
          <cell r="V1435">
            <v>0</v>
          </cell>
          <cell r="X1435">
            <v>0</v>
          </cell>
          <cell r="Z1435">
            <v>0</v>
          </cell>
        </row>
        <row r="1436">
          <cell r="E1436" t="str">
            <v>79-00021-03</v>
          </cell>
          <cell r="G1436" t="str">
            <v>A</v>
          </cell>
          <cell r="H1436" t="str">
            <v>LABEL,CBL MARKING,1X1X3,BLANK,WRITE-ON,S</v>
          </cell>
          <cell r="I1436">
            <v>1</v>
          </cell>
          <cell r="J1436">
            <v>1</v>
          </cell>
          <cell r="K1436" t="str">
            <v>EA</v>
          </cell>
          <cell r="L1436" t="str">
            <v>Y</v>
          </cell>
          <cell r="M1436" t="str">
            <v xml:space="preserve">   </v>
          </cell>
          <cell r="N1436" t="str">
            <v>Z</v>
          </cell>
          <cell r="O1436" t="str">
            <v>ZZ</v>
          </cell>
          <cell r="P1436" t="str">
            <v>THOMAS &amp; BETTS</v>
          </cell>
          <cell r="Q1436" t="str">
            <v>WLP-1300</v>
          </cell>
          <cell r="T1436">
            <v>0</v>
          </cell>
          <cell r="V1436">
            <v>0</v>
          </cell>
          <cell r="X1436">
            <v>0</v>
          </cell>
          <cell r="Z1436">
            <v>0</v>
          </cell>
        </row>
        <row r="1437">
          <cell r="E1437" t="str">
            <v>79-00021-04</v>
          </cell>
          <cell r="G1437" t="str">
            <v>B</v>
          </cell>
          <cell r="H1437" t="str">
            <v>LABEL,CBL MARKING,1X1X5,BLANK,WRITE-ON,S</v>
          </cell>
          <cell r="I1437">
            <v>1</v>
          </cell>
          <cell r="J1437">
            <v>1</v>
          </cell>
          <cell r="K1437" t="str">
            <v>EA</v>
          </cell>
          <cell r="L1437" t="str">
            <v>Y</v>
          </cell>
          <cell r="M1437" t="str">
            <v xml:space="preserve">   </v>
          </cell>
          <cell r="N1437" t="str">
            <v>Z</v>
          </cell>
          <cell r="O1437" t="str">
            <v>ZZ</v>
          </cell>
          <cell r="P1437" t="str">
            <v>THOMAS &amp; BETTS</v>
          </cell>
          <cell r="Q1437" t="str">
            <v>THT-139-461-2</v>
          </cell>
          <cell r="T1437">
            <v>0</v>
          </cell>
          <cell r="V1437">
            <v>0</v>
          </cell>
          <cell r="X1437">
            <v>0</v>
          </cell>
          <cell r="Z1437">
            <v>0</v>
          </cell>
        </row>
        <row r="1438">
          <cell r="E1438" t="str">
            <v>74-032409-00</v>
          </cell>
          <cell r="G1438" t="str">
            <v>C</v>
          </cell>
          <cell r="H1438" t="str">
            <v>WORKMANSHIP STANDARDS</v>
          </cell>
          <cell r="I1438">
            <v>1</v>
          </cell>
          <cell r="J1438">
            <v>1</v>
          </cell>
          <cell r="K1438" t="str">
            <v>EA</v>
          </cell>
          <cell r="L1438" t="str">
            <v>Y</v>
          </cell>
          <cell r="M1438" t="str">
            <v xml:space="preserve">   </v>
          </cell>
          <cell r="N1438" t="str">
            <v>Z</v>
          </cell>
          <cell r="O1438" t="str">
            <v>ZZ</v>
          </cell>
          <cell r="T1438">
            <v>0</v>
          </cell>
          <cell r="V1438">
            <v>0</v>
          </cell>
          <cell r="X1438">
            <v>0</v>
          </cell>
          <cell r="Z1438">
            <v>0</v>
          </cell>
        </row>
        <row r="1439">
          <cell r="E1439" t="str">
            <v>202-328325-001</v>
          </cell>
          <cell r="G1439" t="str">
            <v>F</v>
          </cell>
          <cell r="H1439" t="str">
            <v>PROC,CRIMP TERMINATION GUIDELINE</v>
          </cell>
          <cell r="I1439">
            <v>1</v>
          </cell>
          <cell r="J1439">
            <v>1</v>
          </cell>
          <cell r="K1439" t="str">
            <v>EA</v>
          </cell>
          <cell r="L1439" t="str">
            <v>Y</v>
          </cell>
          <cell r="M1439" t="str">
            <v xml:space="preserve">   </v>
          </cell>
          <cell r="N1439" t="str">
            <v>Z</v>
          </cell>
          <cell r="O1439" t="str">
            <v>ZZ</v>
          </cell>
          <cell r="T1439">
            <v>0</v>
          </cell>
          <cell r="V1439">
            <v>0</v>
          </cell>
          <cell r="X1439">
            <v>0</v>
          </cell>
          <cell r="Z1439">
            <v>0</v>
          </cell>
        </row>
        <row r="1440">
          <cell r="E1440" t="str">
            <v>74-160156-00</v>
          </cell>
          <cell r="G1440" t="str">
            <v>H</v>
          </cell>
          <cell r="H1440" t="str">
            <v>PROC,PACKING REQUIREMENTS</v>
          </cell>
          <cell r="I1440">
            <v>1</v>
          </cell>
          <cell r="J1440">
            <v>1</v>
          </cell>
          <cell r="K1440" t="str">
            <v>EA</v>
          </cell>
          <cell r="L1440" t="str">
            <v>Y</v>
          </cell>
          <cell r="M1440" t="str">
            <v xml:space="preserve">   </v>
          </cell>
          <cell r="N1440" t="str">
            <v>Z</v>
          </cell>
          <cell r="O1440" t="str">
            <v>ZZ</v>
          </cell>
          <cell r="T1440">
            <v>0</v>
          </cell>
          <cell r="V1440">
            <v>0</v>
          </cell>
          <cell r="X1440">
            <v>0</v>
          </cell>
          <cell r="Z1440">
            <v>0</v>
          </cell>
        </row>
        <row r="1441">
          <cell r="E1441" t="str">
            <v>74-024094-00</v>
          </cell>
          <cell r="G1441" t="str">
            <v>U</v>
          </cell>
          <cell r="H1441" t="str">
            <v>PROC,PART IDENTIFICATION</v>
          </cell>
          <cell r="I1441">
            <v>1</v>
          </cell>
          <cell r="J1441">
            <v>1</v>
          </cell>
          <cell r="K1441" t="str">
            <v>EA</v>
          </cell>
          <cell r="L1441" t="str">
            <v>Y</v>
          </cell>
          <cell r="M1441" t="str">
            <v xml:space="preserve">   </v>
          </cell>
          <cell r="N1441" t="str">
            <v>Z</v>
          </cell>
          <cell r="O1441" t="str">
            <v>ZZ</v>
          </cell>
          <cell r="T1441">
            <v>0</v>
          </cell>
          <cell r="V1441">
            <v>0</v>
          </cell>
          <cell r="X1441">
            <v>0</v>
          </cell>
          <cell r="Z1441">
            <v>0</v>
          </cell>
        </row>
        <row r="1442">
          <cell r="E1442" t="str">
            <v>833-271228-510</v>
          </cell>
          <cell r="F1442" t="str">
            <v>CABLES</v>
          </cell>
          <cell r="G1442" t="str">
            <v>B</v>
          </cell>
          <cell r="H1442" t="str">
            <v>CA,COMM,ECAT,LWR JUNC TO UPPR JUNC</v>
          </cell>
          <cell r="I1442">
            <v>1</v>
          </cell>
          <cell r="J1442">
            <v>1</v>
          </cell>
          <cell r="K1442" t="str">
            <v>EA</v>
          </cell>
          <cell r="L1442" t="str">
            <v xml:space="preserve"> </v>
          </cell>
          <cell r="M1442" t="str">
            <v xml:space="preserve">   </v>
          </cell>
          <cell r="N1442" t="str">
            <v>L</v>
          </cell>
          <cell r="O1442" t="str">
            <v>ROGAR</v>
          </cell>
          <cell r="S1442">
            <v>100</v>
          </cell>
          <cell r="T1442">
            <v>100</v>
          </cell>
          <cell r="U1442">
            <v>100</v>
          </cell>
          <cell r="V1442">
            <v>100</v>
          </cell>
          <cell r="W1442">
            <v>95</v>
          </cell>
          <cell r="X1442">
            <v>95</v>
          </cell>
          <cell r="Y1442">
            <v>90</v>
          </cell>
          <cell r="Z1442">
            <v>90</v>
          </cell>
          <cell r="AA1442">
            <v>80</v>
          </cell>
        </row>
        <row r="1443">
          <cell r="E1443" t="str">
            <v>681-101635-004</v>
          </cell>
          <cell r="G1443" t="str">
            <v>B</v>
          </cell>
          <cell r="H1443" t="str">
            <v>CA,FBS,PVC,300V,5E,24AWG,4 PR,RED,ROHS</v>
          </cell>
          <cell r="I1443">
            <v>6</v>
          </cell>
          <cell r="J1443">
            <v>6</v>
          </cell>
          <cell r="K1443" t="str">
            <v>FT</v>
          </cell>
          <cell r="L1443" t="str">
            <v>Y</v>
          </cell>
          <cell r="M1443" t="str">
            <v xml:space="preserve">   </v>
          </cell>
          <cell r="N1443" t="str">
            <v>L</v>
          </cell>
          <cell r="O1443" t="str">
            <v>ZZ</v>
          </cell>
          <cell r="P1443" t="str">
            <v>BELDEN INC.</v>
          </cell>
          <cell r="Q1443" t="str">
            <v>7921A 002</v>
          </cell>
          <cell r="T1443">
            <v>0</v>
          </cell>
          <cell r="V1443">
            <v>0</v>
          </cell>
          <cell r="X1443">
            <v>0</v>
          </cell>
          <cell r="Z1443">
            <v>0</v>
          </cell>
        </row>
        <row r="1444">
          <cell r="E1444" t="str">
            <v>668-101639-001</v>
          </cell>
          <cell r="G1444" t="str">
            <v>A</v>
          </cell>
          <cell r="H1444" t="str">
            <v>CONN,NTWK,MODULAR PLUG,SHLD,8 POS</v>
          </cell>
          <cell r="I1444">
            <v>2</v>
          </cell>
          <cell r="J1444">
            <v>2</v>
          </cell>
          <cell r="K1444" t="str">
            <v>EA</v>
          </cell>
          <cell r="L1444" t="str">
            <v>Y</v>
          </cell>
          <cell r="M1444" t="str">
            <v xml:space="preserve">   </v>
          </cell>
          <cell r="N1444" t="str">
            <v>L</v>
          </cell>
          <cell r="O1444" t="str">
            <v>ZZ</v>
          </cell>
          <cell r="P1444" t="str">
            <v>SENTINEL CONN SYSTEM</v>
          </cell>
          <cell r="Q1444" t="str">
            <v>106S08080058C34</v>
          </cell>
          <cell r="T1444">
            <v>0</v>
          </cell>
          <cell r="V1444">
            <v>0</v>
          </cell>
          <cell r="X1444">
            <v>0</v>
          </cell>
          <cell r="Z1444">
            <v>0</v>
          </cell>
        </row>
        <row r="1445">
          <cell r="E1445" t="str">
            <v>680-061150-009</v>
          </cell>
          <cell r="G1445" t="str">
            <v>B</v>
          </cell>
          <cell r="H1445" t="str">
            <v>TUBING HEAT SHRINK 3/4</v>
          </cell>
          <cell r="I1445">
            <v>0.5</v>
          </cell>
          <cell r="J1445">
            <v>0.5</v>
          </cell>
          <cell r="K1445" t="str">
            <v>FT</v>
          </cell>
          <cell r="L1445" t="str">
            <v>Y</v>
          </cell>
          <cell r="M1445" t="str">
            <v xml:space="preserve">   </v>
          </cell>
          <cell r="N1445" t="str">
            <v>L</v>
          </cell>
          <cell r="O1445" t="str">
            <v>ZZ</v>
          </cell>
          <cell r="P1445" t="str">
            <v>PANDUIT CORP.</v>
          </cell>
          <cell r="Q1445" t="str">
            <v>HSTT75-48-5</v>
          </cell>
          <cell r="T1445">
            <v>0</v>
          </cell>
          <cell r="V1445">
            <v>0</v>
          </cell>
          <cell r="X1445">
            <v>0</v>
          </cell>
          <cell r="Z1445">
            <v>0</v>
          </cell>
        </row>
        <row r="1446">
          <cell r="E1446" t="str">
            <v>79-00021-02</v>
          </cell>
          <cell r="G1446" t="str">
            <v>A</v>
          </cell>
          <cell r="H1446" t="str">
            <v>LABEL,CBL MARKING,1X.5X1.5,BLANK,WRITE-O</v>
          </cell>
          <cell r="I1446">
            <v>2</v>
          </cell>
          <cell r="J1446">
            <v>2</v>
          </cell>
          <cell r="K1446" t="str">
            <v>EA</v>
          </cell>
          <cell r="L1446" t="str">
            <v>Y</v>
          </cell>
          <cell r="M1446" t="str">
            <v xml:space="preserve">   </v>
          </cell>
          <cell r="N1446" t="str">
            <v>L</v>
          </cell>
          <cell r="O1446" t="str">
            <v>ZZ</v>
          </cell>
          <cell r="P1446" t="str">
            <v>THOMAS &amp; BETTS</v>
          </cell>
          <cell r="Q1446" t="str">
            <v>WLP-1112</v>
          </cell>
          <cell r="T1446">
            <v>0</v>
          </cell>
          <cell r="V1446">
            <v>0</v>
          </cell>
          <cell r="X1446">
            <v>0</v>
          </cell>
          <cell r="Z1446">
            <v>0</v>
          </cell>
        </row>
        <row r="1447">
          <cell r="E1447" t="str">
            <v>833-271228-001</v>
          </cell>
          <cell r="G1447" t="str">
            <v>B</v>
          </cell>
          <cell r="H1447" t="str">
            <v>CA,COMM,ECAT,RED</v>
          </cell>
          <cell r="I1447">
            <v>1</v>
          </cell>
          <cell r="J1447">
            <v>1</v>
          </cell>
          <cell r="K1447" t="str">
            <v>EA</v>
          </cell>
          <cell r="L1447" t="str">
            <v>Y</v>
          </cell>
          <cell r="M1447" t="str">
            <v xml:space="preserve">   </v>
          </cell>
          <cell r="N1447" t="str">
            <v>Z</v>
          </cell>
          <cell r="O1447" t="str">
            <v>ZZ</v>
          </cell>
          <cell r="T1447">
            <v>0</v>
          </cell>
          <cell r="V1447">
            <v>0</v>
          </cell>
          <cell r="X1447">
            <v>0</v>
          </cell>
          <cell r="Z1447">
            <v>0</v>
          </cell>
        </row>
        <row r="1448">
          <cell r="E1448" t="str">
            <v>74-10024-00</v>
          </cell>
          <cell r="G1448" t="str">
            <v>P</v>
          </cell>
          <cell r="H1448" t="str">
            <v>PROC. ELEC. ASS'Y INSTR.</v>
          </cell>
          <cell r="I1448">
            <v>1</v>
          </cell>
          <cell r="J1448">
            <v>1</v>
          </cell>
          <cell r="K1448" t="str">
            <v>EA</v>
          </cell>
          <cell r="L1448" t="str">
            <v>Y</v>
          </cell>
          <cell r="M1448" t="str">
            <v xml:space="preserve">   </v>
          </cell>
          <cell r="N1448" t="str">
            <v>Z</v>
          </cell>
          <cell r="O1448" t="str">
            <v>ZZ</v>
          </cell>
          <cell r="T1448">
            <v>0</v>
          </cell>
          <cell r="V1448">
            <v>0</v>
          </cell>
          <cell r="X1448">
            <v>0</v>
          </cell>
          <cell r="Z1448">
            <v>0</v>
          </cell>
        </row>
        <row r="1449">
          <cell r="E1449" t="str">
            <v>74-024094-00</v>
          </cell>
          <cell r="G1449" t="str">
            <v>U</v>
          </cell>
          <cell r="H1449" t="str">
            <v>PROC,PART IDENTIFICATION</v>
          </cell>
          <cell r="I1449">
            <v>1</v>
          </cell>
          <cell r="J1449">
            <v>1</v>
          </cell>
          <cell r="K1449" t="str">
            <v>EA</v>
          </cell>
          <cell r="L1449" t="str">
            <v>Y</v>
          </cell>
          <cell r="M1449" t="str">
            <v xml:space="preserve">   </v>
          </cell>
          <cell r="N1449" t="str">
            <v>Z</v>
          </cell>
          <cell r="O1449" t="str">
            <v>ZZ</v>
          </cell>
          <cell r="T1449">
            <v>0</v>
          </cell>
          <cell r="V1449">
            <v>0</v>
          </cell>
          <cell r="X1449">
            <v>0</v>
          </cell>
          <cell r="Z1449">
            <v>0</v>
          </cell>
        </row>
        <row r="1450">
          <cell r="E1450" t="str">
            <v>965-208382-001</v>
          </cell>
          <cell r="G1450" t="str">
            <v>A</v>
          </cell>
          <cell r="H1450" t="str">
            <v>EPOXY,FAST SET,50ML CNTNR SIZE</v>
          </cell>
          <cell r="I1450">
            <v>1</v>
          </cell>
          <cell r="J1450">
            <v>1</v>
          </cell>
          <cell r="K1450" t="str">
            <v>EA</v>
          </cell>
          <cell r="L1450" t="str">
            <v>Y</v>
          </cell>
          <cell r="M1450" t="str">
            <v xml:space="preserve">   </v>
          </cell>
          <cell r="N1450" t="str">
            <v>Z</v>
          </cell>
          <cell r="O1450" t="str">
            <v>ZZ</v>
          </cell>
          <cell r="P1450" t="str">
            <v>ITW DEVCON, INC.</v>
          </cell>
          <cell r="Q1450">
            <v>14270</v>
          </cell>
          <cell r="T1450">
            <v>0</v>
          </cell>
          <cell r="V1450">
            <v>0</v>
          </cell>
          <cell r="X1450">
            <v>0</v>
          </cell>
          <cell r="Z1450">
            <v>0</v>
          </cell>
        </row>
        <row r="1451">
          <cell r="E1451" t="str">
            <v>79-10179-00</v>
          </cell>
          <cell r="G1451" t="str">
            <v>A</v>
          </cell>
          <cell r="H1451" t="str">
            <v>MARKER, WIRE (1-33)</v>
          </cell>
          <cell r="I1451">
            <v>1</v>
          </cell>
          <cell r="J1451">
            <v>1</v>
          </cell>
          <cell r="K1451" t="str">
            <v>EA</v>
          </cell>
          <cell r="L1451" t="str">
            <v>Y</v>
          </cell>
          <cell r="M1451" t="str">
            <v xml:space="preserve">   </v>
          </cell>
          <cell r="N1451" t="str">
            <v>Z</v>
          </cell>
          <cell r="O1451" t="str">
            <v>ZZ</v>
          </cell>
          <cell r="P1451" t="str">
            <v>BRADY CORPORATION</v>
          </cell>
          <cell r="Q1451" t="str">
            <v>WM-1-33-3/4</v>
          </cell>
          <cell r="T1451">
            <v>0</v>
          </cell>
          <cell r="V1451">
            <v>0</v>
          </cell>
          <cell r="X1451">
            <v>0</v>
          </cell>
          <cell r="Z1451">
            <v>0</v>
          </cell>
        </row>
        <row r="1452">
          <cell r="E1452" t="str">
            <v>79-10444-00</v>
          </cell>
          <cell r="G1452" t="str">
            <v>B</v>
          </cell>
          <cell r="H1452" t="str">
            <v>LABEL,A-Z,0-15,(+),(-),(/),WIRE MARKING</v>
          </cell>
          <cell r="I1452">
            <v>1</v>
          </cell>
          <cell r="J1452">
            <v>1</v>
          </cell>
          <cell r="K1452" t="str">
            <v>EA</v>
          </cell>
          <cell r="L1452" t="str">
            <v>Y</v>
          </cell>
          <cell r="M1452" t="str">
            <v xml:space="preserve">   </v>
          </cell>
          <cell r="N1452" t="str">
            <v>Z</v>
          </cell>
          <cell r="O1452" t="str">
            <v>ZZ</v>
          </cell>
          <cell r="P1452" t="str">
            <v>BRADY CORPORATION</v>
          </cell>
          <cell r="Q1452" t="str">
            <v>PWM-PK-2</v>
          </cell>
          <cell r="T1452">
            <v>0</v>
          </cell>
          <cell r="V1452">
            <v>0</v>
          </cell>
          <cell r="X1452">
            <v>0</v>
          </cell>
          <cell r="Z1452">
            <v>0</v>
          </cell>
        </row>
        <row r="1453">
          <cell r="E1453" t="str">
            <v>79-10183-00</v>
          </cell>
          <cell r="G1453" t="str">
            <v>B</v>
          </cell>
          <cell r="H1453" t="str">
            <v>MARKERS,WIRE WRITE ON</v>
          </cell>
          <cell r="I1453">
            <v>1</v>
          </cell>
          <cell r="J1453">
            <v>1</v>
          </cell>
          <cell r="K1453" t="str">
            <v>EA</v>
          </cell>
          <cell r="L1453" t="str">
            <v>Y</v>
          </cell>
          <cell r="M1453" t="str">
            <v xml:space="preserve">   </v>
          </cell>
          <cell r="N1453" t="str">
            <v>Z</v>
          </cell>
          <cell r="O1453" t="str">
            <v>ZZ</v>
          </cell>
          <cell r="P1453" t="str">
            <v>BRADY CORPORATION</v>
          </cell>
          <cell r="Q1453" t="str">
            <v>SLFW-250-PK</v>
          </cell>
          <cell r="T1453">
            <v>0</v>
          </cell>
          <cell r="V1453">
            <v>0</v>
          </cell>
          <cell r="X1453">
            <v>0</v>
          </cell>
          <cell r="Z1453">
            <v>0</v>
          </cell>
        </row>
        <row r="1454">
          <cell r="E1454" t="str">
            <v>79-10179-01</v>
          </cell>
          <cell r="G1454" t="str">
            <v>A</v>
          </cell>
          <cell r="H1454" t="str">
            <v>MARKER, WIRE, 34-66</v>
          </cell>
          <cell r="I1454">
            <v>1</v>
          </cell>
          <cell r="J1454">
            <v>1</v>
          </cell>
          <cell r="K1454" t="str">
            <v>EA</v>
          </cell>
          <cell r="L1454" t="str">
            <v>Y</v>
          </cell>
          <cell r="M1454" t="str">
            <v xml:space="preserve">   </v>
          </cell>
          <cell r="N1454" t="str">
            <v>Z</v>
          </cell>
          <cell r="O1454" t="str">
            <v>ZZ</v>
          </cell>
          <cell r="T1454">
            <v>0</v>
          </cell>
          <cell r="V1454">
            <v>0</v>
          </cell>
          <cell r="X1454">
            <v>0</v>
          </cell>
          <cell r="Z1454">
            <v>0</v>
          </cell>
        </row>
        <row r="1455">
          <cell r="E1455" t="str">
            <v>79-10179-02</v>
          </cell>
          <cell r="G1455" t="str">
            <v>A</v>
          </cell>
          <cell r="H1455" t="str">
            <v>MARKER, WIRE 67-99</v>
          </cell>
          <cell r="I1455">
            <v>1</v>
          </cell>
          <cell r="J1455">
            <v>1</v>
          </cell>
          <cell r="K1455" t="str">
            <v>EA</v>
          </cell>
          <cell r="L1455" t="str">
            <v>Y</v>
          </cell>
          <cell r="M1455" t="str">
            <v xml:space="preserve">   </v>
          </cell>
          <cell r="N1455" t="str">
            <v>Z</v>
          </cell>
          <cell r="O1455" t="str">
            <v>ZZ</v>
          </cell>
          <cell r="T1455">
            <v>0</v>
          </cell>
          <cell r="V1455">
            <v>0</v>
          </cell>
          <cell r="X1455">
            <v>0</v>
          </cell>
          <cell r="Z1455">
            <v>0</v>
          </cell>
        </row>
        <row r="1456">
          <cell r="E1456" t="str">
            <v>79-00021-00</v>
          </cell>
          <cell r="G1456" t="str">
            <v>A</v>
          </cell>
          <cell r="H1456" t="str">
            <v>LABEL,BLANK 1 X 1/2</v>
          </cell>
          <cell r="I1456">
            <v>1</v>
          </cell>
          <cell r="J1456">
            <v>1</v>
          </cell>
          <cell r="K1456" t="str">
            <v>EA</v>
          </cell>
          <cell r="L1456" t="str">
            <v>Y</v>
          </cell>
          <cell r="M1456" t="str">
            <v xml:space="preserve">   </v>
          </cell>
          <cell r="N1456" t="str">
            <v>Z</v>
          </cell>
          <cell r="O1456" t="str">
            <v>ZZ</v>
          </cell>
          <cell r="P1456" t="str">
            <v>THOMAS &amp; BETTS</v>
          </cell>
          <cell r="Q1456" t="str">
            <v>WES-1112</v>
          </cell>
          <cell r="T1456">
            <v>0</v>
          </cell>
          <cell r="V1456">
            <v>0</v>
          </cell>
          <cell r="X1456">
            <v>0</v>
          </cell>
          <cell r="Z1456">
            <v>0</v>
          </cell>
        </row>
        <row r="1457">
          <cell r="E1457" t="str">
            <v>79-00021-01</v>
          </cell>
          <cell r="G1457" t="str">
            <v>A</v>
          </cell>
          <cell r="H1457" t="str">
            <v>LABEL,BLANK 1 X 1</v>
          </cell>
          <cell r="I1457">
            <v>1</v>
          </cell>
          <cell r="J1457">
            <v>1</v>
          </cell>
          <cell r="K1457" t="str">
            <v>EA</v>
          </cell>
          <cell r="L1457" t="str">
            <v>Y</v>
          </cell>
          <cell r="M1457" t="str">
            <v xml:space="preserve">   </v>
          </cell>
          <cell r="N1457" t="str">
            <v>Z</v>
          </cell>
          <cell r="O1457" t="str">
            <v>ZZ</v>
          </cell>
          <cell r="P1457" t="str">
            <v>ABB</v>
          </cell>
          <cell r="Q1457" t="str">
            <v>WES-1334</v>
          </cell>
          <cell r="T1457">
            <v>0</v>
          </cell>
          <cell r="V1457">
            <v>0</v>
          </cell>
          <cell r="X1457">
            <v>0</v>
          </cell>
          <cell r="Z1457">
            <v>0</v>
          </cell>
        </row>
        <row r="1458">
          <cell r="E1458" t="str">
            <v>79-00021-02</v>
          </cell>
          <cell r="G1458" t="str">
            <v>A</v>
          </cell>
          <cell r="H1458" t="str">
            <v>LABEL,CBL MARKING,1X.5X1.5,BLANK,WRITE-O</v>
          </cell>
          <cell r="I1458">
            <v>1</v>
          </cell>
          <cell r="J1458">
            <v>1</v>
          </cell>
          <cell r="K1458" t="str">
            <v>EA</v>
          </cell>
          <cell r="L1458" t="str">
            <v>Y</v>
          </cell>
          <cell r="M1458" t="str">
            <v xml:space="preserve">   </v>
          </cell>
          <cell r="N1458" t="str">
            <v>Z</v>
          </cell>
          <cell r="O1458" t="str">
            <v>ZZ</v>
          </cell>
          <cell r="P1458" t="str">
            <v>THOMAS &amp; BETTS</v>
          </cell>
          <cell r="Q1458" t="str">
            <v>WLP-1112</v>
          </cell>
          <cell r="T1458">
            <v>0</v>
          </cell>
          <cell r="V1458">
            <v>0</v>
          </cell>
          <cell r="X1458">
            <v>0</v>
          </cell>
          <cell r="Z1458">
            <v>0</v>
          </cell>
        </row>
        <row r="1459">
          <cell r="E1459" t="str">
            <v>79-00021-03</v>
          </cell>
          <cell r="G1459" t="str">
            <v>A</v>
          </cell>
          <cell r="H1459" t="str">
            <v>LABEL,CBL MARKING,1X1X3,BLANK,WRITE-ON,S</v>
          </cell>
          <cell r="I1459">
            <v>1</v>
          </cell>
          <cell r="J1459">
            <v>1</v>
          </cell>
          <cell r="K1459" t="str">
            <v>EA</v>
          </cell>
          <cell r="L1459" t="str">
            <v>Y</v>
          </cell>
          <cell r="M1459" t="str">
            <v xml:space="preserve">   </v>
          </cell>
          <cell r="N1459" t="str">
            <v>Z</v>
          </cell>
          <cell r="O1459" t="str">
            <v>ZZ</v>
          </cell>
          <cell r="P1459" t="str">
            <v>THOMAS &amp; BETTS</v>
          </cell>
          <cell r="Q1459" t="str">
            <v>WLP-1300</v>
          </cell>
          <cell r="T1459">
            <v>0</v>
          </cell>
          <cell r="V1459">
            <v>0</v>
          </cell>
          <cell r="X1459">
            <v>0</v>
          </cell>
          <cell r="Z1459">
            <v>0</v>
          </cell>
        </row>
        <row r="1460">
          <cell r="E1460" t="str">
            <v>79-00021-04</v>
          </cell>
          <cell r="G1460" t="str">
            <v>B</v>
          </cell>
          <cell r="H1460" t="str">
            <v>LABEL,CBL MARKING,1X1X5,BLANK,WRITE-ON,S</v>
          </cell>
          <cell r="I1460">
            <v>1</v>
          </cell>
          <cell r="J1460">
            <v>1</v>
          </cell>
          <cell r="K1460" t="str">
            <v>EA</v>
          </cell>
          <cell r="L1460" t="str">
            <v>Y</v>
          </cell>
          <cell r="M1460" t="str">
            <v xml:space="preserve">   </v>
          </cell>
          <cell r="N1460" t="str">
            <v>Z</v>
          </cell>
          <cell r="O1460" t="str">
            <v>ZZ</v>
          </cell>
          <cell r="P1460" t="str">
            <v>THOMAS &amp; BETTS</v>
          </cell>
          <cell r="Q1460" t="str">
            <v>THT-139-461-2</v>
          </cell>
          <cell r="T1460">
            <v>0</v>
          </cell>
          <cell r="V1460">
            <v>0</v>
          </cell>
          <cell r="X1460">
            <v>0</v>
          </cell>
          <cell r="Z1460">
            <v>0</v>
          </cell>
        </row>
        <row r="1461">
          <cell r="E1461" t="str">
            <v>74-032409-00</v>
          </cell>
          <cell r="G1461" t="str">
            <v>C</v>
          </cell>
          <cell r="H1461" t="str">
            <v>WORKMANSHIP STANDARDS</v>
          </cell>
          <cell r="I1461">
            <v>1</v>
          </cell>
          <cell r="J1461">
            <v>1</v>
          </cell>
          <cell r="K1461" t="str">
            <v>EA</v>
          </cell>
          <cell r="L1461" t="str">
            <v>Y</v>
          </cell>
          <cell r="M1461" t="str">
            <v xml:space="preserve">   </v>
          </cell>
          <cell r="N1461" t="str">
            <v>Z</v>
          </cell>
          <cell r="O1461" t="str">
            <v>ZZ</v>
          </cell>
          <cell r="T1461">
            <v>0</v>
          </cell>
          <cell r="V1461">
            <v>0</v>
          </cell>
          <cell r="X1461">
            <v>0</v>
          </cell>
          <cell r="Z1461">
            <v>0</v>
          </cell>
        </row>
        <row r="1462">
          <cell r="E1462" t="str">
            <v>202-328325-001</v>
          </cell>
          <cell r="G1462" t="str">
            <v>F</v>
          </cell>
          <cell r="H1462" t="str">
            <v>PROC,CRIMP TERMINATION GUIDELINE</v>
          </cell>
          <cell r="I1462">
            <v>1</v>
          </cell>
          <cell r="J1462">
            <v>1</v>
          </cell>
          <cell r="K1462" t="str">
            <v>EA</v>
          </cell>
          <cell r="L1462" t="str">
            <v>Y</v>
          </cell>
          <cell r="M1462" t="str">
            <v xml:space="preserve">   </v>
          </cell>
          <cell r="N1462" t="str">
            <v>Z</v>
          </cell>
          <cell r="O1462" t="str">
            <v>ZZ</v>
          </cell>
          <cell r="T1462">
            <v>0</v>
          </cell>
          <cell r="V1462">
            <v>0</v>
          </cell>
          <cell r="X1462">
            <v>0</v>
          </cell>
          <cell r="Z1462">
            <v>0</v>
          </cell>
        </row>
        <row r="1463">
          <cell r="E1463" t="str">
            <v>74-024094-00</v>
          </cell>
          <cell r="G1463" t="str">
            <v>U</v>
          </cell>
          <cell r="H1463" t="str">
            <v>PROC,PART IDENTIFICATION</v>
          </cell>
          <cell r="I1463">
            <v>1</v>
          </cell>
          <cell r="J1463">
            <v>1</v>
          </cell>
          <cell r="K1463" t="str">
            <v>EA</v>
          </cell>
          <cell r="L1463" t="str">
            <v>Y</v>
          </cell>
          <cell r="M1463" t="str">
            <v xml:space="preserve">   </v>
          </cell>
          <cell r="N1463" t="str">
            <v>Z</v>
          </cell>
          <cell r="O1463" t="str">
            <v>ZZ</v>
          </cell>
          <cell r="T1463">
            <v>0</v>
          </cell>
          <cell r="V1463">
            <v>0</v>
          </cell>
          <cell r="X1463">
            <v>0</v>
          </cell>
          <cell r="Z1463">
            <v>0</v>
          </cell>
        </row>
        <row r="1464">
          <cell r="E1464" t="str">
            <v>603-090436-001</v>
          </cell>
          <cell r="G1464" t="str">
            <v>J</v>
          </cell>
          <cell r="H1464" t="str">
            <v>SPECIFICATION,PACKAGING</v>
          </cell>
          <cell r="I1464">
            <v>1</v>
          </cell>
          <cell r="J1464">
            <v>1</v>
          </cell>
          <cell r="K1464" t="str">
            <v>EA</v>
          </cell>
          <cell r="L1464" t="str">
            <v>Y</v>
          </cell>
          <cell r="M1464" t="str">
            <v xml:space="preserve">   </v>
          </cell>
          <cell r="N1464" t="str">
            <v>Z</v>
          </cell>
          <cell r="O1464" t="str">
            <v>ZZ</v>
          </cell>
          <cell r="T1464">
            <v>0</v>
          </cell>
          <cell r="V1464">
            <v>0</v>
          </cell>
          <cell r="X1464">
            <v>0</v>
          </cell>
          <cell r="Z1464">
            <v>0</v>
          </cell>
        </row>
        <row r="1465">
          <cell r="E1465" t="str">
            <v>839-A00927-001</v>
          </cell>
          <cell r="F1465" t="str">
            <v>FABRICATED</v>
          </cell>
          <cell r="G1465" t="str">
            <v>A</v>
          </cell>
          <cell r="H1465" t="str">
            <v>BRKT,LOWER BULKHEAD</v>
          </cell>
          <cell r="I1465">
            <v>1</v>
          </cell>
          <cell r="J1465">
            <v>1</v>
          </cell>
          <cell r="K1465" t="str">
            <v>EA</v>
          </cell>
          <cell r="L1465" t="str">
            <v xml:space="preserve"> </v>
          </cell>
          <cell r="M1465" t="str">
            <v xml:space="preserve">   </v>
          </cell>
          <cell r="N1465" t="str">
            <v>L</v>
          </cell>
          <cell r="O1465" t="str">
            <v>UCT CHANDLER FAB</v>
          </cell>
          <cell r="S1465">
            <v>749.20550400000002</v>
          </cell>
          <cell r="T1465">
            <v>749.20550400000002</v>
          </cell>
          <cell r="U1465">
            <v>261.31584000000004</v>
          </cell>
          <cell r="V1465">
            <v>261.31584000000004</v>
          </cell>
          <cell r="W1465">
            <v>163.72224</v>
          </cell>
          <cell r="X1465">
            <v>163.72224</v>
          </cell>
          <cell r="Y1465">
            <v>90.543359999999993</v>
          </cell>
          <cell r="Z1465">
            <v>90.543359999999993</v>
          </cell>
          <cell r="AA1465">
            <v>46.622976000000001</v>
          </cell>
        </row>
        <row r="1466">
          <cell r="E1466" t="str">
            <v>22-143064-00</v>
          </cell>
          <cell r="G1466" t="str">
            <v>A</v>
          </cell>
          <cell r="H1466" t="str">
            <v>GROMMET STRIP,.06 P-THK x .17</v>
          </cell>
          <cell r="I1466">
            <v>0.5</v>
          </cell>
          <cell r="J1466">
            <v>0.5</v>
          </cell>
          <cell r="K1466" t="str">
            <v>FT</v>
          </cell>
          <cell r="L1466" t="str">
            <v>Y</v>
          </cell>
          <cell r="M1466" t="str">
            <v xml:space="preserve">   </v>
          </cell>
          <cell r="N1466" t="str">
            <v>L</v>
          </cell>
          <cell r="O1466" t="str">
            <v>ZZ</v>
          </cell>
          <cell r="P1466" t="str">
            <v>CATAMOUNT</v>
          </cell>
          <cell r="Q1466" t="str">
            <v>GRPE-062-9-C</v>
          </cell>
          <cell r="T1466">
            <v>0</v>
          </cell>
          <cell r="V1466">
            <v>0</v>
          </cell>
          <cell r="X1466">
            <v>0</v>
          </cell>
          <cell r="Z1466">
            <v>0</v>
          </cell>
        </row>
        <row r="1467">
          <cell r="E1467" t="str">
            <v>67-268813-00</v>
          </cell>
          <cell r="G1467" t="str">
            <v>D</v>
          </cell>
          <cell r="H1467" t="str">
            <v>STANDARD,MECHANICAL DRAWING</v>
          </cell>
          <cell r="I1467">
            <v>1</v>
          </cell>
          <cell r="J1467">
            <v>1</v>
          </cell>
          <cell r="K1467" t="str">
            <v>EA</v>
          </cell>
          <cell r="L1467" t="str">
            <v>Y</v>
          </cell>
          <cell r="M1467" t="str">
            <v xml:space="preserve">   </v>
          </cell>
          <cell r="N1467" t="str">
            <v>Z</v>
          </cell>
          <cell r="O1467" t="str">
            <v>ZZ</v>
          </cell>
          <cell r="T1467">
            <v>0</v>
          </cell>
          <cell r="V1467">
            <v>0</v>
          </cell>
          <cell r="X1467">
            <v>0</v>
          </cell>
          <cell r="Z1467">
            <v>0</v>
          </cell>
        </row>
        <row r="1468">
          <cell r="E1468" t="str">
            <v>74-032409-00</v>
          </cell>
          <cell r="G1468" t="str">
            <v>C</v>
          </cell>
          <cell r="H1468" t="str">
            <v>WORKMANSHIP STANDARDS</v>
          </cell>
          <cell r="I1468">
            <v>1</v>
          </cell>
          <cell r="J1468">
            <v>1</v>
          </cell>
          <cell r="K1468" t="str">
            <v>EA</v>
          </cell>
          <cell r="L1468" t="str">
            <v>Y</v>
          </cell>
          <cell r="M1468" t="str">
            <v xml:space="preserve">   </v>
          </cell>
          <cell r="N1468" t="str">
            <v>Z</v>
          </cell>
          <cell r="O1468" t="str">
            <v>ZZ</v>
          </cell>
          <cell r="T1468">
            <v>0</v>
          </cell>
          <cell r="V1468">
            <v>0</v>
          </cell>
          <cell r="X1468">
            <v>0</v>
          </cell>
          <cell r="Z1468">
            <v>0</v>
          </cell>
        </row>
        <row r="1469">
          <cell r="E1469" t="str">
            <v>202-065546-001</v>
          </cell>
          <cell r="G1469" t="str">
            <v>A</v>
          </cell>
          <cell r="H1469" t="str">
            <v>SPEC,VISIBLY CLEAN</v>
          </cell>
          <cell r="I1469">
            <v>1</v>
          </cell>
          <cell r="J1469">
            <v>1</v>
          </cell>
          <cell r="K1469" t="str">
            <v>EA</v>
          </cell>
          <cell r="L1469" t="str">
            <v>Y</v>
          </cell>
          <cell r="M1469" t="str">
            <v xml:space="preserve">   </v>
          </cell>
          <cell r="N1469" t="str">
            <v>Z</v>
          </cell>
          <cell r="O1469" t="str">
            <v>ZZ</v>
          </cell>
          <cell r="T1469">
            <v>0</v>
          </cell>
          <cell r="V1469">
            <v>0</v>
          </cell>
          <cell r="X1469">
            <v>0</v>
          </cell>
          <cell r="Z1469">
            <v>0</v>
          </cell>
        </row>
        <row r="1470">
          <cell r="E1470" t="str">
            <v>603-090436-001</v>
          </cell>
          <cell r="G1470" t="str">
            <v>J</v>
          </cell>
          <cell r="H1470" t="str">
            <v>SPECIFICATION,PACKAGING</v>
          </cell>
          <cell r="I1470">
            <v>1</v>
          </cell>
          <cell r="J1470">
            <v>1</v>
          </cell>
          <cell r="K1470" t="str">
            <v>EA</v>
          </cell>
          <cell r="L1470" t="str">
            <v>Y</v>
          </cell>
          <cell r="M1470" t="str">
            <v xml:space="preserve">   </v>
          </cell>
          <cell r="N1470" t="str">
            <v>Z</v>
          </cell>
          <cell r="O1470" t="str">
            <v>ZZ</v>
          </cell>
          <cell r="T1470">
            <v>0</v>
          </cell>
          <cell r="V1470">
            <v>0</v>
          </cell>
          <cell r="X1470">
            <v>0</v>
          </cell>
          <cell r="Z1470">
            <v>0</v>
          </cell>
        </row>
        <row r="1471">
          <cell r="E1471" t="str">
            <v>34-324372-00</v>
          </cell>
          <cell r="F1471" t="str">
            <v>ELECTRO-MECHANICAL</v>
          </cell>
          <cell r="G1471" t="str">
            <v>A</v>
          </cell>
          <cell r="H1471" t="str">
            <v>ADPTR,ENET,COUPLER,SHLD</v>
          </cell>
          <cell r="I1471">
            <v>6</v>
          </cell>
          <cell r="J1471">
            <v>6</v>
          </cell>
          <cell r="K1471" t="str">
            <v>EA</v>
          </cell>
          <cell r="L1471" t="str">
            <v xml:space="preserve"> </v>
          </cell>
          <cell r="M1471" t="str">
            <v xml:space="preserve">   </v>
          </cell>
          <cell r="N1471" t="str">
            <v>L</v>
          </cell>
          <cell r="O1471" t="str">
            <v>ALLIED ELECTRONICS INC</v>
          </cell>
          <cell r="P1471" t="str">
            <v>L-COM</v>
          </cell>
          <cell r="Q1471" t="str">
            <v>TDG1026KS-C5E</v>
          </cell>
          <cell r="S1471">
            <v>7.65</v>
          </cell>
          <cell r="T1471">
            <v>45.900000000000006</v>
          </cell>
          <cell r="U1471">
            <v>7.65</v>
          </cell>
          <cell r="V1471">
            <v>45.900000000000006</v>
          </cell>
          <cell r="W1471">
            <v>7.65</v>
          </cell>
          <cell r="X1471">
            <v>45.900000000000006</v>
          </cell>
          <cell r="Y1471">
            <v>7.65</v>
          </cell>
          <cell r="Z1471">
            <v>45.900000000000006</v>
          </cell>
          <cell r="AA1471">
            <v>7.65</v>
          </cell>
        </row>
        <row r="1472">
          <cell r="E1472" t="str">
            <v>22-396206-00</v>
          </cell>
          <cell r="F1472" t="str">
            <v>ELECTRO-MECHANICAL</v>
          </cell>
          <cell r="G1472" t="str">
            <v>A</v>
          </cell>
          <cell r="H1472" t="str">
            <v>FTG,ONE-TOUCH UNION,BULKHEAD,1/4TUBE,31</v>
          </cell>
          <cell r="I1472">
            <v>1</v>
          </cell>
          <cell r="J1472">
            <v>1</v>
          </cell>
          <cell r="K1472" t="str">
            <v>EA</v>
          </cell>
          <cell r="L1472" t="str">
            <v>Y</v>
          </cell>
          <cell r="M1472" t="str">
            <v xml:space="preserve">   </v>
          </cell>
          <cell r="N1472" t="str">
            <v>L</v>
          </cell>
          <cell r="O1472" t="str">
            <v>FLODRAULIC GROUP</v>
          </cell>
          <cell r="P1472" t="str">
            <v>SMC</v>
          </cell>
          <cell r="Q1472" t="str">
            <v>KQG2E07-00</v>
          </cell>
          <cell r="S1472">
            <v>25.6</v>
          </cell>
          <cell r="T1472">
            <v>25.6</v>
          </cell>
          <cell r="U1472">
            <v>25.6</v>
          </cell>
          <cell r="V1472">
            <v>25.6</v>
          </cell>
          <cell r="W1472">
            <v>25.6</v>
          </cell>
          <cell r="X1472">
            <v>25.6</v>
          </cell>
          <cell r="Y1472">
            <v>25.6</v>
          </cell>
          <cell r="Z1472">
            <v>25.6</v>
          </cell>
          <cell r="AA1472">
            <v>60.22</v>
          </cell>
        </row>
        <row r="1473">
          <cell r="E1473" t="str">
            <v>22-456994-00</v>
          </cell>
          <cell r="F1473" t="str">
            <v>ELECTRO-MECHANICAL</v>
          </cell>
          <cell r="G1473">
            <v>1</v>
          </cell>
          <cell r="H1473" t="str">
            <v>FTG,ONE-TOUCH UNION,1/4'',SST WITH BRASS</v>
          </cell>
          <cell r="I1473">
            <v>1</v>
          </cell>
          <cell r="J1473">
            <v>1</v>
          </cell>
          <cell r="K1473" t="str">
            <v>EA</v>
          </cell>
          <cell r="L1473" t="str">
            <v>Y</v>
          </cell>
          <cell r="M1473" t="str">
            <v xml:space="preserve">   </v>
          </cell>
          <cell r="N1473" t="str">
            <v>L</v>
          </cell>
          <cell r="O1473" t="str">
            <v>FLODRAULIC GROUP</v>
          </cell>
          <cell r="P1473" t="str">
            <v>SMC</v>
          </cell>
          <cell r="Q1473" t="str">
            <v>KQ2U07-00A</v>
          </cell>
          <cell r="S1473">
            <v>2.09</v>
          </cell>
          <cell r="T1473">
            <v>2.09</v>
          </cell>
          <cell r="U1473">
            <v>2.09</v>
          </cell>
          <cell r="V1473">
            <v>2.09</v>
          </cell>
          <cell r="W1473">
            <v>2.09</v>
          </cell>
          <cell r="X1473">
            <v>2.09</v>
          </cell>
          <cell r="Y1473">
            <v>2.09</v>
          </cell>
          <cell r="Z1473">
            <v>2.09</v>
          </cell>
          <cell r="AA1473">
            <v>2.09</v>
          </cell>
        </row>
        <row r="1474">
          <cell r="E1474" t="str">
            <v>11-341265-28</v>
          </cell>
          <cell r="F1474" t="str">
            <v>ELECTRO-MECHANICAL</v>
          </cell>
          <cell r="G1474" t="str">
            <v>B</v>
          </cell>
          <cell r="H1474" t="str">
            <v>HOSE ASSY,SPINDLE OUT TO HOT CHMBR VLV I</v>
          </cell>
          <cell r="I1474">
            <v>1</v>
          </cell>
          <cell r="J1474">
            <v>1</v>
          </cell>
          <cell r="K1474" t="str">
            <v>EA</v>
          </cell>
          <cell r="L1474" t="str">
            <v xml:space="preserve"> </v>
          </cell>
          <cell r="M1474" t="str">
            <v xml:space="preserve">   </v>
          </cell>
          <cell r="N1474" t="str">
            <v>L</v>
          </cell>
          <cell r="O1474" t="str">
            <v>BAY ADVANCED TECHNOLOGIES</v>
          </cell>
          <cell r="S1474">
            <v>87.6</v>
          </cell>
          <cell r="T1474">
            <v>87.6</v>
          </cell>
          <cell r="U1474">
            <v>87.6</v>
          </cell>
          <cell r="V1474">
            <v>87.6</v>
          </cell>
          <cell r="W1474">
            <v>87.6</v>
          </cell>
          <cell r="X1474">
            <v>87.6</v>
          </cell>
          <cell r="Y1474">
            <v>87.6</v>
          </cell>
          <cell r="Z1474">
            <v>87.6</v>
          </cell>
          <cell r="AA1474">
            <v>87.6</v>
          </cell>
        </row>
        <row r="1475">
          <cell r="E1475" t="str">
            <v>74-032409-00</v>
          </cell>
          <cell r="G1475" t="str">
            <v>C</v>
          </cell>
          <cell r="H1475" t="str">
            <v>WORKMANSHIP STANDARDS</v>
          </cell>
          <cell r="I1475">
            <v>1</v>
          </cell>
          <cell r="J1475">
            <v>1</v>
          </cell>
          <cell r="K1475" t="str">
            <v>EA</v>
          </cell>
          <cell r="L1475" t="str">
            <v>Y</v>
          </cell>
          <cell r="M1475" t="str">
            <v xml:space="preserve">   </v>
          </cell>
          <cell r="N1475" t="str">
            <v>Z</v>
          </cell>
          <cell r="O1475" t="str">
            <v>ZZ</v>
          </cell>
          <cell r="T1475">
            <v>0</v>
          </cell>
          <cell r="V1475">
            <v>0</v>
          </cell>
          <cell r="X1475">
            <v>0</v>
          </cell>
          <cell r="Z1475">
            <v>0</v>
          </cell>
        </row>
        <row r="1476">
          <cell r="E1476" t="str">
            <v>603-090436-001</v>
          </cell>
          <cell r="G1476" t="str">
            <v>J</v>
          </cell>
          <cell r="H1476" t="str">
            <v>SPECIFICATION,PACKAGING</v>
          </cell>
          <cell r="I1476">
            <v>1</v>
          </cell>
          <cell r="J1476">
            <v>1</v>
          </cell>
          <cell r="K1476" t="str">
            <v>EA</v>
          </cell>
          <cell r="L1476" t="str">
            <v>Y</v>
          </cell>
          <cell r="M1476" t="str">
            <v xml:space="preserve">   </v>
          </cell>
          <cell r="N1476" t="str">
            <v>Z</v>
          </cell>
          <cell r="O1476" t="str">
            <v>ZZ</v>
          </cell>
          <cell r="T1476">
            <v>0</v>
          </cell>
          <cell r="V1476">
            <v>0</v>
          </cell>
          <cell r="X1476">
            <v>0</v>
          </cell>
          <cell r="Z1476">
            <v>0</v>
          </cell>
        </row>
        <row r="1477">
          <cell r="E1477" t="str">
            <v>202-065546-001</v>
          </cell>
          <cell r="G1477" t="str">
            <v>A</v>
          </cell>
          <cell r="H1477" t="str">
            <v>SPEC,VISIBLY CLEAN</v>
          </cell>
          <cell r="I1477">
            <v>1</v>
          </cell>
          <cell r="J1477">
            <v>1</v>
          </cell>
          <cell r="K1477" t="str">
            <v>EA</v>
          </cell>
          <cell r="L1477" t="str">
            <v>Y</v>
          </cell>
          <cell r="M1477" t="str">
            <v xml:space="preserve">   </v>
          </cell>
          <cell r="N1477" t="str">
            <v>Z</v>
          </cell>
          <cell r="O1477" t="str">
            <v>ZZ</v>
          </cell>
          <cell r="T1477">
            <v>0</v>
          </cell>
          <cell r="V1477">
            <v>0</v>
          </cell>
          <cell r="X1477">
            <v>0</v>
          </cell>
          <cell r="Z1477">
            <v>0</v>
          </cell>
        </row>
        <row r="1478">
          <cell r="E1478" t="str">
            <v>251-279778-101</v>
          </cell>
          <cell r="G1478" t="str">
            <v>D</v>
          </cell>
          <cell r="H1478" t="str">
            <v>P-ID,VXT-DT E,HIGH TEMP</v>
          </cell>
          <cell r="I1478">
            <v>1</v>
          </cell>
          <cell r="J1478">
            <v>1</v>
          </cell>
          <cell r="K1478" t="str">
            <v>EA</v>
          </cell>
          <cell r="L1478" t="str">
            <v xml:space="preserve"> </v>
          </cell>
          <cell r="M1478" t="str">
            <v xml:space="preserve">   </v>
          </cell>
          <cell r="N1478" t="str">
            <v>Z</v>
          </cell>
          <cell r="O1478" t="str">
            <v>ZZ</v>
          </cell>
          <cell r="T1478">
            <v>0</v>
          </cell>
          <cell r="V1478">
            <v>0</v>
          </cell>
          <cell r="X1478">
            <v>0</v>
          </cell>
          <cell r="Z1478">
            <v>0</v>
          </cell>
        </row>
        <row r="1479">
          <cell r="E1479" t="str">
            <v>202-031369-001</v>
          </cell>
          <cell r="G1479" t="str">
            <v>H</v>
          </cell>
          <cell r="H1479" t="str">
            <v>SPEC,TR I.D NO</v>
          </cell>
          <cell r="I1479">
            <v>1</v>
          </cell>
          <cell r="J1479">
            <v>1</v>
          </cell>
          <cell r="K1479" t="str">
            <v>DOC</v>
          </cell>
          <cell r="L1479" t="str">
            <v>Y</v>
          </cell>
          <cell r="M1479" t="str">
            <v xml:space="preserve">   </v>
          </cell>
          <cell r="N1479" t="str">
            <v>Z</v>
          </cell>
          <cell r="O1479" t="str">
            <v>ZZ</v>
          </cell>
          <cell r="T1479">
            <v>0</v>
          </cell>
          <cell r="V1479">
            <v>0</v>
          </cell>
          <cell r="X1479">
            <v>0</v>
          </cell>
          <cell r="Z1479">
            <v>0</v>
          </cell>
        </row>
        <row r="1480">
          <cell r="E1480" t="str">
            <v>LR-50007194</v>
          </cell>
          <cell r="F1480" t="str">
            <v>OTHERS</v>
          </cell>
          <cell r="H1480" t="str">
            <v>BAGS,POLYETHYLENE</v>
          </cell>
          <cell r="I1480">
            <v>2</v>
          </cell>
          <cell r="J1480">
            <v>2</v>
          </cell>
          <cell r="K1480" t="str">
            <v>EA</v>
          </cell>
          <cell r="N1480" t="str">
            <v>L</v>
          </cell>
          <cell r="O1480" t="str">
            <v>LANDSBERG</v>
          </cell>
          <cell r="S1480">
            <v>60.85</v>
          </cell>
          <cell r="T1480">
            <v>121.7</v>
          </cell>
          <cell r="U1480">
            <v>60.85</v>
          </cell>
          <cell r="V1480">
            <v>121.7</v>
          </cell>
          <cell r="W1480">
            <v>60.85</v>
          </cell>
          <cell r="X1480">
            <v>121.7</v>
          </cell>
          <cell r="Y1480">
            <v>60.85</v>
          </cell>
          <cell r="Z1480">
            <v>121.7</v>
          </cell>
          <cell r="AA1480">
            <v>60.85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M13"/>
  <sheetViews>
    <sheetView showGridLines="0" zoomScale="80" zoomScaleNormal="80" workbookViewId="0">
      <selection activeCell="O10" sqref="O10"/>
    </sheetView>
  </sheetViews>
  <sheetFormatPr defaultColWidth="9.33203125" defaultRowHeight="13" x14ac:dyDescent="0.3"/>
  <cols>
    <col min="1" max="1" width="28.109375" style="6" customWidth="1"/>
    <col min="2" max="2" width="45.44140625" style="6" customWidth="1"/>
    <col min="3" max="3" width="10.44140625" style="19" bestFit="1" customWidth="1"/>
    <col min="4" max="4" width="16" style="79" bestFit="1" customWidth="1"/>
    <col min="5" max="5" width="9.6640625" style="80" bestFit="1" customWidth="1"/>
    <col min="6" max="6" width="10.6640625" style="59" bestFit="1" customWidth="1"/>
    <col min="7" max="7" width="10.109375" style="60" bestFit="1" customWidth="1"/>
    <col min="8" max="8" width="10.33203125" style="79" bestFit="1" customWidth="1"/>
    <col min="9" max="9" width="11.6640625" style="79" bestFit="1" customWidth="1"/>
    <col min="10" max="11" width="11.44140625" style="79" bestFit="1" customWidth="1"/>
    <col min="12" max="12" width="12.6640625" style="79" bestFit="1" customWidth="1"/>
    <col min="13" max="13" width="12.33203125" style="6" bestFit="1" customWidth="1"/>
    <col min="14" max="16384" width="9.33203125" style="6"/>
  </cols>
  <sheetData>
    <row r="1" spans="1:13" x14ac:dyDescent="0.3">
      <c r="A1" s="102" t="s">
        <v>1002</v>
      </c>
      <c r="M1" s="102"/>
    </row>
    <row r="2" spans="1:13" s="7" customFormat="1" ht="39" x14ac:dyDescent="0.3">
      <c r="A2" s="15" t="s">
        <v>8</v>
      </c>
      <c r="B2" s="15" t="s">
        <v>10</v>
      </c>
      <c r="C2" s="15" t="s">
        <v>19</v>
      </c>
      <c r="D2" s="16" t="s">
        <v>11</v>
      </c>
      <c r="E2" s="16" t="s">
        <v>12</v>
      </c>
      <c r="F2" s="16" t="s">
        <v>13</v>
      </c>
      <c r="G2" s="16" t="s">
        <v>14</v>
      </c>
      <c r="H2" s="16" t="s">
        <v>17</v>
      </c>
      <c r="I2" s="16" t="s">
        <v>15</v>
      </c>
      <c r="J2" s="16" t="s">
        <v>40</v>
      </c>
      <c r="K2" s="16" t="s">
        <v>41</v>
      </c>
      <c r="L2" s="16" t="s">
        <v>16</v>
      </c>
      <c r="M2" s="103" t="s">
        <v>995</v>
      </c>
    </row>
    <row r="3" spans="1:13" s="8" customFormat="1" x14ac:dyDescent="0.3">
      <c r="A3" s="118"/>
      <c r="B3" s="119"/>
      <c r="C3" s="119"/>
      <c r="D3" s="119"/>
      <c r="E3" s="61">
        <v>0.05</v>
      </c>
      <c r="F3" s="49"/>
      <c r="G3" s="50"/>
      <c r="H3" s="62">
        <v>35</v>
      </c>
      <c r="I3" s="49"/>
      <c r="J3" s="61">
        <v>0.05</v>
      </c>
      <c r="K3" s="61">
        <v>7.4999999999999997E-2</v>
      </c>
      <c r="L3" s="63"/>
      <c r="M3" s="104"/>
    </row>
    <row r="4" spans="1:13" ht="14.5" x14ac:dyDescent="0.35">
      <c r="A4" s="18" t="s">
        <v>18</v>
      </c>
      <c r="B4" s="33"/>
      <c r="C4" s="34"/>
      <c r="D4" s="64"/>
      <c r="E4" s="65"/>
      <c r="F4" s="51"/>
      <c r="G4" s="52"/>
      <c r="H4" s="66"/>
      <c r="I4" s="66"/>
      <c r="J4" s="65"/>
      <c r="K4" s="65"/>
      <c r="L4" s="67"/>
      <c r="M4" s="105"/>
    </row>
    <row r="5" spans="1:13" ht="15.5" x14ac:dyDescent="0.35">
      <c r="A5" s="35" t="s">
        <v>992</v>
      </c>
      <c r="B5" s="36" t="s">
        <v>53</v>
      </c>
      <c r="C5" s="11">
        <v>1</v>
      </c>
      <c r="D5" s="68">
        <f>'853-278051-128 costed bom'!T1481</f>
        <v>13608.373035586201</v>
      </c>
      <c r="E5" s="69">
        <f>D5*E$3</f>
        <v>680.41865177931004</v>
      </c>
      <c r="F5" s="53">
        <v>47</v>
      </c>
      <c r="G5" s="54">
        <v>2</v>
      </c>
      <c r="H5" s="70">
        <f>(F5+G5)*H$3</f>
        <v>1715</v>
      </c>
      <c r="I5" s="70">
        <f>D5+E5+H5</f>
        <v>16003.79168736551</v>
      </c>
      <c r="J5" s="71">
        <f>I5*J3</f>
        <v>800.18958436827552</v>
      </c>
      <c r="K5" s="71">
        <f>I5*K3</f>
        <v>1200.2843765524133</v>
      </c>
      <c r="L5" s="71">
        <f>I5+J5+K5</f>
        <v>18004.265648286197</v>
      </c>
      <c r="M5" s="106">
        <f>L5+J10+J11</f>
        <v>19039.395648286198</v>
      </c>
    </row>
    <row r="6" spans="1:13" ht="15.5" x14ac:dyDescent="0.35">
      <c r="A6" s="35"/>
      <c r="B6" s="36"/>
      <c r="C6" s="11">
        <v>5</v>
      </c>
      <c r="D6" s="68">
        <f>'853-278051-128 costed bom'!V1481</f>
        <v>12919.008856275865</v>
      </c>
      <c r="E6" s="69">
        <f t="shared" ref="E6:E8" si="0">D6*E$3</f>
        <v>645.9504428137933</v>
      </c>
      <c r="F6" s="53">
        <v>47</v>
      </c>
      <c r="G6" s="54">
        <v>2</v>
      </c>
      <c r="H6" s="70">
        <f t="shared" ref="H6:H8" si="1">(F6+G6)*H$3</f>
        <v>1715</v>
      </c>
      <c r="I6" s="70">
        <f t="shared" ref="I6:I8" si="2">D6+E6+H6</f>
        <v>15279.959299089658</v>
      </c>
      <c r="J6" s="71">
        <f>I6*J3</f>
        <v>763.997964954483</v>
      </c>
      <c r="K6" s="71">
        <f>I6*K3</f>
        <v>1145.9969474317243</v>
      </c>
      <c r="L6" s="71">
        <f t="shared" ref="L6:L8" si="3">I6+J6+K6</f>
        <v>17189.954211475866</v>
      </c>
      <c r="M6" s="116">
        <f>L6+J10+J11</f>
        <v>18225.084211475867</v>
      </c>
    </row>
    <row r="7" spans="1:13" ht="15.5" x14ac:dyDescent="0.35">
      <c r="A7" s="35"/>
      <c r="B7" s="36"/>
      <c r="C7" s="11">
        <v>15</v>
      </c>
      <c r="D7" s="68">
        <f>'853-278051-128 costed bom'!X1481</f>
        <v>12686.983376965522</v>
      </c>
      <c r="E7" s="69">
        <f t="shared" si="0"/>
        <v>634.34916884827612</v>
      </c>
      <c r="F7" s="53">
        <v>47</v>
      </c>
      <c r="G7" s="54">
        <v>2</v>
      </c>
      <c r="H7" s="70">
        <f t="shared" si="1"/>
        <v>1715</v>
      </c>
      <c r="I7" s="70">
        <f t="shared" si="2"/>
        <v>15036.332545813797</v>
      </c>
      <c r="J7" s="71">
        <f>I7*J3</f>
        <v>751.81662729068989</v>
      </c>
      <c r="K7" s="71">
        <f>I7*K3</f>
        <v>1127.7249409360347</v>
      </c>
      <c r="L7" s="71">
        <f t="shared" si="3"/>
        <v>16915.874114040522</v>
      </c>
      <c r="M7" s="116">
        <f>L7+J10+J11</f>
        <v>17951.004114040523</v>
      </c>
    </row>
    <row r="8" spans="1:13" ht="15.5" x14ac:dyDescent="0.35">
      <c r="A8" s="35"/>
      <c r="B8" s="36"/>
      <c r="C8" s="11">
        <v>25</v>
      </c>
      <c r="D8" s="68">
        <f>'853-278051-128 costed bom'!Z1481</f>
        <v>12453.237297655174</v>
      </c>
      <c r="E8" s="69">
        <f t="shared" si="0"/>
        <v>622.66186488275878</v>
      </c>
      <c r="F8" s="53">
        <v>47</v>
      </c>
      <c r="G8" s="54">
        <v>2</v>
      </c>
      <c r="H8" s="70">
        <f t="shared" si="1"/>
        <v>1715</v>
      </c>
      <c r="I8" s="70">
        <f t="shared" si="2"/>
        <v>14790.899162537933</v>
      </c>
      <c r="J8" s="71">
        <f>I8*J3</f>
        <v>739.54495812689674</v>
      </c>
      <c r="K8" s="71">
        <f>I8*K3</f>
        <v>1109.3174371903449</v>
      </c>
      <c r="L8" s="71">
        <f t="shared" si="3"/>
        <v>16639.761557855174</v>
      </c>
      <c r="M8" s="116">
        <f>L8+J10+J11</f>
        <v>17674.891557855175</v>
      </c>
    </row>
    <row r="9" spans="1:13" ht="15.5" x14ac:dyDescent="0.35">
      <c r="A9" s="37"/>
      <c r="B9" s="38"/>
      <c r="C9" s="34"/>
      <c r="D9" s="72"/>
      <c r="E9" s="69"/>
      <c r="F9" s="55"/>
      <c r="G9" s="56"/>
      <c r="H9" s="70"/>
      <c r="I9" s="70"/>
      <c r="J9" s="71"/>
      <c r="K9" s="71"/>
      <c r="L9" s="71"/>
      <c r="M9" s="107"/>
    </row>
    <row r="10" spans="1:13" x14ac:dyDescent="0.3">
      <c r="A10" s="13"/>
      <c r="B10" s="10"/>
      <c r="C10" s="34"/>
      <c r="D10" s="64"/>
      <c r="E10" s="65"/>
      <c r="F10" s="51"/>
      <c r="G10" s="52"/>
      <c r="H10" s="66"/>
      <c r="I10" s="111" t="s">
        <v>996</v>
      </c>
      <c r="J10" s="71">
        <v>800</v>
      </c>
      <c r="K10" s="71"/>
      <c r="L10" s="73"/>
      <c r="M10" s="108"/>
    </row>
    <row r="11" spans="1:13" x14ac:dyDescent="0.3">
      <c r="A11" s="14"/>
      <c r="B11" s="12"/>
      <c r="C11" s="117"/>
      <c r="D11" s="74"/>
      <c r="E11" s="75"/>
      <c r="F11" s="57"/>
      <c r="G11" s="58"/>
      <c r="H11" s="76"/>
      <c r="I11" s="112" t="s">
        <v>997</v>
      </c>
      <c r="J11" s="77">
        <v>235.13</v>
      </c>
      <c r="K11" s="77"/>
      <c r="L11" s="78"/>
      <c r="M11" s="109"/>
    </row>
    <row r="12" spans="1:13" ht="14.5" x14ac:dyDescent="0.35">
      <c r="A12" s="9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/>
      <c r="M12" s="110"/>
    </row>
    <row r="13" spans="1:13" x14ac:dyDescent="0.3">
      <c r="A13" s="81"/>
    </row>
  </sheetData>
  <mergeCells count="2">
    <mergeCell ref="A3:D3"/>
    <mergeCell ref="B12:L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tabColor rgb="FF00B050"/>
  </sheetPr>
  <dimension ref="A1:AE1483"/>
  <sheetViews>
    <sheetView tabSelected="1" zoomScale="80" zoomScaleNormal="80" workbookViewId="0">
      <pane xSplit="6" ySplit="3" topLeftCell="I685" activePane="bottomRight" state="frozen"/>
      <selection pane="topRight" activeCell="G1" sqref="G1"/>
      <selection pane="bottomLeft" activeCell="A4" sqref="A4"/>
      <selection pane="bottomRight" activeCell="Z1484" sqref="Z1484"/>
    </sheetView>
  </sheetViews>
  <sheetFormatPr defaultColWidth="9.33203125" defaultRowHeight="10.5" x14ac:dyDescent="0.25"/>
  <cols>
    <col min="1" max="1" width="5.109375" style="47" bestFit="1" customWidth="1"/>
    <col min="2" max="2" width="9.44140625" style="47" customWidth="1"/>
    <col min="3" max="3" width="7.33203125" style="47" customWidth="1"/>
    <col min="4" max="4" width="21" style="30" bestFit="1" customWidth="1"/>
    <col min="5" max="5" width="22.109375" style="24" bestFit="1" customWidth="1"/>
    <col min="6" max="6" width="16.44140625" style="47" bestFit="1" customWidth="1"/>
    <col min="7" max="7" width="6.109375" style="30" customWidth="1"/>
    <col min="8" max="8" width="28.44140625" style="30" customWidth="1"/>
    <col min="9" max="10" width="8.44140625" style="47" customWidth="1"/>
    <col min="11" max="11" width="6.109375" style="47" customWidth="1"/>
    <col min="12" max="12" width="5.33203125" style="47" customWidth="1"/>
    <col min="13" max="13" width="8.109375" style="47" customWidth="1"/>
    <col min="14" max="14" width="5.33203125" style="47" customWidth="1"/>
    <col min="15" max="15" width="29.6640625" style="47" customWidth="1"/>
    <col min="16" max="16" width="25.44140625" style="47" bestFit="1" customWidth="1"/>
    <col min="17" max="17" width="20.44140625" style="47" bestFit="1" customWidth="1"/>
    <col min="18" max="18" width="11.44140625" style="47" customWidth="1"/>
    <col min="19" max="21" width="11.44140625" style="115" customWidth="1"/>
    <col min="22" max="22" width="12.77734375" style="115" bestFit="1" customWidth="1"/>
    <col min="23" max="23" width="11.44140625" style="115" customWidth="1"/>
    <col min="24" max="24" width="12.77734375" style="115" bestFit="1" customWidth="1"/>
    <col min="25" max="25" width="11.44140625" style="115" customWidth="1"/>
    <col min="26" max="26" width="12.77734375" style="115" bestFit="1" customWidth="1"/>
    <col min="27" max="29" width="12.77734375" style="115" customWidth="1"/>
    <col min="30" max="30" width="9" style="48" bestFit="1" customWidth="1"/>
    <col min="31" max="31" width="15.33203125" style="4" bestFit="1" customWidth="1"/>
    <col min="32" max="16384" width="9.33203125" style="4"/>
  </cols>
  <sheetData>
    <row r="1" spans="1:31" x14ac:dyDescent="0.25">
      <c r="S1" s="122" t="s">
        <v>998</v>
      </c>
      <c r="T1" s="123"/>
      <c r="U1" s="122" t="s">
        <v>999</v>
      </c>
      <c r="V1" s="123"/>
      <c r="W1" s="122" t="s">
        <v>1000</v>
      </c>
      <c r="X1" s="123"/>
      <c r="Y1" s="122" t="s">
        <v>1001</v>
      </c>
      <c r="Z1" s="123"/>
      <c r="AA1" s="125" t="s">
        <v>1026</v>
      </c>
      <c r="AB1" s="126"/>
      <c r="AC1" s="126"/>
    </row>
    <row r="2" spans="1:31" ht="21" x14ac:dyDescent="0.25">
      <c r="A2" s="20" t="s">
        <v>34</v>
      </c>
      <c r="B2" s="20" t="s">
        <v>36</v>
      </c>
      <c r="C2" s="20" t="s">
        <v>35</v>
      </c>
      <c r="D2" s="2" t="s">
        <v>9</v>
      </c>
      <c r="E2" s="1" t="s">
        <v>8</v>
      </c>
      <c r="F2" s="25" t="s">
        <v>21</v>
      </c>
      <c r="G2" s="1" t="s">
        <v>0</v>
      </c>
      <c r="H2" s="1" t="s">
        <v>1</v>
      </c>
      <c r="I2" s="20" t="s">
        <v>4</v>
      </c>
      <c r="J2" s="20" t="s">
        <v>43</v>
      </c>
      <c r="K2" s="20" t="s">
        <v>5</v>
      </c>
      <c r="L2" s="20" t="s">
        <v>39</v>
      </c>
      <c r="M2" s="20" t="s">
        <v>38</v>
      </c>
      <c r="N2" s="20" t="s">
        <v>44</v>
      </c>
      <c r="O2" s="20" t="s">
        <v>2</v>
      </c>
      <c r="P2" s="25" t="s">
        <v>37</v>
      </c>
      <c r="Q2" s="25" t="s">
        <v>42</v>
      </c>
      <c r="R2" s="25" t="s">
        <v>20</v>
      </c>
      <c r="S2" s="3" t="s">
        <v>3</v>
      </c>
      <c r="T2" s="5" t="s">
        <v>6</v>
      </c>
      <c r="U2" s="3" t="s">
        <v>3</v>
      </c>
      <c r="V2" s="5" t="s">
        <v>6</v>
      </c>
      <c r="W2" s="3" t="s">
        <v>3</v>
      </c>
      <c r="X2" s="5" t="s">
        <v>6</v>
      </c>
      <c r="Y2" s="3" t="s">
        <v>3</v>
      </c>
      <c r="Z2" s="5" t="s">
        <v>6</v>
      </c>
      <c r="AA2" s="3" t="s">
        <v>3</v>
      </c>
      <c r="AB2" s="5" t="s">
        <v>6</v>
      </c>
      <c r="AC2" s="124" t="s">
        <v>1027</v>
      </c>
      <c r="AD2" s="25" t="s">
        <v>7</v>
      </c>
      <c r="AE2" s="2" t="s">
        <v>33</v>
      </c>
    </row>
    <row r="3" spans="1:31" s="45" customFormat="1" hidden="1" x14ac:dyDescent="0.25">
      <c r="A3" s="39">
        <v>0</v>
      </c>
      <c r="B3" s="39">
        <v>1</v>
      </c>
      <c r="C3" s="39">
        <v>0</v>
      </c>
      <c r="D3" s="40" t="s">
        <v>52</v>
      </c>
      <c r="E3" s="41" t="s">
        <v>52</v>
      </c>
      <c r="F3" s="42"/>
      <c r="G3" s="42" t="s">
        <v>55</v>
      </c>
      <c r="H3" s="40" t="s">
        <v>53</v>
      </c>
      <c r="I3" s="43">
        <v>1</v>
      </c>
      <c r="J3" s="43">
        <v>1</v>
      </c>
      <c r="K3" s="42" t="s">
        <v>50</v>
      </c>
      <c r="L3" s="42" t="s">
        <v>54</v>
      </c>
      <c r="M3" s="42" t="s">
        <v>56</v>
      </c>
      <c r="N3" s="42" t="s">
        <v>51</v>
      </c>
      <c r="O3" s="42" t="s">
        <v>46</v>
      </c>
      <c r="P3" s="42"/>
      <c r="Q3" s="42"/>
      <c r="R3" s="42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2"/>
      <c r="AE3" s="44" t="s">
        <v>45</v>
      </c>
    </row>
    <row r="4" spans="1:31" s="91" customFormat="1" x14ac:dyDescent="0.25">
      <c r="A4" s="26">
        <v>1</v>
      </c>
      <c r="B4" s="31">
        <v>1</v>
      </c>
      <c r="C4" s="27">
        <v>1</v>
      </c>
      <c r="D4" s="28" t="s">
        <v>52</v>
      </c>
      <c r="E4" s="28" t="s">
        <v>57</v>
      </c>
      <c r="F4" s="27" t="s">
        <v>1003</v>
      </c>
      <c r="G4" s="27" t="s">
        <v>59</v>
      </c>
      <c r="H4" s="23" t="s">
        <v>58</v>
      </c>
      <c r="I4" s="29">
        <v>1</v>
      </c>
      <c r="J4" s="29">
        <v>1</v>
      </c>
      <c r="K4" s="27" t="s">
        <v>50</v>
      </c>
      <c r="L4" s="27" t="s">
        <v>54</v>
      </c>
      <c r="M4" s="27" t="s">
        <v>56</v>
      </c>
      <c r="N4" s="27" t="s">
        <v>51</v>
      </c>
      <c r="O4" s="27" t="s">
        <v>1025</v>
      </c>
      <c r="P4" s="27"/>
      <c r="Q4" s="27"/>
      <c r="R4" s="46"/>
      <c r="S4" s="21">
        <f>VLOOKUP(E:E,'[1]853-278051-128'!$A:$F,6,0)</f>
        <v>3076.65</v>
      </c>
      <c r="T4" s="21">
        <f>S4*I4</f>
        <v>3076.65</v>
      </c>
      <c r="U4" s="21">
        <f>VLOOKUP(E:E,'[1]853-278051-128'!$A:$H,8,0)</f>
        <v>2962.7000000000003</v>
      </c>
      <c r="V4" s="21">
        <f>J4*U4</f>
        <v>2962.7000000000003</v>
      </c>
      <c r="W4" s="21">
        <f>VLOOKUP(E:E,'[1]853-278051-128'!$A:$J,10,0)</f>
        <v>2848.75</v>
      </c>
      <c r="X4" s="21">
        <f>J4*W4</f>
        <v>2848.75</v>
      </c>
      <c r="Y4" s="21">
        <f>VLOOKUP(E:E,'[1]853-278051-128'!$A:$L,12,0)</f>
        <v>2734.7999999999997</v>
      </c>
      <c r="Z4" s="21">
        <f>Y4*I4</f>
        <v>2734.7999999999997</v>
      </c>
      <c r="AA4" s="21">
        <f>VLOOKUP(E:E,'[2]costed bom'!$E$2:$AA$1480,23,0)</f>
        <v>4423.83</v>
      </c>
      <c r="AB4" s="21">
        <f>J4*AA4</f>
        <v>4423.83</v>
      </c>
      <c r="AC4" s="21">
        <f>Z4-AB4</f>
        <v>-1689.0300000000002</v>
      </c>
      <c r="AD4" s="27">
        <v>42</v>
      </c>
      <c r="AE4" s="22" t="s">
        <v>991</v>
      </c>
    </row>
    <row r="5" spans="1:31" s="91" customFormat="1" hidden="1" x14ac:dyDescent="0.25">
      <c r="A5" s="82">
        <v>2</v>
      </c>
      <c r="B5" s="83">
        <v>50</v>
      </c>
      <c r="C5" s="84">
        <v>2</v>
      </c>
      <c r="D5" s="85" t="s">
        <v>57</v>
      </c>
      <c r="E5" s="85" t="s">
        <v>60</v>
      </c>
      <c r="F5" s="84"/>
      <c r="G5" s="84" t="s">
        <v>64</v>
      </c>
      <c r="H5" s="86" t="s">
        <v>61</v>
      </c>
      <c r="I5" s="87">
        <v>1</v>
      </c>
      <c r="J5" s="87">
        <v>1</v>
      </c>
      <c r="K5" s="84" t="s">
        <v>62</v>
      </c>
      <c r="L5" s="84" t="s">
        <v>63</v>
      </c>
      <c r="M5" s="84" t="s">
        <v>56</v>
      </c>
      <c r="N5" s="84" t="s">
        <v>51</v>
      </c>
      <c r="O5" s="84"/>
      <c r="P5" s="84" t="s">
        <v>66</v>
      </c>
      <c r="Q5" s="84" t="s">
        <v>65</v>
      </c>
      <c r="R5" s="88"/>
      <c r="S5" s="89"/>
      <c r="T5" s="89">
        <f t="shared" ref="T5:T68" si="0">S5*I5</f>
        <v>0</v>
      </c>
      <c r="U5" s="89"/>
      <c r="V5" s="89"/>
      <c r="W5" s="89"/>
      <c r="X5" s="89"/>
      <c r="Y5" s="89"/>
      <c r="Z5" s="89">
        <f t="shared" ref="Z5:Z68" si="1">Y5*I5</f>
        <v>0</v>
      </c>
      <c r="AA5" s="89"/>
      <c r="AB5" s="89"/>
      <c r="AC5" s="89"/>
      <c r="AD5" s="84"/>
      <c r="AE5" s="90"/>
    </row>
    <row r="6" spans="1:31" s="91" customFormat="1" hidden="1" x14ac:dyDescent="0.25">
      <c r="A6" s="82">
        <v>3</v>
      </c>
      <c r="B6" s="83">
        <v>7000</v>
      </c>
      <c r="C6" s="84">
        <v>2</v>
      </c>
      <c r="D6" s="85" t="s">
        <v>57</v>
      </c>
      <c r="E6" s="85" t="s">
        <v>68</v>
      </c>
      <c r="F6" s="84"/>
      <c r="G6" s="84" t="s">
        <v>71</v>
      </c>
      <c r="H6" s="86" t="s">
        <v>69</v>
      </c>
      <c r="I6" s="87">
        <v>1</v>
      </c>
      <c r="J6" s="87">
        <v>1</v>
      </c>
      <c r="K6" s="84" t="s">
        <v>50</v>
      </c>
      <c r="L6" s="84" t="s">
        <v>63</v>
      </c>
      <c r="M6" s="84" t="s">
        <v>56</v>
      </c>
      <c r="N6" s="84" t="s">
        <v>70</v>
      </c>
      <c r="O6" s="84"/>
      <c r="P6" s="84"/>
      <c r="Q6" s="84"/>
      <c r="R6" s="88"/>
      <c r="S6" s="89"/>
      <c r="T6" s="89">
        <f t="shared" si="0"/>
        <v>0</v>
      </c>
      <c r="U6" s="89"/>
      <c r="V6" s="89"/>
      <c r="W6" s="89"/>
      <c r="X6" s="89"/>
      <c r="Y6" s="89"/>
      <c r="Z6" s="89">
        <f t="shared" si="1"/>
        <v>0</v>
      </c>
      <c r="AA6" s="89"/>
      <c r="AB6" s="89"/>
      <c r="AC6" s="89"/>
      <c r="AD6" s="84"/>
      <c r="AE6" s="90"/>
    </row>
    <row r="7" spans="1:31" s="91" customFormat="1" hidden="1" x14ac:dyDescent="0.25">
      <c r="A7" s="82">
        <v>4</v>
      </c>
      <c r="B7" s="83">
        <v>7001</v>
      </c>
      <c r="C7" s="84">
        <v>2</v>
      </c>
      <c r="D7" s="85" t="s">
        <v>57</v>
      </c>
      <c r="E7" s="85" t="s">
        <v>72</v>
      </c>
      <c r="F7" s="84"/>
      <c r="G7" s="84" t="s">
        <v>59</v>
      </c>
      <c r="H7" s="86" t="s">
        <v>73</v>
      </c>
      <c r="I7" s="87">
        <v>1</v>
      </c>
      <c r="J7" s="87">
        <v>1</v>
      </c>
      <c r="K7" s="84" t="s">
        <v>50</v>
      </c>
      <c r="L7" s="84" t="s">
        <v>63</v>
      </c>
      <c r="M7" s="84" t="s">
        <v>56</v>
      </c>
      <c r="N7" s="84" t="s">
        <v>70</v>
      </c>
      <c r="O7" s="84"/>
      <c r="P7" s="84"/>
      <c r="Q7" s="84"/>
      <c r="R7" s="88"/>
      <c r="S7" s="89"/>
      <c r="T7" s="89">
        <f t="shared" si="0"/>
        <v>0</v>
      </c>
      <c r="U7" s="89"/>
      <c r="V7" s="89"/>
      <c r="W7" s="89"/>
      <c r="X7" s="89"/>
      <c r="Y7" s="89"/>
      <c r="Z7" s="89">
        <f t="shared" si="1"/>
        <v>0</v>
      </c>
      <c r="AA7" s="89"/>
      <c r="AB7" s="89"/>
      <c r="AC7" s="89"/>
      <c r="AD7" s="84"/>
      <c r="AE7" s="90"/>
    </row>
    <row r="8" spans="1:31" s="91" customFormat="1" hidden="1" x14ac:dyDescent="0.25">
      <c r="A8" s="82">
        <v>5</v>
      </c>
      <c r="B8" s="83">
        <v>7002</v>
      </c>
      <c r="C8" s="84">
        <v>2</v>
      </c>
      <c r="D8" s="85" t="s">
        <v>57</v>
      </c>
      <c r="E8" s="85" t="s">
        <v>74</v>
      </c>
      <c r="F8" s="84"/>
      <c r="G8" s="84" t="s">
        <v>64</v>
      </c>
      <c r="H8" s="86" t="s">
        <v>75</v>
      </c>
      <c r="I8" s="87">
        <v>1</v>
      </c>
      <c r="J8" s="87">
        <v>1</v>
      </c>
      <c r="K8" s="84" t="s">
        <v>50</v>
      </c>
      <c r="L8" s="84" t="s">
        <v>63</v>
      </c>
      <c r="M8" s="84" t="s">
        <v>56</v>
      </c>
      <c r="N8" s="84" t="s">
        <v>70</v>
      </c>
      <c r="O8" s="84"/>
      <c r="P8" s="84"/>
      <c r="Q8" s="84"/>
      <c r="R8" s="88"/>
      <c r="S8" s="89"/>
      <c r="T8" s="89">
        <f t="shared" si="0"/>
        <v>0</v>
      </c>
      <c r="U8" s="89"/>
      <c r="V8" s="89"/>
      <c r="W8" s="89"/>
      <c r="X8" s="89"/>
      <c r="Y8" s="89"/>
      <c r="Z8" s="89">
        <f t="shared" si="1"/>
        <v>0</v>
      </c>
      <c r="AA8" s="89"/>
      <c r="AB8" s="89"/>
      <c r="AC8" s="89"/>
      <c r="AD8" s="84"/>
      <c r="AE8" s="90"/>
    </row>
    <row r="9" spans="1:31" s="91" customFormat="1" hidden="1" x14ac:dyDescent="0.25">
      <c r="A9" s="82">
        <v>6</v>
      </c>
      <c r="B9" s="83">
        <v>7003</v>
      </c>
      <c r="C9" s="84">
        <v>2</v>
      </c>
      <c r="D9" s="85" t="s">
        <v>57</v>
      </c>
      <c r="E9" s="85" t="s">
        <v>76</v>
      </c>
      <c r="F9" s="84"/>
      <c r="G9" s="84" t="s">
        <v>79</v>
      </c>
      <c r="H9" s="86" t="s">
        <v>77</v>
      </c>
      <c r="I9" s="87">
        <v>1</v>
      </c>
      <c r="J9" s="87">
        <v>1</v>
      </c>
      <c r="K9" s="84" t="s">
        <v>78</v>
      </c>
      <c r="L9" s="84" t="s">
        <v>63</v>
      </c>
      <c r="M9" s="84" t="s">
        <v>56</v>
      </c>
      <c r="N9" s="84" t="s">
        <v>70</v>
      </c>
      <c r="O9" s="84"/>
      <c r="P9" s="84"/>
      <c r="Q9" s="84"/>
      <c r="R9" s="88"/>
      <c r="S9" s="89"/>
      <c r="T9" s="89">
        <f t="shared" si="0"/>
        <v>0</v>
      </c>
      <c r="U9" s="89"/>
      <c r="V9" s="89"/>
      <c r="W9" s="89"/>
      <c r="X9" s="89"/>
      <c r="Y9" s="89"/>
      <c r="Z9" s="89">
        <f t="shared" si="1"/>
        <v>0</v>
      </c>
      <c r="AA9" s="89"/>
      <c r="AB9" s="89"/>
      <c r="AC9" s="89"/>
      <c r="AD9" s="84"/>
      <c r="AE9" s="90"/>
    </row>
    <row r="10" spans="1:31" s="91" customFormat="1" hidden="1" x14ac:dyDescent="0.25">
      <c r="A10" s="82">
        <v>7</v>
      </c>
      <c r="B10" s="83">
        <v>7004</v>
      </c>
      <c r="C10" s="84">
        <v>2</v>
      </c>
      <c r="D10" s="85" t="s">
        <v>57</v>
      </c>
      <c r="E10" s="85" t="s">
        <v>80</v>
      </c>
      <c r="F10" s="84"/>
      <c r="G10" s="84" t="s">
        <v>82</v>
      </c>
      <c r="H10" s="86" t="s">
        <v>81</v>
      </c>
      <c r="I10" s="87">
        <v>1</v>
      </c>
      <c r="J10" s="87">
        <v>1</v>
      </c>
      <c r="K10" s="84" t="s">
        <v>50</v>
      </c>
      <c r="L10" s="84" t="s">
        <v>63</v>
      </c>
      <c r="M10" s="84" t="s">
        <v>56</v>
      </c>
      <c r="N10" s="84" t="s">
        <v>70</v>
      </c>
      <c r="O10" s="84"/>
      <c r="P10" s="84"/>
      <c r="Q10" s="84"/>
      <c r="R10" s="88"/>
      <c r="S10" s="89"/>
      <c r="T10" s="89">
        <f t="shared" si="0"/>
        <v>0</v>
      </c>
      <c r="U10" s="89"/>
      <c r="V10" s="89"/>
      <c r="W10" s="89"/>
      <c r="X10" s="89"/>
      <c r="Y10" s="89"/>
      <c r="Z10" s="89">
        <f t="shared" si="1"/>
        <v>0</v>
      </c>
      <c r="AA10" s="89"/>
      <c r="AB10" s="89"/>
      <c r="AC10" s="89"/>
      <c r="AD10" s="84"/>
      <c r="AE10" s="90"/>
    </row>
    <row r="11" spans="1:31" s="91" customFormat="1" x14ac:dyDescent="0.25">
      <c r="A11" s="26">
        <v>8</v>
      </c>
      <c r="B11" s="31">
        <v>2</v>
      </c>
      <c r="C11" s="27">
        <v>1</v>
      </c>
      <c r="D11" s="28" t="s">
        <v>52</v>
      </c>
      <c r="E11" s="28" t="s">
        <v>83</v>
      </c>
      <c r="F11" s="27" t="s">
        <v>22</v>
      </c>
      <c r="G11" s="27" t="s">
        <v>55</v>
      </c>
      <c r="H11" s="23" t="s">
        <v>84</v>
      </c>
      <c r="I11" s="29">
        <v>1</v>
      </c>
      <c r="J11" s="29">
        <v>1</v>
      </c>
      <c r="K11" s="27" t="s">
        <v>50</v>
      </c>
      <c r="L11" s="27" t="s">
        <v>63</v>
      </c>
      <c r="M11" s="27" t="s">
        <v>56</v>
      </c>
      <c r="N11" s="27" t="s">
        <v>51</v>
      </c>
      <c r="O11" s="27" t="s">
        <v>1025</v>
      </c>
      <c r="P11" s="27"/>
      <c r="Q11" s="27"/>
      <c r="R11" s="46"/>
      <c r="S11" s="21">
        <f>VLOOKUP(E:E,'[1]853-278051-128'!$A:$F,6,0)</f>
        <v>117.7392</v>
      </c>
      <c r="T11" s="21">
        <f t="shared" si="0"/>
        <v>117.7392</v>
      </c>
      <c r="U11" s="21">
        <f>VLOOKUP(E:E,'[1]853-278051-128'!$A:$H,8,0)</f>
        <v>114.64080000000001</v>
      </c>
      <c r="V11" s="21">
        <f t="shared" ref="V11:V12" si="2">J11*U11</f>
        <v>114.64080000000001</v>
      </c>
      <c r="W11" s="21">
        <f>VLOOKUP(E:E,'[1]853-278051-128'!$A:$J,10,0)</f>
        <v>111.54240000000001</v>
      </c>
      <c r="X11" s="21">
        <f t="shared" ref="X11:X12" si="3">J11*W11</f>
        <v>111.54240000000001</v>
      </c>
      <c r="Y11" s="21">
        <f>VLOOKUP(E:E,'[1]853-278051-128'!$A:$L,12,0)</f>
        <v>108.444</v>
      </c>
      <c r="Z11" s="21">
        <f t="shared" si="1"/>
        <v>108.444</v>
      </c>
      <c r="AA11" s="21">
        <f>VLOOKUP(E:E,'[2]costed bom'!$E$2:$AA$1480,23,0)</f>
        <v>136.2381</v>
      </c>
      <c r="AB11" s="21">
        <f t="shared" ref="AB11:AB12" si="4">J11*AA11</f>
        <v>136.2381</v>
      </c>
      <c r="AC11" s="21">
        <f t="shared" ref="AC11:AC12" si="5">Z11-AB11</f>
        <v>-27.7941</v>
      </c>
      <c r="AD11" s="27">
        <v>35</v>
      </c>
      <c r="AE11" s="22" t="s">
        <v>991</v>
      </c>
    </row>
    <row r="12" spans="1:31" s="91" customFormat="1" x14ac:dyDescent="0.25">
      <c r="A12" s="26">
        <v>9</v>
      </c>
      <c r="B12" s="31">
        <v>3</v>
      </c>
      <c r="C12" s="27">
        <v>1</v>
      </c>
      <c r="D12" s="28" t="s">
        <v>52</v>
      </c>
      <c r="E12" s="28" t="s">
        <v>85</v>
      </c>
      <c r="F12" s="27" t="s">
        <v>22</v>
      </c>
      <c r="G12" s="27" t="s">
        <v>59</v>
      </c>
      <c r="H12" s="23" t="s">
        <v>86</v>
      </c>
      <c r="I12" s="29">
        <v>1</v>
      </c>
      <c r="J12" s="29">
        <v>1</v>
      </c>
      <c r="K12" s="27" t="s">
        <v>50</v>
      </c>
      <c r="L12" s="27" t="s">
        <v>54</v>
      </c>
      <c r="M12" s="27" t="s">
        <v>56</v>
      </c>
      <c r="N12" s="27" t="s">
        <v>51</v>
      </c>
      <c r="O12" s="27" t="s">
        <v>1025</v>
      </c>
      <c r="P12" s="27"/>
      <c r="Q12" s="27"/>
      <c r="R12" s="46"/>
      <c r="S12" s="21">
        <f>VLOOKUP(E:E,'[1]853-278051-128'!$A:$F,6,0)</f>
        <v>29.947799999999997</v>
      </c>
      <c r="T12" s="21">
        <f t="shared" si="0"/>
        <v>29.947799999999997</v>
      </c>
      <c r="U12" s="21">
        <f>VLOOKUP(E:E,'[1]853-278051-128'!$A:$H,8,0)</f>
        <v>29.159700000000001</v>
      </c>
      <c r="V12" s="21">
        <f t="shared" si="2"/>
        <v>29.159700000000001</v>
      </c>
      <c r="W12" s="21">
        <f>VLOOKUP(E:E,'[1]853-278051-128'!$A:$J,10,0)</f>
        <v>28.371600000000001</v>
      </c>
      <c r="X12" s="21">
        <f t="shared" si="3"/>
        <v>28.371600000000001</v>
      </c>
      <c r="Y12" s="21">
        <f>VLOOKUP(E:E,'[1]853-278051-128'!$A:$L,12,0)</f>
        <v>27.583500000000001</v>
      </c>
      <c r="Z12" s="21">
        <f t="shared" si="1"/>
        <v>27.583500000000001</v>
      </c>
      <c r="AA12" s="21">
        <f>VLOOKUP(E:E,'[2]costed bom'!$E$2:$AA$1480,23,0)</f>
        <v>41.165568000000007</v>
      </c>
      <c r="AB12" s="21">
        <f t="shared" si="4"/>
        <v>41.165568000000007</v>
      </c>
      <c r="AC12" s="21">
        <f t="shared" si="5"/>
        <v>-13.582068000000007</v>
      </c>
      <c r="AD12" s="27">
        <v>35</v>
      </c>
      <c r="AE12" s="22" t="s">
        <v>991</v>
      </c>
    </row>
    <row r="13" spans="1:31" s="91" customFormat="1" hidden="1" x14ac:dyDescent="0.25">
      <c r="A13" s="82">
        <v>10</v>
      </c>
      <c r="B13" s="83">
        <v>7000</v>
      </c>
      <c r="C13" s="84">
        <v>2</v>
      </c>
      <c r="D13" s="85" t="s">
        <v>85</v>
      </c>
      <c r="E13" s="85" t="s">
        <v>68</v>
      </c>
      <c r="F13" s="84"/>
      <c r="G13" s="84" t="s">
        <v>71</v>
      </c>
      <c r="H13" s="86" t="s">
        <v>69</v>
      </c>
      <c r="I13" s="87">
        <v>1</v>
      </c>
      <c r="J13" s="87">
        <v>1</v>
      </c>
      <c r="K13" s="84" t="s">
        <v>50</v>
      </c>
      <c r="L13" s="84" t="s">
        <v>63</v>
      </c>
      <c r="M13" s="84" t="s">
        <v>56</v>
      </c>
      <c r="N13" s="84" t="s">
        <v>70</v>
      </c>
      <c r="O13" s="84"/>
      <c r="P13" s="84"/>
      <c r="Q13" s="84"/>
      <c r="R13" s="88"/>
      <c r="S13" s="89"/>
      <c r="T13" s="89">
        <f t="shared" si="0"/>
        <v>0</v>
      </c>
      <c r="U13" s="89"/>
      <c r="V13" s="89"/>
      <c r="W13" s="89"/>
      <c r="X13" s="89"/>
      <c r="Y13" s="89"/>
      <c r="Z13" s="89">
        <f t="shared" si="1"/>
        <v>0</v>
      </c>
      <c r="AA13" s="89"/>
      <c r="AB13" s="89"/>
      <c r="AC13" s="89"/>
      <c r="AD13" s="84"/>
      <c r="AE13" s="90"/>
    </row>
    <row r="14" spans="1:31" s="91" customFormat="1" hidden="1" x14ac:dyDescent="0.25">
      <c r="A14" s="82">
        <v>11</v>
      </c>
      <c r="B14" s="83">
        <v>7001</v>
      </c>
      <c r="C14" s="84">
        <v>2</v>
      </c>
      <c r="D14" s="85" t="s">
        <v>85</v>
      </c>
      <c r="E14" s="85" t="s">
        <v>72</v>
      </c>
      <c r="F14" s="84"/>
      <c r="G14" s="84" t="s">
        <v>59</v>
      </c>
      <c r="H14" s="86" t="s">
        <v>73</v>
      </c>
      <c r="I14" s="87">
        <v>1</v>
      </c>
      <c r="J14" s="87">
        <v>1</v>
      </c>
      <c r="K14" s="84" t="s">
        <v>50</v>
      </c>
      <c r="L14" s="84" t="s">
        <v>63</v>
      </c>
      <c r="M14" s="84" t="s">
        <v>56</v>
      </c>
      <c r="N14" s="84" t="s">
        <v>70</v>
      </c>
      <c r="O14" s="84"/>
      <c r="P14" s="84"/>
      <c r="Q14" s="84"/>
      <c r="R14" s="88"/>
      <c r="S14" s="89"/>
      <c r="T14" s="89">
        <f t="shared" si="0"/>
        <v>0</v>
      </c>
      <c r="U14" s="89"/>
      <c r="V14" s="89"/>
      <c r="W14" s="89"/>
      <c r="X14" s="89"/>
      <c r="Y14" s="89"/>
      <c r="Z14" s="89">
        <f t="shared" si="1"/>
        <v>0</v>
      </c>
      <c r="AA14" s="89"/>
      <c r="AB14" s="89"/>
      <c r="AC14" s="89"/>
      <c r="AD14" s="84"/>
      <c r="AE14" s="90"/>
    </row>
    <row r="15" spans="1:31" s="91" customFormat="1" hidden="1" x14ac:dyDescent="0.25">
      <c r="A15" s="82">
        <v>12</v>
      </c>
      <c r="B15" s="83">
        <v>7002</v>
      </c>
      <c r="C15" s="84">
        <v>2</v>
      </c>
      <c r="D15" s="85" t="s">
        <v>85</v>
      </c>
      <c r="E15" s="85" t="s">
        <v>87</v>
      </c>
      <c r="F15" s="84"/>
      <c r="G15" s="84" t="s">
        <v>55</v>
      </c>
      <c r="H15" s="86" t="s">
        <v>88</v>
      </c>
      <c r="I15" s="87">
        <v>1</v>
      </c>
      <c r="J15" s="87">
        <v>1</v>
      </c>
      <c r="K15" s="84" t="s">
        <v>50</v>
      </c>
      <c r="L15" s="84" t="s">
        <v>63</v>
      </c>
      <c r="M15" s="84" t="s">
        <v>56</v>
      </c>
      <c r="N15" s="84" t="s">
        <v>70</v>
      </c>
      <c r="O15" s="84"/>
      <c r="P15" s="84"/>
      <c r="Q15" s="84"/>
      <c r="R15" s="88"/>
      <c r="S15" s="89"/>
      <c r="T15" s="89">
        <f t="shared" si="0"/>
        <v>0</v>
      </c>
      <c r="U15" s="89"/>
      <c r="V15" s="89"/>
      <c r="W15" s="89"/>
      <c r="X15" s="89"/>
      <c r="Y15" s="89"/>
      <c r="Z15" s="89">
        <f t="shared" si="1"/>
        <v>0</v>
      </c>
      <c r="AA15" s="89"/>
      <c r="AB15" s="89"/>
      <c r="AC15" s="89"/>
      <c r="AD15" s="84"/>
      <c r="AE15" s="90"/>
    </row>
    <row r="16" spans="1:31" s="91" customFormat="1" hidden="1" x14ac:dyDescent="0.25">
      <c r="A16" s="82">
        <v>13</v>
      </c>
      <c r="B16" s="83">
        <v>7003</v>
      </c>
      <c r="C16" s="84">
        <v>2</v>
      </c>
      <c r="D16" s="85" t="s">
        <v>85</v>
      </c>
      <c r="E16" s="85" t="s">
        <v>80</v>
      </c>
      <c r="F16" s="84"/>
      <c r="G16" s="84" t="s">
        <v>82</v>
      </c>
      <c r="H16" s="86" t="s">
        <v>81</v>
      </c>
      <c r="I16" s="87">
        <v>1</v>
      </c>
      <c r="J16" s="87">
        <v>1</v>
      </c>
      <c r="K16" s="84" t="s">
        <v>50</v>
      </c>
      <c r="L16" s="84" t="s">
        <v>63</v>
      </c>
      <c r="M16" s="84" t="s">
        <v>56</v>
      </c>
      <c r="N16" s="84" t="s">
        <v>70</v>
      </c>
      <c r="O16" s="84"/>
      <c r="P16" s="84"/>
      <c r="Q16" s="84"/>
      <c r="R16" s="88"/>
      <c r="S16" s="89"/>
      <c r="T16" s="89">
        <f t="shared" si="0"/>
        <v>0</v>
      </c>
      <c r="U16" s="89"/>
      <c r="V16" s="89"/>
      <c r="W16" s="89"/>
      <c r="X16" s="89"/>
      <c r="Y16" s="89"/>
      <c r="Z16" s="89">
        <f t="shared" si="1"/>
        <v>0</v>
      </c>
      <c r="AA16" s="89"/>
      <c r="AB16" s="89"/>
      <c r="AC16" s="89"/>
      <c r="AD16" s="84"/>
      <c r="AE16" s="90"/>
    </row>
    <row r="17" spans="1:31" s="91" customFormat="1" x14ac:dyDescent="0.25">
      <c r="A17" s="26">
        <v>14</v>
      </c>
      <c r="B17" s="31">
        <v>4</v>
      </c>
      <c r="C17" s="27">
        <v>1</v>
      </c>
      <c r="D17" s="28" t="s">
        <v>52</v>
      </c>
      <c r="E17" s="28" t="s">
        <v>89</v>
      </c>
      <c r="F17" s="27" t="s">
        <v>1004</v>
      </c>
      <c r="G17" s="27" t="s">
        <v>64</v>
      </c>
      <c r="H17" s="23" t="s">
        <v>90</v>
      </c>
      <c r="I17" s="29">
        <v>4</v>
      </c>
      <c r="J17" s="29">
        <v>4</v>
      </c>
      <c r="K17" s="27" t="s">
        <v>50</v>
      </c>
      <c r="L17" s="27" t="s">
        <v>63</v>
      </c>
      <c r="M17" s="27" t="s">
        <v>56</v>
      </c>
      <c r="N17" s="27" t="s">
        <v>51</v>
      </c>
      <c r="O17" s="27" t="s">
        <v>1006</v>
      </c>
      <c r="P17" s="27"/>
      <c r="Q17" s="27"/>
      <c r="R17" s="46"/>
      <c r="S17" s="21">
        <f>VLOOKUP(E:E,'[1]853-278051-128'!$A:$F,6,0)</f>
        <v>1.7304000000000003E-2</v>
      </c>
      <c r="T17" s="21">
        <f t="shared" si="0"/>
        <v>6.9216000000000014E-2</v>
      </c>
      <c r="U17" s="21">
        <f>VLOOKUP(E:E,'[1]853-278051-128'!$A:$H,8,0)</f>
        <v>1.7304000000000003E-2</v>
      </c>
      <c r="V17" s="21">
        <f t="shared" ref="V17:V28" si="6">J17*U17</f>
        <v>6.9216000000000014E-2</v>
      </c>
      <c r="W17" s="21">
        <f>VLOOKUP(E:E,'[1]853-278051-128'!$A:$J,10,0)</f>
        <v>1.7304000000000003E-2</v>
      </c>
      <c r="X17" s="21">
        <f t="shared" ref="X17:X28" si="7">J17*W17</f>
        <v>6.9216000000000014E-2</v>
      </c>
      <c r="Y17" s="21">
        <f>VLOOKUP(E:E,'[1]853-278051-128'!$A:$L,12,0)</f>
        <v>1.7304000000000003E-2</v>
      </c>
      <c r="Z17" s="21">
        <f t="shared" si="1"/>
        <v>6.9216000000000014E-2</v>
      </c>
      <c r="AA17" s="21">
        <f>VLOOKUP(E:E,'[2]costed bom'!$E$2:$AA$1480,23,0)</f>
        <v>0.02</v>
      </c>
      <c r="AB17" s="21">
        <f t="shared" ref="AB17:AB28" si="8">J17*AA17</f>
        <v>0.08</v>
      </c>
      <c r="AC17" s="21">
        <f t="shared" ref="AC17:AC28" si="9">Z17-AB17</f>
        <v>-1.0783999999999988E-2</v>
      </c>
      <c r="AD17" s="27">
        <v>14</v>
      </c>
      <c r="AE17" s="22" t="s">
        <v>991</v>
      </c>
    </row>
    <row r="18" spans="1:31" s="91" customFormat="1" x14ac:dyDescent="0.25">
      <c r="A18" s="26">
        <v>15</v>
      </c>
      <c r="B18" s="31">
        <v>5</v>
      </c>
      <c r="C18" s="27">
        <v>1</v>
      </c>
      <c r="D18" s="28" t="s">
        <v>52</v>
      </c>
      <c r="E18" s="28" t="s">
        <v>92</v>
      </c>
      <c r="F18" s="27" t="s">
        <v>1004</v>
      </c>
      <c r="G18" s="27" t="s">
        <v>55</v>
      </c>
      <c r="H18" s="23" t="s">
        <v>93</v>
      </c>
      <c r="I18" s="29">
        <v>4</v>
      </c>
      <c r="J18" s="29">
        <v>4</v>
      </c>
      <c r="K18" s="27" t="s">
        <v>50</v>
      </c>
      <c r="L18" s="27" t="s">
        <v>63</v>
      </c>
      <c r="M18" s="27" t="s">
        <v>56</v>
      </c>
      <c r="N18" s="27" t="s">
        <v>51</v>
      </c>
      <c r="O18" s="27" t="s">
        <v>1006</v>
      </c>
      <c r="P18" s="27" t="s">
        <v>95</v>
      </c>
      <c r="Q18" s="27" t="s">
        <v>94</v>
      </c>
      <c r="R18" s="46"/>
      <c r="S18" s="21">
        <f>VLOOKUP(E:E,'[1]853-278051-128'!$A:$F,6,0)</f>
        <v>1.4832E-2</v>
      </c>
      <c r="T18" s="21">
        <f t="shared" si="0"/>
        <v>5.9327999999999999E-2</v>
      </c>
      <c r="U18" s="21">
        <f>VLOOKUP(E:E,'[1]853-278051-128'!$A:$H,8,0)</f>
        <v>1.4832E-2</v>
      </c>
      <c r="V18" s="21">
        <f t="shared" si="6"/>
        <v>5.9327999999999999E-2</v>
      </c>
      <c r="W18" s="21">
        <f>VLOOKUP(E:E,'[1]853-278051-128'!$A:$J,10,0)</f>
        <v>1.4832E-2</v>
      </c>
      <c r="X18" s="21">
        <f t="shared" si="7"/>
        <v>5.9327999999999999E-2</v>
      </c>
      <c r="Y18" s="21">
        <f>VLOOKUP(E:E,'[1]853-278051-128'!$A:$L,12,0)</f>
        <v>1.4832E-2</v>
      </c>
      <c r="Z18" s="21">
        <f t="shared" si="1"/>
        <v>5.9327999999999999E-2</v>
      </c>
      <c r="AA18" s="21">
        <f>VLOOKUP(E:E,'[2]costed bom'!$E$2:$AA$1480,23,0)</f>
        <v>0.03</v>
      </c>
      <c r="AB18" s="21">
        <f t="shared" si="8"/>
        <v>0.12</v>
      </c>
      <c r="AC18" s="21">
        <f t="shared" si="9"/>
        <v>-6.0671999999999997E-2</v>
      </c>
      <c r="AD18" s="27">
        <v>14</v>
      </c>
      <c r="AE18" s="22" t="s">
        <v>991</v>
      </c>
    </row>
    <row r="19" spans="1:31" s="91" customFormat="1" x14ac:dyDescent="0.25">
      <c r="A19" s="26">
        <v>16</v>
      </c>
      <c r="B19" s="31">
        <v>6</v>
      </c>
      <c r="C19" s="27">
        <v>1</v>
      </c>
      <c r="D19" s="28" t="s">
        <v>52</v>
      </c>
      <c r="E19" s="28" t="s">
        <v>96</v>
      </c>
      <c r="F19" s="27" t="s">
        <v>1004</v>
      </c>
      <c r="G19" s="27" t="s">
        <v>64</v>
      </c>
      <c r="H19" s="23" t="s">
        <v>97</v>
      </c>
      <c r="I19" s="29">
        <v>4</v>
      </c>
      <c r="J19" s="29">
        <v>4</v>
      </c>
      <c r="K19" s="27" t="s">
        <v>50</v>
      </c>
      <c r="L19" s="27" t="s">
        <v>63</v>
      </c>
      <c r="M19" s="27" t="s">
        <v>56</v>
      </c>
      <c r="N19" s="27" t="s">
        <v>51</v>
      </c>
      <c r="O19" s="27" t="s">
        <v>1007</v>
      </c>
      <c r="P19" s="27" t="s">
        <v>99</v>
      </c>
      <c r="Q19" s="27" t="s">
        <v>98</v>
      </c>
      <c r="R19" s="46"/>
      <c r="S19" s="21">
        <f>VLOOKUP(E:E,'[1]853-278051-128'!$A:$F,6,0)</f>
        <v>0.27192</v>
      </c>
      <c r="T19" s="21">
        <f t="shared" si="0"/>
        <v>1.08768</v>
      </c>
      <c r="U19" s="21">
        <f>VLOOKUP(E:E,'[1]853-278051-128'!$A:$H,8,0)</f>
        <v>0.27192</v>
      </c>
      <c r="V19" s="21">
        <f t="shared" si="6"/>
        <v>1.08768</v>
      </c>
      <c r="W19" s="21">
        <f>VLOOKUP(E:E,'[1]853-278051-128'!$A:$J,10,0)</f>
        <v>0.27192</v>
      </c>
      <c r="X19" s="21">
        <f t="shared" si="7"/>
        <v>1.08768</v>
      </c>
      <c r="Y19" s="21">
        <f>VLOOKUP(E:E,'[1]853-278051-128'!$A:$L,12,0)</f>
        <v>0.27192</v>
      </c>
      <c r="Z19" s="21">
        <f t="shared" si="1"/>
        <v>1.08768</v>
      </c>
      <c r="AA19" s="21">
        <f>VLOOKUP(E:E,'[2]costed bom'!$E$2:$AA$1480,23,0)</f>
        <v>0.142594</v>
      </c>
      <c r="AB19" s="21">
        <f t="shared" si="8"/>
        <v>0.57037599999999999</v>
      </c>
      <c r="AC19" s="21">
        <f t="shared" si="9"/>
        <v>0.51730399999999999</v>
      </c>
      <c r="AD19" s="27">
        <v>14</v>
      </c>
      <c r="AE19" s="22" t="s">
        <v>991</v>
      </c>
    </row>
    <row r="20" spans="1:31" s="91" customFormat="1" x14ac:dyDescent="0.25">
      <c r="A20" s="26">
        <v>17</v>
      </c>
      <c r="B20" s="31">
        <v>7</v>
      </c>
      <c r="C20" s="27">
        <v>1</v>
      </c>
      <c r="D20" s="28" t="s">
        <v>52</v>
      </c>
      <c r="E20" s="28" t="s">
        <v>100</v>
      </c>
      <c r="F20" s="27" t="s">
        <v>22</v>
      </c>
      <c r="G20" s="27" t="s">
        <v>55</v>
      </c>
      <c r="H20" s="23" t="s">
        <v>101</v>
      </c>
      <c r="I20" s="29">
        <v>1</v>
      </c>
      <c r="J20" s="29">
        <v>1</v>
      </c>
      <c r="K20" s="27" t="s">
        <v>50</v>
      </c>
      <c r="L20" s="27" t="s">
        <v>63</v>
      </c>
      <c r="M20" s="27" t="s">
        <v>56</v>
      </c>
      <c r="N20" s="27" t="s">
        <v>51</v>
      </c>
      <c r="O20" s="27" t="s">
        <v>1025</v>
      </c>
      <c r="P20" s="27"/>
      <c r="Q20" s="27"/>
      <c r="R20" s="46"/>
      <c r="S20" s="21">
        <f>VLOOKUP(E:E,'[1]853-278051-128'!$A:$F,6,0)</f>
        <v>18.173999999999999</v>
      </c>
      <c r="T20" s="21">
        <f t="shared" si="0"/>
        <v>18.173999999999999</v>
      </c>
      <c r="U20" s="21">
        <f>VLOOKUP(E:E,'[1]853-278051-128'!$A:$H,8,0)</f>
        <v>16.776</v>
      </c>
      <c r="V20" s="21">
        <f t="shared" si="6"/>
        <v>16.776</v>
      </c>
      <c r="W20" s="21">
        <f>VLOOKUP(E:E,'[1]853-278051-128'!$A:$J,10,0)</f>
        <v>16.076999999999998</v>
      </c>
      <c r="X20" s="21">
        <f t="shared" si="7"/>
        <v>16.076999999999998</v>
      </c>
      <c r="Y20" s="21">
        <f>VLOOKUP(E:E,'[1]853-278051-128'!$A:$L,12,0)</f>
        <v>15.378000000000002</v>
      </c>
      <c r="Z20" s="21">
        <f t="shared" si="1"/>
        <v>15.378000000000002</v>
      </c>
      <c r="AA20" s="21">
        <f>VLOOKUP(E:E,'[2]costed bom'!$E$2:$AA$1480,23,0)</f>
        <v>15.6251</v>
      </c>
      <c r="AB20" s="21">
        <f t="shared" si="8"/>
        <v>15.6251</v>
      </c>
      <c r="AC20" s="21">
        <f t="shared" si="9"/>
        <v>-0.24709999999999788</v>
      </c>
      <c r="AD20" s="27">
        <v>35</v>
      </c>
      <c r="AE20" s="22" t="s">
        <v>991</v>
      </c>
    </row>
    <row r="21" spans="1:31" s="91" customFormat="1" x14ac:dyDescent="0.25">
      <c r="A21" s="26">
        <v>18</v>
      </c>
      <c r="B21" s="31">
        <v>8</v>
      </c>
      <c r="C21" s="27">
        <v>1</v>
      </c>
      <c r="D21" s="28" t="s">
        <v>52</v>
      </c>
      <c r="E21" s="28" t="s">
        <v>102</v>
      </c>
      <c r="F21" s="27" t="s">
        <v>24</v>
      </c>
      <c r="G21" s="27" t="s">
        <v>64</v>
      </c>
      <c r="H21" s="23" t="s">
        <v>103</v>
      </c>
      <c r="I21" s="29">
        <v>28</v>
      </c>
      <c r="J21" s="29">
        <v>28</v>
      </c>
      <c r="K21" s="27" t="s">
        <v>50</v>
      </c>
      <c r="L21" s="27" t="s">
        <v>63</v>
      </c>
      <c r="M21" s="27" t="s">
        <v>56</v>
      </c>
      <c r="N21" s="27" t="s">
        <v>51</v>
      </c>
      <c r="O21" s="27" t="s">
        <v>993</v>
      </c>
      <c r="P21" s="27"/>
      <c r="Q21" s="27"/>
      <c r="R21" s="46"/>
      <c r="S21" s="21">
        <f>VLOOKUP(E:E,'[1]853-278051-128'!$A:$F,6,0)</f>
        <v>4.1200000000000001E-2</v>
      </c>
      <c r="T21" s="21">
        <f t="shared" si="0"/>
        <v>1.1536</v>
      </c>
      <c r="U21" s="21">
        <f>VLOOKUP(E:E,'[1]853-278051-128'!$A:$H,8,0)</f>
        <v>4.1200000000000001E-2</v>
      </c>
      <c r="V21" s="21">
        <f t="shared" si="6"/>
        <v>1.1536</v>
      </c>
      <c r="W21" s="21">
        <f>VLOOKUP(E:E,'[1]853-278051-128'!$A:$J,10,0)</f>
        <v>4.1200000000000001E-2</v>
      </c>
      <c r="X21" s="21">
        <f t="shared" si="7"/>
        <v>1.1536</v>
      </c>
      <c r="Y21" s="21">
        <f>VLOOKUP(E:E,'[1]853-278051-128'!$A:$L,12,0)</f>
        <v>4.1200000000000001E-2</v>
      </c>
      <c r="Z21" s="21">
        <f t="shared" si="1"/>
        <v>1.1536</v>
      </c>
      <c r="AA21" s="21">
        <f>VLOOKUP(E:E,'[2]costed bom'!$E$2:$AA$1480,23,0)</f>
        <v>0.02</v>
      </c>
      <c r="AB21" s="21">
        <f t="shared" si="8"/>
        <v>0.56000000000000005</v>
      </c>
      <c r="AC21" s="21">
        <f t="shared" si="9"/>
        <v>0.59359999999999991</v>
      </c>
      <c r="AD21" s="27">
        <v>28</v>
      </c>
      <c r="AE21" s="22" t="s">
        <v>991</v>
      </c>
    </row>
    <row r="22" spans="1:31" s="91" customFormat="1" x14ac:dyDescent="0.25">
      <c r="A22" s="26">
        <v>19</v>
      </c>
      <c r="B22" s="31">
        <v>9</v>
      </c>
      <c r="C22" s="27">
        <v>1</v>
      </c>
      <c r="D22" s="28" t="s">
        <v>52</v>
      </c>
      <c r="E22" s="28" t="s">
        <v>104</v>
      </c>
      <c r="F22" s="27" t="s">
        <v>1004</v>
      </c>
      <c r="G22" s="27" t="s">
        <v>55</v>
      </c>
      <c r="H22" s="23" t="s">
        <v>105</v>
      </c>
      <c r="I22" s="29">
        <v>29</v>
      </c>
      <c r="J22" s="29">
        <v>29</v>
      </c>
      <c r="K22" s="27" t="s">
        <v>50</v>
      </c>
      <c r="L22" s="27" t="s">
        <v>63</v>
      </c>
      <c r="M22" s="27" t="s">
        <v>56</v>
      </c>
      <c r="N22" s="27" t="s">
        <v>51</v>
      </c>
      <c r="O22" s="27" t="s">
        <v>1008</v>
      </c>
      <c r="P22" s="27" t="s">
        <v>99</v>
      </c>
      <c r="Q22" s="27" t="s">
        <v>106</v>
      </c>
      <c r="R22" s="46"/>
      <c r="S22" s="21">
        <f>VLOOKUP(E:E,'[1]853-278051-128'!$A:$F,6,0)</f>
        <v>5.1500000000000004E-2</v>
      </c>
      <c r="T22" s="21">
        <f t="shared" si="0"/>
        <v>1.4935</v>
      </c>
      <c r="U22" s="21">
        <f>VLOOKUP(E:E,'[1]853-278051-128'!$A:$H,8,0)</f>
        <v>5.1500000000000004E-2</v>
      </c>
      <c r="V22" s="21">
        <f t="shared" si="6"/>
        <v>1.4935</v>
      </c>
      <c r="W22" s="21">
        <f>VLOOKUP(E:E,'[1]853-278051-128'!$A:$J,10,0)</f>
        <v>5.1500000000000004E-2</v>
      </c>
      <c r="X22" s="21">
        <f t="shared" si="7"/>
        <v>1.4935</v>
      </c>
      <c r="Y22" s="21">
        <f>VLOOKUP(E:E,'[1]853-278051-128'!$A:$L,12,0)</f>
        <v>5.1500000000000004E-2</v>
      </c>
      <c r="Z22" s="21">
        <f t="shared" si="1"/>
        <v>1.4935</v>
      </c>
      <c r="AA22" s="21">
        <f>VLOOKUP(E:E,'[2]costed bom'!$E$2:$AA$1480,23,0)</f>
        <v>0.02</v>
      </c>
      <c r="AB22" s="21">
        <f t="shared" si="8"/>
        <v>0.57999999999999996</v>
      </c>
      <c r="AC22" s="21">
        <f t="shared" si="9"/>
        <v>0.91350000000000009</v>
      </c>
      <c r="AD22" s="27">
        <v>28</v>
      </c>
      <c r="AE22" s="22" t="s">
        <v>991</v>
      </c>
    </row>
    <row r="23" spans="1:31" s="91" customFormat="1" x14ac:dyDescent="0.25">
      <c r="A23" s="26">
        <v>20</v>
      </c>
      <c r="B23" s="31">
        <v>10</v>
      </c>
      <c r="C23" s="27">
        <v>1</v>
      </c>
      <c r="D23" s="28" t="s">
        <v>52</v>
      </c>
      <c r="E23" s="28" t="s">
        <v>107</v>
      </c>
      <c r="F23" s="27" t="s">
        <v>1004</v>
      </c>
      <c r="G23" s="27" t="s">
        <v>64</v>
      </c>
      <c r="H23" s="23" t="s">
        <v>108</v>
      </c>
      <c r="I23" s="29">
        <v>10</v>
      </c>
      <c r="J23" s="29">
        <v>10</v>
      </c>
      <c r="K23" s="27" t="s">
        <v>50</v>
      </c>
      <c r="L23" s="27" t="s">
        <v>63</v>
      </c>
      <c r="M23" s="27" t="s">
        <v>56</v>
      </c>
      <c r="N23" s="27" t="s">
        <v>51</v>
      </c>
      <c r="O23" s="27" t="s">
        <v>1006</v>
      </c>
      <c r="P23" s="27" t="s">
        <v>99</v>
      </c>
      <c r="Q23" s="27" t="s">
        <v>108</v>
      </c>
      <c r="R23" s="46"/>
      <c r="S23" s="21">
        <f>VLOOKUP(E:E,'[1]853-278051-128'!$A:$F,6,0)</f>
        <v>7.415999999999999E-2</v>
      </c>
      <c r="T23" s="21">
        <f t="shared" si="0"/>
        <v>0.74159999999999993</v>
      </c>
      <c r="U23" s="21">
        <f>VLOOKUP(E:E,'[1]853-278051-128'!$A:$H,8,0)</f>
        <v>7.415999999999999E-2</v>
      </c>
      <c r="V23" s="21">
        <f t="shared" si="6"/>
        <v>0.74159999999999993</v>
      </c>
      <c r="W23" s="21">
        <f>VLOOKUP(E:E,'[1]853-278051-128'!$A:$J,10,0)</f>
        <v>7.415999999999999E-2</v>
      </c>
      <c r="X23" s="21">
        <f t="shared" si="7"/>
        <v>0.74159999999999993</v>
      </c>
      <c r="Y23" s="21">
        <f>VLOOKUP(E:E,'[1]853-278051-128'!$A:$L,12,0)</f>
        <v>7.415999999999999E-2</v>
      </c>
      <c r="Z23" s="21">
        <f t="shared" si="1"/>
        <v>0.74159999999999993</v>
      </c>
      <c r="AA23" s="21">
        <f>VLOOKUP(E:E,'[2]costed bom'!$E$2:$AA$1480,23,0)</f>
        <v>0.08</v>
      </c>
      <c r="AB23" s="21">
        <f t="shared" si="8"/>
        <v>0.8</v>
      </c>
      <c r="AC23" s="21">
        <f t="shared" si="9"/>
        <v>-5.8400000000000118E-2</v>
      </c>
      <c r="AD23" s="27">
        <v>14</v>
      </c>
      <c r="AE23" s="22" t="s">
        <v>991</v>
      </c>
    </row>
    <row r="24" spans="1:31" s="91" customFormat="1" x14ac:dyDescent="0.25">
      <c r="A24" s="26">
        <v>21</v>
      </c>
      <c r="B24" s="31">
        <v>15</v>
      </c>
      <c r="C24" s="27">
        <v>1</v>
      </c>
      <c r="D24" s="28" t="s">
        <v>52</v>
      </c>
      <c r="E24" s="28" t="s">
        <v>109</v>
      </c>
      <c r="F24" s="27" t="s">
        <v>22</v>
      </c>
      <c r="G24" s="27" t="s">
        <v>55</v>
      </c>
      <c r="H24" s="23" t="s">
        <v>110</v>
      </c>
      <c r="I24" s="29">
        <v>4</v>
      </c>
      <c r="J24" s="29">
        <v>4</v>
      </c>
      <c r="K24" s="27" t="s">
        <v>50</v>
      </c>
      <c r="L24" s="27" t="s">
        <v>63</v>
      </c>
      <c r="M24" s="27" t="s">
        <v>56</v>
      </c>
      <c r="N24" s="27" t="s">
        <v>51</v>
      </c>
      <c r="O24" s="27" t="s">
        <v>1025</v>
      </c>
      <c r="P24" s="27"/>
      <c r="Q24" s="27"/>
      <c r="R24" s="46"/>
      <c r="S24" s="21">
        <f>VLOOKUP(E:E,'[1]853-278051-128'!$A:$F,6,0)</f>
        <v>100</v>
      </c>
      <c r="T24" s="21">
        <f t="shared" si="0"/>
        <v>400</v>
      </c>
      <c r="U24" s="21">
        <f>VLOOKUP(E:E,'[1]853-278051-128'!$A:$H,8,0)</f>
        <v>22.8</v>
      </c>
      <c r="V24" s="21">
        <f t="shared" si="6"/>
        <v>91.2</v>
      </c>
      <c r="W24" s="21">
        <f>VLOOKUP(E:E,'[1]853-278051-128'!$A:$J,10,0)</f>
        <v>21.849999999999998</v>
      </c>
      <c r="X24" s="21">
        <f t="shared" si="7"/>
        <v>87.399999999999991</v>
      </c>
      <c r="Y24" s="21">
        <f>VLOOKUP(E:E,'[1]853-278051-128'!$A:$L,12,0)</f>
        <v>20.900000000000002</v>
      </c>
      <c r="Z24" s="21">
        <f t="shared" si="1"/>
        <v>83.600000000000009</v>
      </c>
      <c r="AA24" s="21">
        <f>VLOOKUP(E:E,'[2]costed bom'!$E$2:$AA$1480,23,0)</f>
        <v>28.76</v>
      </c>
      <c r="AB24" s="21">
        <f t="shared" si="8"/>
        <v>115.04</v>
      </c>
      <c r="AC24" s="21">
        <f t="shared" si="9"/>
        <v>-31.439999999999998</v>
      </c>
      <c r="AD24" s="27">
        <v>21</v>
      </c>
      <c r="AE24" s="22" t="s">
        <v>991</v>
      </c>
    </row>
    <row r="25" spans="1:31" s="91" customFormat="1" x14ac:dyDescent="0.25">
      <c r="A25" s="26">
        <v>22</v>
      </c>
      <c r="B25" s="31">
        <v>16</v>
      </c>
      <c r="C25" s="27">
        <v>1</v>
      </c>
      <c r="D25" s="28" t="s">
        <v>52</v>
      </c>
      <c r="E25" s="28" t="s">
        <v>111</v>
      </c>
      <c r="F25" s="27" t="s">
        <v>1004</v>
      </c>
      <c r="G25" s="27" t="s">
        <v>55</v>
      </c>
      <c r="H25" s="23" t="s">
        <v>112</v>
      </c>
      <c r="I25" s="29">
        <v>8</v>
      </c>
      <c r="J25" s="29">
        <v>8</v>
      </c>
      <c r="K25" s="27" t="s">
        <v>50</v>
      </c>
      <c r="L25" s="27" t="s">
        <v>63</v>
      </c>
      <c r="M25" s="27" t="s">
        <v>56</v>
      </c>
      <c r="N25" s="27" t="s">
        <v>51</v>
      </c>
      <c r="O25" s="27" t="s">
        <v>1006</v>
      </c>
      <c r="P25" s="27"/>
      <c r="Q25" s="27"/>
      <c r="R25" s="46"/>
      <c r="S25" s="21">
        <f>VLOOKUP(E:E,'[1]853-278051-128'!$A:$F,6,0)</f>
        <v>7.415999999999999E-2</v>
      </c>
      <c r="T25" s="21">
        <f t="shared" si="0"/>
        <v>0.59327999999999992</v>
      </c>
      <c r="U25" s="21">
        <f>VLOOKUP(E:E,'[1]853-278051-128'!$A:$H,8,0)</f>
        <v>7.415999999999999E-2</v>
      </c>
      <c r="V25" s="21">
        <f t="shared" si="6"/>
        <v>0.59327999999999992</v>
      </c>
      <c r="W25" s="21">
        <f>VLOOKUP(E:E,'[1]853-278051-128'!$A:$J,10,0)</f>
        <v>7.415999999999999E-2</v>
      </c>
      <c r="X25" s="21">
        <f t="shared" si="7"/>
        <v>0.59327999999999992</v>
      </c>
      <c r="Y25" s="21">
        <f>VLOOKUP(E:E,'[1]853-278051-128'!$A:$L,12,0)</f>
        <v>7.415999999999999E-2</v>
      </c>
      <c r="Z25" s="21">
        <f t="shared" si="1"/>
        <v>0.59327999999999992</v>
      </c>
      <c r="AA25" s="21">
        <f>VLOOKUP(E:E,'[2]costed bom'!$E$2:$AA$1480,23,0)</f>
        <v>7.0000000000000007E-2</v>
      </c>
      <c r="AB25" s="21">
        <f t="shared" si="8"/>
        <v>0.56000000000000005</v>
      </c>
      <c r="AC25" s="21">
        <f t="shared" si="9"/>
        <v>3.3279999999999865E-2</v>
      </c>
      <c r="AD25" s="27">
        <v>14</v>
      </c>
      <c r="AE25" s="22" t="s">
        <v>991</v>
      </c>
    </row>
    <row r="26" spans="1:31" s="91" customFormat="1" x14ac:dyDescent="0.25">
      <c r="A26" s="26">
        <v>23</v>
      </c>
      <c r="B26" s="31">
        <v>17</v>
      </c>
      <c r="C26" s="27">
        <v>1</v>
      </c>
      <c r="D26" s="28" t="s">
        <v>52</v>
      </c>
      <c r="E26" s="28" t="s">
        <v>113</v>
      </c>
      <c r="F26" s="27" t="s">
        <v>22</v>
      </c>
      <c r="G26" s="27" t="s">
        <v>55</v>
      </c>
      <c r="H26" s="23" t="s">
        <v>114</v>
      </c>
      <c r="I26" s="29">
        <v>2</v>
      </c>
      <c r="J26" s="29">
        <v>2</v>
      </c>
      <c r="K26" s="27" t="s">
        <v>50</v>
      </c>
      <c r="L26" s="27" t="s">
        <v>63</v>
      </c>
      <c r="M26" s="27" t="s">
        <v>56</v>
      </c>
      <c r="N26" s="27" t="s">
        <v>51</v>
      </c>
      <c r="O26" s="27" t="s">
        <v>1025</v>
      </c>
      <c r="P26" s="27"/>
      <c r="Q26" s="27"/>
      <c r="R26" s="46"/>
      <c r="S26" s="21">
        <f>VLOOKUP(E:E,'[1]853-278051-128'!$A:$F,6,0)</f>
        <v>100</v>
      </c>
      <c r="T26" s="21">
        <f t="shared" si="0"/>
        <v>200</v>
      </c>
      <c r="U26" s="21">
        <f>VLOOKUP(E:E,'[1]853-278051-128'!$A:$H,8,0)</f>
        <v>22.8</v>
      </c>
      <c r="V26" s="21">
        <f t="shared" si="6"/>
        <v>45.6</v>
      </c>
      <c r="W26" s="21">
        <f>VLOOKUP(E:E,'[1]853-278051-128'!$A:$J,10,0)</f>
        <v>21.849999999999998</v>
      </c>
      <c r="X26" s="21">
        <f t="shared" si="7"/>
        <v>43.699999999999996</v>
      </c>
      <c r="Y26" s="21">
        <f>VLOOKUP(E:E,'[1]853-278051-128'!$A:$L,12,0)</f>
        <v>20.900000000000002</v>
      </c>
      <c r="Z26" s="21">
        <f t="shared" si="1"/>
        <v>41.800000000000004</v>
      </c>
      <c r="AA26" s="21">
        <f>VLOOKUP(E:E,'[2]costed bom'!$E$2:$AA$1480,23,0)</f>
        <v>32.130000000000003</v>
      </c>
      <c r="AB26" s="21">
        <f t="shared" si="8"/>
        <v>64.260000000000005</v>
      </c>
      <c r="AC26" s="21">
        <f t="shared" si="9"/>
        <v>-22.46</v>
      </c>
      <c r="AD26" s="27">
        <v>21</v>
      </c>
      <c r="AE26" s="22" t="s">
        <v>991</v>
      </c>
    </row>
    <row r="27" spans="1:31" s="91" customFormat="1" x14ac:dyDescent="0.25">
      <c r="A27" s="26">
        <v>24</v>
      </c>
      <c r="B27" s="31">
        <v>18</v>
      </c>
      <c r="C27" s="27">
        <v>1</v>
      </c>
      <c r="D27" s="28" t="s">
        <v>52</v>
      </c>
      <c r="E27" s="28" t="s">
        <v>115</v>
      </c>
      <c r="F27" s="27" t="s">
        <v>1004</v>
      </c>
      <c r="G27" s="27" t="s">
        <v>55</v>
      </c>
      <c r="H27" s="23" t="s">
        <v>116</v>
      </c>
      <c r="I27" s="29">
        <v>4</v>
      </c>
      <c r="J27" s="29">
        <v>4</v>
      </c>
      <c r="K27" s="27" t="s">
        <v>50</v>
      </c>
      <c r="L27" s="27" t="s">
        <v>63</v>
      </c>
      <c r="M27" s="27" t="s">
        <v>56</v>
      </c>
      <c r="N27" s="27" t="s">
        <v>51</v>
      </c>
      <c r="O27" s="27" t="s">
        <v>1009</v>
      </c>
      <c r="P27" s="27" t="s">
        <v>99</v>
      </c>
      <c r="Q27" s="27" t="s">
        <v>117</v>
      </c>
      <c r="R27" s="46"/>
      <c r="S27" s="21">
        <f>VLOOKUP(E:E,'[1]853-278051-128'!$A:$F,6,0)</f>
        <v>7.415999999999999E-2</v>
      </c>
      <c r="T27" s="21">
        <f t="shared" si="0"/>
        <v>0.29663999999999996</v>
      </c>
      <c r="U27" s="21">
        <f>VLOOKUP(E:E,'[1]853-278051-128'!$A:$H,8,0)</f>
        <v>7.415999999999999E-2</v>
      </c>
      <c r="V27" s="21">
        <f t="shared" si="6"/>
        <v>0.29663999999999996</v>
      </c>
      <c r="W27" s="21">
        <f>VLOOKUP(E:E,'[1]853-278051-128'!$A:$J,10,0)</f>
        <v>7.415999999999999E-2</v>
      </c>
      <c r="X27" s="21">
        <f t="shared" si="7"/>
        <v>0.29663999999999996</v>
      </c>
      <c r="Y27" s="21">
        <f>VLOOKUP(E:E,'[1]853-278051-128'!$A:$L,12,0)</f>
        <v>7.415999999999999E-2</v>
      </c>
      <c r="Z27" s="21">
        <f t="shared" si="1"/>
        <v>0.29663999999999996</v>
      </c>
      <c r="AA27" s="21">
        <f>VLOOKUP(E:E,'[2]costed bom'!$E$2:$AA$1480,23,0)</f>
        <v>0.6</v>
      </c>
      <c r="AB27" s="21">
        <f t="shared" si="8"/>
        <v>2.4</v>
      </c>
      <c r="AC27" s="21">
        <f t="shared" si="9"/>
        <v>-2.1033599999999999</v>
      </c>
      <c r="AD27" s="27">
        <v>14</v>
      </c>
      <c r="AE27" s="22" t="s">
        <v>991</v>
      </c>
    </row>
    <row r="28" spans="1:31" s="91" customFormat="1" x14ac:dyDescent="0.25">
      <c r="A28" s="26">
        <v>25</v>
      </c>
      <c r="B28" s="31">
        <v>19</v>
      </c>
      <c r="C28" s="27">
        <v>1</v>
      </c>
      <c r="D28" s="28" t="s">
        <v>52</v>
      </c>
      <c r="E28" s="28" t="s">
        <v>118</v>
      </c>
      <c r="F28" s="27" t="s">
        <v>22</v>
      </c>
      <c r="G28" s="27" t="s">
        <v>59</v>
      </c>
      <c r="H28" s="23" t="s">
        <v>119</v>
      </c>
      <c r="I28" s="29">
        <v>1</v>
      </c>
      <c r="J28" s="29">
        <v>1</v>
      </c>
      <c r="K28" s="27" t="s">
        <v>50</v>
      </c>
      <c r="L28" s="27" t="s">
        <v>63</v>
      </c>
      <c r="M28" s="27" t="s">
        <v>56</v>
      </c>
      <c r="N28" s="27" t="s">
        <v>51</v>
      </c>
      <c r="O28" s="27" t="s">
        <v>1025</v>
      </c>
      <c r="P28" s="27"/>
      <c r="Q28" s="27"/>
      <c r="R28" s="46"/>
      <c r="S28" s="21">
        <f>VLOOKUP(E:E,'[1]853-278051-128'!$A:$F,6,0)</f>
        <v>22.799999999999997</v>
      </c>
      <c r="T28" s="21">
        <f t="shared" si="0"/>
        <v>22.799999999999997</v>
      </c>
      <c r="U28" s="21">
        <f>VLOOKUP(E:E,'[1]853-278051-128'!$A:$H,8,0)</f>
        <v>22.200000000000003</v>
      </c>
      <c r="V28" s="21">
        <f t="shared" si="6"/>
        <v>22.200000000000003</v>
      </c>
      <c r="W28" s="21">
        <f>VLOOKUP(E:E,'[1]853-278051-128'!$A:$J,10,0)</f>
        <v>21.6</v>
      </c>
      <c r="X28" s="21">
        <f t="shared" si="7"/>
        <v>21.6</v>
      </c>
      <c r="Y28" s="21">
        <f>VLOOKUP(E:E,'[1]853-278051-128'!$A:$L,12,0)</f>
        <v>21</v>
      </c>
      <c r="Z28" s="21">
        <f t="shared" si="1"/>
        <v>21</v>
      </c>
      <c r="AA28" s="21">
        <f>VLOOKUP(E:E,'[2]costed bom'!$E$2:$AA$1480,23,0)</f>
        <v>13.055999999999999</v>
      </c>
      <c r="AB28" s="21">
        <f t="shared" si="8"/>
        <v>13.055999999999999</v>
      </c>
      <c r="AC28" s="21">
        <f t="shared" si="9"/>
        <v>7.9440000000000008</v>
      </c>
      <c r="AD28" s="27">
        <v>21</v>
      </c>
      <c r="AE28" s="22" t="s">
        <v>991</v>
      </c>
    </row>
    <row r="29" spans="1:31" s="91" customFormat="1" hidden="1" x14ac:dyDescent="0.25">
      <c r="A29" s="82">
        <v>26</v>
      </c>
      <c r="B29" s="83">
        <v>7000</v>
      </c>
      <c r="C29" s="84">
        <v>2</v>
      </c>
      <c r="D29" s="85" t="s">
        <v>118</v>
      </c>
      <c r="E29" s="85" t="s">
        <v>120</v>
      </c>
      <c r="F29" s="84"/>
      <c r="G29" s="84" t="s">
        <v>64</v>
      </c>
      <c r="H29" s="86" t="s">
        <v>121</v>
      </c>
      <c r="I29" s="87">
        <v>1</v>
      </c>
      <c r="J29" s="87">
        <v>1</v>
      </c>
      <c r="K29" s="84" t="s">
        <v>50</v>
      </c>
      <c r="L29" s="84" t="s">
        <v>63</v>
      </c>
      <c r="M29" s="84" t="s">
        <v>56</v>
      </c>
      <c r="N29" s="84" t="s">
        <v>70</v>
      </c>
      <c r="O29" s="84"/>
      <c r="P29" s="84" t="s">
        <v>123</v>
      </c>
      <c r="Q29" s="84" t="s">
        <v>122</v>
      </c>
      <c r="R29" s="88"/>
      <c r="S29" s="89"/>
      <c r="T29" s="89">
        <f t="shared" si="0"/>
        <v>0</v>
      </c>
      <c r="U29" s="89"/>
      <c r="V29" s="89"/>
      <c r="W29" s="89"/>
      <c r="X29" s="89"/>
      <c r="Y29" s="89"/>
      <c r="Z29" s="89">
        <f t="shared" si="1"/>
        <v>0</v>
      </c>
      <c r="AA29" s="89"/>
      <c r="AB29" s="89"/>
      <c r="AC29" s="89"/>
      <c r="AD29" s="84"/>
      <c r="AE29" s="90"/>
    </row>
    <row r="30" spans="1:31" s="91" customFormat="1" hidden="1" x14ac:dyDescent="0.25">
      <c r="A30" s="82">
        <v>27</v>
      </c>
      <c r="B30" s="83">
        <v>7001</v>
      </c>
      <c r="C30" s="84">
        <v>2</v>
      </c>
      <c r="D30" s="85" t="s">
        <v>118</v>
      </c>
      <c r="E30" s="85" t="s">
        <v>68</v>
      </c>
      <c r="F30" s="84"/>
      <c r="G30" s="84" t="s">
        <v>71</v>
      </c>
      <c r="H30" s="86" t="s">
        <v>69</v>
      </c>
      <c r="I30" s="87">
        <v>1</v>
      </c>
      <c r="J30" s="87">
        <v>1</v>
      </c>
      <c r="K30" s="84" t="s">
        <v>50</v>
      </c>
      <c r="L30" s="84" t="s">
        <v>63</v>
      </c>
      <c r="M30" s="84" t="s">
        <v>56</v>
      </c>
      <c r="N30" s="84" t="s">
        <v>70</v>
      </c>
      <c r="O30" s="84"/>
      <c r="P30" s="84"/>
      <c r="Q30" s="84"/>
      <c r="R30" s="88"/>
      <c r="S30" s="89"/>
      <c r="T30" s="89">
        <f t="shared" si="0"/>
        <v>0</v>
      </c>
      <c r="U30" s="89"/>
      <c r="V30" s="89"/>
      <c r="W30" s="89"/>
      <c r="X30" s="89"/>
      <c r="Y30" s="89"/>
      <c r="Z30" s="89">
        <f t="shared" si="1"/>
        <v>0</v>
      </c>
      <c r="AA30" s="89"/>
      <c r="AB30" s="89"/>
      <c r="AC30" s="89"/>
      <c r="AD30" s="84"/>
      <c r="AE30" s="90"/>
    </row>
    <row r="31" spans="1:31" s="91" customFormat="1" hidden="1" x14ac:dyDescent="0.25">
      <c r="A31" s="82">
        <v>28</v>
      </c>
      <c r="B31" s="83">
        <v>7002</v>
      </c>
      <c r="C31" s="84">
        <v>2</v>
      </c>
      <c r="D31" s="85" t="s">
        <v>118</v>
      </c>
      <c r="E31" s="85" t="s">
        <v>72</v>
      </c>
      <c r="F31" s="84"/>
      <c r="G31" s="84" t="s">
        <v>59</v>
      </c>
      <c r="H31" s="86" t="s">
        <v>73</v>
      </c>
      <c r="I31" s="87">
        <v>1</v>
      </c>
      <c r="J31" s="87">
        <v>1</v>
      </c>
      <c r="K31" s="84" t="s">
        <v>50</v>
      </c>
      <c r="L31" s="84" t="s">
        <v>63</v>
      </c>
      <c r="M31" s="84" t="s">
        <v>56</v>
      </c>
      <c r="N31" s="84" t="s">
        <v>70</v>
      </c>
      <c r="O31" s="84"/>
      <c r="P31" s="84"/>
      <c r="Q31" s="84"/>
      <c r="R31" s="88"/>
      <c r="S31" s="89"/>
      <c r="T31" s="89">
        <f t="shared" si="0"/>
        <v>0</v>
      </c>
      <c r="U31" s="89"/>
      <c r="V31" s="89"/>
      <c r="W31" s="89"/>
      <c r="X31" s="89"/>
      <c r="Y31" s="89"/>
      <c r="Z31" s="89">
        <f t="shared" si="1"/>
        <v>0</v>
      </c>
      <c r="AA31" s="89"/>
      <c r="AB31" s="89"/>
      <c r="AC31" s="89"/>
      <c r="AD31" s="84"/>
      <c r="AE31" s="90"/>
    </row>
    <row r="32" spans="1:31" s="91" customFormat="1" hidden="1" x14ac:dyDescent="0.25">
      <c r="A32" s="82">
        <v>29</v>
      </c>
      <c r="B32" s="83">
        <v>7003</v>
      </c>
      <c r="C32" s="84">
        <v>2</v>
      </c>
      <c r="D32" s="85" t="s">
        <v>118</v>
      </c>
      <c r="E32" s="85" t="s">
        <v>87</v>
      </c>
      <c r="F32" s="84"/>
      <c r="G32" s="84" t="s">
        <v>55</v>
      </c>
      <c r="H32" s="86" t="s">
        <v>88</v>
      </c>
      <c r="I32" s="87">
        <v>1</v>
      </c>
      <c r="J32" s="87">
        <v>1</v>
      </c>
      <c r="K32" s="84" t="s">
        <v>50</v>
      </c>
      <c r="L32" s="84" t="s">
        <v>63</v>
      </c>
      <c r="M32" s="84" t="s">
        <v>56</v>
      </c>
      <c r="N32" s="84" t="s">
        <v>70</v>
      </c>
      <c r="O32" s="84"/>
      <c r="P32" s="84"/>
      <c r="Q32" s="84"/>
      <c r="R32" s="88"/>
      <c r="S32" s="89"/>
      <c r="T32" s="89">
        <f t="shared" si="0"/>
        <v>0</v>
      </c>
      <c r="U32" s="89"/>
      <c r="V32" s="89"/>
      <c r="W32" s="89"/>
      <c r="X32" s="89"/>
      <c r="Y32" s="89"/>
      <c r="Z32" s="89">
        <f t="shared" si="1"/>
        <v>0</v>
      </c>
      <c r="AA32" s="89"/>
      <c r="AB32" s="89"/>
      <c r="AC32" s="89"/>
      <c r="AD32" s="84"/>
      <c r="AE32" s="90"/>
    </row>
    <row r="33" spans="1:31" s="91" customFormat="1" hidden="1" x14ac:dyDescent="0.25">
      <c r="A33" s="82">
        <v>30</v>
      </c>
      <c r="B33" s="83">
        <v>7004</v>
      </c>
      <c r="C33" s="84">
        <v>2</v>
      </c>
      <c r="D33" s="85" t="s">
        <v>118</v>
      </c>
      <c r="E33" s="85" t="s">
        <v>124</v>
      </c>
      <c r="F33" s="84"/>
      <c r="G33" s="84" t="s">
        <v>126</v>
      </c>
      <c r="H33" s="86" t="s">
        <v>125</v>
      </c>
      <c r="I33" s="87">
        <v>1</v>
      </c>
      <c r="J33" s="87">
        <v>1</v>
      </c>
      <c r="K33" s="84" t="s">
        <v>50</v>
      </c>
      <c r="L33" s="84" t="s">
        <v>63</v>
      </c>
      <c r="M33" s="84" t="s">
        <v>56</v>
      </c>
      <c r="N33" s="84" t="s">
        <v>70</v>
      </c>
      <c r="O33" s="84"/>
      <c r="P33" s="84"/>
      <c r="Q33" s="84"/>
      <c r="R33" s="88"/>
      <c r="S33" s="89"/>
      <c r="T33" s="89">
        <f t="shared" si="0"/>
        <v>0</v>
      </c>
      <c r="U33" s="89"/>
      <c r="V33" s="89"/>
      <c r="W33" s="89"/>
      <c r="X33" s="89"/>
      <c r="Y33" s="89"/>
      <c r="Z33" s="89">
        <f t="shared" si="1"/>
        <v>0</v>
      </c>
      <c r="AA33" s="89"/>
      <c r="AB33" s="89"/>
      <c r="AC33" s="89"/>
      <c r="AD33" s="84"/>
      <c r="AE33" s="90"/>
    </row>
    <row r="34" spans="1:31" s="91" customFormat="1" hidden="1" x14ac:dyDescent="0.25">
      <c r="A34" s="82">
        <v>31</v>
      </c>
      <c r="B34" s="83">
        <v>7005</v>
      </c>
      <c r="C34" s="84">
        <v>2</v>
      </c>
      <c r="D34" s="85" t="s">
        <v>118</v>
      </c>
      <c r="E34" s="85" t="s">
        <v>80</v>
      </c>
      <c r="F34" s="84"/>
      <c r="G34" s="84" t="s">
        <v>82</v>
      </c>
      <c r="H34" s="86" t="s">
        <v>81</v>
      </c>
      <c r="I34" s="87">
        <v>1</v>
      </c>
      <c r="J34" s="87">
        <v>1</v>
      </c>
      <c r="K34" s="84" t="s">
        <v>50</v>
      </c>
      <c r="L34" s="84" t="s">
        <v>63</v>
      </c>
      <c r="M34" s="84" t="s">
        <v>56</v>
      </c>
      <c r="N34" s="84" t="s">
        <v>70</v>
      </c>
      <c r="O34" s="84"/>
      <c r="P34" s="84"/>
      <c r="Q34" s="84"/>
      <c r="R34" s="88"/>
      <c r="S34" s="89"/>
      <c r="T34" s="89">
        <f t="shared" si="0"/>
        <v>0</v>
      </c>
      <c r="U34" s="89"/>
      <c r="V34" s="89"/>
      <c r="W34" s="89"/>
      <c r="X34" s="89"/>
      <c r="Y34" s="89"/>
      <c r="Z34" s="89">
        <f t="shared" si="1"/>
        <v>0</v>
      </c>
      <c r="AA34" s="89"/>
      <c r="AB34" s="89"/>
      <c r="AC34" s="89"/>
      <c r="AD34" s="84"/>
      <c r="AE34" s="90"/>
    </row>
    <row r="35" spans="1:31" s="91" customFormat="1" x14ac:dyDescent="0.25">
      <c r="A35" s="26">
        <v>32</v>
      </c>
      <c r="B35" s="31">
        <v>20</v>
      </c>
      <c r="C35" s="27">
        <v>1</v>
      </c>
      <c r="D35" s="28" t="s">
        <v>52</v>
      </c>
      <c r="E35" s="28" t="s">
        <v>127</v>
      </c>
      <c r="F35" s="27" t="s">
        <v>22</v>
      </c>
      <c r="G35" s="27" t="s">
        <v>64</v>
      </c>
      <c r="H35" s="23" t="s">
        <v>128</v>
      </c>
      <c r="I35" s="29">
        <v>1</v>
      </c>
      <c r="J35" s="29">
        <v>1</v>
      </c>
      <c r="K35" s="27" t="s">
        <v>50</v>
      </c>
      <c r="L35" s="27" t="s">
        <v>63</v>
      </c>
      <c r="M35" s="27" t="s">
        <v>56</v>
      </c>
      <c r="N35" s="27" t="s">
        <v>51</v>
      </c>
      <c r="O35" s="27" t="s">
        <v>1025</v>
      </c>
      <c r="P35" s="27"/>
      <c r="Q35" s="27"/>
      <c r="R35" s="46"/>
      <c r="S35" s="21">
        <f>VLOOKUP(E:E,'[1]853-278051-128'!$A:$F,6,0)</f>
        <v>12</v>
      </c>
      <c r="T35" s="21">
        <f t="shared" si="0"/>
        <v>12</v>
      </c>
      <c r="U35" s="21">
        <f>VLOOKUP(E:E,'[1]853-278051-128'!$A:$H,8,0)</f>
        <v>11.799999999999999</v>
      </c>
      <c r="V35" s="21">
        <f>J35*U35</f>
        <v>11.799999999999999</v>
      </c>
      <c r="W35" s="21">
        <f>VLOOKUP(E:E,'[1]853-278051-128'!$A:$J,10,0)</f>
        <v>11.5</v>
      </c>
      <c r="X35" s="21">
        <f>J35*W35</f>
        <v>11.5</v>
      </c>
      <c r="Y35" s="21">
        <f>VLOOKUP(E:E,'[1]853-278051-128'!$A:$L,12,0)</f>
        <v>11</v>
      </c>
      <c r="Z35" s="21">
        <f t="shared" si="1"/>
        <v>11</v>
      </c>
      <c r="AA35" s="21">
        <f>VLOOKUP(E:E,'[2]costed bom'!$E$2:$AA$1480,23,0)</f>
        <v>13.055999999999999</v>
      </c>
      <c r="AB35" s="21">
        <f>J35*AA35</f>
        <v>13.055999999999999</v>
      </c>
      <c r="AC35" s="21">
        <f>Z35-AB35</f>
        <v>-2.0559999999999992</v>
      </c>
      <c r="AD35" s="27">
        <v>35</v>
      </c>
      <c r="AE35" s="22" t="s">
        <v>991</v>
      </c>
    </row>
    <row r="36" spans="1:31" s="91" customFormat="1" hidden="1" x14ac:dyDescent="0.25">
      <c r="A36" s="82">
        <v>33</v>
      </c>
      <c r="B36" s="83">
        <v>7000</v>
      </c>
      <c r="C36" s="84">
        <v>2</v>
      </c>
      <c r="D36" s="85" t="s">
        <v>127</v>
      </c>
      <c r="E36" s="85" t="s">
        <v>68</v>
      </c>
      <c r="F36" s="84"/>
      <c r="G36" s="84" t="s">
        <v>71</v>
      </c>
      <c r="H36" s="86" t="s">
        <v>69</v>
      </c>
      <c r="I36" s="87">
        <v>1</v>
      </c>
      <c r="J36" s="87">
        <v>1</v>
      </c>
      <c r="K36" s="84" t="s">
        <v>50</v>
      </c>
      <c r="L36" s="84" t="s">
        <v>63</v>
      </c>
      <c r="M36" s="84" t="s">
        <v>56</v>
      </c>
      <c r="N36" s="84" t="s">
        <v>70</v>
      </c>
      <c r="O36" s="84"/>
      <c r="P36" s="84"/>
      <c r="Q36" s="84"/>
      <c r="R36" s="88"/>
      <c r="S36" s="89"/>
      <c r="T36" s="89">
        <f t="shared" si="0"/>
        <v>0</v>
      </c>
      <c r="U36" s="89"/>
      <c r="V36" s="89"/>
      <c r="W36" s="89"/>
      <c r="X36" s="89"/>
      <c r="Y36" s="89"/>
      <c r="Z36" s="89">
        <f t="shared" si="1"/>
        <v>0</v>
      </c>
      <c r="AA36" s="89"/>
      <c r="AB36" s="89"/>
      <c r="AC36" s="89"/>
      <c r="AD36" s="84"/>
      <c r="AE36" s="90"/>
    </row>
    <row r="37" spans="1:31" s="91" customFormat="1" hidden="1" x14ac:dyDescent="0.25">
      <c r="A37" s="82">
        <v>34</v>
      </c>
      <c r="B37" s="83">
        <v>7001</v>
      </c>
      <c r="C37" s="84">
        <v>2</v>
      </c>
      <c r="D37" s="85" t="s">
        <v>127</v>
      </c>
      <c r="E37" s="85" t="s">
        <v>72</v>
      </c>
      <c r="F37" s="84"/>
      <c r="G37" s="84" t="s">
        <v>59</v>
      </c>
      <c r="H37" s="86" t="s">
        <v>73</v>
      </c>
      <c r="I37" s="87">
        <v>1</v>
      </c>
      <c r="J37" s="87">
        <v>1</v>
      </c>
      <c r="K37" s="84" t="s">
        <v>50</v>
      </c>
      <c r="L37" s="84" t="s">
        <v>63</v>
      </c>
      <c r="M37" s="84" t="s">
        <v>56</v>
      </c>
      <c r="N37" s="84" t="s">
        <v>70</v>
      </c>
      <c r="O37" s="84"/>
      <c r="P37" s="84"/>
      <c r="Q37" s="84"/>
      <c r="R37" s="88"/>
      <c r="S37" s="89"/>
      <c r="T37" s="89">
        <f t="shared" si="0"/>
        <v>0</v>
      </c>
      <c r="U37" s="89"/>
      <c r="V37" s="89"/>
      <c r="W37" s="89"/>
      <c r="X37" s="89"/>
      <c r="Y37" s="89"/>
      <c r="Z37" s="89">
        <f t="shared" si="1"/>
        <v>0</v>
      </c>
      <c r="AA37" s="89"/>
      <c r="AB37" s="89"/>
      <c r="AC37" s="89"/>
      <c r="AD37" s="84"/>
      <c r="AE37" s="90"/>
    </row>
    <row r="38" spans="1:31" s="91" customFormat="1" hidden="1" x14ac:dyDescent="0.25">
      <c r="A38" s="82">
        <v>35</v>
      </c>
      <c r="B38" s="83">
        <v>7002</v>
      </c>
      <c r="C38" s="84">
        <v>2</v>
      </c>
      <c r="D38" s="85" t="s">
        <v>127</v>
      </c>
      <c r="E38" s="85" t="s">
        <v>120</v>
      </c>
      <c r="F38" s="84"/>
      <c r="G38" s="84" t="s">
        <v>64</v>
      </c>
      <c r="H38" s="86" t="s">
        <v>121</v>
      </c>
      <c r="I38" s="87">
        <v>1</v>
      </c>
      <c r="J38" s="87">
        <v>1</v>
      </c>
      <c r="K38" s="84" t="s">
        <v>50</v>
      </c>
      <c r="L38" s="84" t="s">
        <v>63</v>
      </c>
      <c r="M38" s="84" t="s">
        <v>56</v>
      </c>
      <c r="N38" s="84" t="s">
        <v>51</v>
      </c>
      <c r="O38" s="84"/>
      <c r="P38" s="84" t="s">
        <v>123</v>
      </c>
      <c r="Q38" s="84" t="s">
        <v>122</v>
      </c>
      <c r="R38" s="88"/>
      <c r="S38" s="89"/>
      <c r="T38" s="89">
        <f t="shared" si="0"/>
        <v>0</v>
      </c>
      <c r="U38" s="89"/>
      <c r="V38" s="89"/>
      <c r="W38" s="89"/>
      <c r="X38" s="89"/>
      <c r="Y38" s="89"/>
      <c r="Z38" s="89">
        <f t="shared" si="1"/>
        <v>0</v>
      </c>
      <c r="AA38" s="89"/>
      <c r="AB38" s="89"/>
      <c r="AC38" s="89"/>
      <c r="AD38" s="84"/>
      <c r="AE38" s="90"/>
    </row>
    <row r="39" spans="1:31" s="91" customFormat="1" hidden="1" x14ac:dyDescent="0.25">
      <c r="A39" s="82">
        <v>36</v>
      </c>
      <c r="B39" s="83">
        <v>7003</v>
      </c>
      <c r="C39" s="84">
        <v>2</v>
      </c>
      <c r="D39" s="85" t="s">
        <v>127</v>
      </c>
      <c r="E39" s="85" t="s">
        <v>87</v>
      </c>
      <c r="F39" s="84"/>
      <c r="G39" s="84" t="s">
        <v>55</v>
      </c>
      <c r="H39" s="86" t="s">
        <v>88</v>
      </c>
      <c r="I39" s="87">
        <v>1</v>
      </c>
      <c r="J39" s="87">
        <v>1</v>
      </c>
      <c r="K39" s="84" t="s">
        <v>50</v>
      </c>
      <c r="L39" s="84" t="s">
        <v>63</v>
      </c>
      <c r="M39" s="84" t="s">
        <v>56</v>
      </c>
      <c r="N39" s="84" t="s">
        <v>70</v>
      </c>
      <c r="O39" s="84"/>
      <c r="P39" s="84"/>
      <c r="Q39" s="84"/>
      <c r="R39" s="88"/>
      <c r="S39" s="89"/>
      <c r="T39" s="89">
        <f t="shared" si="0"/>
        <v>0</v>
      </c>
      <c r="U39" s="89"/>
      <c r="V39" s="89"/>
      <c r="W39" s="89"/>
      <c r="X39" s="89"/>
      <c r="Y39" s="89"/>
      <c r="Z39" s="89">
        <f t="shared" si="1"/>
        <v>0</v>
      </c>
      <c r="AA39" s="89"/>
      <c r="AB39" s="89"/>
      <c r="AC39" s="89"/>
      <c r="AD39" s="84"/>
      <c r="AE39" s="90"/>
    </row>
    <row r="40" spans="1:31" s="91" customFormat="1" hidden="1" x14ac:dyDescent="0.25">
      <c r="A40" s="82">
        <v>37</v>
      </c>
      <c r="B40" s="83">
        <v>7004</v>
      </c>
      <c r="C40" s="84">
        <v>2</v>
      </c>
      <c r="D40" s="85" t="s">
        <v>127</v>
      </c>
      <c r="E40" s="85" t="s">
        <v>124</v>
      </c>
      <c r="F40" s="84"/>
      <c r="G40" s="84" t="s">
        <v>126</v>
      </c>
      <c r="H40" s="86" t="s">
        <v>125</v>
      </c>
      <c r="I40" s="87">
        <v>1</v>
      </c>
      <c r="J40" s="87">
        <v>1</v>
      </c>
      <c r="K40" s="84" t="s">
        <v>50</v>
      </c>
      <c r="L40" s="84" t="s">
        <v>63</v>
      </c>
      <c r="M40" s="84" t="s">
        <v>56</v>
      </c>
      <c r="N40" s="84" t="s">
        <v>70</v>
      </c>
      <c r="O40" s="84"/>
      <c r="P40" s="84"/>
      <c r="Q40" s="84"/>
      <c r="R40" s="88"/>
      <c r="S40" s="89"/>
      <c r="T40" s="89">
        <f t="shared" si="0"/>
        <v>0</v>
      </c>
      <c r="U40" s="89"/>
      <c r="V40" s="89"/>
      <c r="W40" s="89"/>
      <c r="X40" s="89"/>
      <c r="Y40" s="89"/>
      <c r="Z40" s="89">
        <f t="shared" si="1"/>
        <v>0</v>
      </c>
      <c r="AA40" s="89"/>
      <c r="AB40" s="89"/>
      <c r="AC40" s="89"/>
      <c r="AD40" s="84"/>
      <c r="AE40" s="90"/>
    </row>
    <row r="41" spans="1:31" s="91" customFormat="1" hidden="1" x14ac:dyDescent="0.25">
      <c r="A41" s="82">
        <v>38</v>
      </c>
      <c r="B41" s="83">
        <v>7005</v>
      </c>
      <c r="C41" s="84">
        <v>2</v>
      </c>
      <c r="D41" s="85" t="s">
        <v>127</v>
      </c>
      <c r="E41" s="85" t="s">
        <v>80</v>
      </c>
      <c r="F41" s="84"/>
      <c r="G41" s="84" t="s">
        <v>82</v>
      </c>
      <c r="H41" s="86" t="s">
        <v>81</v>
      </c>
      <c r="I41" s="87">
        <v>1</v>
      </c>
      <c r="J41" s="87">
        <v>1</v>
      </c>
      <c r="K41" s="84" t="s">
        <v>50</v>
      </c>
      <c r="L41" s="84" t="s">
        <v>63</v>
      </c>
      <c r="M41" s="84" t="s">
        <v>56</v>
      </c>
      <c r="N41" s="84" t="s">
        <v>70</v>
      </c>
      <c r="O41" s="84"/>
      <c r="P41" s="84"/>
      <c r="Q41" s="84"/>
      <c r="R41" s="88"/>
      <c r="S41" s="89"/>
      <c r="T41" s="89">
        <f t="shared" si="0"/>
        <v>0</v>
      </c>
      <c r="U41" s="89"/>
      <c r="V41" s="89"/>
      <c r="W41" s="89"/>
      <c r="X41" s="89"/>
      <c r="Y41" s="89"/>
      <c r="Z41" s="89">
        <f t="shared" si="1"/>
        <v>0</v>
      </c>
      <c r="AA41" s="89"/>
      <c r="AB41" s="89"/>
      <c r="AC41" s="89"/>
      <c r="AD41" s="84"/>
      <c r="AE41" s="90"/>
    </row>
    <row r="42" spans="1:31" s="91" customFormat="1" x14ac:dyDescent="0.25">
      <c r="A42" s="26">
        <v>39</v>
      </c>
      <c r="B42" s="31">
        <v>21</v>
      </c>
      <c r="C42" s="27">
        <v>1</v>
      </c>
      <c r="D42" s="28" t="s">
        <v>52</v>
      </c>
      <c r="E42" s="28" t="s">
        <v>129</v>
      </c>
      <c r="F42" s="27" t="s">
        <v>1004</v>
      </c>
      <c r="G42" s="27" t="s">
        <v>55</v>
      </c>
      <c r="H42" s="23" t="s">
        <v>130</v>
      </c>
      <c r="I42" s="29">
        <v>68</v>
      </c>
      <c r="J42" s="29">
        <v>68</v>
      </c>
      <c r="K42" s="27" t="s">
        <v>50</v>
      </c>
      <c r="L42" s="27" t="s">
        <v>63</v>
      </c>
      <c r="M42" s="27" t="s">
        <v>56</v>
      </c>
      <c r="N42" s="27" t="s">
        <v>51</v>
      </c>
      <c r="O42" s="27" t="s">
        <v>993</v>
      </c>
      <c r="P42" s="27" t="s">
        <v>99</v>
      </c>
      <c r="Q42" s="27" t="s">
        <v>131</v>
      </c>
      <c r="R42" s="46"/>
      <c r="S42" s="21">
        <f>VLOOKUP(E:E,'[1]853-278051-128'!$A:$F,6,0)</f>
        <v>6.6743999999999998E-2</v>
      </c>
      <c r="T42" s="21">
        <f t="shared" si="0"/>
        <v>4.5385919999999995</v>
      </c>
      <c r="U42" s="21">
        <f>VLOOKUP(E:E,'[1]853-278051-128'!$A:$H,8,0)</f>
        <v>6.6743999999999998E-2</v>
      </c>
      <c r="V42" s="21">
        <f t="shared" ref="V42:V44" si="10">J42*U42</f>
        <v>4.5385919999999995</v>
      </c>
      <c r="W42" s="21">
        <f>VLOOKUP(E:E,'[1]853-278051-128'!$A:$J,10,0)</f>
        <v>6.6743999999999998E-2</v>
      </c>
      <c r="X42" s="21">
        <f t="shared" ref="X42:X44" si="11">J42*W42</f>
        <v>4.5385919999999995</v>
      </c>
      <c r="Y42" s="21">
        <f>VLOOKUP(E:E,'[1]853-278051-128'!$A:$L,12,0)</f>
        <v>6.6743999999999998E-2</v>
      </c>
      <c r="Z42" s="21">
        <f t="shared" si="1"/>
        <v>4.5385919999999995</v>
      </c>
      <c r="AA42" s="21">
        <f>VLOOKUP(E:E,'[2]costed bom'!$E$2:$AA$1480,23,0)</f>
        <v>0.04</v>
      </c>
      <c r="AB42" s="21">
        <f t="shared" ref="AB42:AB44" si="12">J42*AA42</f>
        <v>2.72</v>
      </c>
      <c r="AC42" s="21">
        <f t="shared" ref="AC42:AC44" si="13">Z42-AB42</f>
        <v>1.8185919999999993</v>
      </c>
      <c r="AD42" s="27">
        <v>14</v>
      </c>
      <c r="AE42" s="22" t="s">
        <v>991</v>
      </c>
    </row>
    <row r="43" spans="1:31" s="91" customFormat="1" x14ac:dyDescent="0.25">
      <c r="A43" s="26">
        <v>40</v>
      </c>
      <c r="B43" s="31">
        <v>22</v>
      </c>
      <c r="C43" s="27">
        <v>1</v>
      </c>
      <c r="D43" s="28" t="s">
        <v>52</v>
      </c>
      <c r="E43" s="28" t="s">
        <v>132</v>
      </c>
      <c r="F43" s="27" t="s">
        <v>24</v>
      </c>
      <c r="G43" s="27" t="s">
        <v>55</v>
      </c>
      <c r="H43" s="23" t="s">
        <v>133</v>
      </c>
      <c r="I43" s="29">
        <v>4</v>
      </c>
      <c r="J43" s="29">
        <v>4</v>
      </c>
      <c r="K43" s="27" t="s">
        <v>50</v>
      </c>
      <c r="L43" s="27" t="s">
        <v>63</v>
      </c>
      <c r="M43" s="27" t="s">
        <v>56</v>
      </c>
      <c r="N43" s="27" t="s">
        <v>51</v>
      </c>
      <c r="O43" s="27" t="s">
        <v>1010</v>
      </c>
      <c r="P43" s="27" t="s">
        <v>134</v>
      </c>
      <c r="Q43" s="27">
        <v>1201662</v>
      </c>
      <c r="R43" s="46"/>
      <c r="S43" s="21">
        <f>VLOOKUP(E:E,'[1]853-278051-128'!$A:$F,6,0)</f>
        <v>4.2271200000000002</v>
      </c>
      <c r="T43" s="21">
        <f t="shared" si="0"/>
        <v>16.908480000000001</v>
      </c>
      <c r="U43" s="21">
        <f>VLOOKUP(E:E,'[1]853-278051-128'!$A:$H,8,0)</f>
        <v>4.2271200000000002</v>
      </c>
      <c r="V43" s="21">
        <f t="shared" si="10"/>
        <v>16.908480000000001</v>
      </c>
      <c r="W43" s="21">
        <f>VLOOKUP(E:E,'[1]853-278051-128'!$A:$J,10,0)</f>
        <v>4.2271200000000002</v>
      </c>
      <c r="X43" s="21">
        <f t="shared" si="11"/>
        <v>16.908480000000001</v>
      </c>
      <c r="Y43" s="21">
        <f>VLOOKUP(E:E,'[1]853-278051-128'!$A:$L,12,0)</f>
        <v>4.2271200000000002</v>
      </c>
      <c r="Z43" s="21">
        <f t="shared" si="1"/>
        <v>16.908480000000001</v>
      </c>
      <c r="AA43" s="21">
        <f>VLOOKUP(E:E,'[2]costed bom'!$E$2:$AA$1480,23,0)</f>
        <v>5.29</v>
      </c>
      <c r="AB43" s="21">
        <f t="shared" si="12"/>
        <v>21.16</v>
      </c>
      <c r="AC43" s="21">
        <f t="shared" si="13"/>
        <v>-4.2515199999999993</v>
      </c>
      <c r="AD43" s="27">
        <v>35</v>
      </c>
      <c r="AE43" s="22" t="s">
        <v>991</v>
      </c>
    </row>
    <row r="44" spans="1:31" s="91" customFormat="1" x14ac:dyDescent="0.25">
      <c r="A44" s="26">
        <v>41</v>
      </c>
      <c r="B44" s="31">
        <v>23</v>
      </c>
      <c r="C44" s="27">
        <v>1</v>
      </c>
      <c r="D44" s="28" t="s">
        <v>52</v>
      </c>
      <c r="E44" s="28" t="s">
        <v>135</v>
      </c>
      <c r="F44" s="27" t="s">
        <v>1004</v>
      </c>
      <c r="G44" s="27" t="s">
        <v>55</v>
      </c>
      <c r="H44" s="23" t="s">
        <v>136</v>
      </c>
      <c r="I44" s="29">
        <v>38</v>
      </c>
      <c r="J44" s="29">
        <v>38</v>
      </c>
      <c r="K44" s="27" t="s">
        <v>50</v>
      </c>
      <c r="L44" s="27" t="s">
        <v>63</v>
      </c>
      <c r="M44" s="27" t="s">
        <v>56</v>
      </c>
      <c r="N44" s="27" t="s">
        <v>51</v>
      </c>
      <c r="O44" s="27" t="s">
        <v>1011</v>
      </c>
      <c r="P44" s="27" t="s">
        <v>138</v>
      </c>
      <c r="Q44" s="27" t="s">
        <v>137</v>
      </c>
      <c r="R44" s="46"/>
      <c r="S44" s="21">
        <f>VLOOKUP(E:E,'[1]853-278051-128'!$A:$F,6,0)</f>
        <v>0.76838000000000006</v>
      </c>
      <c r="T44" s="21">
        <f t="shared" si="0"/>
        <v>29.198440000000002</v>
      </c>
      <c r="U44" s="21">
        <f>VLOOKUP(E:E,'[1]853-278051-128'!$A:$H,8,0)</f>
        <v>0.76838000000000006</v>
      </c>
      <c r="V44" s="21">
        <f t="shared" si="10"/>
        <v>29.198440000000002</v>
      </c>
      <c r="W44" s="21">
        <f>VLOOKUP(E:E,'[1]853-278051-128'!$A:$J,10,0)</f>
        <v>0.76838000000000006</v>
      </c>
      <c r="X44" s="21">
        <f t="shared" si="11"/>
        <v>29.198440000000002</v>
      </c>
      <c r="Y44" s="21">
        <f>VLOOKUP(E:E,'[1]853-278051-128'!$A:$L,12,0)</f>
        <v>0.76838000000000006</v>
      </c>
      <c r="Z44" s="21">
        <f t="shared" si="1"/>
        <v>29.198440000000002</v>
      </c>
      <c r="AA44" s="21">
        <f>VLOOKUP(E:E,'[2]costed bom'!$E$2:$AA$1480,23,0)</f>
        <v>1.59</v>
      </c>
      <c r="AB44" s="21">
        <f t="shared" si="12"/>
        <v>60.42</v>
      </c>
      <c r="AC44" s="21">
        <f t="shared" si="13"/>
        <v>-31.22156</v>
      </c>
      <c r="AD44" s="27">
        <v>14</v>
      </c>
      <c r="AE44" s="22" t="s">
        <v>991</v>
      </c>
    </row>
    <row r="45" spans="1:31" s="101" customFormat="1" hidden="1" x14ac:dyDescent="0.25">
      <c r="A45" s="92">
        <v>42</v>
      </c>
      <c r="B45" s="93">
        <v>24</v>
      </c>
      <c r="C45" s="94">
        <v>1</v>
      </c>
      <c r="D45" s="95" t="s">
        <v>52</v>
      </c>
      <c r="E45" s="95" t="s">
        <v>139</v>
      </c>
      <c r="F45" s="94"/>
      <c r="G45" s="94" t="s">
        <v>55</v>
      </c>
      <c r="H45" s="96" t="s">
        <v>140</v>
      </c>
      <c r="I45" s="97">
        <v>1</v>
      </c>
      <c r="J45" s="97">
        <v>1</v>
      </c>
      <c r="K45" s="94" t="s">
        <v>50</v>
      </c>
      <c r="L45" s="94" t="s">
        <v>54</v>
      </c>
      <c r="M45" s="94" t="s">
        <v>56</v>
      </c>
      <c r="N45" s="94" t="s">
        <v>51</v>
      </c>
      <c r="O45" s="94"/>
      <c r="P45" s="94"/>
      <c r="Q45" s="94"/>
      <c r="R45" s="98"/>
      <c r="S45" s="99"/>
      <c r="T45" s="99">
        <f t="shared" si="0"/>
        <v>0</v>
      </c>
      <c r="U45" s="99"/>
      <c r="V45" s="99"/>
      <c r="W45" s="99"/>
      <c r="X45" s="99"/>
      <c r="Y45" s="99"/>
      <c r="Z45" s="99">
        <f t="shared" si="1"/>
        <v>0</v>
      </c>
      <c r="AA45" s="99"/>
      <c r="AB45" s="99"/>
      <c r="AC45" s="99"/>
      <c r="AD45" s="94"/>
      <c r="AE45" s="100" t="s">
        <v>45</v>
      </c>
    </row>
    <row r="46" spans="1:31" s="91" customFormat="1" x14ac:dyDescent="0.25">
      <c r="A46" s="26">
        <v>43</v>
      </c>
      <c r="B46" s="31">
        <v>1</v>
      </c>
      <c r="C46" s="27">
        <v>2</v>
      </c>
      <c r="D46" s="28" t="s">
        <v>139</v>
      </c>
      <c r="E46" s="28" t="s">
        <v>141</v>
      </c>
      <c r="F46" s="27" t="s">
        <v>22</v>
      </c>
      <c r="G46" s="27" t="s">
        <v>64</v>
      </c>
      <c r="H46" s="23" t="s">
        <v>142</v>
      </c>
      <c r="I46" s="29">
        <v>1</v>
      </c>
      <c r="J46" s="29">
        <v>1</v>
      </c>
      <c r="K46" s="27" t="s">
        <v>50</v>
      </c>
      <c r="L46" s="27" t="s">
        <v>54</v>
      </c>
      <c r="M46" s="27" t="s">
        <v>56</v>
      </c>
      <c r="N46" s="27" t="s">
        <v>51</v>
      </c>
      <c r="O46" s="27" t="s">
        <v>1025</v>
      </c>
      <c r="P46" s="27"/>
      <c r="Q46" s="27"/>
      <c r="R46" s="46"/>
      <c r="S46" s="21">
        <f>VLOOKUP(E:E,'[1]853-278051-128'!$A:$F,6,0)</f>
        <v>45.907800000000002</v>
      </c>
      <c r="T46" s="21">
        <f t="shared" si="0"/>
        <v>45.907800000000002</v>
      </c>
      <c r="U46" s="21">
        <f>VLOOKUP(E:E,'[1]853-278051-128'!$A:$H,8,0)</f>
        <v>44.699700000000007</v>
      </c>
      <c r="V46" s="21">
        <f>J46*U46</f>
        <v>44.699700000000007</v>
      </c>
      <c r="W46" s="21">
        <f>VLOOKUP(E:E,'[1]853-278051-128'!$A:$J,10,0)</f>
        <v>43.491600000000005</v>
      </c>
      <c r="X46" s="21">
        <f>J46*W46</f>
        <v>43.491600000000005</v>
      </c>
      <c r="Y46" s="21">
        <f>VLOOKUP(E:E,'[1]853-278051-128'!$A:$L,12,0)</f>
        <v>42.283500000000004</v>
      </c>
      <c r="Z46" s="21">
        <f t="shared" si="1"/>
        <v>42.283500000000004</v>
      </c>
      <c r="AA46" s="21">
        <f>VLOOKUP(E:E,'[2]costed bom'!$E$2:$AA$1480,23,0)</f>
        <v>34.036991999999998</v>
      </c>
      <c r="AB46" s="21">
        <f>J46*AA46</f>
        <v>34.036991999999998</v>
      </c>
      <c r="AC46" s="21">
        <f>Z46-AB46</f>
        <v>8.2465080000000057</v>
      </c>
      <c r="AD46" s="27">
        <v>35</v>
      </c>
      <c r="AE46" s="22" t="s">
        <v>991</v>
      </c>
    </row>
    <row r="47" spans="1:31" s="91" customFormat="1" hidden="1" x14ac:dyDescent="0.25">
      <c r="A47" s="82">
        <v>44</v>
      </c>
      <c r="B47" s="83">
        <v>7000</v>
      </c>
      <c r="C47" s="84">
        <v>3</v>
      </c>
      <c r="D47" s="85" t="s">
        <v>141</v>
      </c>
      <c r="E47" s="85" t="s">
        <v>68</v>
      </c>
      <c r="F47" s="84"/>
      <c r="G47" s="84" t="s">
        <v>71</v>
      </c>
      <c r="H47" s="86" t="s">
        <v>69</v>
      </c>
      <c r="I47" s="87">
        <v>1</v>
      </c>
      <c r="J47" s="87">
        <v>1</v>
      </c>
      <c r="K47" s="84" t="s">
        <v>50</v>
      </c>
      <c r="L47" s="84" t="s">
        <v>63</v>
      </c>
      <c r="M47" s="84" t="s">
        <v>56</v>
      </c>
      <c r="N47" s="84" t="s">
        <v>70</v>
      </c>
      <c r="O47" s="84"/>
      <c r="P47" s="84"/>
      <c r="Q47" s="84"/>
      <c r="R47" s="88"/>
      <c r="S47" s="89"/>
      <c r="T47" s="89">
        <f t="shared" si="0"/>
        <v>0</v>
      </c>
      <c r="U47" s="89"/>
      <c r="V47" s="89"/>
      <c r="W47" s="89"/>
      <c r="X47" s="89"/>
      <c r="Y47" s="89"/>
      <c r="Z47" s="89">
        <f t="shared" si="1"/>
        <v>0</v>
      </c>
      <c r="AA47" s="89"/>
      <c r="AB47" s="89"/>
      <c r="AC47" s="89"/>
      <c r="AD47" s="84"/>
      <c r="AE47" s="90"/>
    </row>
    <row r="48" spans="1:31" s="91" customFormat="1" hidden="1" x14ac:dyDescent="0.25">
      <c r="A48" s="82">
        <v>45</v>
      </c>
      <c r="B48" s="83">
        <v>7001</v>
      </c>
      <c r="C48" s="84">
        <v>3</v>
      </c>
      <c r="D48" s="85" t="s">
        <v>141</v>
      </c>
      <c r="E48" s="85" t="s">
        <v>72</v>
      </c>
      <c r="F48" s="84"/>
      <c r="G48" s="84" t="s">
        <v>59</v>
      </c>
      <c r="H48" s="86" t="s">
        <v>73</v>
      </c>
      <c r="I48" s="87">
        <v>1</v>
      </c>
      <c r="J48" s="87">
        <v>1</v>
      </c>
      <c r="K48" s="84" t="s">
        <v>50</v>
      </c>
      <c r="L48" s="84" t="s">
        <v>63</v>
      </c>
      <c r="M48" s="84" t="s">
        <v>56</v>
      </c>
      <c r="N48" s="84" t="s">
        <v>70</v>
      </c>
      <c r="O48" s="84"/>
      <c r="P48" s="84"/>
      <c r="Q48" s="84"/>
      <c r="R48" s="88"/>
      <c r="S48" s="89"/>
      <c r="T48" s="89">
        <f t="shared" si="0"/>
        <v>0</v>
      </c>
      <c r="U48" s="89"/>
      <c r="V48" s="89"/>
      <c r="W48" s="89"/>
      <c r="X48" s="89"/>
      <c r="Y48" s="89"/>
      <c r="Z48" s="89">
        <f t="shared" si="1"/>
        <v>0</v>
      </c>
      <c r="AA48" s="89"/>
      <c r="AB48" s="89"/>
      <c r="AC48" s="89"/>
      <c r="AD48" s="84"/>
      <c r="AE48" s="90"/>
    </row>
    <row r="49" spans="1:31" s="91" customFormat="1" hidden="1" x14ac:dyDescent="0.25">
      <c r="A49" s="82">
        <v>46</v>
      </c>
      <c r="B49" s="83">
        <v>7002</v>
      </c>
      <c r="C49" s="84">
        <v>3</v>
      </c>
      <c r="D49" s="85" t="s">
        <v>141</v>
      </c>
      <c r="E49" s="85" t="s">
        <v>143</v>
      </c>
      <c r="F49" s="84"/>
      <c r="G49" s="84" t="s">
        <v>63</v>
      </c>
      <c r="H49" s="86" t="s">
        <v>144</v>
      </c>
      <c r="I49" s="87">
        <v>1</v>
      </c>
      <c r="J49" s="87">
        <v>1</v>
      </c>
      <c r="K49" s="84" t="s">
        <v>50</v>
      </c>
      <c r="L49" s="84" t="s">
        <v>63</v>
      </c>
      <c r="M49" s="84" t="s">
        <v>56</v>
      </c>
      <c r="N49" s="84" t="s">
        <v>70</v>
      </c>
      <c r="O49" s="84"/>
      <c r="P49" s="84"/>
      <c r="Q49" s="84"/>
      <c r="R49" s="88"/>
      <c r="S49" s="89"/>
      <c r="T49" s="89">
        <f t="shared" si="0"/>
        <v>0</v>
      </c>
      <c r="U49" s="89"/>
      <c r="V49" s="89"/>
      <c r="W49" s="89"/>
      <c r="X49" s="89"/>
      <c r="Y49" s="89"/>
      <c r="Z49" s="89">
        <f t="shared" si="1"/>
        <v>0</v>
      </c>
      <c r="AA49" s="89"/>
      <c r="AB49" s="89"/>
      <c r="AC49" s="89"/>
      <c r="AD49" s="84"/>
      <c r="AE49" s="90"/>
    </row>
    <row r="50" spans="1:31" s="91" customFormat="1" hidden="1" x14ac:dyDescent="0.25">
      <c r="A50" s="82">
        <v>47</v>
      </c>
      <c r="B50" s="83">
        <v>7003</v>
      </c>
      <c r="C50" s="84">
        <v>3</v>
      </c>
      <c r="D50" s="85" t="s">
        <v>141</v>
      </c>
      <c r="E50" s="85" t="s">
        <v>145</v>
      </c>
      <c r="F50" s="84"/>
      <c r="G50" s="84" t="s">
        <v>63</v>
      </c>
      <c r="H50" s="86" t="s">
        <v>146</v>
      </c>
      <c r="I50" s="87">
        <v>1</v>
      </c>
      <c r="J50" s="87">
        <v>1</v>
      </c>
      <c r="K50" s="84" t="s">
        <v>50</v>
      </c>
      <c r="L50" s="84" t="s">
        <v>63</v>
      </c>
      <c r="M50" s="84" t="s">
        <v>56</v>
      </c>
      <c r="N50" s="84" t="s">
        <v>70</v>
      </c>
      <c r="O50" s="84"/>
      <c r="P50" s="84"/>
      <c r="Q50" s="84"/>
      <c r="R50" s="88"/>
      <c r="S50" s="89"/>
      <c r="T50" s="89">
        <f t="shared" si="0"/>
        <v>0</v>
      </c>
      <c r="U50" s="89"/>
      <c r="V50" s="89"/>
      <c r="W50" s="89"/>
      <c r="X50" s="89"/>
      <c r="Y50" s="89"/>
      <c r="Z50" s="89">
        <f t="shared" si="1"/>
        <v>0</v>
      </c>
      <c r="AA50" s="89"/>
      <c r="AB50" s="89"/>
      <c r="AC50" s="89"/>
      <c r="AD50" s="84"/>
      <c r="AE50" s="90"/>
    </row>
    <row r="51" spans="1:31" s="91" customFormat="1" hidden="1" x14ac:dyDescent="0.25">
      <c r="A51" s="82">
        <v>48</v>
      </c>
      <c r="B51" s="83">
        <v>7004</v>
      </c>
      <c r="C51" s="84">
        <v>3</v>
      </c>
      <c r="D51" s="85" t="s">
        <v>141</v>
      </c>
      <c r="E51" s="85" t="s">
        <v>80</v>
      </c>
      <c r="F51" s="84"/>
      <c r="G51" s="84" t="s">
        <v>82</v>
      </c>
      <c r="H51" s="86" t="s">
        <v>81</v>
      </c>
      <c r="I51" s="87">
        <v>1</v>
      </c>
      <c r="J51" s="87">
        <v>1</v>
      </c>
      <c r="K51" s="84" t="s">
        <v>50</v>
      </c>
      <c r="L51" s="84" t="s">
        <v>63</v>
      </c>
      <c r="M51" s="84" t="s">
        <v>56</v>
      </c>
      <c r="N51" s="84" t="s">
        <v>70</v>
      </c>
      <c r="O51" s="84"/>
      <c r="P51" s="84"/>
      <c r="Q51" s="84"/>
      <c r="R51" s="88"/>
      <c r="S51" s="89"/>
      <c r="T51" s="89">
        <f t="shared" si="0"/>
        <v>0</v>
      </c>
      <c r="U51" s="89"/>
      <c r="V51" s="89"/>
      <c r="W51" s="89"/>
      <c r="X51" s="89"/>
      <c r="Y51" s="89"/>
      <c r="Z51" s="89">
        <f t="shared" si="1"/>
        <v>0</v>
      </c>
      <c r="AA51" s="89"/>
      <c r="AB51" s="89"/>
      <c r="AC51" s="89"/>
      <c r="AD51" s="84"/>
      <c r="AE51" s="90"/>
    </row>
    <row r="52" spans="1:31" s="91" customFormat="1" x14ac:dyDescent="0.25">
      <c r="A52" s="26">
        <v>49</v>
      </c>
      <c r="B52" s="31">
        <v>2</v>
      </c>
      <c r="C52" s="27">
        <v>2</v>
      </c>
      <c r="D52" s="28" t="s">
        <v>139</v>
      </c>
      <c r="E52" s="28" t="s">
        <v>147</v>
      </c>
      <c r="F52" s="27" t="s">
        <v>22</v>
      </c>
      <c r="G52" s="27" t="s">
        <v>59</v>
      </c>
      <c r="H52" s="23" t="s">
        <v>148</v>
      </c>
      <c r="I52" s="29">
        <v>1</v>
      </c>
      <c r="J52" s="29">
        <v>1</v>
      </c>
      <c r="K52" s="27" t="s">
        <v>50</v>
      </c>
      <c r="L52" s="27" t="s">
        <v>54</v>
      </c>
      <c r="M52" s="27" t="s">
        <v>56</v>
      </c>
      <c r="N52" s="27" t="s">
        <v>51</v>
      </c>
      <c r="O52" s="27" t="s">
        <v>1025</v>
      </c>
      <c r="P52" s="27"/>
      <c r="Q52" s="27"/>
      <c r="R52" s="46"/>
      <c r="S52" s="21">
        <f>VLOOKUP(E:E,'[1]853-278051-128'!$A:$F,6,0)</f>
        <v>250.79999999999998</v>
      </c>
      <c r="T52" s="21">
        <f t="shared" si="0"/>
        <v>250.79999999999998</v>
      </c>
      <c r="U52" s="21">
        <f>VLOOKUP(E:E,'[1]853-278051-128'!$A:$H,8,0)</f>
        <v>244.20000000000002</v>
      </c>
      <c r="V52" s="21">
        <f>J52*U52</f>
        <v>244.20000000000002</v>
      </c>
      <c r="W52" s="21">
        <f>VLOOKUP(E:E,'[1]853-278051-128'!$A:$J,10,0)</f>
        <v>237.60000000000002</v>
      </c>
      <c r="X52" s="21">
        <f>J52*W52</f>
        <v>237.60000000000002</v>
      </c>
      <c r="Y52" s="21">
        <f>VLOOKUP(E:E,'[1]853-278051-128'!$A:$L,12,0)</f>
        <v>231</v>
      </c>
      <c r="Z52" s="21">
        <f t="shared" si="1"/>
        <v>231</v>
      </c>
      <c r="AA52" s="21">
        <f>VLOOKUP(E:E,'[2]costed bom'!$E$2:$AA$1480,23,0)</f>
        <v>300</v>
      </c>
      <c r="AB52" s="21">
        <f>J52*AA52</f>
        <v>300</v>
      </c>
      <c r="AC52" s="21">
        <f>Z52-AB52</f>
        <v>-69</v>
      </c>
      <c r="AD52" s="27">
        <v>42</v>
      </c>
      <c r="AE52" s="22" t="s">
        <v>991</v>
      </c>
    </row>
    <row r="53" spans="1:31" s="91" customFormat="1" hidden="1" x14ac:dyDescent="0.25">
      <c r="A53" s="82">
        <v>50</v>
      </c>
      <c r="B53" s="83">
        <v>7000</v>
      </c>
      <c r="C53" s="84">
        <v>3</v>
      </c>
      <c r="D53" s="85" t="s">
        <v>147</v>
      </c>
      <c r="E53" s="85" t="s">
        <v>68</v>
      </c>
      <c r="F53" s="84"/>
      <c r="G53" s="84" t="s">
        <v>71</v>
      </c>
      <c r="H53" s="86" t="s">
        <v>69</v>
      </c>
      <c r="I53" s="87">
        <v>1</v>
      </c>
      <c r="J53" s="87">
        <v>1</v>
      </c>
      <c r="K53" s="84" t="s">
        <v>50</v>
      </c>
      <c r="L53" s="84" t="s">
        <v>63</v>
      </c>
      <c r="M53" s="84" t="s">
        <v>56</v>
      </c>
      <c r="N53" s="84" t="s">
        <v>70</v>
      </c>
      <c r="O53" s="84"/>
      <c r="P53" s="84"/>
      <c r="Q53" s="84"/>
      <c r="R53" s="88"/>
      <c r="S53" s="89"/>
      <c r="T53" s="89">
        <f t="shared" si="0"/>
        <v>0</v>
      </c>
      <c r="U53" s="89"/>
      <c r="V53" s="89"/>
      <c r="W53" s="89"/>
      <c r="X53" s="89"/>
      <c r="Y53" s="89"/>
      <c r="Z53" s="89">
        <f t="shared" si="1"/>
        <v>0</v>
      </c>
      <c r="AA53" s="89"/>
      <c r="AB53" s="89"/>
      <c r="AC53" s="89"/>
      <c r="AD53" s="84"/>
      <c r="AE53" s="90"/>
    </row>
    <row r="54" spans="1:31" s="91" customFormat="1" hidden="1" x14ac:dyDescent="0.25">
      <c r="A54" s="82">
        <v>51</v>
      </c>
      <c r="B54" s="83">
        <v>7001</v>
      </c>
      <c r="C54" s="84">
        <v>3</v>
      </c>
      <c r="D54" s="85" t="s">
        <v>147</v>
      </c>
      <c r="E54" s="85" t="s">
        <v>72</v>
      </c>
      <c r="F54" s="84"/>
      <c r="G54" s="84" t="s">
        <v>59</v>
      </c>
      <c r="H54" s="86" t="s">
        <v>73</v>
      </c>
      <c r="I54" s="87">
        <v>1</v>
      </c>
      <c r="J54" s="87">
        <v>1</v>
      </c>
      <c r="K54" s="84" t="s">
        <v>50</v>
      </c>
      <c r="L54" s="84" t="s">
        <v>63</v>
      </c>
      <c r="M54" s="84" t="s">
        <v>56</v>
      </c>
      <c r="N54" s="84" t="s">
        <v>70</v>
      </c>
      <c r="O54" s="84"/>
      <c r="P54" s="84"/>
      <c r="Q54" s="84"/>
      <c r="R54" s="88"/>
      <c r="S54" s="89"/>
      <c r="T54" s="89">
        <f t="shared" si="0"/>
        <v>0</v>
      </c>
      <c r="U54" s="89"/>
      <c r="V54" s="89"/>
      <c r="W54" s="89"/>
      <c r="X54" s="89"/>
      <c r="Y54" s="89"/>
      <c r="Z54" s="89">
        <f t="shared" si="1"/>
        <v>0</v>
      </c>
      <c r="AA54" s="89"/>
      <c r="AB54" s="89"/>
      <c r="AC54" s="89"/>
      <c r="AD54" s="84"/>
      <c r="AE54" s="90"/>
    </row>
    <row r="55" spans="1:31" s="91" customFormat="1" hidden="1" x14ac:dyDescent="0.25">
      <c r="A55" s="82">
        <v>52</v>
      </c>
      <c r="B55" s="83">
        <v>7002</v>
      </c>
      <c r="C55" s="84">
        <v>3</v>
      </c>
      <c r="D55" s="85" t="s">
        <v>147</v>
      </c>
      <c r="E55" s="85" t="s">
        <v>87</v>
      </c>
      <c r="F55" s="84"/>
      <c r="G55" s="84" t="s">
        <v>55</v>
      </c>
      <c r="H55" s="86" t="s">
        <v>88</v>
      </c>
      <c r="I55" s="87">
        <v>1</v>
      </c>
      <c r="J55" s="87">
        <v>1</v>
      </c>
      <c r="K55" s="84" t="s">
        <v>50</v>
      </c>
      <c r="L55" s="84" t="s">
        <v>63</v>
      </c>
      <c r="M55" s="84" t="s">
        <v>56</v>
      </c>
      <c r="N55" s="84" t="s">
        <v>70</v>
      </c>
      <c r="O55" s="84"/>
      <c r="P55" s="84"/>
      <c r="Q55" s="84"/>
      <c r="R55" s="88"/>
      <c r="S55" s="89"/>
      <c r="T55" s="89">
        <f t="shared" si="0"/>
        <v>0</v>
      </c>
      <c r="U55" s="89"/>
      <c r="V55" s="89"/>
      <c r="W55" s="89"/>
      <c r="X55" s="89"/>
      <c r="Y55" s="89"/>
      <c r="Z55" s="89">
        <f t="shared" si="1"/>
        <v>0</v>
      </c>
      <c r="AA55" s="89"/>
      <c r="AB55" s="89"/>
      <c r="AC55" s="89"/>
      <c r="AD55" s="84"/>
      <c r="AE55" s="90"/>
    </row>
    <row r="56" spans="1:31" s="91" customFormat="1" hidden="1" x14ac:dyDescent="0.25">
      <c r="A56" s="82">
        <v>53</v>
      </c>
      <c r="B56" s="83">
        <v>7003</v>
      </c>
      <c r="C56" s="84">
        <v>3</v>
      </c>
      <c r="D56" s="85" t="s">
        <v>147</v>
      </c>
      <c r="E56" s="85" t="s">
        <v>80</v>
      </c>
      <c r="F56" s="84"/>
      <c r="G56" s="84" t="s">
        <v>82</v>
      </c>
      <c r="H56" s="86" t="s">
        <v>81</v>
      </c>
      <c r="I56" s="87">
        <v>1</v>
      </c>
      <c r="J56" s="87">
        <v>1</v>
      </c>
      <c r="K56" s="84" t="s">
        <v>50</v>
      </c>
      <c r="L56" s="84" t="s">
        <v>63</v>
      </c>
      <c r="M56" s="84" t="s">
        <v>56</v>
      </c>
      <c r="N56" s="84" t="s">
        <v>70</v>
      </c>
      <c r="O56" s="84"/>
      <c r="P56" s="84"/>
      <c r="Q56" s="84"/>
      <c r="R56" s="88"/>
      <c r="S56" s="89"/>
      <c r="T56" s="89">
        <f t="shared" si="0"/>
        <v>0</v>
      </c>
      <c r="U56" s="89"/>
      <c r="V56" s="89"/>
      <c r="W56" s="89"/>
      <c r="X56" s="89"/>
      <c r="Y56" s="89"/>
      <c r="Z56" s="89">
        <f t="shared" si="1"/>
        <v>0</v>
      </c>
      <c r="AA56" s="89"/>
      <c r="AB56" s="89"/>
      <c r="AC56" s="89"/>
      <c r="AD56" s="84"/>
      <c r="AE56" s="90"/>
    </row>
    <row r="57" spans="1:31" s="91" customFormat="1" x14ac:dyDescent="0.25">
      <c r="A57" s="26">
        <v>54</v>
      </c>
      <c r="B57" s="31">
        <v>3</v>
      </c>
      <c r="C57" s="27">
        <v>2</v>
      </c>
      <c r="D57" s="28" t="s">
        <v>139</v>
      </c>
      <c r="E57" s="28" t="s">
        <v>149</v>
      </c>
      <c r="F57" s="27" t="s">
        <v>24</v>
      </c>
      <c r="G57" s="27" t="s">
        <v>55</v>
      </c>
      <c r="H57" s="23" t="s">
        <v>150</v>
      </c>
      <c r="I57" s="29">
        <v>4</v>
      </c>
      <c r="J57" s="29">
        <v>4</v>
      </c>
      <c r="K57" s="27" t="s">
        <v>50</v>
      </c>
      <c r="L57" s="27" t="s">
        <v>63</v>
      </c>
      <c r="M57" s="27" t="s">
        <v>56</v>
      </c>
      <c r="N57" s="27" t="s">
        <v>51</v>
      </c>
      <c r="O57" s="27" t="s">
        <v>1012</v>
      </c>
      <c r="P57" s="27" t="s">
        <v>152</v>
      </c>
      <c r="Q57" s="27" t="s">
        <v>151</v>
      </c>
      <c r="R57" s="46"/>
      <c r="S57" s="21">
        <f>VLOOKUP(E:E,'[1]853-278051-128'!$A:$F,6,0)</f>
        <v>31.48</v>
      </c>
      <c r="T57" s="21">
        <f t="shared" si="0"/>
        <v>125.92</v>
      </c>
      <c r="U57" s="21">
        <f>VLOOKUP(E:E,'[1]853-278051-128'!$A:$H,8,0)</f>
        <v>31.48</v>
      </c>
      <c r="V57" s="21">
        <f t="shared" ref="V57:V69" si="14">J57*U57</f>
        <v>125.92</v>
      </c>
      <c r="W57" s="21">
        <f>VLOOKUP(E:E,'[1]853-278051-128'!$A:$J,10,0)</f>
        <v>31.48</v>
      </c>
      <c r="X57" s="21">
        <f t="shared" ref="X57:X69" si="15">J57*W57</f>
        <v>125.92</v>
      </c>
      <c r="Y57" s="21">
        <f>VLOOKUP(E:E,'[1]853-278051-128'!$A:$L,12,0)</f>
        <v>31.48</v>
      </c>
      <c r="Z57" s="21">
        <f t="shared" si="1"/>
        <v>125.92</v>
      </c>
      <c r="AA57" s="21">
        <f>VLOOKUP(E:E,'[2]costed bom'!$E$2:$AA$1480,23,0)</f>
        <v>26.75</v>
      </c>
      <c r="AB57" s="21">
        <f t="shared" ref="AB57:AB69" si="16">J57*AA57</f>
        <v>107</v>
      </c>
      <c r="AC57" s="21">
        <f t="shared" ref="AC57:AC69" si="17">Z57-AB57</f>
        <v>18.920000000000002</v>
      </c>
      <c r="AD57" s="27">
        <v>14</v>
      </c>
      <c r="AE57" s="22" t="s">
        <v>991</v>
      </c>
    </row>
    <row r="58" spans="1:31" s="91" customFormat="1" x14ac:dyDescent="0.25">
      <c r="A58" s="26">
        <v>55</v>
      </c>
      <c r="B58" s="31">
        <v>4</v>
      </c>
      <c r="C58" s="27">
        <v>2</v>
      </c>
      <c r="D58" s="28" t="s">
        <v>139</v>
      </c>
      <c r="E58" s="28" t="s">
        <v>153</v>
      </c>
      <c r="F58" s="27" t="s">
        <v>24</v>
      </c>
      <c r="G58" s="27">
        <v>1</v>
      </c>
      <c r="H58" s="23" t="s">
        <v>154</v>
      </c>
      <c r="I58" s="29">
        <v>2</v>
      </c>
      <c r="J58" s="29">
        <v>2</v>
      </c>
      <c r="K58" s="27" t="s">
        <v>50</v>
      </c>
      <c r="L58" s="27" t="s">
        <v>63</v>
      </c>
      <c r="M58" s="27" t="s">
        <v>56</v>
      </c>
      <c r="N58" s="27" t="s">
        <v>51</v>
      </c>
      <c r="O58" s="27" t="s">
        <v>1012</v>
      </c>
      <c r="P58" s="27" t="s">
        <v>152</v>
      </c>
      <c r="Q58" s="27" t="s">
        <v>155</v>
      </c>
      <c r="R58" s="46"/>
      <c r="S58" s="21">
        <f>VLOOKUP(E:E,'[1]853-278051-128'!$A:$F,6,0)</f>
        <v>138.49380000000002</v>
      </c>
      <c r="T58" s="21">
        <f t="shared" si="0"/>
        <v>276.98760000000004</v>
      </c>
      <c r="U58" s="21">
        <f>VLOOKUP(E:E,'[1]853-278051-128'!$A:$H,8,0)</f>
        <v>138.49380000000002</v>
      </c>
      <c r="V58" s="21">
        <f t="shared" si="14"/>
        <v>276.98760000000004</v>
      </c>
      <c r="W58" s="21">
        <f>VLOOKUP(E:E,'[1]853-278051-128'!$A:$J,10,0)</f>
        <v>138.49380000000002</v>
      </c>
      <c r="X58" s="21">
        <f t="shared" si="15"/>
        <v>276.98760000000004</v>
      </c>
      <c r="Y58" s="21">
        <f>VLOOKUP(E:E,'[1]853-278051-128'!$A:$L,12,0)</f>
        <v>138.49380000000002</v>
      </c>
      <c r="Z58" s="21">
        <f t="shared" si="1"/>
        <v>276.98760000000004</v>
      </c>
      <c r="AA58" s="21">
        <f>VLOOKUP(E:E,'[2]costed bom'!$E$2:$AA$1480,23,0)</f>
        <v>114.14</v>
      </c>
      <c r="AB58" s="21">
        <f t="shared" si="16"/>
        <v>228.28</v>
      </c>
      <c r="AC58" s="21">
        <f t="shared" si="17"/>
        <v>48.707600000000042</v>
      </c>
      <c r="AD58" s="27">
        <v>14</v>
      </c>
      <c r="AE58" s="22" t="s">
        <v>991</v>
      </c>
    </row>
    <row r="59" spans="1:31" s="91" customFormat="1" x14ac:dyDescent="0.25">
      <c r="A59" s="26">
        <v>56</v>
      </c>
      <c r="B59" s="31">
        <v>5</v>
      </c>
      <c r="C59" s="27">
        <v>2</v>
      </c>
      <c r="D59" s="28" t="s">
        <v>139</v>
      </c>
      <c r="E59" s="28" t="s">
        <v>156</v>
      </c>
      <c r="F59" s="27" t="s">
        <v>24</v>
      </c>
      <c r="G59" s="27" t="s">
        <v>55</v>
      </c>
      <c r="H59" s="23" t="s">
        <v>157</v>
      </c>
      <c r="I59" s="29">
        <v>8</v>
      </c>
      <c r="J59" s="29">
        <v>8</v>
      </c>
      <c r="K59" s="27" t="s">
        <v>50</v>
      </c>
      <c r="L59" s="27" t="s">
        <v>63</v>
      </c>
      <c r="M59" s="27" t="s">
        <v>56</v>
      </c>
      <c r="N59" s="27" t="s">
        <v>51</v>
      </c>
      <c r="O59" s="27" t="s">
        <v>1012</v>
      </c>
      <c r="P59" s="27" t="s">
        <v>152</v>
      </c>
      <c r="Q59" s="27" t="s">
        <v>158</v>
      </c>
      <c r="R59" s="46"/>
      <c r="S59" s="21">
        <f>VLOOKUP(E:E,'[1]853-278051-128'!$A:$F,6,0)</f>
        <v>12.3291</v>
      </c>
      <c r="T59" s="21">
        <f t="shared" si="0"/>
        <v>98.632800000000003</v>
      </c>
      <c r="U59" s="21">
        <f>VLOOKUP(E:E,'[1]853-278051-128'!$A:$H,8,0)</f>
        <v>12.3291</v>
      </c>
      <c r="V59" s="21">
        <f t="shared" si="14"/>
        <v>98.632800000000003</v>
      </c>
      <c r="W59" s="21">
        <f>VLOOKUP(E:E,'[1]853-278051-128'!$A:$J,10,0)</f>
        <v>12.3291</v>
      </c>
      <c r="X59" s="21">
        <f t="shared" si="15"/>
        <v>98.632800000000003</v>
      </c>
      <c r="Y59" s="21">
        <f>VLOOKUP(E:E,'[1]853-278051-128'!$A:$L,12,0)</f>
        <v>12.3291</v>
      </c>
      <c r="Z59" s="21">
        <f t="shared" si="1"/>
        <v>98.632800000000003</v>
      </c>
      <c r="AA59" s="21">
        <f>VLOOKUP(E:E,'[2]costed bom'!$E$2:$AA$1480,23,0)</f>
        <v>10.42</v>
      </c>
      <c r="AB59" s="21">
        <f t="shared" si="16"/>
        <v>83.36</v>
      </c>
      <c r="AC59" s="21">
        <f t="shared" si="17"/>
        <v>15.272800000000004</v>
      </c>
      <c r="AD59" s="27">
        <v>14</v>
      </c>
      <c r="AE59" s="22" t="s">
        <v>991</v>
      </c>
    </row>
    <row r="60" spans="1:31" s="91" customFormat="1" x14ac:dyDescent="0.25">
      <c r="A60" s="26">
        <v>57</v>
      </c>
      <c r="B60" s="31">
        <v>6</v>
      </c>
      <c r="C60" s="27">
        <v>2</v>
      </c>
      <c r="D60" s="28" t="s">
        <v>139</v>
      </c>
      <c r="E60" s="28" t="s">
        <v>159</v>
      </c>
      <c r="F60" s="27" t="s">
        <v>1004</v>
      </c>
      <c r="G60" s="27" t="s">
        <v>55</v>
      </c>
      <c r="H60" s="23" t="s">
        <v>160</v>
      </c>
      <c r="I60" s="29">
        <v>4</v>
      </c>
      <c r="J60" s="29">
        <v>4</v>
      </c>
      <c r="K60" s="27" t="s">
        <v>50</v>
      </c>
      <c r="L60" s="27" t="s">
        <v>63</v>
      </c>
      <c r="M60" s="27" t="s">
        <v>161</v>
      </c>
      <c r="N60" s="27" t="s">
        <v>51</v>
      </c>
      <c r="O60" s="27" t="s">
        <v>1013</v>
      </c>
      <c r="P60" s="27" t="s">
        <v>163</v>
      </c>
      <c r="Q60" s="27" t="s">
        <v>162</v>
      </c>
      <c r="R60" s="46"/>
      <c r="S60" s="21">
        <f>VLOOKUP(E:E,'[1]853-278051-128'!$A:$F,6,0)</f>
        <v>225</v>
      </c>
      <c r="T60" s="21">
        <f t="shared" si="0"/>
        <v>900</v>
      </c>
      <c r="U60" s="21">
        <f>VLOOKUP(E:E,'[1]853-278051-128'!$A:$H,8,0)</f>
        <v>225</v>
      </c>
      <c r="V60" s="21">
        <f t="shared" si="14"/>
        <v>900</v>
      </c>
      <c r="W60" s="21">
        <f>VLOOKUP(E:E,'[1]853-278051-128'!$A:$J,10,0)</f>
        <v>225</v>
      </c>
      <c r="X60" s="21">
        <f t="shared" si="15"/>
        <v>900</v>
      </c>
      <c r="Y60" s="21">
        <f>VLOOKUP(E:E,'[1]853-278051-128'!$A:$L,12,0)</f>
        <v>225</v>
      </c>
      <c r="Z60" s="21">
        <f t="shared" si="1"/>
        <v>900</v>
      </c>
      <c r="AA60" s="21">
        <f>VLOOKUP(E:E,'[2]costed bom'!$E$2:$AA$1480,23,0)</f>
        <v>248.85</v>
      </c>
      <c r="AB60" s="21">
        <f t="shared" si="16"/>
        <v>995.4</v>
      </c>
      <c r="AC60" s="21">
        <f t="shared" si="17"/>
        <v>-95.399999999999977</v>
      </c>
      <c r="AD60" s="27">
        <v>21</v>
      </c>
      <c r="AE60" s="22" t="s">
        <v>991</v>
      </c>
    </row>
    <row r="61" spans="1:31" s="91" customFormat="1" x14ac:dyDescent="0.25">
      <c r="A61" s="26">
        <v>58</v>
      </c>
      <c r="B61" s="31">
        <v>9</v>
      </c>
      <c r="C61" s="27">
        <v>2</v>
      </c>
      <c r="D61" s="28" t="s">
        <v>139</v>
      </c>
      <c r="E61" s="28" t="s">
        <v>164</v>
      </c>
      <c r="F61" s="27" t="s">
        <v>24</v>
      </c>
      <c r="G61" s="27" t="s">
        <v>55</v>
      </c>
      <c r="H61" s="23" t="s">
        <v>165</v>
      </c>
      <c r="I61" s="29">
        <v>4</v>
      </c>
      <c r="J61" s="29">
        <v>4</v>
      </c>
      <c r="K61" s="27" t="s">
        <v>50</v>
      </c>
      <c r="L61" s="27" t="s">
        <v>63</v>
      </c>
      <c r="M61" s="27" t="s">
        <v>56</v>
      </c>
      <c r="N61" s="27" t="s">
        <v>51</v>
      </c>
      <c r="O61" s="27" t="s">
        <v>1012</v>
      </c>
      <c r="P61" s="27" t="s">
        <v>152</v>
      </c>
      <c r="Q61" s="27" t="s">
        <v>166</v>
      </c>
      <c r="R61" s="46"/>
      <c r="S61" s="21">
        <f>VLOOKUP(E:E,'[1]853-278051-128'!$A:$F,6,0)</f>
        <v>17.262800000000002</v>
      </c>
      <c r="T61" s="21">
        <f t="shared" si="0"/>
        <v>69.051200000000009</v>
      </c>
      <c r="U61" s="21">
        <f>VLOOKUP(E:E,'[1]853-278051-128'!$A:$H,8,0)</f>
        <v>17.262800000000002</v>
      </c>
      <c r="V61" s="21">
        <f t="shared" si="14"/>
        <v>69.051200000000009</v>
      </c>
      <c r="W61" s="21">
        <f>VLOOKUP(E:E,'[1]853-278051-128'!$A:$J,10,0)</f>
        <v>17.262800000000002</v>
      </c>
      <c r="X61" s="21">
        <f t="shared" si="15"/>
        <v>69.051200000000009</v>
      </c>
      <c r="Y61" s="21">
        <f>VLOOKUP(E:E,'[1]853-278051-128'!$A:$L,12,0)</f>
        <v>17.262800000000002</v>
      </c>
      <c r="Z61" s="21">
        <f t="shared" si="1"/>
        <v>69.051200000000009</v>
      </c>
      <c r="AA61" s="21">
        <f>VLOOKUP(E:E,'[2]costed bom'!$E$2:$AA$1480,23,0)</f>
        <v>14.26</v>
      </c>
      <c r="AB61" s="21">
        <f t="shared" si="16"/>
        <v>57.04</v>
      </c>
      <c r="AC61" s="21">
        <f t="shared" si="17"/>
        <v>12.011200000000009</v>
      </c>
      <c r="AD61" s="27">
        <v>14</v>
      </c>
      <c r="AE61" s="22" t="s">
        <v>991</v>
      </c>
    </row>
    <row r="62" spans="1:31" s="91" customFormat="1" x14ac:dyDescent="0.25">
      <c r="A62" s="26">
        <v>59</v>
      </c>
      <c r="B62" s="31">
        <v>11</v>
      </c>
      <c r="C62" s="27">
        <v>2</v>
      </c>
      <c r="D62" s="28" t="s">
        <v>139</v>
      </c>
      <c r="E62" s="28" t="s">
        <v>167</v>
      </c>
      <c r="F62" s="27" t="s">
        <v>1004</v>
      </c>
      <c r="G62" s="27" t="s">
        <v>64</v>
      </c>
      <c r="H62" s="23" t="s">
        <v>168</v>
      </c>
      <c r="I62" s="29">
        <v>3</v>
      </c>
      <c r="J62" s="29">
        <v>3</v>
      </c>
      <c r="K62" s="27" t="s">
        <v>50</v>
      </c>
      <c r="L62" s="27" t="s">
        <v>63</v>
      </c>
      <c r="M62" s="27" t="s">
        <v>56</v>
      </c>
      <c r="N62" s="27" t="s">
        <v>51</v>
      </c>
      <c r="O62" s="27" t="s">
        <v>1007</v>
      </c>
      <c r="P62" s="27" t="s">
        <v>99</v>
      </c>
      <c r="Q62" s="27" t="s">
        <v>168</v>
      </c>
      <c r="R62" s="46"/>
      <c r="S62" s="21">
        <f>VLOOKUP(E:E,'[1]853-278051-128'!$A:$F,6,0)</f>
        <v>0.77868000000000004</v>
      </c>
      <c r="T62" s="21">
        <f t="shared" si="0"/>
        <v>2.3360400000000001</v>
      </c>
      <c r="U62" s="21">
        <f>VLOOKUP(E:E,'[1]853-278051-128'!$A:$H,8,0)</f>
        <v>0.77868000000000004</v>
      </c>
      <c r="V62" s="21">
        <f t="shared" si="14"/>
        <v>2.3360400000000001</v>
      </c>
      <c r="W62" s="21">
        <f>VLOOKUP(E:E,'[1]853-278051-128'!$A:$J,10,0)</f>
        <v>0.77868000000000004</v>
      </c>
      <c r="X62" s="21">
        <f t="shared" si="15"/>
        <v>2.3360400000000001</v>
      </c>
      <c r="Y62" s="21">
        <f>VLOOKUP(E:E,'[1]853-278051-128'!$A:$L,12,0)</f>
        <v>0.77868000000000004</v>
      </c>
      <c r="Z62" s="21">
        <f t="shared" si="1"/>
        <v>2.3360400000000001</v>
      </c>
      <c r="AA62" s="21">
        <f>VLOOKUP(E:E,'[2]costed bom'!$E$2:$AA$1480,23,0)</f>
        <v>0.39</v>
      </c>
      <c r="AB62" s="21">
        <f t="shared" si="16"/>
        <v>1.17</v>
      </c>
      <c r="AC62" s="21">
        <f t="shared" si="17"/>
        <v>1.1660400000000002</v>
      </c>
      <c r="AD62" s="27">
        <v>14</v>
      </c>
      <c r="AE62" s="22" t="s">
        <v>991</v>
      </c>
    </row>
    <row r="63" spans="1:31" s="91" customFormat="1" x14ac:dyDescent="0.25">
      <c r="A63" s="26">
        <v>60</v>
      </c>
      <c r="B63" s="31">
        <v>12</v>
      </c>
      <c r="C63" s="27">
        <v>2</v>
      </c>
      <c r="D63" s="28" t="s">
        <v>139</v>
      </c>
      <c r="E63" s="28" t="s">
        <v>107</v>
      </c>
      <c r="F63" s="27" t="s">
        <v>1004</v>
      </c>
      <c r="G63" s="27" t="s">
        <v>64</v>
      </c>
      <c r="H63" s="23" t="s">
        <v>108</v>
      </c>
      <c r="I63" s="29">
        <v>10</v>
      </c>
      <c r="J63" s="29">
        <v>10</v>
      </c>
      <c r="K63" s="27" t="s">
        <v>50</v>
      </c>
      <c r="L63" s="27" t="s">
        <v>63</v>
      </c>
      <c r="M63" s="27" t="s">
        <v>56</v>
      </c>
      <c r="N63" s="27" t="s">
        <v>51</v>
      </c>
      <c r="O63" s="27" t="s">
        <v>1006</v>
      </c>
      <c r="P63" s="27" t="s">
        <v>99</v>
      </c>
      <c r="Q63" s="27" t="s">
        <v>108</v>
      </c>
      <c r="R63" s="46"/>
      <c r="S63" s="21">
        <f>VLOOKUP(E:E,'[1]853-278051-128'!$A:$F,6,0)</f>
        <v>7.415999999999999E-2</v>
      </c>
      <c r="T63" s="21">
        <f t="shared" si="0"/>
        <v>0.74159999999999993</v>
      </c>
      <c r="U63" s="21">
        <f>VLOOKUP(E:E,'[1]853-278051-128'!$A:$H,8,0)</f>
        <v>7.415999999999999E-2</v>
      </c>
      <c r="V63" s="21">
        <f t="shared" si="14"/>
        <v>0.74159999999999993</v>
      </c>
      <c r="W63" s="21">
        <f>VLOOKUP(E:E,'[1]853-278051-128'!$A:$J,10,0)</f>
        <v>7.415999999999999E-2</v>
      </c>
      <c r="X63" s="21">
        <f t="shared" si="15"/>
        <v>0.74159999999999993</v>
      </c>
      <c r="Y63" s="21">
        <f>VLOOKUP(E:E,'[1]853-278051-128'!$A:$L,12,0)</f>
        <v>7.415999999999999E-2</v>
      </c>
      <c r="Z63" s="21">
        <f t="shared" si="1"/>
        <v>0.74159999999999993</v>
      </c>
      <c r="AA63" s="21">
        <f>VLOOKUP(E:E,'[2]costed bom'!$E$2:$AA$1480,23,0)</f>
        <v>0.08</v>
      </c>
      <c r="AB63" s="21">
        <f t="shared" si="16"/>
        <v>0.8</v>
      </c>
      <c r="AC63" s="21">
        <f t="shared" si="17"/>
        <v>-5.8400000000000118E-2</v>
      </c>
      <c r="AD63" s="27">
        <v>14</v>
      </c>
      <c r="AE63" s="22" t="s">
        <v>991</v>
      </c>
    </row>
    <row r="64" spans="1:31" s="91" customFormat="1" x14ac:dyDescent="0.25">
      <c r="A64" s="26">
        <v>61</v>
      </c>
      <c r="B64" s="31">
        <v>13</v>
      </c>
      <c r="C64" s="27">
        <v>2</v>
      </c>
      <c r="D64" s="28" t="s">
        <v>139</v>
      </c>
      <c r="E64" s="28" t="s">
        <v>104</v>
      </c>
      <c r="F64" s="27" t="s">
        <v>1004</v>
      </c>
      <c r="G64" s="27" t="s">
        <v>55</v>
      </c>
      <c r="H64" s="23" t="s">
        <v>105</v>
      </c>
      <c r="I64" s="29">
        <v>13</v>
      </c>
      <c r="J64" s="29">
        <v>13</v>
      </c>
      <c r="K64" s="27" t="s">
        <v>50</v>
      </c>
      <c r="L64" s="27" t="s">
        <v>63</v>
      </c>
      <c r="M64" s="27" t="s">
        <v>56</v>
      </c>
      <c r="N64" s="27" t="s">
        <v>51</v>
      </c>
      <c r="O64" s="27" t="s">
        <v>1008</v>
      </c>
      <c r="P64" s="27" t="s">
        <v>99</v>
      </c>
      <c r="Q64" s="27" t="s">
        <v>106</v>
      </c>
      <c r="R64" s="46"/>
      <c r="S64" s="21">
        <f>VLOOKUP(E:E,'[1]853-278051-128'!$A:$F,6,0)</f>
        <v>5.1500000000000004E-2</v>
      </c>
      <c r="T64" s="21">
        <f t="shared" si="0"/>
        <v>0.6695000000000001</v>
      </c>
      <c r="U64" s="21">
        <f>VLOOKUP(E:E,'[1]853-278051-128'!$A:$H,8,0)</f>
        <v>5.1500000000000004E-2</v>
      </c>
      <c r="V64" s="21">
        <f t="shared" si="14"/>
        <v>0.6695000000000001</v>
      </c>
      <c r="W64" s="21">
        <f>VLOOKUP(E:E,'[1]853-278051-128'!$A:$J,10,0)</f>
        <v>5.1500000000000004E-2</v>
      </c>
      <c r="X64" s="21">
        <f t="shared" si="15"/>
        <v>0.6695000000000001</v>
      </c>
      <c r="Y64" s="21">
        <f>VLOOKUP(E:E,'[1]853-278051-128'!$A:$L,12,0)</f>
        <v>5.1500000000000004E-2</v>
      </c>
      <c r="Z64" s="21">
        <f t="shared" si="1"/>
        <v>0.6695000000000001</v>
      </c>
      <c r="AA64" s="21">
        <f>VLOOKUP(E:E,'[2]costed bom'!$E$2:$AA$1480,23,0)</f>
        <v>0.02</v>
      </c>
      <c r="AB64" s="21">
        <f t="shared" si="16"/>
        <v>0.26</v>
      </c>
      <c r="AC64" s="21">
        <f t="shared" si="17"/>
        <v>0.40950000000000009</v>
      </c>
      <c r="AD64" s="27">
        <v>28</v>
      </c>
      <c r="AE64" s="22" t="s">
        <v>991</v>
      </c>
    </row>
    <row r="65" spans="1:31" s="91" customFormat="1" x14ac:dyDescent="0.25">
      <c r="A65" s="26">
        <v>62</v>
      </c>
      <c r="B65" s="31">
        <v>14</v>
      </c>
      <c r="C65" s="27">
        <v>2</v>
      </c>
      <c r="D65" s="28" t="s">
        <v>139</v>
      </c>
      <c r="E65" s="28" t="s">
        <v>102</v>
      </c>
      <c r="F65" s="27" t="s">
        <v>24</v>
      </c>
      <c r="G65" s="27" t="s">
        <v>64</v>
      </c>
      <c r="H65" s="23" t="s">
        <v>103</v>
      </c>
      <c r="I65" s="29">
        <v>10</v>
      </c>
      <c r="J65" s="29">
        <v>10</v>
      </c>
      <c r="K65" s="27" t="s">
        <v>50</v>
      </c>
      <c r="L65" s="27" t="s">
        <v>63</v>
      </c>
      <c r="M65" s="27" t="s">
        <v>56</v>
      </c>
      <c r="N65" s="27" t="s">
        <v>51</v>
      </c>
      <c r="O65" s="27" t="s">
        <v>993</v>
      </c>
      <c r="P65" s="27"/>
      <c r="Q65" s="27"/>
      <c r="R65" s="46"/>
      <c r="S65" s="21">
        <f>VLOOKUP(E:E,'[1]853-278051-128'!$A:$F,6,0)</f>
        <v>4.1200000000000001E-2</v>
      </c>
      <c r="T65" s="21">
        <f t="shared" si="0"/>
        <v>0.41200000000000003</v>
      </c>
      <c r="U65" s="21">
        <f>VLOOKUP(E:E,'[1]853-278051-128'!$A:$H,8,0)</f>
        <v>4.1200000000000001E-2</v>
      </c>
      <c r="V65" s="21">
        <f t="shared" si="14"/>
        <v>0.41200000000000003</v>
      </c>
      <c r="W65" s="21">
        <f>VLOOKUP(E:E,'[1]853-278051-128'!$A:$J,10,0)</f>
        <v>4.1200000000000001E-2</v>
      </c>
      <c r="X65" s="21">
        <f t="shared" si="15"/>
        <v>0.41200000000000003</v>
      </c>
      <c r="Y65" s="21">
        <f>VLOOKUP(E:E,'[1]853-278051-128'!$A:$L,12,0)</f>
        <v>4.1200000000000001E-2</v>
      </c>
      <c r="Z65" s="21">
        <f t="shared" si="1"/>
        <v>0.41200000000000003</v>
      </c>
      <c r="AA65" s="21">
        <f>VLOOKUP(E:E,'[2]costed bom'!$E$2:$AA$1480,23,0)</f>
        <v>0.02</v>
      </c>
      <c r="AB65" s="21">
        <f t="shared" si="16"/>
        <v>0.2</v>
      </c>
      <c r="AC65" s="21">
        <f t="shared" si="17"/>
        <v>0.21200000000000002</v>
      </c>
      <c r="AD65" s="27">
        <v>28</v>
      </c>
      <c r="AE65" s="22" t="s">
        <v>991</v>
      </c>
    </row>
    <row r="66" spans="1:31" s="91" customFormat="1" x14ac:dyDescent="0.25">
      <c r="A66" s="26">
        <v>63</v>
      </c>
      <c r="B66" s="31">
        <v>15</v>
      </c>
      <c r="C66" s="27">
        <v>2</v>
      </c>
      <c r="D66" s="28" t="s">
        <v>139</v>
      </c>
      <c r="E66" s="28" t="s">
        <v>169</v>
      </c>
      <c r="F66" s="27" t="s">
        <v>1004</v>
      </c>
      <c r="G66" s="27" t="s">
        <v>64</v>
      </c>
      <c r="H66" s="23" t="s">
        <v>170</v>
      </c>
      <c r="I66" s="29">
        <v>2</v>
      </c>
      <c r="J66" s="29">
        <v>2</v>
      </c>
      <c r="K66" s="27" t="s">
        <v>50</v>
      </c>
      <c r="L66" s="27" t="s">
        <v>63</v>
      </c>
      <c r="M66" s="27" t="s">
        <v>56</v>
      </c>
      <c r="N66" s="27" t="s">
        <v>51</v>
      </c>
      <c r="O66" s="27" t="s">
        <v>1006</v>
      </c>
      <c r="P66" s="27"/>
      <c r="Q66" s="27"/>
      <c r="R66" s="46"/>
      <c r="S66" s="21">
        <f>VLOOKUP(E:E,'[1]853-278051-128'!$A:$F,6,0)</f>
        <v>2.9663999999999999E-2</v>
      </c>
      <c r="T66" s="21">
        <f t="shared" si="0"/>
        <v>5.9327999999999999E-2</v>
      </c>
      <c r="U66" s="21">
        <f>VLOOKUP(E:E,'[1]853-278051-128'!$A:$H,8,0)</f>
        <v>2.9663999999999999E-2</v>
      </c>
      <c r="V66" s="21">
        <f t="shared" si="14"/>
        <v>5.9327999999999999E-2</v>
      </c>
      <c r="W66" s="21">
        <f>VLOOKUP(E:E,'[1]853-278051-128'!$A:$J,10,0)</f>
        <v>2.9663999999999999E-2</v>
      </c>
      <c r="X66" s="21">
        <f t="shared" si="15"/>
        <v>5.9327999999999999E-2</v>
      </c>
      <c r="Y66" s="21">
        <f>VLOOKUP(E:E,'[1]853-278051-128'!$A:$L,12,0)</f>
        <v>2.9663999999999999E-2</v>
      </c>
      <c r="Z66" s="21">
        <f t="shared" si="1"/>
        <v>5.9327999999999999E-2</v>
      </c>
      <c r="AA66" s="21">
        <f>VLOOKUP(E:E,'[2]costed bom'!$E$2:$AA$1480,23,0)</f>
        <v>0.03</v>
      </c>
      <c r="AB66" s="21">
        <f t="shared" si="16"/>
        <v>0.06</v>
      </c>
      <c r="AC66" s="21">
        <f t="shared" si="17"/>
        <v>-6.7199999999999899E-4</v>
      </c>
      <c r="AD66" s="27">
        <v>14</v>
      </c>
      <c r="AE66" s="22" t="s">
        <v>991</v>
      </c>
    </row>
    <row r="67" spans="1:31" s="91" customFormat="1" x14ac:dyDescent="0.25">
      <c r="A67" s="26">
        <v>64</v>
      </c>
      <c r="B67" s="31">
        <v>16</v>
      </c>
      <c r="C67" s="27">
        <v>2</v>
      </c>
      <c r="D67" s="28" t="s">
        <v>139</v>
      </c>
      <c r="E67" s="28" t="s">
        <v>171</v>
      </c>
      <c r="F67" s="27" t="s">
        <v>24</v>
      </c>
      <c r="G67" s="27" t="s">
        <v>64</v>
      </c>
      <c r="H67" s="23" t="s">
        <v>172</v>
      </c>
      <c r="I67" s="29">
        <v>8</v>
      </c>
      <c r="J67" s="29">
        <v>8</v>
      </c>
      <c r="K67" s="27" t="s">
        <v>50</v>
      </c>
      <c r="L67" s="27" t="s">
        <v>63</v>
      </c>
      <c r="M67" s="27" t="s">
        <v>56</v>
      </c>
      <c r="N67" s="27" t="s">
        <v>51</v>
      </c>
      <c r="O67" s="27" t="s">
        <v>1012</v>
      </c>
      <c r="P67" s="27" t="s">
        <v>152</v>
      </c>
      <c r="Q67" s="27" t="s">
        <v>173</v>
      </c>
      <c r="R67" s="46"/>
      <c r="S67" s="21">
        <f>VLOOKUP(E:E,'[1]853-278051-128'!$A:$F,6,0)</f>
        <v>109.2</v>
      </c>
      <c r="T67" s="21">
        <f t="shared" si="0"/>
        <v>873.6</v>
      </c>
      <c r="U67" s="21">
        <f>VLOOKUP(E:E,'[1]853-278051-128'!$A:$H,8,0)</f>
        <v>109.2</v>
      </c>
      <c r="V67" s="21">
        <f t="shared" si="14"/>
        <v>873.6</v>
      </c>
      <c r="W67" s="21">
        <f>VLOOKUP(E:E,'[1]853-278051-128'!$A:$J,10,0)</f>
        <v>109.2</v>
      </c>
      <c r="X67" s="21">
        <f t="shared" si="15"/>
        <v>873.6</v>
      </c>
      <c r="Y67" s="21">
        <f>VLOOKUP(E:E,'[1]853-278051-128'!$A:$L,12,0)</f>
        <v>109.2</v>
      </c>
      <c r="Z67" s="21">
        <f t="shared" si="1"/>
        <v>873.6</v>
      </c>
      <c r="AA67" s="21">
        <f>VLOOKUP(E:E,'[2]costed bom'!$E$2:$AA$1480,23,0)</f>
        <v>133.02000000000001</v>
      </c>
      <c r="AB67" s="21">
        <f t="shared" si="16"/>
        <v>1064.1600000000001</v>
      </c>
      <c r="AC67" s="21">
        <f t="shared" si="17"/>
        <v>-190.56000000000006</v>
      </c>
      <c r="AD67" s="27">
        <v>14</v>
      </c>
      <c r="AE67" s="22" t="s">
        <v>991</v>
      </c>
    </row>
    <row r="68" spans="1:31" s="91" customFormat="1" x14ac:dyDescent="0.25">
      <c r="A68" s="26">
        <v>65</v>
      </c>
      <c r="B68" s="31">
        <v>17</v>
      </c>
      <c r="C68" s="27">
        <v>2</v>
      </c>
      <c r="D68" s="28" t="s">
        <v>139</v>
      </c>
      <c r="E68" s="28" t="s">
        <v>174</v>
      </c>
      <c r="F68" s="27" t="s">
        <v>24</v>
      </c>
      <c r="G68" s="27" t="s">
        <v>55</v>
      </c>
      <c r="H68" s="23" t="s">
        <v>175</v>
      </c>
      <c r="I68" s="29">
        <v>2</v>
      </c>
      <c r="J68" s="29">
        <v>2</v>
      </c>
      <c r="K68" s="27" t="s">
        <v>50</v>
      </c>
      <c r="L68" s="27" t="s">
        <v>63</v>
      </c>
      <c r="M68" s="27" t="s">
        <v>56</v>
      </c>
      <c r="N68" s="27" t="s">
        <v>51</v>
      </c>
      <c r="O68" s="27" t="s">
        <v>1012</v>
      </c>
      <c r="P68" s="27" t="s">
        <v>152</v>
      </c>
      <c r="Q68" s="27" t="s">
        <v>176</v>
      </c>
      <c r="R68" s="46"/>
      <c r="S68" s="21">
        <f>VLOOKUP(E:E,'[1]853-278051-128'!$A:$F,6,0)</f>
        <v>35.0715</v>
      </c>
      <c r="T68" s="21">
        <f t="shared" si="0"/>
        <v>70.143000000000001</v>
      </c>
      <c r="U68" s="21">
        <f>VLOOKUP(E:E,'[1]853-278051-128'!$A:$H,8,0)</f>
        <v>35.0715</v>
      </c>
      <c r="V68" s="21">
        <f t="shared" si="14"/>
        <v>70.143000000000001</v>
      </c>
      <c r="W68" s="21">
        <f>VLOOKUP(E:E,'[1]853-278051-128'!$A:$J,10,0)</f>
        <v>35.0715</v>
      </c>
      <c r="X68" s="21">
        <f t="shared" si="15"/>
        <v>70.143000000000001</v>
      </c>
      <c r="Y68" s="21">
        <f>VLOOKUP(E:E,'[1]853-278051-128'!$A:$L,12,0)</f>
        <v>35.0715</v>
      </c>
      <c r="Z68" s="21">
        <f t="shared" si="1"/>
        <v>70.143000000000001</v>
      </c>
      <c r="AA68" s="21">
        <f>VLOOKUP(E:E,'[2]costed bom'!$E$2:$AA$1480,23,0)</f>
        <v>30.36</v>
      </c>
      <c r="AB68" s="21">
        <f t="shared" si="16"/>
        <v>60.72</v>
      </c>
      <c r="AC68" s="21">
        <f t="shared" si="17"/>
        <v>9.4230000000000018</v>
      </c>
      <c r="AD68" s="27">
        <v>49</v>
      </c>
      <c r="AE68" s="22" t="s">
        <v>991</v>
      </c>
    </row>
    <row r="69" spans="1:31" s="91" customFormat="1" x14ac:dyDescent="0.25">
      <c r="A69" s="26">
        <v>66</v>
      </c>
      <c r="B69" s="31">
        <v>18</v>
      </c>
      <c r="C69" s="27">
        <v>2</v>
      </c>
      <c r="D69" s="28" t="s">
        <v>139</v>
      </c>
      <c r="E69" s="28" t="s">
        <v>177</v>
      </c>
      <c r="F69" s="27" t="s">
        <v>1004</v>
      </c>
      <c r="G69" s="27" t="s">
        <v>55</v>
      </c>
      <c r="H69" s="23" t="s">
        <v>178</v>
      </c>
      <c r="I69" s="29">
        <v>3</v>
      </c>
      <c r="J69" s="29">
        <v>3</v>
      </c>
      <c r="K69" s="27" t="s">
        <v>50</v>
      </c>
      <c r="L69" s="27" t="s">
        <v>63</v>
      </c>
      <c r="M69" s="27" t="s">
        <v>56</v>
      </c>
      <c r="N69" s="27" t="s">
        <v>51</v>
      </c>
      <c r="O69" s="27" t="s">
        <v>1014</v>
      </c>
      <c r="P69" s="27" t="s">
        <v>180</v>
      </c>
      <c r="Q69" s="27" t="s">
        <v>179</v>
      </c>
      <c r="R69" s="46"/>
      <c r="S69" s="21">
        <f>VLOOKUP(E:E,'[1]853-278051-128'!$A:$F,6,0)</f>
        <v>9.3100000000000002E-2</v>
      </c>
      <c r="T69" s="21">
        <f t="shared" ref="T69:T132" si="18">S69*I69</f>
        <v>0.27929999999999999</v>
      </c>
      <c r="U69" s="21">
        <f>VLOOKUP(E:E,'[1]853-278051-128'!$A:$H,8,0)</f>
        <v>9.3100000000000002E-2</v>
      </c>
      <c r="V69" s="21">
        <f t="shared" si="14"/>
        <v>0.27929999999999999</v>
      </c>
      <c r="W69" s="21">
        <f>VLOOKUP(E:E,'[1]853-278051-128'!$A:$J,10,0)</f>
        <v>9.3100000000000002E-2</v>
      </c>
      <c r="X69" s="21">
        <f t="shared" si="15"/>
        <v>0.27929999999999999</v>
      </c>
      <c r="Y69" s="21">
        <f>VLOOKUP(E:E,'[1]853-278051-128'!$A:$L,12,0)</f>
        <v>9.3100000000000002E-2</v>
      </c>
      <c r="Z69" s="21">
        <f t="shared" ref="Z69:Z132" si="19">Y69*I69</f>
        <v>0.27929999999999999</v>
      </c>
      <c r="AA69" s="21">
        <f>VLOOKUP(E:E,'[2]costed bom'!$E$2:$AA$1480,23,0)</f>
        <v>0.09</v>
      </c>
      <c r="AB69" s="21">
        <f t="shared" si="16"/>
        <v>0.27</v>
      </c>
      <c r="AC69" s="21">
        <f t="shared" si="17"/>
        <v>9.299999999999975E-3</v>
      </c>
      <c r="AD69" s="27">
        <v>14</v>
      </c>
      <c r="AE69" s="22" t="s">
        <v>991</v>
      </c>
    </row>
    <row r="70" spans="1:31" s="91" customFormat="1" hidden="1" x14ac:dyDescent="0.25">
      <c r="A70" s="82">
        <v>67</v>
      </c>
      <c r="B70" s="83">
        <v>7000</v>
      </c>
      <c r="C70" s="84">
        <v>2</v>
      </c>
      <c r="D70" s="85" t="s">
        <v>139</v>
      </c>
      <c r="E70" s="85" t="s">
        <v>68</v>
      </c>
      <c r="F70" s="84"/>
      <c r="G70" s="84" t="s">
        <v>71</v>
      </c>
      <c r="H70" s="86" t="s">
        <v>69</v>
      </c>
      <c r="I70" s="87">
        <v>1</v>
      </c>
      <c r="J70" s="87">
        <v>1</v>
      </c>
      <c r="K70" s="84" t="s">
        <v>50</v>
      </c>
      <c r="L70" s="84" t="s">
        <v>63</v>
      </c>
      <c r="M70" s="84" t="s">
        <v>56</v>
      </c>
      <c r="N70" s="84" t="s">
        <v>70</v>
      </c>
      <c r="O70" s="84"/>
      <c r="P70" s="84"/>
      <c r="Q70" s="84"/>
      <c r="R70" s="88"/>
      <c r="S70" s="89"/>
      <c r="T70" s="89">
        <f t="shared" si="18"/>
        <v>0</v>
      </c>
      <c r="U70" s="89"/>
      <c r="V70" s="89"/>
      <c r="W70" s="89"/>
      <c r="X70" s="89"/>
      <c r="Y70" s="89"/>
      <c r="Z70" s="89">
        <f t="shared" si="19"/>
        <v>0</v>
      </c>
      <c r="AA70" s="89"/>
      <c r="AB70" s="89"/>
      <c r="AC70" s="89"/>
      <c r="AD70" s="84"/>
      <c r="AE70" s="90"/>
    </row>
    <row r="71" spans="1:31" s="91" customFormat="1" hidden="1" x14ac:dyDescent="0.25">
      <c r="A71" s="82">
        <v>68</v>
      </c>
      <c r="B71" s="83">
        <v>7001</v>
      </c>
      <c r="C71" s="84">
        <v>2</v>
      </c>
      <c r="D71" s="85" t="s">
        <v>139</v>
      </c>
      <c r="E71" s="85" t="s">
        <v>72</v>
      </c>
      <c r="F71" s="84"/>
      <c r="G71" s="84" t="s">
        <v>59</v>
      </c>
      <c r="H71" s="86" t="s">
        <v>73</v>
      </c>
      <c r="I71" s="87">
        <v>1</v>
      </c>
      <c r="J71" s="87">
        <v>1</v>
      </c>
      <c r="K71" s="84" t="s">
        <v>50</v>
      </c>
      <c r="L71" s="84" t="s">
        <v>63</v>
      </c>
      <c r="M71" s="84" t="s">
        <v>56</v>
      </c>
      <c r="N71" s="84" t="s">
        <v>70</v>
      </c>
      <c r="O71" s="84"/>
      <c r="P71" s="84"/>
      <c r="Q71" s="84"/>
      <c r="R71" s="88"/>
      <c r="S71" s="89"/>
      <c r="T71" s="89">
        <f t="shared" si="18"/>
        <v>0</v>
      </c>
      <c r="U71" s="89"/>
      <c r="V71" s="89"/>
      <c r="W71" s="89"/>
      <c r="X71" s="89"/>
      <c r="Y71" s="89"/>
      <c r="Z71" s="89">
        <f t="shared" si="19"/>
        <v>0</v>
      </c>
      <c r="AA71" s="89"/>
      <c r="AB71" s="89"/>
      <c r="AC71" s="89"/>
      <c r="AD71" s="84"/>
      <c r="AE71" s="90"/>
    </row>
    <row r="72" spans="1:31" s="91" customFormat="1" hidden="1" x14ac:dyDescent="0.25">
      <c r="A72" s="82">
        <v>69</v>
      </c>
      <c r="B72" s="83">
        <v>7002</v>
      </c>
      <c r="C72" s="84">
        <v>2</v>
      </c>
      <c r="D72" s="85" t="s">
        <v>139</v>
      </c>
      <c r="E72" s="85" t="s">
        <v>181</v>
      </c>
      <c r="F72" s="84"/>
      <c r="G72" s="84" t="s">
        <v>55</v>
      </c>
      <c r="H72" s="86" t="s">
        <v>182</v>
      </c>
      <c r="I72" s="87">
        <v>1</v>
      </c>
      <c r="J72" s="87">
        <v>1</v>
      </c>
      <c r="K72" s="84" t="s">
        <v>50</v>
      </c>
      <c r="L72" s="84" t="s">
        <v>63</v>
      </c>
      <c r="M72" s="84" t="s">
        <v>56</v>
      </c>
      <c r="N72" s="84" t="s">
        <v>70</v>
      </c>
      <c r="O72" s="84"/>
      <c r="P72" s="84"/>
      <c r="Q72" s="84"/>
      <c r="R72" s="88"/>
      <c r="S72" s="89"/>
      <c r="T72" s="89">
        <f t="shared" si="18"/>
        <v>0</v>
      </c>
      <c r="U72" s="89"/>
      <c r="V72" s="89"/>
      <c r="W72" s="89"/>
      <c r="X72" s="89"/>
      <c r="Y72" s="89"/>
      <c r="Z72" s="89">
        <f t="shared" si="19"/>
        <v>0</v>
      </c>
      <c r="AA72" s="89"/>
      <c r="AB72" s="89"/>
      <c r="AC72" s="89"/>
      <c r="AD72" s="84"/>
      <c r="AE72" s="90"/>
    </row>
    <row r="73" spans="1:31" s="91" customFormat="1" hidden="1" x14ac:dyDescent="0.25">
      <c r="A73" s="82">
        <v>70</v>
      </c>
      <c r="B73" s="83">
        <v>7003</v>
      </c>
      <c r="C73" s="84">
        <v>2</v>
      </c>
      <c r="D73" s="85" t="s">
        <v>139</v>
      </c>
      <c r="E73" s="85" t="s">
        <v>183</v>
      </c>
      <c r="F73" s="84"/>
      <c r="G73" s="84" t="s">
        <v>55</v>
      </c>
      <c r="H73" s="86" t="s">
        <v>184</v>
      </c>
      <c r="I73" s="87">
        <v>1</v>
      </c>
      <c r="J73" s="87">
        <v>1</v>
      </c>
      <c r="K73" s="84" t="s">
        <v>50</v>
      </c>
      <c r="L73" s="84" t="s">
        <v>63</v>
      </c>
      <c r="M73" s="84" t="s">
        <v>56</v>
      </c>
      <c r="N73" s="84" t="s">
        <v>70</v>
      </c>
      <c r="O73" s="84"/>
      <c r="P73" s="84"/>
      <c r="Q73" s="84"/>
      <c r="R73" s="88"/>
      <c r="S73" s="89"/>
      <c r="T73" s="89">
        <f t="shared" si="18"/>
        <v>0</v>
      </c>
      <c r="U73" s="89"/>
      <c r="V73" s="89"/>
      <c r="W73" s="89"/>
      <c r="X73" s="89"/>
      <c r="Y73" s="89"/>
      <c r="Z73" s="89">
        <f t="shared" si="19"/>
        <v>0</v>
      </c>
      <c r="AA73" s="89"/>
      <c r="AB73" s="89"/>
      <c r="AC73" s="89"/>
      <c r="AD73" s="84"/>
      <c r="AE73" s="90"/>
    </row>
    <row r="74" spans="1:31" s="91" customFormat="1" hidden="1" x14ac:dyDescent="0.25">
      <c r="A74" s="82">
        <v>71</v>
      </c>
      <c r="B74" s="83">
        <v>7004</v>
      </c>
      <c r="C74" s="84">
        <v>2</v>
      </c>
      <c r="D74" s="85" t="s">
        <v>139</v>
      </c>
      <c r="E74" s="85" t="s">
        <v>80</v>
      </c>
      <c r="F74" s="84"/>
      <c r="G74" s="84" t="s">
        <v>82</v>
      </c>
      <c r="H74" s="86" t="s">
        <v>81</v>
      </c>
      <c r="I74" s="87">
        <v>1</v>
      </c>
      <c r="J74" s="87">
        <v>1</v>
      </c>
      <c r="K74" s="84" t="s">
        <v>50</v>
      </c>
      <c r="L74" s="84" t="s">
        <v>63</v>
      </c>
      <c r="M74" s="84" t="s">
        <v>56</v>
      </c>
      <c r="N74" s="84" t="s">
        <v>70</v>
      </c>
      <c r="O74" s="84"/>
      <c r="P74" s="84"/>
      <c r="Q74" s="84"/>
      <c r="R74" s="88"/>
      <c r="S74" s="89"/>
      <c r="T74" s="89">
        <f t="shared" si="18"/>
        <v>0</v>
      </c>
      <c r="U74" s="89"/>
      <c r="V74" s="89"/>
      <c r="W74" s="89"/>
      <c r="X74" s="89"/>
      <c r="Y74" s="89"/>
      <c r="Z74" s="89">
        <f t="shared" si="19"/>
        <v>0</v>
      </c>
      <c r="AA74" s="89"/>
      <c r="AB74" s="89"/>
      <c r="AC74" s="89"/>
      <c r="AD74" s="84"/>
      <c r="AE74" s="90"/>
    </row>
    <row r="75" spans="1:31" s="91" customFormat="1" x14ac:dyDescent="0.25">
      <c r="A75" s="26">
        <v>72</v>
      </c>
      <c r="B75" s="31">
        <v>25</v>
      </c>
      <c r="C75" s="27">
        <v>1</v>
      </c>
      <c r="D75" s="28" t="s">
        <v>52</v>
      </c>
      <c r="E75" s="28" t="s">
        <v>185</v>
      </c>
      <c r="F75" s="27" t="s">
        <v>22</v>
      </c>
      <c r="G75" s="27" t="s">
        <v>55</v>
      </c>
      <c r="H75" s="23" t="s">
        <v>186</v>
      </c>
      <c r="I75" s="29">
        <v>1</v>
      </c>
      <c r="J75" s="29">
        <v>1</v>
      </c>
      <c r="K75" s="27" t="s">
        <v>50</v>
      </c>
      <c r="L75" s="27" t="s">
        <v>63</v>
      </c>
      <c r="M75" s="27" t="s">
        <v>56</v>
      </c>
      <c r="N75" s="27" t="s">
        <v>51</v>
      </c>
      <c r="O75" s="27" t="s">
        <v>1025</v>
      </c>
      <c r="P75" s="27" t="s">
        <v>134</v>
      </c>
      <c r="Q75" s="27">
        <v>2891673</v>
      </c>
      <c r="R75" s="46"/>
      <c r="S75" s="21">
        <f>VLOOKUP(E:E,'[1]853-278051-128'!$A:$F,6,0)</f>
        <v>368.08319999999998</v>
      </c>
      <c r="T75" s="21">
        <f t="shared" si="18"/>
        <v>368.08319999999998</v>
      </c>
      <c r="U75" s="21">
        <f>VLOOKUP(E:E,'[1]853-278051-128'!$A:$H,8,0)</f>
        <v>358.39680000000004</v>
      </c>
      <c r="V75" s="21">
        <f t="shared" ref="V75:V77" si="20">J75*U75</f>
        <v>358.39680000000004</v>
      </c>
      <c r="W75" s="21">
        <f>VLOOKUP(E:E,'[1]853-278051-128'!$A:$J,10,0)</f>
        <v>348.71039999999999</v>
      </c>
      <c r="X75" s="21">
        <f t="shared" ref="X75:X77" si="21">J75*W75</f>
        <v>348.71039999999999</v>
      </c>
      <c r="Y75" s="21">
        <f>VLOOKUP(E:E,'[1]853-278051-128'!$A:$L,12,0)</f>
        <v>339.024</v>
      </c>
      <c r="Z75" s="21">
        <f t="shared" si="19"/>
        <v>339.024</v>
      </c>
      <c r="AA75" s="21">
        <f>VLOOKUP(E:E,'[2]costed bom'!$E$2:$AA$1480,23,0)</f>
        <v>315</v>
      </c>
      <c r="AB75" s="21">
        <f t="shared" ref="AB75:AB77" si="22">J75*AA75</f>
        <v>315</v>
      </c>
      <c r="AC75" s="21">
        <f t="shared" ref="AC75:AC77" si="23">Z75-AB75</f>
        <v>24.024000000000001</v>
      </c>
      <c r="AD75" s="27">
        <v>42</v>
      </c>
      <c r="AE75" s="22" t="s">
        <v>991</v>
      </c>
    </row>
    <row r="76" spans="1:31" s="91" customFormat="1" x14ac:dyDescent="0.25">
      <c r="A76" s="26">
        <v>73</v>
      </c>
      <c r="B76" s="31">
        <v>26</v>
      </c>
      <c r="C76" s="27">
        <v>1</v>
      </c>
      <c r="D76" s="28" t="s">
        <v>52</v>
      </c>
      <c r="E76" s="28" t="s">
        <v>187</v>
      </c>
      <c r="F76" s="27" t="s">
        <v>24</v>
      </c>
      <c r="G76" s="27" t="s">
        <v>55</v>
      </c>
      <c r="H76" s="23" t="s">
        <v>188</v>
      </c>
      <c r="I76" s="29">
        <v>1</v>
      </c>
      <c r="J76" s="29">
        <v>1</v>
      </c>
      <c r="K76" s="27" t="s">
        <v>50</v>
      </c>
      <c r="L76" s="27" t="s">
        <v>63</v>
      </c>
      <c r="M76" s="27" t="s">
        <v>56</v>
      </c>
      <c r="N76" s="27" t="s">
        <v>51</v>
      </c>
      <c r="O76" s="27" t="s">
        <v>1015</v>
      </c>
      <c r="P76" s="27" t="s">
        <v>190</v>
      </c>
      <c r="Q76" s="27" t="s">
        <v>189</v>
      </c>
      <c r="R76" s="46"/>
      <c r="S76" s="21">
        <f>VLOOKUP(E:E,'[1]853-278051-128'!$A:$F,6,0)</f>
        <v>287</v>
      </c>
      <c r="T76" s="21">
        <f t="shared" si="18"/>
        <v>287</v>
      </c>
      <c r="U76" s="21">
        <f>VLOOKUP(E:E,'[1]853-278051-128'!$A:$H,8,0)</f>
        <v>287</v>
      </c>
      <c r="V76" s="21">
        <f t="shared" si="20"/>
        <v>287</v>
      </c>
      <c r="W76" s="21">
        <f>VLOOKUP(E:E,'[1]853-278051-128'!$A:$J,10,0)</f>
        <v>287</v>
      </c>
      <c r="X76" s="21">
        <f t="shared" si="21"/>
        <v>287</v>
      </c>
      <c r="Y76" s="21">
        <f>VLOOKUP(E:E,'[1]853-278051-128'!$A:$L,12,0)</f>
        <v>287</v>
      </c>
      <c r="Z76" s="21">
        <f t="shared" si="19"/>
        <v>287</v>
      </c>
      <c r="AA76" s="21">
        <f>VLOOKUP(E:E,'[2]costed bom'!$E$2:$AA$1480,23,0)</f>
        <v>2.87</v>
      </c>
      <c r="AB76" s="21">
        <f t="shared" si="22"/>
        <v>2.87</v>
      </c>
      <c r="AC76" s="21">
        <f t="shared" si="23"/>
        <v>284.13</v>
      </c>
      <c r="AD76" s="27">
        <v>28</v>
      </c>
      <c r="AE76" s="22" t="s">
        <v>991</v>
      </c>
    </row>
    <row r="77" spans="1:31" s="91" customFormat="1" x14ac:dyDescent="0.25">
      <c r="A77" s="26">
        <v>74</v>
      </c>
      <c r="B77" s="31">
        <v>27</v>
      </c>
      <c r="C77" s="27">
        <v>1</v>
      </c>
      <c r="D77" s="28" t="s">
        <v>52</v>
      </c>
      <c r="E77" s="28" t="s">
        <v>191</v>
      </c>
      <c r="F77" s="27" t="s">
        <v>22</v>
      </c>
      <c r="G77" s="27" t="s">
        <v>55</v>
      </c>
      <c r="H77" s="23" t="s">
        <v>192</v>
      </c>
      <c r="I77" s="29">
        <v>1</v>
      </c>
      <c r="J77" s="29">
        <v>1</v>
      </c>
      <c r="K77" s="27" t="s">
        <v>50</v>
      </c>
      <c r="L77" s="27" t="s">
        <v>63</v>
      </c>
      <c r="M77" s="27" t="s">
        <v>56</v>
      </c>
      <c r="N77" s="27" t="s">
        <v>51</v>
      </c>
      <c r="O77" s="27" t="s">
        <v>1025</v>
      </c>
      <c r="P77" s="27"/>
      <c r="Q77" s="27"/>
      <c r="R77" s="46"/>
      <c r="S77" s="21">
        <f>VLOOKUP(E:E,'[1]853-278051-128'!$A:$F,6,0)</f>
        <v>9.5987999999999989</v>
      </c>
      <c r="T77" s="21">
        <f t="shared" si="18"/>
        <v>9.5987999999999989</v>
      </c>
      <c r="U77" s="21">
        <f>VLOOKUP(E:E,'[1]853-278051-128'!$A:$H,8,0)</f>
        <v>9.3462000000000014</v>
      </c>
      <c r="V77" s="21">
        <f t="shared" si="20"/>
        <v>9.3462000000000014</v>
      </c>
      <c r="W77" s="21">
        <f>VLOOKUP(E:E,'[1]853-278051-128'!$A:$J,10,0)</f>
        <v>9.0936000000000003</v>
      </c>
      <c r="X77" s="21">
        <f t="shared" si="21"/>
        <v>9.0936000000000003</v>
      </c>
      <c r="Y77" s="21">
        <f>VLOOKUP(E:E,'[1]853-278051-128'!$A:$L,12,0)</f>
        <v>8.8410000000000011</v>
      </c>
      <c r="Z77" s="21">
        <f t="shared" si="19"/>
        <v>8.8410000000000011</v>
      </c>
      <c r="AA77" s="21">
        <f>VLOOKUP(E:E,'[2]costed bom'!$E$2:$AA$1480,23,0)</f>
        <v>25</v>
      </c>
      <c r="AB77" s="21">
        <f t="shared" si="22"/>
        <v>25</v>
      </c>
      <c r="AC77" s="21">
        <f t="shared" si="23"/>
        <v>-16.158999999999999</v>
      </c>
      <c r="AD77" s="27">
        <v>28</v>
      </c>
      <c r="AE77" s="22" t="s">
        <v>991</v>
      </c>
    </row>
    <row r="78" spans="1:31" s="91" customFormat="1" hidden="1" x14ac:dyDescent="0.25">
      <c r="A78" s="82">
        <v>75</v>
      </c>
      <c r="B78" s="83">
        <v>7001</v>
      </c>
      <c r="C78" s="84">
        <v>2</v>
      </c>
      <c r="D78" s="85" t="s">
        <v>191</v>
      </c>
      <c r="E78" s="85" t="s">
        <v>68</v>
      </c>
      <c r="F78" s="84"/>
      <c r="G78" s="84" t="s">
        <v>71</v>
      </c>
      <c r="H78" s="86" t="s">
        <v>69</v>
      </c>
      <c r="I78" s="87">
        <v>1</v>
      </c>
      <c r="J78" s="87">
        <v>1</v>
      </c>
      <c r="K78" s="84" t="s">
        <v>50</v>
      </c>
      <c r="L78" s="84" t="s">
        <v>63</v>
      </c>
      <c r="M78" s="84" t="s">
        <v>56</v>
      </c>
      <c r="N78" s="84" t="s">
        <v>70</v>
      </c>
      <c r="O78" s="84"/>
      <c r="P78" s="84"/>
      <c r="Q78" s="84"/>
      <c r="R78" s="88"/>
      <c r="S78" s="89"/>
      <c r="T78" s="89">
        <f t="shared" si="18"/>
        <v>0</v>
      </c>
      <c r="U78" s="89"/>
      <c r="V78" s="89"/>
      <c r="W78" s="89"/>
      <c r="X78" s="89"/>
      <c r="Y78" s="89"/>
      <c r="Z78" s="89">
        <f t="shared" si="19"/>
        <v>0</v>
      </c>
      <c r="AA78" s="89"/>
      <c r="AB78" s="89"/>
      <c r="AC78" s="89"/>
      <c r="AD78" s="84"/>
      <c r="AE78" s="90"/>
    </row>
    <row r="79" spans="1:31" s="91" customFormat="1" hidden="1" x14ac:dyDescent="0.25">
      <c r="A79" s="82">
        <v>76</v>
      </c>
      <c r="B79" s="83">
        <v>7002</v>
      </c>
      <c r="C79" s="84">
        <v>2</v>
      </c>
      <c r="D79" s="85" t="s">
        <v>191</v>
      </c>
      <c r="E79" s="85" t="s">
        <v>72</v>
      </c>
      <c r="F79" s="84"/>
      <c r="G79" s="84" t="s">
        <v>59</v>
      </c>
      <c r="H79" s="86" t="s">
        <v>73</v>
      </c>
      <c r="I79" s="87">
        <v>1</v>
      </c>
      <c r="J79" s="87">
        <v>1</v>
      </c>
      <c r="K79" s="84" t="s">
        <v>50</v>
      </c>
      <c r="L79" s="84" t="s">
        <v>63</v>
      </c>
      <c r="M79" s="84" t="s">
        <v>56</v>
      </c>
      <c r="N79" s="84" t="s">
        <v>70</v>
      </c>
      <c r="O79" s="84"/>
      <c r="P79" s="84"/>
      <c r="Q79" s="84"/>
      <c r="R79" s="88"/>
      <c r="S79" s="89"/>
      <c r="T79" s="89">
        <f t="shared" si="18"/>
        <v>0</v>
      </c>
      <c r="U79" s="89"/>
      <c r="V79" s="89"/>
      <c r="W79" s="89"/>
      <c r="X79" s="89"/>
      <c r="Y79" s="89"/>
      <c r="Z79" s="89">
        <f t="shared" si="19"/>
        <v>0</v>
      </c>
      <c r="AA79" s="89"/>
      <c r="AB79" s="89"/>
      <c r="AC79" s="89"/>
      <c r="AD79" s="84"/>
      <c r="AE79" s="90"/>
    </row>
    <row r="80" spans="1:31" s="91" customFormat="1" hidden="1" x14ac:dyDescent="0.25">
      <c r="A80" s="82">
        <v>77</v>
      </c>
      <c r="B80" s="83">
        <v>7003</v>
      </c>
      <c r="C80" s="84">
        <v>2</v>
      </c>
      <c r="D80" s="85" t="s">
        <v>191</v>
      </c>
      <c r="E80" s="85" t="s">
        <v>87</v>
      </c>
      <c r="F80" s="84"/>
      <c r="G80" s="84" t="s">
        <v>55</v>
      </c>
      <c r="H80" s="86" t="s">
        <v>88</v>
      </c>
      <c r="I80" s="87">
        <v>1</v>
      </c>
      <c r="J80" s="87">
        <v>1</v>
      </c>
      <c r="K80" s="84" t="s">
        <v>50</v>
      </c>
      <c r="L80" s="84" t="s">
        <v>63</v>
      </c>
      <c r="M80" s="84" t="s">
        <v>56</v>
      </c>
      <c r="N80" s="84" t="s">
        <v>70</v>
      </c>
      <c r="O80" s="84"/>
      <c r="P80" s="84"/>
      <c r="Q80" s="84"/>
      <c r="R80" s="88"/>
      <c r="S80" s="89"/>
      <c r="T80" s="89">
        <f t="shared" si="18"/>
        <v>0</v>
      </c>
      <c r="U80" s="89"/>
      <c r="V80" s="89"/>
      <c r="W80" s="89"/>
      <c r="X80" s="89"/>
      <c r="Y80" s="89"/>
      <c r="Z80" s="89">
        <f t="shared" si="19"/>
        <v>0</v>
      </c>
      <c r="AA80" s="89"/>
      <c r="AB80" s="89"/>
      <c r="AC80" s="89"/>
      <c r="AD80" s="84"/>
      <c r="AE80" s="90"/>
    </row>
    <row r="81" spans="1:31" s="91" customFormat="1" hidden="1" x14ac:dyDescent="0.25">
      <c r="A81" s="82">
        <v>78</v>
      </c>
      <c r="B81" s="83">
        <v>7004</v>
      </c>
      <c r="C81" s="84">
        <v>2</v>
      </c>
      <c r="D81" s="85" t="s">
        <v>191</v>
      </c>
      <c r="E81" s="85" t="s">
        <v>145</v>
      </c>
      <c r="F81" s="84"/>
      <c r="G81" s="84" t="s">
        <v>63</v>
      </c>
      <c r="H81" s="86" t="s">
        <v>146</v>
      </c>
      <c r="I81" s="87">
        <v>1</v>
      </c>
      <c r="J81" s="87">
        <v>1</v>
      </c>
      <c r="K81" s="84" t="s">
        <v>50</v>
      </c>
      <c r="L81" s="84" t="s">
        <v>63</v>
      </c>
      <c r="M81" s="84" t="s">
        <v>56</v>
      </c>
      <c r="N81" s="84" t="s">
        <v>70</v>
      </c>
      <c r="O81" s="84"/>
      <c r="P81" s="84"/>
      <c r="Q81" s="84"/>
      <c r="R81" s="88"/>
      <c r="S81" s="89"/>
      <c r="T81" s="89">
        <f t="shared" si="18"/>
        <v>0</v>
      </c>
      <c r="U81" s="89"/>
      <c r="V81" s="89"/>
      <c r="W81" s="89"/>
      <c r="X81" s="89"/>
      <c r="Y81" s="89"/>
      <c r="Z81" s="89">
        <f t="shared" si="19"/>
        <v>0</v>
      </c>
      <c r="AA81" s="89"/>
      <c r="AB81" s="89"/>
      <c r="AC81" s="89"/>
      <c r="AD81" s="84"/>
      <c r="AE81" s="90"/>
    </row>
    <row r="82" spans="1:31" s="91" customFormat="1" hidden="1" x14ac:dyDescent="0.25">
      <c r="A82" s="82">
        <v>79</v>
      </c>
      <c r="B82" s="83">
        <v>7005</v>
      </c>
      <c r="C82" s="84">
        <v>2</v>
      </c>
      <c r="D82" s="85" t="s">
        <v>191</v>
      </c>
      <c r="E82" s="85" t="s">
        <v>80</v>
      </c>
      <c r="F82" s="84"/>
      <c r="G82" s="84" t="s">
        <v>82</v>
      </c>
      <c r="H82" s="86" t="s">
        <v>81</v>
      </c>
      <c r="I82" s="87">
        <v>1</v>
      </c>
      <c r="J82" s="87">
        <v>1</v>
      </c>
      <c r="K82" s="84" t="s">
        <v>50</v>
      </c>
      <c r="L82" s="84" t="s">
        <v>63</v>
      </c>
      <c r="M82" s="84" t="s">
        <v>56</v>
      </c>
      <c r="N82" s="84" t="s">
        <v>70</v>
      </c>
      <c r="O82" s="84"/>
      <c r="P82" s="84"/>
      <c r="Q82" s="84"/>
      <c r="R82" s="88"/>
      <c r="S82" s="89"/>
      <c r="T82" s="89">
        <f t="shared" si="18"/>
        <v>0</v>
      </c>
      <c r="U82" s="89"/>
      <c r="V82" s="89"/>
      <c r="W82" s="89"/>
      <c r="X82" s="89"/>
      <c r="Y82" s="89"/>
      <c r="Z82" s="89">
        <f t="shared" si="19"/>
        <v>0</v>
      </c>
      <c r="AA82" s="89"/>
      <c r="AB82" s="89"/>
      <c r="AC82" s="89"/>
      <c r="AD82" s="84"/>
      <c r="AE82" s="90"/>
    </row>
    <row r="83" spans="1:31" s="91" customFormat="1" x14ac:dyDescent="0.25">
      <c r="A83" s="26">
        <v>80</v>
      </c>
      <c r="B83" s="31">
        <v>28</v>
      </c>
      <c r="C83" s="27">
        <v>1</v>
      </c>
      <c r="D83" s="28" t="s">
        <v>52</v>
      </c>
      <c r="E83" s="28" t="s">
        <v>193</v>
      </c>
      <c r="F83" s="27" t="s">
        <v>24</v>
      </c>
      <c r="G83" s="27" t="s">
        <v>64</v>
      </c>
      <c r="H83" s="23" t="s">
        <v>194</v>
      </c>
      <c r="I83" s="29">
        <v>1</v>
      </c>
      <c r="J83" s="29">
        <v>1</v>
      </c>
      <c r="K83" s="27" t="s">
        <v>50</v>
      </c>
      <c r="L83" s="27" t="s">
        <v>63</v>
      </c>
      <c r="M83" s="27" t="s">
        <v>56</v>
      </c>
      <c r="N83" s="27" t="s">
        <v>51</v>
      </c>
      <c r="O83" s="27" t="s">
        <v>994</v>
      </c>
      <c r="P83" s="27" t="s">
        <v>196</v>
      </c>
      <c r="Q83" s="27" t="s">
        <v>195</v>
      </c>
      <c r="R83" s="46"/>
      <c r="S83" s="21">
        <f>VLOOKUP(E:E,'[1]853-278051-128'!$A:$F,6,0)</f>
        <v>4.92</v>
      </c>
      <c r="T83" s="21">
        <f t="shared" si="18"/>
        <v>4.92</v>
      </c>
      <c r="U83" s="21">
        <f>VLOOKUP(E:E,'[1]853-278051-128'!$A:$H,8,0)</f>
        <v>4.92</v>
      </c>
      <c r="V83" s="21">
        <f t="shared" ref="V83:V84" si="24">J83*U83</f>
        <v>4.92</v>
      </c>
      <c r="W83" s="21">
        <f>VLOOKUP(E:E,'[1]853-278051-128'!$A:$J,10,0)</f>
        <v>4.92</v>
      </c>
      <c r="X83" s="21">
        <f t="shared" ref="X83:X84" si="25">J83*W83</f>
        <v>4.92</v>
      </c>
      <c r="Y83" s="21">
        <f>VLOOKUP(E:E,'[1]853-278051-128'!$A:$L,12,0)</f>
        <v>4.92</v>
      </c>
      <c r="Z83" s="21">
        <f t="shared" si="19"/>
        <v>4.92</v>
      </c>
      <c r="AA83" s="21">
        <f>VLOOKUP(E:E,'[2]costed bom'!$E$2:$AA$1480,23,0)</f>
        <v>5.97</v>
      </c>
      <c r="AB83" s="21">
        <f t="shared" ref="AB83:AB84" si="26">J83*AA83</f>
        <v>5.97</v>
      </c>
      <c r="AC83" s="21">
        <f t="shared" ref="AC83:AC84" si="27">Z83-AB83</f>
        <v>-1.0499999999999998</v>
      </c>
      <c r="AD83" s="27">
        <v>7</v>
      </c>
      <c r="AE83" s="22" t="s">
        <v>991</v>
      </c>
    </row>
    <row r="84" spans="1:31" s="91" customFormat="1" x14ac:dyDescent="0.25">
      <c r="A84" s="26">
        <v>81</v>
      </c>
      <c r="B84" s="31">
        <v>29</v>
      </c>
      <c r="C84" s="27">
        <v>1</v>
      </c>
      <c r="D84" s="28" t="s">
        <v>52</v>
      </c>
      <c r="E84" s="28" t="s">
        <v>197</v>
      </c>
      <c r="F84" s="27" t="s">
        <v>1004</v>
      </c>
      <c r="G84" s="27" t="s">
        <v>55</v>
      </c>
      <c r="H84" s="23" t="s">
        <v>198</v>
      </c>
      <c r="I84" s="29">
        <v>1</v>
      </c>
      <c r="J84" s="29">
        <v>1</v>
      </c>
      <c r="K84" s="27" t="s">
        <v>50</v>
      </c>
      <c r="L84" s="27" t="s">
        <v>63</v>
      </c>
      <c r="M84" s="27" t="s">
        <v>56</v>
      </c>
      <c r="N84" s="27" t="s">
        <v>51</v>
      </c>
      <c r="O84" s="27" t="s">
        <v>1006</v>
      </c>
      <c r="P84" s="27" t="s">
        <v>99</v>
      </c>
      <c r="Q84" s="27" t="s">
        <v>117</v>
      </c>
      <c r="R84" s="46"/>
      <c r="S84" s="21">
        <f>VLOOKUP(E:E,'[1]853-278051-128'!$A:$F,6,0)</f>
        <v>5.7471264367816098E-2</v>
      </c>
      <c r="T84" s="21">
        <f t="shared" si="18"/>
        <v>5.7471264367816098E-2</v>
      </c>
      <c r="U84" s="21">
        <f>VLOOKUP(E:E,'[1]853-278051-128'!$A:$H,8,0)</f>
        <v>5.7471264367816098E-2</v>
      </c>
      <c r="V84" s="21">
        <f t="shared" si="24"/>
        <v>5.7471264367816098E-2</v>
      </c>
      <c r="W84" s="21">
        <f>VLOOKUP(E:E,'[1]853-278051-128'!$A:$J,10,0)</f>
        <v>5.7471264367816098E-2</v>
      </c>
      <c r="X84" s="21">
        <f t="shared" si="25"/>
        <v>5.7471264367816098E-2</v>
      </c>
      <c r="Y84" s="21">
        <f>VLOOKUP(E:E,'[1]853-278051-128'!$A:$L,12,0)</f>
        <v>5.7471264367816098E-2</v>
      </c>
      <c r="Z84" s="21">
        <f t="shared" si="19"/>
        <v>5.7471264367816098E-2</v>
      </c>
      <c r="AA84" s="21">
        <f>VLOOKUP(E:E,'[2]costed bom'!$E$2:$AA$1480,23,0)</f>
        <v>0.08</v>
      </c>
      <c r="AB84" s="21">
        <f t="shared" si="26"/>
        <v>0.08</v>
      </c>
      <c r="AC84" s="21">
        <f t="shared" si="27"/>
        <v>-2.2528735632183904E-2</v>
      </c>
      <c r="AD84" s="27">
        <v>14</v>
      </c>
      <c r="AE84" s="22" t="s">
        <v>991</v>
      </c>
    </row>
    <row r="85" spans="1:31" s="101" customFormat="1" hidden="1" x14ac:dyDescent="0.25">
      <c r="A85" s="92">
        <v>82</v>
      </c>
      <c r="B85" s="93">
        <v>30</v>
      </c>
      <c r="C85" s="94">
        <v>1</v>
      </c>
      <c r="D85" s="95" t="s">
        <v>52</v>
      </c>
      <c r="E85" s="95" t="s">
        <v>199</v>
      </c>
      <c r="F85" s="94"/>
      <c r="G85" s="94" t="s">
        <v>55</v>
      </c>
      <c r="H85" s="96" t="s">
        <v>200</v>
      </c>
      <c r="I85" s="97">
        <v>1</v>
      </c>
      <c r="J85" s="97">
        <v>1</v>
      </c>
      <c r="K85" s="94" t="s">
        <v>50</v>
      </c>
      <c r="L85" s="94" t="s">
        <v>54</v>
      </c>
      <c r="M85" s="94" t="s">
        <v>56</v>
      </c>
      <c r="N85" s="94" t="s">
        <v>51</v>
      </c>
      <c r="O85" s="94"/>
      <c r="P85" s="94"/>
      <c r="Q85" s="94"/>
      <c r="R85" s="98"/>
      <c r="S85" s="99"/>
      <c r="T85" s="99">
        <f t="shared" si="18"/>
        <v>0</v>
      </c>
      <c r="U85" s="99"/>
      <c r="V85" s="99"/>
      <c r="W85" s="99"/>
      <c r="X85" s="99"/>
      <c r="Y85" s="99"/>
      <c r="Z85" s="99">
        <f t="shared" si="19"/>
        <v>0</v>
      </c>
      <c r="AA85" s="99"/>
      <c r="AB85" s="99"/>
      <c r="AC85" s="99"/>
      <c r="AD85" s="94"/>
      <c r="AE85" s="100" t="s">
        <v>45</v>
      </c>
    </row>
    <row r="86" spans="1:31" s="91" customFormat="1" x14ac:dyDescent="0.25">
      <c r="A86" s="26">
        <v>83</v>
      </c>
      <c r="B86" s="31">
        <v>1</v>
      </c>
      <c r="C86" s="27">
        <v>2</v>
      </c>
      <c r="D86" s="28" t="s">
        <v>199</v>
      </c>
      <c r="E86" s="28" t="s">
        <v>201</v>
      </c>
      <c r="F86" s="27" t="s">
        <v>24</v>
      </c>
      <c r="G86" s="27" t="s">
        <v>55</v>
      </c>
      <c r="H86" s="23" t="s">
        <v>202</v>
      </c>
      <c r="I86" s="29">
        <v>1</v>
      </c>
      <c r="J86" s="29">
        <v>1</v>
      </c>
      <c r="K86" s="27" t="s">
        <v>50</v>
      </c>
      <c r="L86" s="27" t="s">
        <v>63</v>
      </c>
      <c r="M86" s="27" t="s">
        <v>56</v>
      </c>
      <c r="N86" s="27" t="s">
        <v>51</v>
      </c>
      <c r="O86" s="27" t="s">
        <v>1016</v>
      </c>
      <c r="P86" s="27" t="s">
        <v>204</v>
      </c>
      <c r="Q86" s="27" t="s">
        <v>203</v>
      </c>
      <c r="R86" s="46"/>
      <c r="S86" s="21">
        <f>VLOOKUP(E:E,'[1]853-278051-128'!$A:$F,6,0)</f>
        <v>319.36</v>
      </c>
      <c r="T86" s="21">
        <f t="shared" si="18"/>
        <v>319.36</v>
      </c>
      <c r="U86" s="21">
        <f>VLOOKUP(E:E,'[1]853-278051-128'!$A:$H,8,0)</f>
        <v>319.36</v>
      </c>
      <c r="V86" s="21">
        <f t="shared" ref="V86:V91" si="28">J86*U86</f>
        <v>319.36</v>
      </c>
      <c r="W86" s="21">
        <f>VLOOKUP(E:E,'[1]853-278051-128'!$A:$J,10,0)</f>
        <v>319.36</v>
      </c>
      <c r="X86" s="21">
        <f t="shared" ref="X86:X91" si="29">J86*W86</f>
        <v>319.36</v>
      </c>
      <c r="Y86" s="21">
        <f>VLOOKUP(E:E,'[1]853-278051-128'!$A:$L,12,0)</f>
        <v>319.36</v>
      </c>
      <c r="Z86" s="21">
        <f t="shared" si="19"/>
        <v>319.36</v>
      </c>
      <c r="AA86" s="21">
        <f>VLOOKUP(E:E,'[2]costed bom'!$E$2:$AA$1480,23,0)</f>
        <v>341.71</v>
      </c>
      <c r="AB86" s="21">
        <f t="shared" ref="AB86:AB91" si="30">J86*AA86</f>
        <v>341.71</v>
      </c>
      <c r="AC86" s="21">
        <f t="shared" ref="AC86:AC91" si="31">Z86-AB86</f>
        <v>-22.349999999999966</v>
      </c>
      <c r="AD86" s="27">
        <v>14</v>
      </c>
      <c r="AE86" s="22" t="s">
        <v>991</v>
      </c>
    </row>
    <row r="87" spans="1:31" s="91" customFormat="1" x14ac:dyDescent="0.25">
      <c r="A87" s="26">
        <v>84</v>
      </c>
      <c r="B87" s="31">
        <v>2</v>
      </c>
      <c r="C87" s="27">
        <v>2</v>
      </c>
      <c r="D87" s="28" t="s">
        <v>199</v>
      </c>
      <c r="E87" s="28" t="s">
        <v>205</v>
      </c>
      <c r="F87" s="27" t="s">
        <v>24</v>
      </c>
      <c r="G87" s="27" t="s">
        <v>55</v>
      </c>
      <c r="H87" s="23" t="s">
        <v>206</v>
      </c>
      <c r="I87" s="29">
        <v>3</v>
      </c>
      <c r="J87" s="29">
        <v>3</v>
      </c>
      <c r="K87" s="27" t="s">
        <v>50</v>
      </c>
      <c r="L87" s="27" t="s">
        <v>63</v>
      </c>
      <c r="M87" s="27" t="s">
        <v>56</v>
      </c>
      <c r="N87" s="27" t="s">
        <v>51</v>
      </c>
      <c r="O87" s="27" t="s">
        <v>1012</v>
      </c>
      <c r="P87" s="27" t="s">
        <v>152</v>
      </c>
      <c r="Q87" s="27" t="s">
        <v>207</v>
      </c>
      <c r="R87" s="46"/>
      <c r="S87" s="21">
        <f>VLOOKUP(E:E,'[1]853-278051-128'!$A:$F,6,0)</f>
        <v>9.42</v>
      </c>
      <c r="T87" s="21">
        <f t="shared" si="18"/>
        <v>28.259999999999998</v>
      </c>
      <c r="U87" s="21">
        <f>VLOOKUP(E:E,'[1]853-278051-128'!$A:$H,8,0)</f>
        <v>9.42</v>
      </c>
      <c r="V87" s="21">
        <f t="shared" si="28"/>
        <v>28.259999999999998</v>
      </c>
      <c r="W87" s="21">
        <f>VLOOKUP(E:E,'[1]853-278051-128'!$A:$J,10,0)</f>
        <v>9.42</v>
      </c>
      <c r="X87" s="21">
        <f t="shared" si="29"/>
        <v>28.259999999999998</v>
      </c>
      <c r="Y87" s="21">
        <f>VLOOKUP(E:E,'[1]853-278051-128'!$A:$L,12,0)</f>
        <v>9.42</v>
      </c>
      <c r="Z87" s="21">
        <f t="shared" si="19"/>
        <v>28.259999999999998</v>
      </c>
      <c r="AA87" s="21">
        <f>VLOOKUP(E:E,'[2]costed bom'!$E$2:$AA$1480,23,0)</f>
        <v>8.01</v>
      </c>
      <c r="AB87" s="21">
        <f t="shared" si="30"/>
        <v>24.03</v>
      </c>
      <c r="AC87" s="21">
        <f t="shared" si="31"/>
        <v>4.2299999999999969</v>
      </c>
      <c r="AD87" s="27">
        <v>14</v>
      </c>
      <c r="AE87" s="22" t="s">
        <v>991</v>
      </c>
    </row>
    <row r="88" spans="1:31" s="91" customFormat="1" x14ac:dyDescent="0.25">
      <c r="A88" s="26">
        <v>85</v>
      </c>
      <c r="B88" s="31">
        <v>3</v>
      </c>
      <c r="C88" s="27">
        <v>2</v>
      </c>
      <c r="D88" s="28" t="s">
        <v>199</v>
      </c>
      <c r="E88" s="28" t="s">
        <v>208</v>
      </c>
      <c r="F88" s="27" t="s">
        <v>24</v>
      </c>
      <c r="G88" s="27" t="s">
        <v>55</v>
      </c>
      <c r="H88" s="23" t="s">
        <v>209</v>
      </c>
      <c r="I88" s="29">
        <v>2</v>
      </c>
      <c r="J88" s="29">
        <v>2</v>
      </c>
      <c r="K88" s="27" t="s">
        <v>50</v>
      </c>
      <c r="L88" s="27" t="s">
        <v>63</v>
      </c>
      <c r="M88" s="27" t="s">
        <v>56</v>
      </c>
      <c r="N88" s="27" t="s">
        <v>51</v>
      </c>
      <c r="O88" s="27" t="s">
        <v>1017</v>
      </c>
      <c r="P88" s="27" t="s">
        <v>152</v>
      </c>
      <c r="Q88" s="27" t="s">
        <v>210</v>
      </c>
      <c r="R88" s="46"/>
      <c r="S88" s="21">
        <f>VLOOKUP(E:E,'[1]853-278051-128'!$A:$F,6,0)</f>
        <v>11.7</v>
      </c>
      <c r="T88" s="21">
        <f t="shared" si="18"/>
        <v>23.4</v>
      </c>
      <c r="U88" s="21">
        <f>VLOOKUP(E:E,'[1]853-278051-128'!$A:$H,8,0)</f>
        <v>11.7</v>
      </c>
      <c r="V88" s="21">
        <f t="shared" si="28"/>
        <v>23.4</v>
      </c>
      <c r="W88" s="21">
        <f>VLOOKUP(E:E,'[1]853-278051-128'!$A:$J,10,0)</f>
        <v>11.7</v>
      </c>
      <c r="X88" s="21">
        <f t="shared" si="29"/>
        <v>23.4</v>
      </c>
      <c r="Y88" s="21">
        <f>VLOOKUP(E:E,'[1]853-278051-128'!$A:$L,12,0)</f>
        <v>11.7</v>
      </c>
      <c r="Z88" s="21">
        <f t="shared" si="19"/>
        <v>23.4</v>
      </c>
      <c r="AA88" s="21">
        <f>VLOOKUP(E:E,'[2]costed bom'!$E$2:$AA$1480,23,0)</f>
        <v>20.059999999999999</v>
      </c>
      <c r="AB88" s="21">
        <f t="shared" si="30"/>
        <v>40.119999999999997</v>
      </c>
      <c r="AC88" s="21">
        <f t="shared" si="31"/>
        <v>-16.72</v>
      </c>
      <c r="AD88" s="27">
        <v>21</v>
      </c>
      <c r="AE88" s="22" t="s">
        <v>991</v>
      </c>
    </row>
    <row r="89" spans="1:31" s="91" customFormat="1" x14ac:dyDescent="0.25">
      <c r="A89" s="26">
        <v>86</v>
      </c>
      <c r="B89" s="31">
        <v>4</v>
      </c>
      <c r="C89" s="27">
        <v>2</v>
      </c>
      <c r="D89" s="28" t="s">
        <v>199</v>
      </c>
      <c r="E89" s="28" t="s">
        <v>211</v>
      </c>
      <c r="F89" s="27" t="s">
        <v>24</v>
      </c>
      <c r="G89" s="27" t="s">
        <v>55</v>
      </c>
      <c r="H89" s="23" t="s">
        <v>212</v>
      </c>
      <c r="I89" s="29">
        <v>1</v>
      </c>
      <c r="J89" s="29">
        <v>1</v>
      </c>
      <c r="K89" s="27" t="s">
        <v>50</v>
      </c>
      <c r="L89" s="27" t="s">
        <v>63</v>
      </c>
      <c r="M89" s="27" t="s">
        <v>56</v>
      </c>
      <c r="N89" s="27" t="s">
        <v>51</v>
      </c>
      <c r="O89" s="27" t="s">
        <v>1017</v>
      </c>
      <c r="P89" s="27" t="s">
        <v>152</v>
      </c>
      <c r="Q89" s="27" t="s">
        <v>213</v>
      </c>
      <c r="R89" s="46"/>
      <c r="S89" s="21">
        <f>VLOOKUP(E:E,'[1]853-278051-128'!$A:$F,6,0)</f>
        <v>16.52</v>
      </c>
      <c r="T89" s="21">
        <f t="shared" si="18"/>
        <v>16.52</v>
      </c>
      <c r="U89" s="21">
        <f>VLOOKUP(E:E,'[1]853-278051-128'!$A:$H,8,0)</f>
        <v>16.52</v>
      </c>
      <c r="V89" s="21">
        <f t="shared" si="28"/>
        <v>16.52</v>
      </c>
      <c r="W89" s="21">
        <f>VLOOKUP(E:E,'[1]853-278051-128'!$A:$J,10,0)</f>
        <v>16.52</v>
      </c>
      <c r="X89" s="21">
        <f t="shared" si="29"/>
        <v>16.52</v>
      </c>
      <c r="Y89" s="21">
        <f>VLOOKUP(E:E,'[1]853-278051-128'!$A:$L,12,0)</f>
        <v>16.52</v>
      </c>
      <c r="Z89" s="21">
        <f t="shared" si="19"/>
        <v>16.52</v>
      </c>
      <c r="AA89" s="21">
        <f>VLOOKUP(E:E,'[2]costed bom'!$E$2:$AA$1480,23,0)</f>
        <v>29.74</v>
      </c>
      <c r="AB89" s="21">
        <f t="shared" si="30"/>
        <v>29.74</v>
      </c>
      <c r="AC89" s="21">
        <f t="shared" si="31"/>
        <v>-13.219999999999999</v>
      </c>
      <c r="AD89" s="27">
        <v>28</v>
      </c>
      <c r="AE89" s="22" t="s">
        <v>991</v>
      </c>
    </row>
    <row r="90" spans="1:31" s="91" customFormat="1" x14ac:dyDescent="0.25">
      <c r="A90" s="26">
        <v>87</v>
      </c>
      <c r="B90" s="31">
        <v>5</v>
      </c>
      <c r="C90" s="27">
        <v>2</v>
      </c>
      <c r="D90" s="28" t="s">
        <v>199</v>
      </c>
      <c r="E90" s="28" t="s">
        <v>214</v>
      </c>
      <c r="F90" s="27" t="s">
        <v>24</v>
      </c>
      <c r="G90" s="27" t="s">
        <v>55</v>
      </c>
      <c r="H90" s="23" t="s">
        <v>215</v>
      </c>
      <c r="I90" s="29">
        <v>1</v>
      </c>
      <c r="J90" s="29">
        <v>1</v>
      </c>
      <c r="K90" s="27" t="s">
        <v>50</v>
      </c>
      <c r="L90" s="27" t="s">
        <v>63</v>
      </c>
      <c r="M90" s="27" t="s">
        <v>56</v>
      </c>
      <c r="N90" s="27" t="s">
        <v>51</v>
      </c>
      <c r="O90" s="27" t="s">
        <v>1018</v>
      </c>
      <c r="P90" s="27" t="s">
        <v>217</v>
      </c>
      <c r="Q90" s="27" t="s">
        <v>216</v>
      </c>
      <c r="R90" s="46"/>
      <c r="S90" s="21">
        <f>VLOOKUP(E:E,'[1]853-278051-128'!$A:$F,6,0)</f>
        <v>5.99</v>
      </c>
      <c r="T90" s="21">
        <f t="shared" si="18"/>
        <v>5.99</v>
      </c>
      <c r="U90" s="21">
        <f>VLOOKUP(E:E,'[1]853-278051-128'!$A:$H,8,0)</f>
        <v>5.99</v>
      </c>
      <c r="V90" s="21">
        <f t="shared" si="28"/>
        <v>5.99</v>
      </c>
      <c r="W90" s="21">
        <f>VLOOKUP(E:E,'[1]853-278051-128'!$A:$J,10,0)</f>
        <v>5.99</v>
      </c>
      <c r="X90" s="21">
        <f t="shared" si="29"/>
        <v>5.99</v>
      </c>
      <c r="Y90" s="21">
        <f>VLOOKUP(E:E,'[1]853-278051-128'!$A:$L,12,0)</f>
        <v>5.99</v>
      </c>
      <c r="Z90" s="21">
        <f t="shared" si="19"/>
        <v>5.99</v>
      </c>
      <c r="AA90" s="21">
        <f>VLOOKUP(E:E,'[2]costed bom'!$E$2:$AA$1480,23,0)</f>
        <v>6</v>
      </c>
      <c r="AB90" s="21">
        <f t="shared" si="30"/>
        <v>6</v>
      </c>
      <c r="AC90" s="21">
        <f t="shared" si="31"/>
        <v>-9.9999999999997868E-3</v>
      </c>
      <c r="AD90" s="27">
        <v>14</v>
      </c>
      <c r="AE90" s="22" t="s">
        <v>991</v>
      </c>
    </row>
    <row r="91" spans="1:31" s="91" customFormat="1" x14ac:dyDescent="0.25">
      <c r="A91" s="26">
        <v>88</v>
      </c>
      <c r="B91" s="31">
        <v>6</v>
      </c>
      <c r="C91" s="27">
        <v>2</v>
      </c>
      <c r="D91" s="28" t="s">
        <v>199</v>
      </c>
      <c r="E91" s="28" t="s">
        <v>218</v>
      </c>
      <c r="F91" s="27" t="s">
        <v>22</v>
      </c>
      <c r="G91" s="27" t="s">
        <v>55</v>
      </c>
      <c r="H91" s="23" t="s">
        <v>219</v>
      </c>
      <c r="I91" s="29">
        <v>1</v>
      </c>
      <c r="J91" s="29">
        <v>1</v>
      </c>
      <c r="K91" s="27" t="s">
        <v>50</v>
      </c>
      <c r="L91" s="27" t="s">
        <v>54</v>
      </c>
      <c r="M91" s="27" t="s">
        <v>56</v>
      </c>
      <c r="N91" s="27" t="s">
        <v>51</v>
      </c>
      <c r="O91" s="27" t="s">
        <v>1025</v>
      </c>
      <c r="P91" s="27"/>
      <c r="Q91" s="27"/>
      <c r="R91" s="46"/>
      <c r="S91" s="21">
        <f>VLOOKUP(E:E,'[1]853-278051-128'!$A:$F,6,0)</f>
        <v>1.5724137931034483</v>
      </c>
      <c r="T91" s="21">
        <f t="shared" si="18"/>
        <v>1.5724137931034483</v>
      </c>
      <c r="U91" s="21">
        <f>VLOOKUP(E:E,'[1]853-278051-128'!$A:$H,8,0)</f>
        <v>1.5310344827586209</v>
      </c>
      <c r="V91" s="21">
        <f t="shared" si="28"/>
        <v>1.5310344827586209</v>
      </c>
      <c r="W91" s="21">
        <f>VLOOKUP(E:E,'[1]853-278051-128'!$A:$J,10,0)</f>
        <v>1.4896551724137932</v>
      </c>
      <c r="X91" s="21">
        <f t="shared" si="29"/>
        <v>1.4896551724137932</v>
      </c>
      <c r="Y91" s="21">
        <f>VLOOKUP(E:E,'[1]853-278051-128'!$A:$L,12,0)</f>
        <v>1.4482758620689657</v>
      </c>
      <c r="Z91" s="21">
        <f t="shared" si="19"/>
        <v>1.4482758620689657</v>
      </c>
      <c r="AA91" s="21">
        <f>VLOOKUP(E:E,'[2]costed bom'!$E$2:$AA$1480,23,0)</f>
        <v>5.5</v>
      </c>
      <c r="AB91" s="21">
        <f t="shared" si="30"/>
        <v>5.5</v>
      </c>
      <c r="AC91" s="21">
        <f t="shared" si="31"/>
        <v>-4.0517241379310338</v>
      </c>
      <c r="AD91" s="27">
        <v>14</v>
      </c>
      <c r="AE91" s="22" t="s">
        <v>991</v>
      </c>
    </row>
    <row r="92" spans="1:31" s="91" customFormat="1" hidden="1" x14ac:dyDescent="0.25">
      <c r="A92" s="82">
        <v>89</v>
      </c>
      <c r="B92" s="83">
        <v>7000</v>
      </c>
      <c r="C92" s="84">
        <v>3</v>
      </c>
      <c r="D92" s="85" t="s">
        <v>218</v>
      </c>
      <c r="E92" s="85" t="s">
        <v>68</v>
      </c>
      <c r="F92" s="84"/>
      <c r="G92" s="84" t="s">
        <v>71</v>
      </c>
      <c r="H92" s="86" t="s">
        <v>69</v>
      </c>
      <c r="I92" s="87">
        <v>1</v>
      </c>
      <c r="J92" s="87">
        <v>1</v>
      </c>
      <c r="K92" s="84" t="s">
        <v>50</v>
      </c>
      <c r="L92" s="84" t="s">
        <v>63</v>
      </c>
      <c r="M92" s="84" t="s">
        <v>56</v>
      </c>
      <c r="N92" s="84" t="s">
        <v>70</v>
      </c>
      <c r="O92" s="84"/>
      <c r="P92" s="84"/>
      <c r="Q92" s="84"/>
      <c r="R92" s="88"/>
      <c r="S92" s="89"/>
      <c r="T92" s="89">
        <f t="shared" si="18"/>
        <v>0</v>
      </c>
      <c r="U92" s="89"/>
      <c r="V92" s="89"/>
      <c r="W92" s="89"/>
      <c r="X92" s="89"/>
      <c r="Y92" s="89"/>
      <c r="Z92" s="89">
        <f t="shared" si="19"/>
        <v>0</v>
      </c>
      <c r="AA92" s="89"/>
      <c r="AB92" s="89"/>
      <c r="AC92" s="89"/>
      <c r="AD92" s="84"/>
      <c r="AE92" s="90"/>
    </row>
    <row r="93" spans="1:31" s="91" customFormat="1" hidden="1" x14ac:dyDescent="0.25">
      <c r="A93" s="82">
        <v>90</v>
      </c>
      <c r="B93" s="83">
        <v>7001</v>
      </c>
      <c r="C93" s="84">
        <v>3</v>
      </c>
      <c r="D93" s="85" t="s">
        <v>218</v>
      </c>
      <c r="E93" s="85" t="s">
        <v>72</v>
      </c>
      <c r="F93" s="84"/>
      <c r="G93" s="84" t="s">
        <v>59</v>
      </c>
      <c r="H93" s="86" t="s">
        <v>73</v>
      </c>
      <c r="I93" s="87">
        <v>1</v>
      </c>
      <c r="J93" s="87">
        <v>1</v>
      </c>
      <c r="K93" s="84" t="s">
        <v>50</v>
      </c>
      <c r="L93" s="84" t="s">
        <v>63</v>
      </c>
      <c r="M93" s="84" t="s">
        <v>56</v>
      </c>
      <c r="N93" s="84" t="s">
        <v>70</v>
      </c>
      <c r="O93" s="84"/>
      <c r="P93" s="84"/>
      <c r="Q93" s="84"/>
      <c r="R93" s="88"/>
      <c r="S93" s="89"/>
      <c r="T93" s="89">
        <f t="shared" si="18"/>
        <v>0</v>
      </c>
      <c r="U93" s="89"/>
      <c r="V93" s="89"/>
      <c r="W93" s="89"/>
      <c r="X93" s="89"/>
      <c r="Y93" s="89"/>
      <c r="Z93" s="89">
        <f t="shared" si="19"/>
        <v>0</v>
      </c>
      <c r="AA93" s="89"/>
      <c r="AB93" s="89"/>
      <c r="AC93" s="89"/>
      <c r="AD93" s="84"/>
      <c r="AE93" s="90"/>
    </row>
    <row r="94" spans="1:31" s="91" customFormat="1" hidden="1" x14ac:dyDescent="0.25">
      <c r="A94" s="82">
        <v>91</v>
      </c>
      <c r="B94" s="83">
        <v>7002</v>
      </c>
      <c r="C94" s="84">
        <v>3</v>
      </c>
      <c r="D94" s="85" t="s">
        <v>218</v>
      </c>
      <c r="E94" s="85" t="s">
        <v>80</v>
      </c>
      <c r="F94" s="84"/>
      <c r="G94" s="84" t="s">
        <v>82</v>
      </c>
      <c r="H94" s="86" t="s">
        <v>81</v>
      </c>
      <c r="I94" s="87">
        <v>1</v>
      </c>
      <c r="J94" s="87">
        <v>1</v>
      </c>
      <c r="K94" s="84" t="s">
        <v>50</v>
      </c>
      <c r="L94" s="84" t="s">
        <v>63</v>
      </c>
      <c r="M94" s="84" t="s">
        <v>56</v>
      </c>
      <c r="N94" s="84" t="s">
        <v>70</v>
      </c>
      <c r="O94" s="84"/>
      <c r="P94" s="84"/>
      <c r="Q94" s="84"/>
      <c r="R94" s="88"/>
      <c r="S94" s="89"/>
      <c r="T94" s="89">
        <f t="shared" si="18"/>
        <v>0</v>
      </c>
      <c r="U94" s="89"/>
      <c r="V94" s="89"/>
      <c r="W94" s="89"/>
      <c r="X94" s="89"/>
      <c r="Y94" s="89"/>
      <c r="Z94" s="89">
        <f t="shared" si="19"/>
        <v>0</v>
      </c>
      <c r="AA94" s="89"/>
      <c r="AB94" s="89"/>
      <c r="AC94" s="89"/>
      <c r="AD94" s="84"/>
      <c r="AE94" s="90"/>
    </row>
    <row r="95" spans="1:31" s="91" customFormat="1" hidden="1" x14ac:dyDescent="0.25">
      <c r="A95" s="82">
        <v>92</v>
      </c>
      <c r="B95" s="83">
        <v>7000</v>
      </c>
      <c r="C95" s="84">
        <v>2</v>
      </c>
      <c r="D95" s="85" t="s">
        <v>199</v>
      </c>
      <c r="E95" s="85" t="s">
        <v>68</v>
      </c>
      <c r="F95" s="84"/>
      <c r="G95" s="84" t="s">
        <v>71</v>
      </c>
      <c r="H95" s="86" t="s">
        <v>69</v>
      </c>
      <c r="I95" s="87">
        <v>1</v>
      </c>
      <c r="J95" s="87">
        <v>1</v>
      </c>
      <c r="K95" s="84" t="s">
        <v>50</v>
      </c>
      <c r="L95" s="84" t="s">
        <v>63</v>
      </c>
      <c r="M95" s="84" t="s">
        <v>56</v>
      </c>
      <c r="N95" s="84" t="s">
        <v>70</v>
      </c>
      <c r="O95" s="84"/>
      <c r="P95" s="84"/>
      <c r="Q95" s="84"/>
      <c r="R95" s="88"/>
      <c r="S95" s="89"/>
      <c r="T95" s="89">
        <f t="shared" si="18"/>
        <v>0</v>
      </c>
      <c r="U95" s="89"/>
      <c r="V95" s="89"/>
      <c r="W95" s="89"/>
      <c r="X95" s="89"/>
      <c r="Y95" s="89"/>
      <c r="Z95" s="89">
        <f t="shared" si="19"/>
        <v>0</v>
      </c>
      <c r="AA95" s="89"/>
      <c r="AB95" s="89"/>
      <c r="AC95" s="89"/>
      <c r="AD95" s="84"/>
      <c r="AE95" s="90"/>
    </row>
    <row r="96" spans="1:31" s="91" customFormat="1" hidden="1" x14ac:dyDescent="0.25">
      <c r="A96" s="82">
        <v>93</v>
      </c>
      <c r="B96" s="83">
        <v>7001</v>
      </c>
      <c r="C96" s="84">
        <v>2</v>
      </c>
      <c r="D96" s="85" t="s">
        <v>199</v>
      </c>
      <c r="E96" s="85" t="s">
        <v>72</v>
      </c>
      <c r="F96" s="84"/>
      <c r="G96" s="84" t="s">
        <v>59</v>
      </c>
      <c r="H96" s="86" t="s">
        <v>73</v>
      </c>
      <c r="I96" s="87">
        <v>1</v>
      </c>
      <c r="J96" s="87">
        <v>1</v>
      </c>
      <c r="K96" s="84" t="s">
        <v>50</v>
      </c>
      <c r="L96" s="84" t="s">
        <v>63</v>
      </c>
      <c r="M96" s="84" t="s">
        <v>56</v>
      </c>
      <c r="N96" s="84" t="s">
        <v>70</v>
      </c>
      <c r="O96" s="84"/>
      <c r="P96" s="84"/>
      <c r="Q96" s="84"/>
      <c r="R96" s="88"/>
      <c r="S96" s="89"/>
      <c r="T96" s="89">
        <f t="shared" si="18"/>
        <v>0</v>
      </c>
      <c r="U96" s="89"/>
      <c r="V96" s="89"/>
      <c r="W96" s="89"/>
      <c r="X96" s="89"/>
      <c r="Y96" s="89"/>
      <c r="Z96" s="89">
        <f t="shared" si="19"/>
        <v>0</v>
      </c>
      <c r="AA96" s="89"/>
      <c r="AB96" s="89"/>
      <c r="AC96" s="89"/>
      <c r="AD96" s="84"/>
      <c r="AE96" s="90"/>
    </row>
    <row r="97" spans="1:31" s="91" customFormat="1" hidden="1" x14ac:dyDescent="0.25">
      <c r="A97" s="82">
        <v>94</v>
      </c>
      <c r="B97" s="83">
        <v>7002</v>
      </c>
      <c r="C97" s="84">
        <v>2</v>
      </c>
      <c r="D97" s="85" t="s">
        <v>199</v>
      </c>
      <c r="E97" s="85" t="s">
        <v>80</v>
      </c>
      <c r="F97" s="84"/>
      <c r="G97" s="84" t="s">
        <v>82</v>
      </c>
      <c r="H97" s="86" t="s">
        <v>81</v>
      </c>
      <c r="I97" s="87">
        <v>1</v>
      </c>
      <c r="J97" s="87">
        <v>1</v>
      </c>
      <c r="K97" s="84" t="s">
        <v>50</v>
      </c>
      <c r="L97" s="84" t="s">
        <v>63</v>
      </c>
      <c r="M97" s="84" t="s">
        <v>56</v>
      </c>
      <c r="N97" s="84" t="s">
        <v>70</v>
      </c>
      <c r="O97" s="84"/>
      <c r="P97" s="84"/>
      <c r="Q97" s="84"/>
      <c r="R97" s="88"/>
      <c r="S97" s="89"/>
      <c r="T97" s="89">
        <f t="shared" si="18"/>
        <v>0</v>
      </c>
      <c r="U97" s="89"/>
      <c r="V97" s="89"/>
      <c r="W97" s="89"/>
      <c r="X97" s="89"/>
      <c r="Y97" s="89"/>
      <c r="Z97" s="89">
        <f t="shared" si="19"/>
        <v>0</v>
      </c>
      <c r="AA97" s="89"/>
      <c r="AB97" s="89"/>
      <c r="AC97" s="89"/>
      <c r="AD97" s="84"/>
      <c r="AE97" s="90"/>
    </row>
    <row r="98" spans="1:31" s="91" customFormat="1" hidden="1" x14ac:dyDescent="0.25">
      <c r="A98" s="82">
        <v>95</v>
      </c>
      <c r="B98" s="83">
        <v>7003</v>
      </c>
      <c r="C98" s="84">
        <v>2</v>
      </c>
      <c r="D98" s="85" t="s">
        <v>199</v>
      </c>
      <c r="E98" s="85" t="s">
        <v>87</v>
      </c>
      <c r="F98" s="84"/>
      <c r="G98" s="84" t="s">
        <v>55</v>
      </c>
      <c r="H98" s="86" t="s">
        <v>88</v>
      </c>
      <c r="I98" s="87">
        <v>1</v>
      </c>
      <c r="J98" s="87">
        <v>1</v>
      </c>
      <c r="K98" s="84" t="s">
        <v>50</v>
      </c>
      <c r="L98" s="84" t="s">
        <v>63</v>
      </c>
      <c r="M98" s="84" t="s">
        <v>56</v>
      </c>
      <c r="N98" s="84" t="s">
        <v>70</v>
      </c>
      <c r="O98" s="84"/>
      <c r="P98" s="84"/>
      <c r="Q98" s="84"/>
      <c r="R98" s="88"/>
      <c r="S98" s="89"/>
      <c r="T98" s="89">
        <f t="shared" si="18"/>
        <v>0</v>
      </c>
      <c r="U98" s="89"/>
      <c r="V98" s="89"/>
      <c r="W98" s="89"/>
      <c r="X98" s="89"/>
      <c r="Y98" s="89"/>
      <c r="Z98" s="89">
        <f t="shared" si="19"/>
        <v>0</v>
      </c>
      <c r="AA98" s="89"/>
      <c r="AB98" s="89"/>
      <c r="AC98" s="89"/>
      <c r="AD98" s="84"/>
      <c r="AE98" s="90"/>
    </row>
    <row r="99" spans="1:31" s="91" customFormat="1" x14ac:dyDescent="0.25">
      <c r="A99" s="26">
        <v>96</v>
      </c>
      <c r="B99" s="31">
        <v>31</v>
      </c>
      <c r="C99" s="27">
        <v>1</v>
      </c>
      <c r="D99" s="28" t="s">
        <v>52</v>
      </c>
      <c r="E99" s="28" t="s">
        <v>220</v>
      </c>
      <c r="F99" s="27" t="s">
        <v>24</v>
      </c>
      <c r="G99" s="27" t="s">
        <v>59</v>
      </c>
      <c r="H99" s="23" t="s">
        <v>221</v>
      </c>
      <c r="I99" s="29">
        <v>1</v>
      </c>
      <c r="J99" s="29">
        <v>1</v>
      </c>
      <c r="K99" s="27" t="s">
        <v>50</v>
      </c>
      <c r="L99" s="27" t="s">
        <v>63</v>
      </c>
      <c r="M99" s="27" t="s">
        <v>56</v>
      </c>
      <c r="N99" s="27" t="s">
        <v>51</v>
      </c>
      <c r="O99" s="27" t="s">
        <v>223</v>
      </c>
      <c r="P99" s="27" t="s">
        <v>223</v>
      </c>
      <c r="Q99" s="27" t="s">
        <v>222</v>
      </c>
      <c r="R99" s="46"/>
      <c r="S99" s="21">
        <f>VLOOKUP(E:E,'[1]853-278051-128'!$A:$F,6,0)</f>
        <v>15.48</v>
      </c>
      <c r="T99" s="21">
        <f t="shared" si="18"/>
        <v>15.48</v>
      </c>
      <c r="U99" s="21">
        <f>VLOOKUP(E:E,'[1]853-278051-128'!$A:$H,8,0)</f>
        <v>15.48</v>
      </c>
      <c r="V99" s="21">
        <f t="shared" ref="V99:V101" si="32">J99*U99</f>
        <v>15.48</v>
      </c>
      <c r="W99" s="21">
        <f>VLOOKUP(E:E,'[1]853-278051-128'!$A:$J,10,0)</f>
        <v>15.48</v>
      </c>
      <c r="X99" s="21">
        <f t="shared" ref="X99:X101" si="33">J99*W99</f>
        <v>15.48</v>
      </c>
      <c r="Y99" s="21">
        <f>VLOOKUP(E:E,'[1]853-278051-128'!$A:$L,12,0)</f>
        <v>15.48</v>
      </c>
      <c r="Z99" s="21">
        <f t="shared" si="19"/>
        <v>15.48</v>
      </c>
      <c r="AA99" s="21">
        <f>VLOOKUP(E:E,'[2]costed bom'!$E$2:$AA$1480,23,0)</f>
        <v>16.27</v>
      </c>
      <c r="AB99" s="21">
        <f t="shared" ref="AB99:AB101" si="34">J99*AA99</f>
        <v>16.27</v>
      </c>
      <c r="AC99" s="21">
        <f t="shared" ref="AC99:AC101" si="35">Z99-AB99</f>
        <v>-0.78999999999999915</v>
      </c>
      <c r="AD99" s="27">
        <v>70</v>
      </c>
      <c r="AE99" s="22" t="s">
        <v>991</v>
      </c>
    </row>
    <row r="100" spans="1:31" s="91" customFormat="1" x14ac:dyDescent="0.25">
      <c r="A100" s="26">
        <v>97</v>
      </c>
      <c r="B100" s="31">
        <v>32</v>
      </c>
      <c r="C100" s="27">
        <v>1</v>
      </c>
      <c r="D100" s="28" t="s">
        <v>52</v>
      </c>
      <c r="E100" s="28" t="s">
        <v>224</v>
      </c>
      <c r="F100" s="27" t="s">
        <v>1004</v>
      </c>
      <c r="G100" s="27" t="s">
        <v>55</v>
      </c>
      <c r="H100" s="23" t="s">
        <v>225</v>
      </c>
      <c r="I100" s="29">
        <v>4</v>
      </c>
      <c r="J100" s="29">
        <v>4</v>
      </c>
      <c r="K100" s="27" t="s">
        <v>50</v>
      </c>
      <c r="L100" s="27" t="s">
        <v>63</v>
      </c>
      <c r="M100" s="27" t="s">
        <v>56</v>
      </c>
      <c r="N100" s="27" t="s">
        <v>51</v>
      </c>
      <c r="O100" s="27" t="s">
        <v>1007</v>
      </c>
      <c r="P100" s="27" t="s">
        <v>227</v>
      </c>
      <c r="Q100" s="27" t="s">
        <v>226</v>
      </c>
      <c r="R100" s="46"/>
      <c r="S100" s="21">
        <f>VLOOKUP(E:E,'[1]853-278051-128'!$A:$F,6,0)</f>
        <v>9.888000000000001E-2</v>
      </c>
      <c r="T100" s="21">
        <f t="shared" si="18"/>
        <v>0.39552000000000004</v>
      </c>
      <c r="U100" s="21">
        <f>VLOOKUP(E:E,'[1]853-278051-128'!$A:$H,8,0)</f>
        <v>9.888000000000001E-2</v>
      </c>
      <c r="V100" s="21">
        <f t="shared" si="32"/>
        <v>0.39552000000000004</v>
      </c>
      <c r="W100" s="21">
        <f>VLOOKUP(E:E,'[1]853-278051-128'!$A:$J,10,0)</f>
        <v>9.888000000000001E-2</v>
      </c>
      <c r="X100" s="21">
        <f t="shared" si="33"/>
        <v>0.39552000000000004</v>
      </c>
      <c r="Y100" s="21">
        <f>VLOOKUP(E:E,'[1]853-278051-128'!$A:$L,12,0)</f>
        <v>9.888000000000001E-2</v>
      </c>
      <c r="Z100" s="21">
        <f t="shared" si="19"/>
        <v>0.39552000000000004</v>
      </c>
      <c r="AA100" s="21">
        <f>VLOOKUP(E:E,'[2]costed bom'!$E$2:$AA$1480,23,0)</f>
        <v>0.01</v>
      </c>
      <c r="AB100" s="21">
        <f t="shared" si="34"/>
        <v>0.04</v>
      </c>
      <c r="AC100" s="21">
        <f t="shared" si="35"/>
        <v>0.35552000000000006</v>
      </c>
      <c r="AD100" s="27">
        <v>14</v>
      </c>
      <c r="AE100" s="22" t="s">
        <v>991</v>
      </c>
    </row>
    <row r="101" spans="1:31" s="91" customFormat="1" x14ac:dyDescent="0.25">
      <c r="A101" s="26">
        <v>98</v>
      </c>
      <c r="B101" s="31">
        <v>33</v>
      </c>
      <c r="C101" s="27">
        <v>1</v>
      </c>
      <c r="D101" s="28" t="s">
        <v>52</v>
      </c>
      <c r="E101" s="28" t="s">
        <v>228</v>
      </c>
      <c r="F101" s="27" t="s">
        <v>1004</v>
      </c>
      <c r="G101" s="27" t="s">
        <v>64</v>
      </c>
      <c r="H101" s="23" t="s">
        <v>229</v>
      </c>
      <c r="I101" s="29">
        <v>2</v>
      </c>
      <c r="J101" s="29">
        <v>2</v>
      </c>
      <c r="K101" s="27" t="s">
        <v>50</v>
      </c>
      <c r="L101" s="27" t="s">
        <v>63</v>
      </c>
      <c r="M101" s="27" t="s">
        <v>56</v>
      </c>
      <c r="N101" s="27" t="s">
        <v>51</v>
      </c>
      <c r="O101" s="27" t="s">
        <v>1006</v>
      </c>
      <c r="P101" s="27" t="s">
        <v>230</v>
      </c>
      <c r="Q101" s="27" t="s">
        <v>230</v>
      </c>
      <c r="R101" s="46"/>
      <c r="S101" s="21">
        <f>VLOOKUP(E:E,'[1]853-278051-128'!$A:$F,6,0)</f>
        <v>5.1911999999999993E-2</v>
      </c>
      <c r="T101" s="21">
        <f t="shared" si="18"/>
        <v>0.10382399999999999</v>
      </c>
      <c r="U101" s="21">
        <f>VLOOKUP(E:E,'[1]853-278051-128'!$A:$H,8,0)</f>
        <v>5.1911999999999993E-2</v>
      </c>
      <c r="V101" s="21">
        <f t="shared" si="32"/>
        <v>0.10382399999999999</v>
      </c>
      <c r="W101" s="21">
        <f>VLOOKUP(E:E,'[1]853-278051-128'!$A:$J,10,0)</f>
        <v>5.1911999999999993E-2</v>
      </c>
      <c r="X101" s="21">
        <f t="shared" si="33"/>
        <v>0.10382399999999999</v>
      </c>
      <c r="Y101" s="21">
        <f>VLOOKUP(E:E,'[1]853-278051-128'!$A:$L,12,0)</f>
        <v>5.1911999999999993E-2</v>
      </c>
      <c r="Z101" s="21">
        <f t="shared" si="19"/>
        <v>0.10382399999999999</v>
      </c>
      <c r="AA101" s="21">
        <f>VLOOKUP(E:E,'[2]costed bom'!$E$2:$AA$1480,23,0)</f>
        <v>0.1</v>
      </c>
      <c r="AB101" s="21">
        <f t="shared" si="34"/>
        <v>0.2</v>
      </c>
      <c r="AC101" s="21">
        <f t="shared" si="35"/>
        <v>-9.6176000000000025E-2</v>
      </c>
      <c r="AD101" s="27">
        <v>14</v>
      </c>
      <c r="AE101" s="22" t="s">
        <v>991</v>
      </c>
    </row>
    <row r="102" spans="1:31" s="91" customFormat="1" hidden="1" x14ac:dyDescent="0.25">
      <c r="A102" s="82">
        <v>99</v>
      </c>
      <c r="B102" s="83">
        <v>7000</v>
      </c>
      <c r="C102" s="84">
        <v>2</v>
      </c>
      <c r="D102" s="85" t="s">
        <v>228</v>
      </c>
      <c r="E102" s="85" t="s">
        <v>231</v>
      </c>
      <c r="F102" s="84"/>
      <c r="G102" s="84" t="s">
        <v>59</v>
      </c>
      <c r="H102" s="86" t="s">
        <v>232</v>
      </c>
      <c r="I102" s="87">
        <v>1</v>
      </c>
      <c r="J102" s="87">
        <v>2</v>
      </c>
      <c r="K102" s="84" t="s">
        <v>50</v>
      </c>
      <c r="L102" s="84" t="s">
        <v>63</v>
      </c>
      <c r="M102" s="84" t="s">
        <v>56</v>
      </c>
      <c r="N102" s="84" t="s">
        <v>70</v>
      </c>
      <c r="O102" s="84"/>
      <c r="P102" s="84"/>
      <c r="Q102" s="84"/>
      <c r="R102" s="88"/>
      <c r="S102" s="89"/>
      <c r="T102" s="89">
        <f t="shared" si="18"/>
        <v>0</v>
      </c>
      <c r="U102" s="89"/>
      <c r="V102" s="89"/>
      <c r="W102" s="89"/>
      <c r="X102" s="89"/>
      <c r="Y102" s="89"/>
      <c r="Z102" s="89">
        <f t="shared" si="19"/>
        <v>0</v>
      </c>
      <c r="AA102" s="89"/>
      <c r="AB102" s="89"/>
      <c r="AC102" s="89"/>
      <c r="AD102" s="84"/>
      <c r="AE102" s="90"/>
    </row>
    <row r="103" spans="1:31" s="91" customFormat="1" hidden="1" x14ac:dyDescent="0.25">
      <c r="A103" s="82">
        <v>100</v>
      </c>
      <c r="B103" s="83">
        <v>7001</v>
      </c>
      <c r="C103" s="84">
        <v>2</v>
      </c>
      <c r="D103" s="85" t="s">
        <v>228</v>
      </c>
      <c r="E103" s="85" t="s">
        <v>87</v>
      </c>
      <c r="F103" s="84"/>
      <c r="G103" s="84" t="s">
        <v>55</v>
      </c>
      <c r="H103" s="86" t="s">
        <v>88</v>
      </c>
      <c r="I103" s="87">
        <v>1</v>
      </c>
      <c r="J103" s="87">
        <v>2</v>
      </c>
      <c r="K103" s="84" t="s">
        <v>50</v>
      </c>
      <c r="L103" s="84" t="s">
        <v>63</v>
      </c>
      <c r="M103" s="84" t="s">
        <v>56</v>
      </c>
      <c r="N103" s="84" t="s">
        <v>70</v>
      </c>
      <c r="O103" s="84"/>
      <c r="P103" s="84"/>
      <c r="Q103" s="84"/>
      <c r="R103" s="88"/>
      <c r="S103" s="89"/>
      <c r="T103" s="89">
        <f t="shared" si="18"/>
        <v>0</v>
      </c>
      <c r="U103" s="89"/>
      <c r="V103" s="89"/>
      <c r="W103" s="89"/>
      <c r="X103" s="89"/>
      <c r="Y103" s="89"/>
      <c r="Z103" s="89">
        <f t="shared" si="19"/>
        <v>0</v>
      </c>
      <c r="AA103" s="89"/>
      <c r="AB103" s="89"/>
      <c r="AC103" s="89"/>
      <c r="AD103" s="84"/>
      <c r="AE103" s="90"/>
    </row>
    <row r="104" spans="1:31" s="91" customFormat="1" x14ac:dyDescent="0.25">
      <c r="A104" s="26">
        <v>101</v>
      </c>
      <c r="B104" s="31">
        <v>34</v>
      </c>
      <c r="C104" s="27">
        <v>1</v>
      </c>
      <c r="D104" s="28" t="s">
        <v>52</v>
      </c>
      <c r="E104" s="28" t="s">
        <v>233</v>
      </c>
      <c r="F104" s="27" t="s">
        <v>24</v>
      </c>
      <c r="G104" s="27" t="s">
        <v>64</v>
      </c>
      <c r="H104" s="23" t="s">
        <v>234</v>
      </c>
      <c r="I104" s="29">
        <v>1</v>
      </c>
      <c r="J104" s="29">
        <v>1</v>
      </c>
      <c r="K104" s="27" t="s">
        <v>50</v>
      </c>
      <c r="L104" s="27" t="s">
        <v>63</v>
      </c>
      <c r="M104" s="27" t="s">
        <v>56</v>
      </c>
      <c r="N104" s="27" t="s">
        <v>51</v>
      </c>
      <c r="O104" s="27" t="s">
        <v>1018</v>
      </c>
      <c r="P104" s="27" t="s">
        <v>217</v>
      </c>
      <c r="Q104" s="27" t="s">
        <v>235</v>
      </c>
      <c r="R104" s="46"/>
      <c r="S104" s="21">
        <f>VLOOKUP(E:E,'[1]853-278051-128'!$A:$F,6,0)</f>
        <v>2.5131999999999999</v>
      </c>
      <c r="T104" s="21">
        <f t="shared" si="18"/>
        <v>2.5131999999999999</v>
      </c>
      <c r="U104" s="21">
        <f>VLOOKUP(E:E,'[1]853-278051-128'!$A:$H,8,0)</f>
        <v>2.5131999999999999</v>
      </c>
      <c r="V104" s="21">
        <f t="shared" ref="V104:V111" si="36">J104*U104</f>
        <v>2.5131999999999999</v>
      </c>
      <c r="W104" s="21">
        <f>VLOOKUP(E:E,'[1]853-278051-128'!$A:$J,10,0)</f>
        <v>2.5131999999999999</v>
      </c>
      <c r="X104" s="21">
        <f t="shared" ref="X104:X111" si="37">J104*W104</f>
        <v>2.5131999999999999</v>
      </c>
      <c r="Y104" s="21">
        <f>VLOOKUP(E:E,'[1]853-278051-128'!$A:$L,12,0)</f>
        <v>2.5131999999999999</v>
      </c>
      <c r="Z104" s="21">
        <f t="shared" si="19"/>
        <v>2.5131999999999999</v>
      </c>
      <c r="AA104" s="21">
        <f>VLOOKUP(E:E,'[2]costed bom'!$E$2:$AA$1480,23,0)</f>
        <v>2.77</v>
      </c>
      <c r="AB104" s="21">
        <f t="shared" ref="AB104:AB111" si="38">J104*AA104</f>
        <v>2.77</v>
      </c>
      <c r="AC104" s="21">
        <f t="shared" ref="AC104:AC111" si="39">Z104-AB104</f>
        <v>-0.25680000000000014</v>
      </c>
      <c r="AD104" s="27">
        <v>42</v>
      </c>
      <c r="AE104" s="22" t="s">
        <v>991</v>
      </c>
    </row>
    <row r="105" spans="1:31" s="91" customFormat="1" x14ac:dyDescent="0.25">
      <c r="A105" s="26">
        <v>102</v>
      </c>
      <c r="B105" s="31">
        <v>35</v>
      </c>
      <c r="C105" s="27">
        <v>1</v>
      </c>
      <c r="D105" s="28" t="s">
        <v>52</v>
      </c>
      <c r="E105" s="28" t="s">
        <v>236</v>
      </c>
      <c r="F105" s="27" t="s">
        <v>24</v>
      </c>
      <c r="G105" s="27" t="s">
        <v>55</v>
      </c>
      <c r="H105" s="23" t="s">
        <v>237</v>
      </c>
      <c r="I105" s="29">
        <v>2</v>
      </c>
      <c r="J105" s="29">
        <v>2</v>
      </c>
      <c r="K105" s="27" t="s">
        <v>50</v>
      </c>
      <c r="L105" s="27" t="s">
        <v>63</v>
      </c>
      <c r="M105" s="27" t="s">
        <v>56</v>
      </c>
      <c r="N105" s="27" t="s">
        <v>51</v>
      </c>
      <c r="O105" s="27" t="s">
        <v>1019</v>
      </c>
      <c r="P105" s="27" t="s">
        <v>217</v>
      </c>
      <c r="Q105" s="27" t="s">
        <v>238</v>
      </c>
      <c r="R105" s="46"/>
      <c r="S105" s="21">
        <f>VLOOKUP(E:E,'[1]853-278051-128'!$A:$F,6,0)</f>
        <v>4.16</v>
      </c>
      <c r="T105" s="21">
        <f t="shared" si="18"/>
        <v>8.32</v>
      </c>
      <c r="U105" s="21">
        <f>VLOOKUP(E:E,'[1]853-278051-128'!$A:$H,8,0)</f>
        <v>4.16</v>
      </c>
      <c r="V105" s="21">
        <f t="shared" si="36"/>
        <v>8.32</v>
      </c>
      <c r="W105" s="21">
        <f>VLOOKUP(E:E,'[1]853-278051-128'!$A:$J,10,0)</f>
        <v>4.16</v>
      </c>
      <c r="X105" s="21">
        <f t="shared" si="37"/>
        <v>8.32</v>
      </c>
      <c r="Y105" s="21">
        <f>VLOOKUP(E:E,'[1]853-278051-128'!$A:$L,12,0)</f>
        <v>4.16</v>
      </c>
      <c r="Z105" s="21">
        <f t="shared" si="19"/>
        <v>8.32</v>
      </c>
      <c r="AA105" s="21">
        <f>VLOOKUP(E:E,'[2]costed bom'!$E$2:$AA$1480,23,0)</f>
        <v>4.59</v>
      </c>
      <c r="AB105" s="21">
        <f t="shared" si="38"/>
        <v>9.18</v>
      </c>
      <c r="AC105" s="21">
        <f t="shared" si="39"/>
        <v>-0.85999999999999943</v>
      </c>
      <c r="AD105" s="27">
        <v>7</v>
      </c>
      <c r="AE105" s="22" t="s">
        <v>991</v>
      </c>
    </row>
    <row r="106" spans="1:31" s="91" customFormat="1" x14ac:dyDescent="0.25">
      <c r="A106" s="26">
        <v>103</v>
      </c>
      <c r="B106" s="31">
        <v>36</v>
      </c>
      <c r="C106" s="27">
        <v>1</v>
      </c>
      <c r="D106" s="28" t="s">
        <v>52</v>
      </c>
      <c r="E106" s="28" t="s">
        <v>239</v>
      </c>
      <c r="F106" s="27" t="s">
        <v>24</v>
      </c>
      <c r="G106" s="27" t="s">
        <v>55</v>
      </c>
      <c r="H106" s="23" t="s">
        <v>240</v>
      </c>
      <c r="I106" s="29">
        <v>1</v>
      </c>
      <c r="J106" s="29">
        <v>1</v>
      </c>
      <c r="K106" s="27" t="s">
        <v>50</v>
      </c>
      <c r="L106" s="27" t="s">
        <v>63</v>
      </c>
      <c r="M106" s="27" t="s">
        <v>56</v>
      </c>
      <c r="N106" s="27" t="s">
        <v>51</v>
      </c>
      <c r="O106" s="27" t="s">
        <v>1019</v>
      </c>
      <c r="P106" s="27" t="s">
        <v>217</v>
      </c>
      <c r="Q106" s="27" t="s">
        <v>241</v>
      </c>
      <c r="R106" s="46"/>
      <c r="S106" s="21">
        <f>VLOOKUP(E:E,'[1]853-278051-128'!$A:$F,6,0)</f>
        <v>26.574000000000002</v>
      </c>
      <c r="T106" s="21">
        <f t="shared" si="18"/>
        <v>26.574000000000002</v>
      </c>
      <c r="U106" s="21">
        <f>VLOOKUP(E:E,'[1]853-278051-128'!$A:$H,8,0)</f>
        <v>26.574000000000002</v>
      </c>
      <c r="V106" s="21">
        <f t="shared" si="36"/>
        <v>26.574000000000002</v>
      </c>
      <c r="W106" s="21">
        <f>VLOOKUP(E:E,'[1]853-278051-128'!$A:$J,10,0)</f>
        <v>26.574000000000002</v>
      </c>
      <c r="X106" s="21">
        <f t="shared" si="37"/>
        <v>26.574000000000002</v>
      </c>
      <c r="Y106" s="21">
        <f>VLOOKUP(E:E,'[1]853-278051-128'!$A:$L,12,0)</f>
        <v>26.574000000000002</v>
      </c>
      <c r="Z106" s="21">
        <f t="shared" si="19"/>
        <v>26.574000000000002</v>
      </c>
      <c r="AA106" s="21">
        <f>VLOOKUP(E:E,'[2]costed bom'!$E$2:$AA$1480,23,0)</f>
        <v>21.4</v>
      </c>
      <c r="AB106" s="21">
        <f t="shared" si="38"/>
        <v>21.4</v>
      </c>
      <c r="AC106" s="21">
        <f t="shared" si="39"/>
        <v>5.174000000000003</v>
      </c>
      <c r="AD106" s="27">
        <v>35</v>
      </c>
      <c r="AE106" s="22" t="s">
        <v>991</v>
      </c>
    </row>
    <row r="107" spans="1:31" s="91" customFormat="1" x14ac:dyDescent="0.25">
      <c r="A107" s="26">
        <v>104</v>
      </c>
      <c r="B107" s="31">
        <v>37</v>
      </c>
      <c r="C107" s="27">
        <v>1</v>
      </c>
      <c r="D107" s="28" t="s">
        <v>52</v>
      </c>
      <c r="E107" s="28" t="s">
        <v>242</v>
      </c>
      <c r="F107" s="27" t="s">
        <v>24</v>
      </c>
      <c r="G107" s="27" t="s">
        <v>55</v>
      </c>
      <c r="H107" s="23" t="s">
        <v>243</v>
      </c>
      <c r="I107" s="29">
        <v>1</v>
      </c>
      <c r="J107" s="29">
        <v>1</v>
      </c>
      <c r="K107" s="27" t="s">
        <v>50</v>
      </c>
      <c r="L107" s="27" t="s">
        <v>63</v>
      </c>
      <c r="M107" s="27" t="s">
        <v>56</v>
      </c>
      <c r="N107" s="27" t="s">
        <v>51</v>
      </c>
      <c r="O107" s="27" t="s">
        <v>1012</v>
      </c>
      <c r="P107" s="27" t="s">
        <v>152</v>
      </c>
      <c r="Q107" s="27" t="s">
        <v>244</v>
      </c>
      <c r="R107" s="46"/>
      <c r="S107" s="21">
        <f>VLOOKUP(E:E,'[1]853-278051-128'!$A:$F,6,0)</f>
        <v>8.1370000000000005</v>
      </c>
      <c r="T107" s="21">
        <f t="shared" si="18"/>
        <v>8.1370000000000005</v>
      </c>
      <c r="U107" s="21">
        <f>VLOOKUP(E:E,'[1]853-278051-128'!$A:$H,8,0)</f>
        <v>8.1370000000000005</v>
      </c>
      <c r="V107" s="21">
        <f t="shared" si="36"/>
        <v>8.1370000000000005</v>
      </c>
      <c r="W107" s="21">
        <f>VLOOKUP(E:E,'[1]853-278051-128'!$A:$J,10,0)</f>
        <v>8.1370000000000005</v>
      </c>
      <c r="X107" s="21">
        <f t="shared" si="37"/>
        <v>8.1370000000000005</v>
      </c>
      <c r="Y107" s="21">
        <f>VLOOKUP(E:E,'[1]853-278051-128'!$A:$L,12,0)</f>
        <v>8.1370000000000005</v>
      </c>
      <c r="Z107" s="21">
        <f t="shared" si="19"/>
        <v>8.1370000000000005</v>
      </c>
      <c r="AA107" s="21">
        <f>VLOOKUP(E:E,'[2]costed bom'!$E$2:$AA$1480,23,0)</f>
        <v>6.34</v>
      </c>
      <c r="AB107" s="21">
        <f t="shared" si="38"/>
        <v>6.34</v>
      </c>
      <c r="AC107" s="21">
        <f t="shared" si="39"/>
        <v>1.7970000000000006</v>
      </c>
      <c r="AD107" s="27">
        <v>35</v>
      </c>
      <c r="AE107" s="22" t="s">
        <v>991</v>
      </c>
    </row>
    <row r="108" spans="1:31" s="91" customFormat="1" x14ac:dyDescent="0.25">
      <c r="A108" s="26">
        <v>105</v>
      </c>
      <c r="B108" s="31">
        <v>38</v>
      </c>
      <c r="C108" s="27">
        <v>1</v>
      </c>
      <c r="D108" s="28" t="s">
        <v>52</v>
      </c>
      <c r="E108" s="28" t="s">
        <v>245</v>
      </c>
      <c r="F108" s="27" t="s">
        <v>24</v>
      </c>
      <c r="G108" s="27" t="s">
        <v>55</v>
      </c>
      <c r="H108" s="23" t="s">
        <v>246</v>
      </c>
      <c r="I108" s="29">
        <v>1</v>
      </c>
      <c r="J108" s="29">
        <v>1</v>
      </c>
      <c r="K108" s="27" t="s">
        <v>50</v>
      </c>
      <c r="L108" s="27" t="s">
        <v>63</v>
      </c>
      <c r="M108" s="27" t="s">
        <v>56</v>
      </c>
      <c r="N108" s="27" t="s">
        <v>51</v>
      </c>
      <c r="O108" s="27" t="s">
        <v>1012</v>
      </c>
      <c r="P108" s="27" t="s">
        <v>152</v>
      </c>
      <c r="Q108" s="27" t="s">
        <v>247</v>
      </c>
      <c r="R108" s="46"/>
      <c r="S108" s="21">
        <f>VLOOKUP(E:E,'[1]853-278051-128'!$A:$F,6,0)</f>
        <v>13.47</v>
      </c>
      <c r="T108" s="21">
        <f t="shared" si="18"/>
        <v>13.47</v>
      </c>
      <c r="U108" s="21">
        <f>VLOOKUP(E:E,'[1]853-278051-128'!$A:$H,8,0)</f>
        <v>13.47</v>
      </c>
      <c r="V108" s="21">
        <f t="shared" si="36"/>
        <v>13.47</v>
      </c>
      <c r="W108" s="21">
        <f>VLOOKUP(E:E,'[1]853-278051-128'!$A:$J,10,0)</f>
        <v>13.47</v>
      </c>
      <c r="X108" s="21">
        <f t="shared" si="37"/>
        <v>13.47</v>
      </c>
      <c r="Y108" s="21">
        <f>VLOOKUP(E:E,'[1]853-278051-128'!$A:$L,12,0)</f>
        <v>13.47</v>
      </c>
      <c r="Z108" s="21">
        <f t="shared" si="19"/>
        <v>13.47</v>
      </c>
      <c r="AA108" s="21">
        <f>VLOOKUP(E:E,'[2]costed bom'!$E$2:$AA$1480,23,0)</f>
        <v>11.44</v>
      </c>
      <c r="AB108" s="21">
        <f t="shared" si="38"/>
        <v>11.44</v>
      </c>
      <c r="AC108" s="21">
        <f t="shared" si="39"/>
        <v>2.0300000000000011</v>
      </c>
      <c r="AD108" s="27">
        <v>14</v>
      </c>
      <c r="AE108" s="22" t="s">
        <v>991</v>
      </c>
    </row>
    <row r="109" spans="1:31" s="91" customFormat="1" x14ac:dyDescent="0.25">
      <c r="A109" s="26">
        <v>106</v>
      </c>
      <c r="B109" s="31">
        <v>39</v>
      </c>
      <c r="C109" s="27">
        <v>1</v>
      </c>
      <c r="D109" s="28" t="s">
        <v>52</v>
      </c>
      <c r="E109" s="28" t="s">
        <v>248</v>
      </c>
      <c r="F109" s="27" t="s">
        <v>24</v>
      </c>
      <c r="G109" s="27" t="s">
        <v>55</v>
      </c>
      <c r="H109" s="23" t="s">
        <v>249</v>
      </c>
      <c r="I109" s="29">
        <v>1</v>
      </c>
      <c r="J109" s="29">
        <v>1</v>
      </c>
      <c r="K109" s="27" t="s">
        <v>50</v>
      </c>
      <c r="L109" s="27" t="s">
        <v>63</v>
      </c>
      <c r="M109" s="27" t="s">
        <v>56</v>
      </c>
      <c r="N109" s="27" t="s">
        <v>51</v>
      </c>
      <c r="O109" s="27" t="s">
        <v>1019</v>
      </c>
      <c r="P109" s="27" t="s">
        <v>217</v>
      </c>
      <c r="Q109" s="27" t="s">
        <v>250</v>
      </c>
      <c r="R109" s="46"/>
      <c r="S109" s="21">
        <f>VLOOKUP(E:E,'[1]853-278051-128'!$A:$F,6,0)</f>
        <v>16.995000000000001</v>
      </c>
      <c r="T109" s="21">
        <f t="shared" si="18"/>
        <v>16.995000000000001</v>
      </c>
      <c r="U109" s="21">
        <f>VLOOKUP(E:E,'[1]853-278051-128'!$A:$H,8,0)</f>
        <v>16.995000000000001</v>
      </c>
      <c r="V109" s="21">
        <f t="shared" si="36"/>
        <v>16.995000000000001</v>
      </c>
      <c r="W109" s="21">
        <f>VLOOKUP(E:E,'[1]853-278051-128'!$A:$J,10,0)</f>
        <v>16.995000000000001</v>
      </c>
      <c r="X109" s="21">
        <f t="shared" si="37"/>
        <v>16.995000000000001</v>
      </c>
      <c r="Y109" s="21">
        <f>VLOOKUP(E:E,'[1]853-278051-128'!$A:$L,12,0)</f>
        <v>16.995000000000001</v>
      </c>
      <c r="Z109" s="21">
        <f t="shared" si="19"/>
        <v>16.995000000000001</v>
      </c>
      <c r="AA109" s="21">
        <f>VLOOKUP(E:E,'[2]costed bom'!$E$2:$AA$1480,23,0)</f>
        <v>18.02</v>
      </c>
      <c r="AB109" s="21">
        <f t="shared" si="38"/>
        <v>18.02</v>
      </c>
      <c r="AC109" s="21">
        <f t="shared" si="39"/>
        <v>-1.0249999999999986</v>
      </c>
      <c r="AD109" s="27">
        <v>49</v>
      </c>
      <c r="AE109" s="22" t="s">
        <v>991</v>
      </c>
    </row>
    <row r="110" spans="1:31" s="91" customFormat="1" x14ac:dyDescent="0.25">
      <c r="A110" s="26">
        <v>107</v>
      </c>
      <c r="B110" s="31">
        <v>40</v>
      </c>
      <c r="C110" s="27">
        <v>1</v>
      </c>
      <c r="D110" s="28" t="s">
        <v>52</v>
      </c>
      <c r="E110" s="28" t="s">
        <v>251</v>
      </c>
      <c r="F110" s="27" t="s">
        <v>24</v>
      </c>
      <c r="G110" s="27" t="s">
        <v>55</v>
      </c>
      <c r="H110" s="23" t="s">
        <v>252</v>
      </c>
      <c r="I110" s="29">
        <v>1</v>
      </c>
      <c r="J110" s="29">
        <v>1</v>
      </c>
      <c r="K110" s="27" t="s">
        <v>50</v>
      </c>
      <c r="L110" s="27" t="s">
        <v>63</v>
      </c>
      <c r="M110" s="27" t="s">
        <v>56</v>
      </c>
      <c r="N110" s="27" t="s">
        <v>51</v>
      </c>
      <c r="O110" s="27" t="s">
        <v>1020</v>
      </c>
      <c r="P110" s="27" t="s">
        <v>254</v>
      </c>
      <c r="Q110" s="27" t="s">
        <v>253</v>
      </c>
      <c r="R110" s="46"/>
      <c r="S110" s="21">
        <f>VLOOKUP(E:E,'[1]853-278051-128'!$A:$F,6,0)</f>
        <v>3.25</v>
      </c>
      <c r="T110" s="21">
        <f t="shared" si="18"/>
        <v>3.25</v>
      </c>
      <c r="U110" s="21">
        <f>VLOOKUP(E:E,'[1]853-278051-128'!$A:$H,8,0)</f>
        <v>3.25</v>
      </c>
      <c r="V110" s="21">
        <f t="shared" si="36"/>
        <v>3.25</v>
      </c>
      <c r="W110" s="21">
        <f>VLOOKUP(E:E,'[1]853-278051-128'!$A:$J,10,0)</f>
        <v>3.25</v>
      </c>
      <c r="X110" s="21">
        <f t="shared" si="37"/>
        <v>3.25</v>
      </c>
      <c r="Y110" s="21">
        <f>VLOOKUP(E:E,'[1]853-278051-128'!$A:$L,12,0)</f>
        <v>3.25</v>
      </c>
      <c r="Z110" s="21">
        <f t="shared" si="19"/>
        <v>3.25</v>
      </c>
      <c r="AA110" s="21">
        <f>VLOOKUP(E:E,'[2]costed bom'!$E$2:$AA$1480,23,0)</f>
        <v>1.77</v>
      </c>
      <c r="AB110" s="21">
        <f t="shared" si="38"/>
        <v>1.77</v>
      </c>
      <c r="AC110" s="21">
        <f t="shared" si="39"/>
        <v>1.48</v>
      </c>
      <c r="AD110" s="27">
        <v>56</v>
      </c>
      <c r="AE110" s="22" t="s">
        <v>991</v>
      </c>
    </row>
    <row r="111" spans="1:31" s="91" customFormat="1" x14ac:dyDescent="0.25">
      <c r="A111" s="26">
        <v>108</v>
      </c>
      <c r="B111" s="31">
        <v>41</v>
      </c>
      <c r="C111" s="27">
        <v>1</v>
      </c>
      <c r="D111" s="28" t="s">
        <v>52</v>
      </c>
      <c r="E111" s="28" t="s">
        <v>255</v>
      </c>
      <c r="F111" s="27" t="s">
        <v>1005</v>
      </c>
      <c r="G111" s="27" t="s">
        <v>64</v>
      </c>
      <c r="H111" s="23" t="s">
        <v>256</v>
      </c>
      <c r="I111" s="29">
        <v>1</v>
      </c>
      <c r="J111" s="29">
        <v>1</v>
      </c>
      <c r="K111" s="27" t="s">
        <v>50</v>
      </c>
      <c r="L111" s="27" t="s">
        <v>63</v>
      </c>
      <c r="M111" s="27" t="s">
        <v>56</v>
      </c>
      <c r="N111" s="27" t="s">
        <v>51</v>
      </c>
      <c r="O111" s="27" t="s">
        <v>1025</v>
      </c>
      <c r="P111" s="27"/>
      <c r="Q111" s="27"/>
      <c r="R111" s="46"/>
      <c r="S111" s="21">
        <f>VLOOKUP(E:E,'[1]853-278051-128'!$A:$F,6,0)</f>
        <v>48.780599999999993</v>
      </c>
      <c r="T111" s="21">
        <f t="shared" si="18"/>
        <v>48.780599999999993</v>
      </c>
      <c r="U111" s="21">
        <f>VLOOKUP(E:E,'[1]853-278051-128'!$A:$H,8,0)</f>
        <v>47.496900000000004</v>
      </c>
      <c r="V111" s="21">
        <f t="shared" si="36"/>
        <v>47.496900000000004</v>
      </c>
      <c r="W111" s="21">
        <f>VLOOKUP(E:E,'[1]853-278051-128'!$A:$J,10,0)</f>
        <v>46.213200000000001</v>
      </c>
      <c r="X111" s="21">
        <f t="shared" si="37"/>
        <v>46.213200000000001</v>
      </c>
      <c r="Y111" s="21">
        <f>VLOOKUP(E:E,'[1]853-278051-128'!$A:$L,12,0)</f>
        <v>44.929500000000004</v>
      </c>
      <c r="Z111" s="21">
        <f t="shared" si="19"/>
        <v>44.929500000000004</v>
      </c>
      <c r="AA111" s="21">
        <f>VLOOKUP(E:E,'[2]costed bom'!$E$2:$AA$1480,23,0)</f>
        <v>55</v>
      </c>
      <c r="AB111" s="21">
        <f t="shared" si="38"/>
        <v>55</v>
      </c>
      <c r="AC111" s="21">
        <f t="shared" si="39"/>
        <v>-10.070499999999996</v>
      </c>
      <c r="AD111" s="27">
        <v>63</v>
      </c>
      <c r="AE111" s="22" t="s">
        <v>991</v>
      </c>
    </row>
    <row r="112" spans="1:31" s="91" customFormat="1" hidden="1" x14ac:dyDescent="0.25">
      <c r="A112" s="82">
        <v>109</v>
      </c>
      <c r="B112" s="83">
        <v>1</v>
      </c>
      <c r="C112" s="84">
        <v>2</v>
      </c>
      <c r="D112" s="85" t="s">
        <v>255</v>
      </c>
      <c r="E112" s="85" t="s">
        <v>257</v>
      </c>
      <c r="F112" s="84"/>
      <c r="G112" s="84" t="s">
        <v>55</v>
      </c>
      <c r="H112" s="86" t="s">
        <v>258</v>
      </c>
      <c r="I112" s="87">
        <v>1</v>
      </c>
      <c r="J112" s="87">
        <v>1</v>
      </c>
      <c r="K112" s="84" t="s">
        <v>50</v>
      </c>
      <c r="L112" s="84" t="s">
        <v>63</v>
      </c>
      <c r="M112" s="84" t="s">
        <v>56</v>
      </c>
      <c r="N112" s="84" t="s">
        <v>51</v>
      </c>
      <c r="O112" s="84"/>
      <c r="P112" s="84" t="s">
        <v>260</v>
      </c>
      <c r="Q112" s="84" t="s">
        <v>259</v>
      </c>
      <c r="R112" s="88"/>
      <c r="S112" s="89"/>
      <c r="T112" s="89">
        <f t="shared" si="18"/>
        <v>0</v>
      </c>
      <c r="U112" s="89"/>
      <c r="V112" s="89"/>
      <c r="W112" s="89"/>
      <c r="X112" s="89"/>
      <c r="Y112" s="89"/>
      <c r="Z112" s="89">
        <f t="shared" si="19"/>
        <v>0</v>
      </c>
      <c r="AA112" s="89"/>
      <c r="AB112" s="89"/>
      <c r="AC112" s="89"/>
      <c r="AD112" s="84"/>
      <c r="AE112" s="90"/>
    </row>
    <row r="113" spans="1:31" s="91" customFormat="1" hidden="1" x14ac:dyDescent="0.25">
      <c r="A113" s="82">
        <v>110</v>
      </c>
      <c r="B113" s="83">
        <v>2</v>
      </c>
      <c r="C113" s="84">
        <v>2</v>
      </c>
      <c r="D113" s="85" t="s">
        <v>255</v>
      </c>
      <c r="E113" s="85" t="s">
        <v>261</v>
      </c>
      <c r="F113" s="84"/>
      <c r="G113" s="84" t="s">
        <v>55</v>
      </c>
      <c r="H113" s="86" t="s">
        <v>262</v>
      </c>
      <c r="I113" s="87">
        <v>2</v>
      </c>
      <c r="J113" s="87">
        <v>2</v>
      </c>
      <c r="K113" s="84" t="s">
        <v>50</v>
      </c>
      <c r="L113" s="84" t="s">
        <v>63</v>
      </c>
      <c r="M113" s="84" t="s">
        <v>56</v>
      </c>
      <c r="N113" s="84" t="s">
        <v>51</v>
      </c>
      <c r="O113" s="84"/>
      <c r="P113" s="84" t="s">
        <v>260</v>
      </c>
      <c r="Q113" s="84">
        <v>1542460</v>
      </c>
      <c r="R113" s="88"/>
      <c r="S113" s="89"/>
      <c r="T113" s="89">
        <f t="shared" si="18"/>
        <v>0</v>
      </c>
      <c r="U113" s="89"/>
      <c r="V113" s="89"/>
      <c r="W113" s="89"/>
      <c r="X113" s="89"/>
      <c r="Y113" s="89"/>
      <c r="Z113" s="89">
        <f t="shared" si="19"/>
        <v>0</v>
      </c>
      <c r="AA113" s="89"/>
      <c r="AB113" s="89"/>
      <c r="AC113" s="89"/>
      <c r="AD113" s="84"/>
      <c r="AE113" s="90"/>
    </row>
    <row r="114" spans="1:31" s="91" customFormat="1" hidden="1" x14ac:dyDescent="0.25">
      <c r="A114" s="82">
        <v>111</v>
      </c>
      <c r="B114" s="83">
        <v>3</v>
      </c>
      <c r="C114" s="84">
        <v>2</v>
      </c>
      <c r="D114" s="85" t="s">
        <v>255</v>
      </c>
      <c r="E114" s="85" t="s">
        <v>263</v>
      </c>
      <c r="F114" s="84"/>
      <c r="G114" s="84" t="s">
        <v>55</v>
      </c>
      <c r="H114" s="86" t="s">
        <v>264</v>
      </c>
      <c r="I114" s="87">
        <v>1</v>
      </c>
      <c r="J114" s="87">
        <v>1</v>
      </c>
      <c r="K114" s="84" t="s">
        <v>50</v>
      </c>
      <c r="L114" s="84" t="s">
        <v>63</v>
      </c>
      <c r="M114" s="84" t="s">
        <v>56</v>
      </c>
      <c r="N114" s="84" t="s">
        <v>51</v>
      </c>
      <c r="O114" s="84"/>
      <c r="P114" s="84" t="s">
        <v>266</v>
      </c>
      <c r="Q114" s="84" t="s">
        <v>265</v>
      </c>
      <c r="R114" s="88"/>
      <c r="S114" s="89"/>
      <c r="T114" s="89">
        <f t="shared" si="18"/>
        <v>0</v>
      </c>
      <c r="U114" s="89"/>
      <c r="V114" s="89"/>
      <c r="W114" s="89"/>
      <c r="X114" s="89"/>
      <c r="Y114" s="89"/>
      <c r="Z114" s="89">
        <f t="shared" si="19"/>
        <v>0</v>
      </c>
      <c r="AA114" s="89"/>
      <c r="AB114" s="89"/>
      <c r="AC114" s="89"/>
      <c r="AD114" s="84"/>
      <c r="AE114" s="90"/>
    </row>
    <row r="115" spans="1:31" s="91" customFormat="1" hidden="1" x14ac:dyDescent="0.25">
      <c r="A115" s="82">
        <v>112</v>
      </c>
      <c r="B115" s="83">
        <v>4</v>
      </c>
      <c r="C115" s="84">
        <v>2</v>
      </c>
      <c r="D115" s="85" t="s">
        <v>255</v>
      </c>
      <c r="E115" s="85" t="s">
        <v>267</v>
      </c>
      <c r="F115" s="84"/>
      <c r="G115" s="84" t="s">
        <v>55</v>
      </c>
      <c r="H115" s="86" t="s">
        <v>268</v>
      </c>
      <c r="I115" s="87">
        <v>1</v>
      </c>
      <c r="J115" s="87">
        <v>1</v>
      </c>
      <c r="K115" s="84" t="s">
        <v>50</v>
      </c>
      <c r="L115" s="84" t="s">
        <v>63</v>
      </c>
      <c r="M115" s="84" t="s">
        <v>56</v>
      </c>
      <c r="N115" s="84" t="s">
        <v>51</v>
      </c>
      <c r="O115" s="84"/>
      <c r="P115" s="84" t="s">
        <v>217</v>
      </c>
      <c r="Q115" s="84" t="s">
        <v>269</v>
      </c>
      <c r="R115" s="88"/>
      <c r="S115" s="89"/>
      <c r="T115" s="89">
        <f t="shared" si="18"/>
        <v>0</v>
      </c>
      <c r="U115" s="89"/>
      <c r="V115" s="89"/>
      <c r="W115" s="89"/>
      <c r="X115" s="89"/>
      <c r="Y115" s="89"/>
      <c r="Z115" s="89">
        <f t="shared" si="19"/>
        <v>0</v>
      </c>
      <c r="AA115" s="89"/>
      <c r="AB115" s="89"/>
      <c r="AC115" s="89"/>
      <c r="AD115" s="84"/>
      <c r="AE115" s="90"/>
    </row>
    <row r="116" spans="1:31" s="91" customFormat="1" hidden="1" x14ac:dyDescent="0.25">
      <c r="A116" s="82">
        <v>113</v>
      </c>
      <c r="B116" s="83">
        <v>5</v>
      </c>
      <c r="C116" s="84">
        <v>2</v>
      </c>
      <c r="D116" s="85" t="s">
        <v>255</v>
      </c>
      <c r="E116" s="85" t="s">
        <v>270</v>
      </c>
      <c r="F116" s="84"/>
      <c r="G116" s="84" t="s">
        <v>64</v>
      </c>
      <c r="H116" s="86" t="s">
        <v>271</v>
      </c>
      <c r="I116" s="87">
        <v>0.5</v>
      </c>
      <c r="J116" s="87">
        <v>0.5</v>
      </c>
      <c r="K116" s="84" t="s">
        <v>272</v>
      </c>
      <c r="L116" s="84" t="s">
        <v>63</v>
      </c>
      <c r="M116" s="84" t="s">
        <v>56</v>
      </c>
      <c r="N116" s="84" t="s">
        <v>51</v>
      </c>
      <c r="O116" s="84"/>
      <c r="P116" s="84" t="s">
        <v>266</v>
      </c>
      <c r="Q116" s="84" t="s">
        <v>273</v>
      </c>
      <c r="R116" s="88"/>
      <c r="S116" s="89"/>
      <c r="T116" s="89">
        <f t="shared" si="18"/>
        <v>0</v>
      </c>
      <c r="U116" s="89"/>
      <c r="V116" s="89"/>
      <c r="W116" s="89"/>
      <c r="X116" s="89"/>
      <c r="Y116" s="89"/>
      <c r="Z116" s="89">
        <f t="shared" si="19"/>
        <v>0</v>
      </c>
      <c r="AA116" s="89"/>
      <c r="AB116" s="89"/>
      <c r="AC116" s="89"/>
      <c r="AD116" s="84"/>
      <c r="AE116" s="90"/>
    </row>
    <row r="117" spans="1:31" s="91" customFormat="1" hidden="1" x14ac:dyDescent="0.25">
      <c r="A117" s="82">
        <v>114</v>
      </c>
      <c r="B117" s="83">
        <v>7000</v>
      </c>
      <c r="C117" s="84">
        <v>2</v>
      </c>
      <c r="D117" s="85" t="s">
        <v>255</v>
      </c>
      <c r="E117" s="85" t="s">
        <v>274</v>
      </c>
      <c r="F117" s="84"/>
      <c r="G117" s="84" t="s">
        <v>276</v>
      </c>
      <c r="H117" s="86" t="s">
        <v>275</v>
      </c>
      <c r="I117" s="87">
        <v>1</v>
      </c>
      <c r="J117" s="87">
        <v>1</v>
      </c>
      <c r="K117" s="84" t="s">
        <v>50</v>
      </c>
      <c r="L117" s="84" t="s">
        <v>63</v>
      </c>
      <c r="M117" s="84" t="s">
        <v>56</v>
      </c>
      <c r="N117" s="84" t="s">
        <v>51</v>
      </c>
      <c r="O117" s="84"/>
      <c r="P117" s="84"/>
      <c r="Q117" s="84"/>
      <c r="R117" s="88"/>
      <c r="S117" s="89"/>
      <c r="T117" s="89">
        <f t="shared" si="18"/>
        <v>0</v>
      </c>
      <c r="U117" s="89"/>
      <c r="V117" s="89"/>
      <c r="W117" s="89"/>
      <c r="X117" s="89"/>
      <c r="Y117" s="89"/>
      <c r="Z117" s="89">
        <f t="shared" si="19"/>
        <v>0</v>
      </c>
      <c r="AA117" s="89"/>
      <c r="AB117" s="89"/>
      <c r="AC117" s="89"/>
      <c r="AD117" s="84"/>
      <c r="AE117" s="90"/>
    </row>
    <row r="118" spans="1:31" s="91" customFormat="1" hidden="1" x14ac:dyDescent="0.25">
      <c r="A118" s="82">
        <v>115</v>
      </c>
      <c r="B118" s="83">
        <v>7000</v>
      </c>
      <c r="C118" s="84">
        <v>3</v>
      </c>
      <c r="D118" s="85" t="s">
        <v>274</v>
      </c>
      <c r="E118" s="85" t="s">
        <v>124</v>
      </c>
      <c r="F118" s="84"/>
      <c r="G118" s="84" t="s">
        <v>126</v>
      </c>
      <c r="H118" s="86" t="s">
        <v>125</v>
      </c>
      <c r="I118" s="87">
        <v>1</v>
      </c>
      <c r="J118" s="87">
        <v>1</v>
      </c>
      <c r="K118" s="84" t="s">
        <v>50</v>
      </c>
      <c r="L118" s="84" t="s">
        <v>63</v>
      </c>
      <c r="M118" s="84" t="s">
        <v>56</v>
      </c>
      <c r="N118" s="84" t="s">
        <v>70</v>
      </c>
      <c r="O118" s="84"/>
      <c r="P118" s="84"/>
      <c r="Q118" s="84"/>
      <c r="R118" s="88"/>
      <c r="S118" s="89"/>
      <c r="T118" s="89">
        <f t="shared" si="18"/>
        <v>0</v>
      </c>
      <c r="U118" s="89"/>
      <c r="V118" s="89"/>
      <c r="W118" s="89"/>
      <c r="X118" s="89"/>
      <c r="Y118" s="89"/>
      <c r="Z118" s="89">
        <f t="shared" si="19"/>
        <v>0</v>
      </c>
      <c r="AA118" s="89"/>
      <c r="AB118" s="89"/>
      <c r="AC118" s="89"/>
      <c r="AD118" s="84"/>
      <c r="AE118" s="90"/>
    </row>
    <row r="119" spans="1:31" s="91" customFormat="1" hidden="1" x14ac:dyDescent="0.25">
      <c r="A119" s="82">
        <v>116</v>
      </c>
      <c r="B119" s="83">
        <v>7002</v>
      </c>
      <c r="C119" s="84">
        <v>3</v>
      </c>
      <c r="D119" s="85" t="s">
        <v>274</v>
      </c>
      <c r="E119" s="85" t="s">
        <v>277</v>
      </c>
      <c r="F119" s="84"/>
      <c r="G119" s="84" t="s">
        <v>55</v>
      </c>
      <c r="H119" s="86" t="s">
        <v>278</v>
      </c>
      <c r="I119" s="87">
        <v>1</v>
      </c>
      <c r="J119" s="87">
        <v>1</v>
      </c>
      <c r="K119" s="84" t="s">
        <v>50</v>
      </c>
      <c r="L119" s="84" t="s">
        <v>63</v>
      </c>
      <c r="M119" s="84" t="s">
        <v>56</v>
      </c>
      <c r="N119" s="84" t="s">
        <v>70</v>
      </c>
      <c r="O119" s="84"/>
      <c r="P119" s="84" t="s">
        <v>279</v>
      </c>
      <c r="Q119" s="84">
        <v>14270</v>
      </c>
      <c r="R119" s="88"/>
      <c r="S119" s="89"/>
      <c r="T119" s="89">
        <f t="shared" si="18"/>
        <v>0</v>
      </c>
      <c r="U119" s="89"/>
      <c r="V119" s="89"/>
      <c r="W119" s="89"/>
      <c r="X119" s="89"/>
      <c r="Y119" s="89"/>
      <c r="Z119" s="89">
        <f t="shared" si="19"/>
        <v>0</v>
      </c>
      <c r="AA119" s="89"/>
      <c r="AB119" s="89"/>
      <c r="AC119" s="89"/>
      <c r="AD119" s="84"/>
      <c r="AE119" s="90"/>
    </row>
    <row r="120" spans="1:31" s="91" customFormat="1" hidden="1" x14ac:dyDescent="0.25">
      <c r="A120" s="82">
        <v>117</v>
      </c>
      <c r="B120" s="83">
        <v>7003</v>
      </c>
      <c r="C120" s="84">
        <v>3</v>
      </c>
      <c r="D120" s="85" t="s">
        <v>274</v>
      </c>
      <c r="E120" s="85" t="s">
        <v>280</v>
      </c>
      <c r="F120" s="84"/>
      <c r="G120" s="84" t="s">
        <v>55</v>
      </c>
      <c r="H120" s="86" t="s">
        <v>281</v>
      </c>
      <c r="I120" s="87">
        <v>1</v>
      </c>
      <c r="J120" s="87">
        <v>1</v>
      </c>
      <c r="K120" s="84" t="s">
        <v>50</v>
      </c>
      <c r="L120" s="84" t="s">
        <v>63</v>
      </c>
      <c r="M120" s="84" t="s">
        <v>56</v>
      </c>
      <c r="N120" s="84" t="s">
        <v>70</v>
      </c>
      <c r="O120" s="84"/>
      <c r="P120" s="84" t="s">
        <v>283</v>
      </c>
      <c r="Q120" s="84" t="s">
        <v>282</v>
      </c>
      <c r="R120" s="88"/>
      <c r="S120" s="89"/>
      <c r="T120" s="89">
        <f t="shared" si="18"/>
        <v>0</v>
      </c>
      <c r="U120" s="89"/>
      <c r="V120" s="89"/>
      <c r="W120" s="89"/>
      <c r="X120" s="89"/>
      <c r="Y120" s="89"/>
      <c r="Z120" s="89">
        <f t="shared" si="19"/>
        <v>0</v>
      </c>
      <c r="AA120" s="89"/>
      <c r="AB120" s="89"/>
      <c r="AC120" s="89"/>
      <c r="AD120" s="84"/>
      <c r="AE120" s="90"/>
    </row>
    <row r="121" spans="1:31" s="91" customFormat="1" hidden="1" x14ac:dyDescent="0.25">
      <c r="A121" s="82">
        <v>118</v>
      </c>
      <c r="B121" s="83">
        <v>7004</v>
      </c>
      <c r="C121" s="84">
        <v>3</v>
      </c>
      <c r="D121" s="85" t="s">
        <v>274</v>
      </c>
      <c r="E121" s="85" t="s">
        <v>284</v>
      </c>
      <c r="F121" s="84"/>
      <c r="G121" s="84" t="s">
        <v>64</v>
      </c>
      <c r="H121" s="86" t="s">
        <v>285</v>
      </c>
      <c r="I121" s="87">
        <v>1</v>
      </c>
      <c r="J121" s="87">
        <v>1</v>
      </c>
      <c r="K121" s="84" t="s">
        <v>50</v>
      </c>
      <c r="L121" s="84" t="s">
        <v>63</v>
      </c>
      <c r="M121" s="84" t="s">
        <v>56</v>
      </c>
      <c r="N121" s="84" t="s">
        <v>70</v>
      </c>
      <c r="O121" s="84"/>
      <c r="P121" s="84" t="s">
        <v>283</v>
      </c>
      <c r="Q121" s="84" t="s">
        <v>286</v>
      </c>
      <c r="R121" s="88"/>
      <c r="S121" s="89"/>
      <c r="T121" s="89">
        <f t="shared" si="18"/>
        <v>0</v>
      </c>
      <c r="U121" s="89"/>
      <c r="V121" s="89"/>
      <c r="W121" s="89"/>
      <c r="X121" s="89"/>
      <c r="Y121" s="89"/>
      <c r="Z121" s="89">
        <f t="shared" si="19"/>
        <v>0</v>
      </c>
      <c r="AA121" s="89"/>
      <c r="AB121" s="89"/>
      <c r="AC121" s="89"/>
      <c r="AD121" s="84"/>
      <c r="AE121" s="90"/>
    </row>
    <row r="122" spans="1:31" s="91" customFormat="1" hidden="1" x14ac:dyDescent="0.25">
      <c r="A122" s="82">
        <v>119</v>
      </c>
      <c r="B122" s="83">
        <v>7005</v>
      </c>
      <c r="C122" s="84">
        <v>3</v>
      </c>
      <c r="D122" s="85" t="s">
        <v>274</v>
      </c>
      <c r="E122" s="85" t="s">
        <v>287</v>
      </c>
      <c r="F122" s="84"/>
      <c r="G122" s="84" t="s">
        <v>64</v>
      </c>
      <c r="H122" s="86" t="s">
        <v>288</v>
      </c>
      <c r="I122" s="87">
        <v>1</v>
      </c>
      <c r="J122" s="87">
        <v>1</v>
      </c>
      <c r="K122" s="84" t="s">
        <v>50</v>
      </c>
      <c r="L122" s="84" t="s">
        <v>63</v>
      </c>
      <c r="M122" s="84" t="s">
        <v>56</v>
      </c>
      <c r="N122" s="84" t="s">
        <v>70</v>
      </c>
      <c r="O122" s="84"/>
      <c r="P122" s="84" t="s">
        <v>283</v>
      </c>
      <c r="Q122" s="84" t="s">
        <v>289</v>
      </c>
      <c r="R122" s="88"/>
      <c r="S122" s="89"/>
      <c r="T122" s="89">
        <f t="shared" si="18"/>
        <v>0</v>
      </c>
      <c r="U122" s="89"/>
      <c r="V122" s="89"/>
      <c r="W122" s="89"/>
      <c r="X122" s="89"/>
      <c r="Y122" s="89"/>
      <c r="Z122" s="89">
        <f t="shared" si="19"/>
        <v>0</v>
      </c>
      <c r="AA122" s="89"/>
      <c r="AB122" s="89"/>
      <c r="AC122" s="89"/>
      <c r="AD122" s="84"/>
      <c r="AE122" s="90"/>
    </row>
    <row r="123" spans="1:31" s="91" customFormat="1" hidden="1" x14ac:dyDescent="0.25">
      <c r="A123" s="82">
        <v>120</v>
      </c>
      <c r="B123" s="83">
        <v>7006</v>
      </c>
      <c r="C123" s="84">
        <v>3</v>
      </c>
      <c r="D123" s="85" t="s">
        <v>274</v>
      </c>
      <c r="E123" s="85" t="s">
        <v>290</v>
      </c>
      <c r="F123" s="84"/>
      <c r="G123" s="84" t="s">
        <v>55</v>
      </c>
      <c r="H123" s="86" t="s">
        <v>291</v>
      </c>
      <c r="I123" s="87">
        <v>1</v>
      </c>
      <c r="J123" s="87">
        <v>1</v>
      </c>
      <c r="K123" s="84" t="s">
        <v>50</v>
      </c>
      <c r="L123" s="84" t="s">
        <v>63</v>
      </c>
      <c r="M123" s="84" t="s">
        <v>56</v>
      </c>
      <c r="N123" s="84" t="s">
        <v>70</v>
      </c>
      <c r="O123" s="84"/>
      <c r="P123" s="84"/>
      <c r="Q123" s="84"/>
      <c r="R123" s="88"/>
      <c r="S123" s="89"/>
      <c r="T123" s="89">
        <f t="shared" si="18"/>
        <v>0</v>
      </c>
      <c r="U123" s="89"/>
      <c r="V123" s="89"/>
      <c r="W123" s="89"/>
      <c r="X123" s="89"/>
      <c r="Y123" s="89"/>
      <c r="Z123" s="89">
        <f t="shared" si="19"/>
        <v>0</v>
      </c>
      <c r="AA123" s="89"/>
      <c r="AB123" s="89"/>
      <c r="AC123" s="89"/>
      <c r="AD123" s="84"/>
      <c r="AE123" s="90"/>
    </row>
    <row r="124" spans="1:31" s="91" customFormat="1" hidden="1" x14ac:dyDescent="0.25">
      <c r="A124" s="82">
        <v>121</v>
      </c>
      <c r="B124" s="83">
        <v>7007</v>
      </c>
      <c r="C124" s="84">
        <v>3</v>
      </c>
      <c r="D124" s="85" t="s">
        <v>274</v>
      </c>
      <c r="E124" s="85" t="s">
        <v>292</v>
      </c>
      <c r="F124" s="84"/>
      <c r="G124" s="84" t="s">
        <v>55</v>
      </c>
      <c r="H124" s="86" t="s">
        <v>293</v>
      </c>
      <c r="I124" s="87">
        <v>1</v>
      </c>
      <c r="J124" s="87">
        <v>1</v>
      </c>
      <c r="K124" s="84" t="s">
        <v>50</v>
      </c>
      <c r="L124" s="84" t="s">
        <v>63</v>
      </c>
      <c r="M124" s="84" t="s">
        <v>56</v>
      </c>
      <c r="N124" s="84" t="s">
        <v>70</v>
      </c>
      <c r="O124" s="84"/>
      <c r="P124" s="84"/>
      <c r="Q124" s="84"/>
      <c r="R124" s="88"/>
      <c r="S124" s="89"/>
      <c r="T124" s="89">
        <f t="shared" si="18"/>
        <v>0</v>
      </c>
      <c r="U124" s="89"/>
      <c r="V124" s="89"/>
      <c r="W124" s="89"/>
      <c r="X124" s="89"/>
      <c r="Y124" s="89"/>
      <c r="Z124" s="89">
        <f t="shared" si="19"/>
        <v>0</v>
      </c>
      <c r="AA124" s="89"/>
      <c r="AB124" s="89"/>
      <c r="AC124" s="89"/>
      <c r="AD124" s="84"/>
      <c r="AE124" s="90"/>
    </row>
    <row r="125" spans="1:31" s="91" customFormat="1" hidden="1" x14ac:dyDescent="0.25">
      <c r="A125" s="82">
        <v>122</v>
      </c>
      <c r="B125" s="83">
        <v>7008</v>
      </c>
      <c r="C125" s="84">
        <v>3</v>
      </c>
      <c r="D125" s="85" t="s">
        <v>274</v>
      </c>
      <c r="E125" s="85" t="s">
        <v>263</v>
      </c>
      <c r="F125" s="84"/>
      <c r="G125" s="84" t="s">
        <v>55</v>
      </c>
      <c r="H125" s="86" t="s">
        <v>264</v>
      </c>
      <c r="I125" s="87">
        <v>1</v>
      </c>
      <c r="J125" s="87">
        <v>1</v>
      </c>
      <c r="K125" s="84" t="s">
        <v>50</v>
      </c>
      <c r="L125" s="84" t="s">
        <v>63</v>
      </c>
      <c r="M125" s="84" t="s">
        <v>56</v>
      </c>
      <c r="N125" s="84" t="s">
        <v>70</v>
      </c>
      <c r="O125" s="84"/>
      <c r="P125" s="84" t="s">
        <v>266</v>
      </c>
      <c r="Q125" s="84" t="s">
        <v>265</v>
      </c>
      <c r="R125" s="88"/>
      <c r="S125" s="89"/>
      <c r="T125" s="89">
        <f t="shared" si="18"/>
        <v>0</v>
      </c>
      <c r="U125" s="89"/>
      <c r="V125" s="89"/>
      <c r="W125" s="89"/>
      <c r="X125" s="89"/>
      <c r="Y125" s="89"/>
      <c r="Z125" s="89">
        <f t="shared" si="19"/>
        <v>0</v>
      </c>
      <c r="AA125" s="89"/>
      <c r="AB125" s="89"/>
      <c r="AC125" s="89"/>
      <c r="AD125" s="84"/>
      <c r="AE125" s="90"/>
    </row>
    <row r="126" spans="1:31" s="91" customFormat="1" hidden="1" x14ac:dyDescent="0.25">
      <c r="A126" s="82">
        <v>123</v>
      </c>
      <c r="B126" s="83">
        <v>7009</v>
      </c>
      <c r="C126" s="84">
        <v>3</v>
      </c>
      <c r="D126" s="85" t="s">
        <v>274</v>
      </c>
      <c r="E126" s="85" t="s">
        <v>294</v>
      </c>
      <c r="F126" s="84"/>
      <c r="G126" s="84" t="s">
        <v>55</v>
      </c>
      <c r="H126" s="86" t="s">
        <v>295</v>
      </c>
      <c r="I126" s="87">
        <v>1</v>
      </c>
      <c r="J126" s="87">
        <v>1</v>
      </c>
      <c r="K126" s="84" t="s">
        <v>50</v>
      </c>
      <c r="L126" s="84" t="s">
        <v>63</v>
      </c>
      <c r="M126" s="84" t="s">
        <v>56</v>
      </c>
      <c r="N126" s="84" t="s">
        <v>70</v>
      </c>
      <c r="O126" s="84"/>
      <c r="P126" s="84" t="s">
        <v>297</v>
      </c>
      <c r="Q126" s="84" t="s">
        <v>296</v>
      </c>
      <c r="R126" s="88"/>
      <c r="S126" s="89"/>
      <c r="T126" s="89">
        <f t="shared" si="18"/>
        <v>0</v>
      </c>
      <c r="U126" s="89"/>
      <c r="V126" s="89"/>
      <c r="W126" s="89"/>
      <c r="X126" s="89"/>
      <c r="Y126" s="89"/>
      <c r="Z126" s="89">
        <f t="shared" si="19"/>
        <v>0</v>
      </c>
      <c r="AA126" s="89"/>
      <c r="AB126" s="89"/>
      <c r="AC126" s="89"/>
      <c r="AD126" s="84"/>
      <c r="AE126" s="90"/>
    </row>
    <row r="127" spans="1:31" s="91" customFormat="1" hidden="1" x14ac:dyDescent="0.25">
      <c r="A127" s="82">
        <v>124</v>
      </c>
      <c r="B127" s="83">
        <v>7010</v>
      </c>
      <c r="C127" s="84">
        <v>3</v>
      </c>
      <c r="D127" s="85" t="s">
        <v>274</v>
      </c>
      <c r="E127" s="85" t="s">
        <v>298</v>
      </c>
      <c r="F127" s="84"/>
      <c r="G127" s="84" t="s">
        <v>55</v>
      </c>
      <c r="H127" s="86" t="s">
        <v>299</v>
      </c>
      <c r="I127" s="87">
        <v>1</v>
      </c>
      <c r="J127" s="87">
        <v>1</v>
      </c>
      <c r="K127" s="84" t="s">
        <v>50</v>
      </c>
      <c r="L127" s="84" t="s">
        <v>63</v>
      </c>
      <c r="M127" s="84" t="s">
        <v>56</v>
      </c>
      <c r="N127" s="84" t="s">
        <v>70</v>
      </c>
      <c r="O127" s="84"/>
      <c r="P127" s="84" t="s">
        <v>266</v>
      </c>
      <c r="Q127" s="84" t="s">
        <v>300</v>
      </c>
      <c r="R127" s="88"/>
      <c r="S127" s="89"/>
      <c r="T127" s="89">
        <f t="shared" si="18"/>
        <v>0</v>
      </c>
      <c r="U127" s="89"/>
      <c r="V127" s="89"/>
      <c r="W127" s="89"/>
      <c r="X127" s="89"/>
      <c r="Y127" s="89"/>
      <c r="Z127" s="89">
        <f t="shared" si="19"/>
        <v>0</v>
      </c>
      <c r="AA127" s="89"/>
      <c r="AB127" s="89"/>
      <c r="AC127" s="89"/>
      <c r="AD127" s="84"/>
      <c r="AE127" s="90"/>
    </row>
    <row r="128" spans="1:31" s="91" customFormat="1" hidden="1" x14ac:dyDescent="0.25">
      <c r="A128" s="82">
        <v>125</v>
      </c>
      <c r="B128" s="83">
        <v>7011</v>
      </c>
      <c r="C128" s="84">
        <v>3</v>
      </c>
      <c r="D128" s="85" t="s">
        <v>274</v>
      </c>
      <c r="E128" s="85" t="s">
        <v>301</v>
      </c>
      <c r="F128" s="84"/>
      <c r="G128" s="84" t="s">
        <v>55</v>
      </c>
      <c r="H128" s="86" t="s">
        <v>302</v>
      </c>
      <c r="I128" s="87">
        <v>1</v>
      </c>
      <c r="J128" s="87">
        <v>1</v>
      </c>
      <c r="K128" s="84" t="s">
        <v>50</v>
      </c>
      <c r="L128" s="84" t="s">
        <v>63</v>
      </c>
      <c r="M128" s="84" t="s">
        <v>56</v>
      </c>
      <c r="N128" s="84" t="s">
        <v>70</v>
      </c>
      <c r="O128" s="84"/>
      <c r="P128" s="84" t="s">
        <v>266</v>
      </c>
      <c r="Q128" s="84" t="s">
        <v>303</v>
      </c>
      <c r="R128" s="88"/>
      <c r="S128" s="89"/>
      <c r="T128" s="89">
        <f t="shared" si="18"/>
        <v>0</v>
      </c>
      <c r="U128" s="89"/>
      <c r="V128" s="89"/>
      <c r="W128" s="89"/>
      <c r="X128" s="89"/>
      <c r="Y128" s="89"/>
      <c r="Z128" s="89">
        <f t="shared" si="19"/>
        <v>0</v>
      </c>
      <c r="AA128" s="89"/>
      <c r="AB128" s="89"/>
      <c r="AC128" s="89"/>
      <c r="AD128" s="84"/>
      <c r="AE128" s="90"/>
    </row>
    <row r="129" spans="1:31" s="91" customFormat="1" hidden="1" x14ac:dyDescent="0.25">
      <c r="A129" s="82">
        <v>126</v>
      </c>
      <c r="B129" s="83">
        <v>7012</v>
      </c>
      <c r="C129" s="84">
        <v>3</v>
      </c>
      <c r="D129" s="85" t="s">
        <v>274</v>
      </c>
      <c r="E129" s="85" t="s">
        <v>304</v>
      </c>
      <c r="F129" s="84"/>
      <c r="G129" s="84" t="s">
        <v>64</v>
      </c>
      <c r="H129" s="86" t="s">
        <v>305</v>
      </c>
      <c r="I129" s="87">
        <v>1</v>
      </c>
      <c r="J129" s="87">
        <v>1</v>
      </c>
      <c r="K129" s="84" t="s">
        <v>50</v>
      </c>
      <c r="L129" s="84" t="s">
        <v>63</v>
      </c>
      <c r="M129" s="84" t="s">
        <v>56</v>
      </c>
      <c r="N129" s="84" t="s">
        <v>70</v>
      </c>
      <c r="O129" s="84"/>
      <c r="P129" s="84" t="s">
        <v>266</v>
      </c>
      <c r="Q129" s="84" t="s">
        <v>306</v>
      </c>
      <c r="R129" s="88"/>
      <c r="S129" s="89"/>
      <c r="T129" s="89">
        <f t="shared" si="18"/>
        <v>0</v>
      </c>
      <c r="U129" s="89"/>
      <c r="V129" s="89"/>
      <c r="W129" s="89"/>
      <c r="X129" s="89"/>
      <c r="Y129" s="89"/>
      <c r="Z129" s="89">
        <f t="shared" si="19"/>
        <v>0</v>
      </c>
      <c r="AA129" s="89"/>
      <c r="AB129" s="89"/>
      <c r="AC129" s="89"/>
      <c r="AD129" s="84"/>
      <c r="AE129" s="90"/>
    </row>
    <row r="130" spans="1:31" s="91" customFormat="1" hidden="1" x14ac:dyDescent="0.25">
      <c r="A130" s="82">
        <v>127</v>
      </c>
      <c r="B130" s="83">
        <v>7013</v>
      </c>
      <c r="C130" s="84">
        <v>3</v>
      </c>
      <c r="D130" s="85" t="s">
        <v>274</v>
      </c>
      <c r="E130" s="85" t="s">
        <v>72</v>
      </c>
      <c r="F130" s="84"/>
      <c r="G130" s="84" t="s">
        <v>59</v>
      </c>
      <c r="H130" s="86" t="s">
        <v>73</v>
      </c>
      <c r="I130" s="87">
        <v>1</v>
      </c>
      <c r="J130" s="87">
        <v>1</v>
      </c>
      <c r="K130" s="84" t="s">
        <v>50</v>
      </c>
      <c r="L130" s="84" t="s">
        <v>63</v>
      </c>
      <c r="M130" s="84" t="s">
        <v>56</v>
      </c>
      <c r="N130" s="84" t="s">
        <v>70</v>
      </c>
      <c r="O130" s="84"/>
      <c r="P130" s="84"/>
      <c r="Q130" s="84"/>
      <c r="R130" s="88"/>
      <c r="S130" s="89"/>
      <c r="T130" s="89">
        <f t="shared" si="18"/>
        <v>0</v>
      </c>
      <c r="U130" s="89"/>
      <c r="V130" s="89"/>
      <c r="W130" s="89"/>
      <c r="X130" s="89"/>
      <c r="Y130" s="89"/>
      <c r="Z130" s="89">
        <f t="shared" si="19"/>
        <v>0</v>
      </c>
      <c r="AA130" s="89"/>
      <c r="AB130" s="89"/>
      <c r="AC130" s="89"/>
      <c r="AD130" s="84"/>
      <c r="AE130" s="90"/>
    </row>
    <row r="131" spans="1:31" s="91" customFormat="1" hidden="1" x14ac:dyDescent="0.25">
      <c r="A131" s="82">
        <v>128</v>
      </c>
      <c r="B131" s="83">
        <v>7014</v>
      </c>
      <c r="C131" s="84">
        <v>3</v>
      </c>
      <c r="D131" s="85" t="s">
        <v>274</v>
      </c>
      <c r="E131" s="85" t="s">
        <v>307</v>
      </c>
      <c r="F131" s="84"/>
      <c r="G131" s="84" t="s">
        <v>91</v>
      </c>
      <c r="H131" s="86" t="s">
        <v>308</v>
      </c>
      <c r="I131" s="87">
        <v>1</v>
      </c>
      <c r="J131" s="87">
        <v>1</v>
      </c>
      <c r="K131" s="84" t="s">
        <v>50</v>
      </c>
      <c r="L131" s="84" t="s">
        <v>63</v>
      </c>
      <c r="M131" s="84" t="s">
        <v>56</v>
      </c>
      <c r="N131" s="84" t="s">
        <v>70</v>
      </c>
      <c r="O131" s="84"/>
      <c r="P131" s="84"/>
      <c r="Q131" s="84"/>
      <c r="R131" s="88"/>
      <c r="S131" s="89"/>
      <c r="T131" s="89">
        <f t="shared" si="18"/>
        <v>0</v>
      </c>
      <c r="U131" s="89"/>
      <c r="V131" s="89"/>
      <c r="W131" s="89"/>
      <c r="X131" s="89"/>
      <c r="Y131" s="89"/>
      <c r="Z131" s="89">
        <f t="shared" si="19"/>
        <v>0</v>
      </c>
      <c r="AA131" s="89"/>
      <c r="AB131" s="89"/>
      <c r="AC131" s="89"/>
      <c r="AD131" s="84"/>
      <c r="AE131" s="90"/>
    </row>
    <row r="132" spans="1:31" s="91" customFormat="1" hidden="1" x14ac:dyDescent="0.25">
      <c r="A132" s="82">
        <v>129</v>
      </c>
      <c r="B132" s="83">
        <v>7001</v>
      </c>
      <c r="C132" s="84">
        <v>2</v>
      </c>
      <c r="D132" s="85" t="s">
        <v>255</v>
      </c>
      <c r="E132" s="85" t="s">
        <v>80</v>
      </c>
      <c r="F132" s="84"/>
      <c r="G132" s="84" t="s">
        <v>82</v>
      </c>
      <c r="H132" s="86" t="s">
        <v>81</v>
      </c>
      <c r="I132" s="87">
        <v>1</v>
      </c>
      <c r="J132" s="87">
        <v>1</v>
      </c>
      <c r="K132" s="84" t="s">
        <v>50</v>
      </c>
      <c r="L132" s="84" t="s">
        <v>63</v>
      </c>
      <c r="M132" s="84" t="s">
        <v>56</v>
      </c>
      <c r="N132" s="84" t="s">
        <v>51</v>
      </c>
      <c r="O132" s="84"/>
      <c r="P132" s="84"/>
      <c r="Q132" s="84"/>
      <c r="R132" s="88"/>
      <c r="S132" s="89"/>
      <c r="T132" s="89">
        <f t="shared" si="18"/>
        <v>0</v>
      </c>
      <c r="U132" s="89"/>
      <c r="V132" s="89"/>
      <c r="W132" s="89"/>
      <c r="X132" s="89"/>
      <c r="Y132" s="89"/>
      <c r="Z132" s="89">
        <f t="shared" si="19"/>
        <v>0</v>
      </c>
      <c r="AA132" s="89"/>
      <c r="AB132" s="89"/>
      <c r="AC132" s="89"/>
      <c r="AD132" s="84"/>
      <c r="AE132" s="90"/>
    </row>
    <row r="133" spans="1:31" s="91" customFormat="1" hidden="1" x14ac:dyDescent="0.25">
      <c r="A133" s="82">
        <v>130</v>
      </c>
      <c r="B133" s="83">
        <v>7002</v>
      </c>
      <c r="C133" s="84">
        <v>2</v>
      </c>
      <c r="D133" s="85" t="s">
        <v>255</v>
      </c>
      <c r="E133" s="85" t="s">
        <v>124</v>
      </c>
      <c r="F133" s="84"/>
      <c r="G133" s="84" t="s">
        <v>126</v>
      </c>
      <c r="H133" s="86" t="s">
        <v>125</v>
      </c>
      <c r="I133" s="87">
        <v>1</v>
      </c>
      <c r="J133" s="87">
        <v>1</v>
      </c>
      <c r="K133" s="84" t="s">
        <v>50</v>
      </c>
      <c r="L133" s="84" t="s">
        <v>63</v>
      </c>
      <c r="M133" s="84" t="s">
        <v>56</v>
      </c>
      <c r="N133" s="84" t="s">
        <v>51</v>
      </c>
      <c r="O133" s="84"/>
      <c r="P133" s="84"/>
      <c r="Q133" s="84"/>
      <c r="R133" s="88"/>
      <c r="S133" s="89"/>
      <c r="T133" s="89">
        <f t="shared" ref="T133:T196" si="40">S133*I133</f>
        <v>0</v>
      </c>
      <c r="U133" s="89"/>
      <c r="V133" s="89"/>
      <c r="W133" s="89"/>
      <c r="X133" s="89"/>
      <c r="Y133" s="89"/>
      <c r="Z133" s="89">
        <f t="shared" ref="Z133:Z196" si="41">Y133*I133</f>
        <v>0</v>
      </c>
      <c r="AA133" s="89"/>
      <c r="AB133" s="89"/>
      <c r="AC133" s="89"/>
      <c r="AD133" s="84"/>
      <c r="AE133" s="90"/>
    </row>
    <row r="134" spans="1:31" s="91" customFormat="1" hidden="1" x14ac:dyDescent="0.25">
      <c r="A134" s="82">
        <v>131</v>
      </c>
      <c r="B134" s="83">
        <v>7003</v>
      </c>
      <c r="C134" s="84">
        <v>2</v>
      </c>
      <c r="D134" s="85" t="s">
        <v>255</v>
      </c>
      <c r="E134" s="85" t="s">
        <v>309</v>
      </c>
      <c r="F134" s="84"/>
      <c r="G134" s="84" t="s">
        <v>55</v>
      </c>
      <c r="H134" s="86" t="s">
        <v>310</v>
      </c>
      <c r="I134" s="87">
        <v>1</v>
      </c>
      <c r="J134" s="87">
        <v>1</v>
      </c>
      <c r="K134" s="84" t="s">
        <v>50</v>
      </c>
      <c r="L134" s="84" t="s">
        <v>63</v>
      </c>
      <c r="M134" s="84" t="s">
        <v>56</v>
      </c>
      <c r="N134" s="84" t="s">
        <v>51</v>
      </c>
      <c r="O134" s="84"/>
      <c r="P134" s="84"/>
      <c r="Q134" s="84"/>
      <c r="R134" s="88"/>
      <c r="S134" s="89"/>
      <c r="T134" s="89">
        <f t="shared" si="40"/>
        <v>0</v>
      </c>
      <c r="U134" s="89"/>
      <c r="V134" s="89"/>
      <c r="W134" s="89"/>
      <c r="X134" s="89"/>
      <c r="Y134" s="89"/>
      <c r="Z134" s="89">
        <f t="shared" si="41"/>
        <v>0</v>
      </c>
      <c r="AA134" s="89"/>
      <c r="AB134" s="89"/>
      <c r="AC134" s="89"/>
      <c r="AD134" s="84"/>
      <c r="AE134" s="90"/>
    </row>
    <row r="135" spans="1:31" s="91" customFormat="1" x14ac:dyDescent="0.25">
      <c r="A135" s="26">
        <v>132</v>
      </c>
      <c r="B135" s="31">
        <v>42</v>
      </c>
      <c r="C135" s="27">
        <v>1</v>
      </c>
      <c r="D135" s="28" t="s">
        <v>52</v>
      </c>
      <c r="E135" s="28" t="s">
        <v>311</v>
      </c>
      <c r="F135" s="27" t="s">
        <v>24</v>
      </c>
      <c r="G135" s="27" t="s">
        <v>64</v>
      </c>
      <c r="H135" s="23" t="s">
        <v>312</v>
      </c>
      <c r="I135" s="29">
        <v>1</v>
      </c>
      <c r="J135" s="29">
        <v>1</v>
      </c>
      <c r="K135" s="27" t="s">
        <v>50</v>
      </c>
      <c r="L135" s="27" t="s">
        <v>63</v>
      </c>
      <c r="M135" s="27" t="s">
        <v>161</v>
      </c>
      <c r="N135" s="27" t="s">
        <v>51</v>
      </c>
      <c r="O135" s="27" t="s">
        <v>1019</v>
      </c>
      <c r="P135" s="27" t="s">
        <v>217</v>
      </c>
      <c r="Q135" s="27" t="s">
        <v>313</v>
      </c>
      <c r="R135" s="46"/>
      <c r="S135" s="21">
        <f>VLOOKUP(E:E,'[1]853-278051-128'!$A:$F,6,0)</f>
        <v>0.89</v>
      </c>
      <c r="T135" s="21">
        <f t="shared" si="40"/>
        <v>0.89</v>
      </c>
      <c r="U135" s="21">
        <f>VLOOKUP(E:E,'[1]853-278051-128'!$A:$H,8,0)</f>
        <v>0.89</v>
      </c>
      <c r="V135" s="21">
        <f t="shared" ref="V135:V145" si="42">J135*U135</f>
        <v>0.89</v>
      </c>
      <c r="W135" s="21">
        <f>VLOOKUP(E:E,'[1]853-278051-128'!$A:$J,10,0)</f>
        <v>0.89</v>
      </c>
      <c r="X135" s="21">
        <f t="shared" ref="X135:X145" si="43">J135*W135</f>
        <v>0.89</v>
      </c>
      <c r="Y135" s="21">
        <f>VLOOKUP(E:E,'[1]853-278051-128'!$A:$L,12,0)</f>
        <v>0.89</v>
      </c>
      <c r="Z135" s="21">
        <f t="shared" si="41"/>
        <v>0.89</v>
      </c>
      <c r="AA135" s="21">
        <f>VLOOKUP(E:E,'[2]costed bom'!$E$2:$AA$1480,23,0)</f>
        <v>0.88</v>
      </c>
      <c r="AB135" s="21">
        <f t="shared" ref="AB135:AB145" si="44">J135*AA135</f>
        <v>0.88</v>
      </c>
      <c r="AC135" s="21">
        <f t="shared" ref="AC135:AC145" si="45">Z135-AB135</f>
        <v>1.0000000000000009E-2</v>
      </c>
      <c r="AD135" s="27">
        <v>56</v>
      </c>
      <c r="AE135" s="22" t="s">
        <v>991</v>
      </c>
    </row>
    <row r="136" spans="1:31" s="91" customFormat="1" x14ac:dyDescent="0.25">
      <c r="A136" s="26">
        <v>133</v>
      </c>
      <c r="B136" s="31">
        <v>43</v>
      </c>
      <c r="C136" s="27">
        <v>1</v>
      </c>
      <c r="D136" s="28" t="s">
        <v>52</v>
      </c>
      <c r="E136" s="28" t="s">
        <v>314</v>
      </c>
      <c r="F136" s="27" t="s">
        <v>24</v>
      </c>
      <c r="G136" s="27" t="s">
        <v>55</v>
      </c>
      <c r="H136" s="23" t="s">
        <v>315</v>
      </c>
      <c r="I136" s="29">
        <v>1</v>
      </c>
      <c r="J136" s="29">
        <v>1</v>
      </c>
      <c r="K136" s="27" t="s">
        <v>50</v>
      </c>
      <c r="L136" s="27" t="s">
        <v>63</v>
      </c>
      <c r="M136" s="27" t="s">
        <v>56</v>
      </c>
      <c r="N136" s="27" t="s">
        <v>51</v>
      </c>
      <c r="O136" s="27" t="s">
        <v>1018</v>
      </c>
      <c r="P136" s="27" t="s">
        <v>217</v>
      </c>
      <c r="Q136" s="27" t="s">
        <v>316</v>
      </c>
      <c r="R136" s="46"/>
      <c r="S136" s="21">
        <f>VLOOKUP(E:E,'[1]853-278051-128'!$A:$F,6,0)</f>
        <v>1.82</v>
      </c>
      <c r="T136" s="21">
        <f t="shared" si="40"/>
        <v>1.82</v>
      </c>
      <c r="U136" s="21">
        <f>VLOOKUP(E:E,'[1]853-278051-128'!$A:$H,8,0)</f>
        <v>1.82</v>
      </c>
      <c r="V136" s="21">
        <f t="shared" si="42"/>
        <v>1.82</v>
      </c>
      <c r="W136" s="21">
        <f>VLOOKUP(E:E,'[1]853-278051-128'!$A:$J,10,0)</f>
        <v>1.82</v>
      </c>
      <c r="X136" s="21">
        <f t="shared" si="43"/>
        <v>1.82</v>
      </c>
      <c r="Y136" s="21">
        <f>VLOOKUP(E:E,'[1]853-278051-128'!$A:$L,12,0)</f>
        <v>1.82</v>
      </c>
      <c r="Z136" s="21">
        <f t="shared" si="41"/>
        <v>1.82</v>
      </c>
      <c r="AA136" s="21">
        <f>VLOOKUP(E:E,'[2]costed bom'!$E$2:$AA$1480,23,0)</f>
        <v>1.8</v>
      </c>
      <c r="AB136" s="21">
        <f t="shared" si="44"/>
        <v>1.8</v>
      </c>
      <c r="AC136" s="21">
        <f t="shared" si="45"/>
        <v>2.0000000000000018E-2</v>
      </c>
      <c r="AD136" s="27">
        <v>56</v>
      </c>
      <c r="AE136" s="22" t="s">
        <v>991</v>
      </c>
    </row>
    <row r="137" spans="1:31" s="91" customFormat="1" x14ac:dyDescent="0.25">
      <c r="A137" s="26">
        <v>134</v>
      </c>
      <c r="B137" s="31">
        <v>44</v>
      </c>
      <c r="C137" s="27">
        <v>1</v>
      </c>
      <c r="D137" s="28" t="s">
        <v>52</v>
      </c>
      <c r="E137" s="28" t="s">
        <v>317</v>
      </c>
      <c r="F137" s="27" t="s">
        <v>24</v>
      </c>
      <c r="G137" s="27" t="s">
        <v>55</v>
      </c>
      <c r="H137" s="23" t="s">
        <v>318</v>
      </c>
      <c r="I137" s="29">
        <v>1</v>
      </c>
      <c r="J137" s="29">
        <v>1</v>
      </c>
      <c r="K137" s="27" t="s">
        <v>50</v>
      </c>
      <c r="L137" s="27" t="s">
        <v>63</v>
      </c>
      <c r="M137" s="27" t="s">
        <v>56</v>
      </c>
      <c r="N137" s="27" t="s">
        <v>51</v>
      </c>
      <c r="O137" s="27" t="s">
        <v>1019</v>
      </c>
      <c r="P137" s="27" t="s">
        <v>217</v>
      </c>
      <c r="Q137" s="27" t="s">
        <v>319</v>
      </c>
      <c r="R137" s="46"/>
      <c r="S137" s="21">
        <f>VLOOKUP(E:E,'[1]853-278051-128'!$A:$F,6,0)</f>
        <v>2.25</v>
      </c>
      <c r="T137" s="21">
        <f t="shared" si="40"/>
        <v>2.25</v>
      </c>
      <c r="U137" s="21">
        <f>VLOOKUP(E:E,'[1]853-278051-128'!$A:$H,8,0)</f>
        <v>2.25</v>
      </c>
      <c r="V137" s="21">
        <f t="shared" si="42"/>
        <v>2.25</v>
      </c>
      <c r="W137" s="21">
        <f>VLOOKUP(E:E,'[1]853-278051-128'!$A:$J,10,0)</f>
        <v>2.25</v>
      </c>
      <c r="X137" s="21">
        <f t="shared" si="43"/>
        <v>2.25</v>
      </c>
      <c r="Y137" s="21">
        <f>VLOOKUP(E:E,'[1]853-278051-128'!$A:$L,12,0)</f>
        <v>2.25</v>
      </c>
      <c r="Z137" s="21">
        <f t="shared" si="41"/>
        <v>2.25</v>
      </c>
      <c r="AA137" s="21">
        <f>VLOOKUP(E:E,'[2]costed bom'!$E$2:$AA$1480,23,0)</f>
        <v>2.25</v>
      </c>
      <c r="AB137" s="21">
        <f t="shared" si="44"/>
        <v>2.25</v>
      </c>
      <c r="AC137" s="21">
        <f t="shared" si="45"/>
        <v>0</v>
      </c>
      <c r="AD137" s="27">
        <v>28</v>
      </c>
      <c r="AE137" s="22" t="s">
        <v>991</v>
      </c>
    </row>
    <row r="138" spans="1:31" s="91" customFormat="1" x14ac:dyDescent="0.25">
      <c r="A138" s="26">
        <v>135</v>
      </c>
      <c r="B138" s="31">
        <v>47</v>
      </c>
      <c r="C138" s="27">
        <v>1</v>
      </c>
      <c r="D138" s="28" t="s">
        <v>52</v>
      </c>
      <c r="E138" s="28" t="s">
        <v>320</v>
      </c>
      <c r="F138" s="27" t="s">
        <v>24</v>
      </c>
      <c r="G138" s="27" t="s">
        <v>59</v>
      </c>
      <c r="H138" s="23" t="s">
        <v>321</v>
      </c>
      <c r="I138" s="29">
        <v>1</v>
      </c>
      <c r="J138" s="29">
        <v>1</v>
      </c>
      <c r="K138" s="27" t="s">
        <v>50</v>
      </c>
      <c r="L138" s="27" t="s">
        <v>63</v>
      </c>
      <c r="M138" s="27" t="s">
        <v>56</v>
      </c>
      <c r="N138" s="27" t="s">
        <v>51</v>
      </c>
      <c r="O138" s="27" t="s">
        <v>1017</v>
      </c>
      <c r="P138" s="27" t="s">
        <v>152</v>
      </c>
      <c r="Q138" s="27" t="s">
        <v>322</v>
      </c>
      <c r="R138" s="46"/>
      <c r="S138" s="21">
        <f>VLOOKUP(E:E,'[1]853-278051-128'!$A:$F,6,0)</f>
        <v>22.91</v>
      </c>
      <c r="T138" s="21">
        <f t="shared" si="40"/>
        <v>22.91</v>
      </c>
      <c r="U138" s="21">
        <f>VLOOKUP(E:E,'[1]853-278051-128'!$A:$H,8,0)</f>
        <v>22.91</v>
      </c>
      <c r="V138" s="21">
        <f t="shared" si="42"/>
        <v>22.91</v>
      </c>
      <c r="W138" s="21">
        <f>VLOOKUP(E:E,'[1]853-278051-128'!$A:$J,10,0)</f>
        <v>22.91</v>
      </c>
      <c r="X138" s="21">
        <f t="shared" si="43"/>
        <v>22.91</v>
      </c>
      <c r="Y138" s="21">
        <f>VLOOKUP(E:E,'[1]853-278051-128'!$A:$L,12,0)</f>
        <v>22.91</v>
      </c>
      <c r="Z138" s="21">
        <f t="shared" si="41"/>
        <v>22.91</v>
      </c>
      <c r="AA138" s="21">
        <f>VLOOKUP(E:E,'[2]costed bom'!$E$2:$AA$1480,23,0)</f>
        <v>27.28</v>
      </c>
      <c r="AB138" s="21">
        <f t="shared" si="44"/>
        <v>27.28</v>
      </c>
      <c r="AC138" s="21">
        <f t="shared" si="45"/>
        <v>-4.370000000000001</v>
      </c>
      <c r="AD138" s="27">
        <v>14</v>
      </c>
      <c r="AE138" s="22" t="s">
        <v>991</v>
      </c>
    </row>
    <row r="139" spans="1:31" s="91" customFormat="1" x14ac:dyDescent="0.25">
      <c r="A139" s="26">
        <v>136</v>
      </c>
      <c r="B139" s="31">
        <v>48</v>
      </c>
      <c r="C139" s="27">
        <v>1</v>
      </c>
      <c r="D139" s="28" t="s">
        <v>52</v>
      </c>
      <c r="E139" s="28" t="s">
        <v>323</v>
      </c>
      <c r="F139" s="27" t="s">
        <v>1004</v>
      </c>
      <c r="G139" s="27" t="s">
        <v>55</v>
      </c>
      <c r="H139" s="23" t="s">
        <v>324</v>
      </c>
      <c r="I139" s="29">
        <v>2</v>
      </c>
      <c r="J139" s="29">
        <v>2</v>
      </c>
      <c r="K139" s="27" t="s">
        <v>50</v>
      </c>
      <c r="L139" s="27" t="s">
        <v>63</v>
      </c>
      <c r="M139" s="27" t="s">
        <v>56</v>
      </c>
      <c r="N139" s="27" t="s">
        <v>51</v>
      </c>
      <c r="O139" s="27" t="s">
        <v>1006</v>
      </c>
      <c r="P139" s="27"/>
      <c r="Q139" s="27"/>
      <c r="R139" s="46"/>
      <c r="S139" s="21">
        <f>VLOOKUP(E:E,'[1]853-278051-128'!$A:$F,6,0)</f>
        <v>5.7471264367816098E-2</v>
      </c>
      <c r="T139" s="21">
        <f t="shared" si="40"/>
        <v>0.1149425287356322</v>
      </c>
      <c r="U139" s="21">
        <f>VLOOKUP(E:E,'[1]853-278051-128'!$A:$H,8,0)</f>
        <v>5.7471264367816098E-2</v>
      </c>
      <c r="V139" s="21">
        <f t="shared" si="42"/>
        <v>0.1149425287356322</v>
      </c>
      <c r="W139" s="21">
        <f>VLOOKUP(E:E,'[1]853-278051-128'!$A:$J,10,0)</f>
        <v>5.7471264367816098E-2</v>
      </c>
      <c r="X139" s="21">
        <f t="shared" si="43"/>
        <v>0.1149425287356322</v>
      </c>
      <c r="Y139" s="21">
        <f>VLOOKUP(E:E,'[1]853-278051-128'!$A:$L,12,0)</f>
        <v>5.7471264367816098E-2</v>
      </c>
      <c r="Z139" s="21">
        <f t="shared" si="41"/>
        <v>0.1149425287356322</v>
      </c>
      <c r="AA139" s="21">
        <f>VLOOKUP(E:E,'[2]costed bom'!$E$2:$AA$1480,23,0)</f>
        <v>0.06</v>
      </c>
      <c r="AB139" s="21">
        <f t="shared" si="44"/>
        <v>0.12</v>
      </c>
      <c r="AC139" s="21">
        <f t="shared" si="45"/>
        <v>-5.0574712643677994E-3</v>
      </c>
      <c r="AD139" s="27">
        <v>14</v>
      </c>
      <c r="AE139" s="22" t="s">
        <v>991</v>
      </c>
    </row>
    <row r="140" spans="1:31" s="91" customFormat="1" x14ac:dyDescent="0.25">
      <c r="A140" s="26">
        <v>137</v>
      </c>
      <c r="B140" s="31">
        <v>49</v>
      </c>
      <c r="C140" s="27">
        <v>1</v>
      </c>
      <c r="D140" s="28" t="s">
        <v>52</v>
      </c>
      <c r="E140" s="28" t="s">
        <v>325</v>
      </c>
      <c r="F140" s="27" t="s">
        <v>22</v>
      </c>
      <c r="G140" s="27" t="s">
        <v>64</v>
      </c>
      <c r="H140" s="23" t="s">
        <v>326</v>
      </c>
      <c r="I140" s="29">
        <v>1</v>
      </c>
      <c r="J140" s="29">
        <v>1</v>
      </c>
      <c r="K140" s="27" t="s">
        <v>50</v>
      </c>
      <c r="L140" s="27" t="s">
        <v>63</v>
      </c>
      <c r="M140" s="27" t="s">
        <v>56</v>
      </c>
      <c r="N140" s="27" t="s">
        <v>51</v>
      </c>
      <c r="O140" s="27" t="s">
        <v>1025</v>
      </c>
      <c r="P140" s="27"/>
      <c r="Q140" s="27"/>
      <c r="R140" s="46"/>
      <c r="S140" s="21">
        <f>VLOOKUP(E:E,'[1]853-278051-128'!$A:$F,6,0)</f>
        <v>54.286799999999992</v>
      </c>
      <c r="T140" s="21">
        <f t="shared" si="40"/>
        <v>54.286799999999992</v>
      </c>
      <c r="U140" s="21">
        <f>VLOOKUP(E:E,'[1]853-278051-128'!$A:$H,8,0)</f>
        <v>52.858200000000004</v>
      </c>
      <c r="V140" s="21">
        <f t="shared" si="42"/>
        <v>52.858200000000004</v>
      </c>
      <c r="W140" s="21">
        <f>VLOOKUP(E:E,'[1]853-278051-128'!$A:$J,10,0)</f>
        <v>51.429600000000001</v>
      </c>
      <c r="X140" s="21">
        <f t="shared" si="43"/>
        <v>51.429600000000001</v>
      </c>
      <c r="Y140" s="21">
        <f>VLOOKUP(E:E,'[1]853-278051-128'!$A:$L,12,0)</f>
        <v>50.000999999999998</v>
      </c>
      <c r="Z140" s="21">
        <f t="shared" si="41"/>
        <v>50.000999999999998</v>
      </c>
      <c r="AA140" s="21">
        <f>VLOOKUP(E:E,'[2]costed bom'!$E$2:$AA$1480,23,0)</f>
        <v>47.62</v>
      </c>
      <c r="AB140" s="21">
        <f t="shared" si="44"/>
        <v>47.62</v>
      </c>
      <c r="AC140" s="21">
        <f t="shared" si="45"/>
        <v>2.3810000000000002</v>
      </c>
      <c r="AD140" s="27">
        <v>28</v>
      </c>
      <c r="AE140" s="22" t="s">
        <v>991</v>
      </c>
    </row>
    <row r="141" spans="1:31" s="91" customFormat="1" x14ac:dyDescent="0.25">
      <c r="A141" s="26">
        <v>138</v>
      </c>
      <c r="B141" s="31">
        <v>50</v>
      </c>
      <c r="C141" s="27">
        <v>1</v>
      </c>
      <c r="D141" s="28" t="s">
        <v>52</v>
      </c>
      <c r="E141" s="28" t="s">
        <v>327</v>
      </c>
      <c r="F141" s="27" t="s">
        <v>22</v>
      </c>
      <c r="G141" s="27" t="s">
        <v>64</v>
      </c>
      <c r="H141" s="23" t="s">
        <v>328</v>
      </c>
      <c r="I141" s="29">
        <v>1</v>
      </c>
      <c r="J141" s="29">
        <v>1</v>
      </c>
      <c r="K141" s="27" t="s">
        <v>50</v>
      </c>
      <c r="L141" s="27" t="s">
        <v>63</v>
      </c>
      <c r="M141" s="27" t="s">
        <v>56</v>
      </c>
      <c r="N141" s="27" t="s">
        <v>51</v>
      </c>
      <c r="O141" s="27" t="s">
        <v>1025</v>
      </c>
      <c r="P141" s="27"/>
      <c r="Q141" s="27"/>
      <c r="R141" s="46"/>
      <c r="S141" s="21">
        <f>VLOOKUP(E:E,'[1]853-278051-128'!$A:$F,6,0)</f>
        <v>55.18739999999999</v>
      </c>
      <c r="T141" s="21">
        <f t="shared" si="40"/>
        <v>55.18739999999999</v>
      </c>
      <c r="U141" s="21">
        <f>VLOOKUP(E:E,'[1]853-278051-128'!$A:$H,8,0)</f>
        <v>53.735100000000003</v>
      </c>
      <c r="V141" s="21">
        <f t="shared" si="42"/>
        <v>53.735100000000003</v>
      </c>
      <c r="W141" s="21">
        <f>VLOOKUP(E:E,'[1]853-278051-128'!$A:$J,10,0)</f>
        <v>52.282800000000002</v>
      </c>
      <c r="X141" s="21">
        <f t="shared" si="43"/>
        <v>52.282800000000002</v>
      </c>
      <c r="Y141" s="21">
        <f>VLOOKUP(E:E,'[1]853-278051-128'!$A:$L,12,0)</f>
        <v>50.830500000000001</v>
      </c>
      <c r="Z141" s="21">
        <f t="shared" si="41"/>
        <v>50.830500000000001</v>
      </c>
      <c r="AA141" s="21">
        <f>VLOOKUP(E:E,'[2]costed bom'!$E$2:$AA$1480,23,0)</f>
        <v>48.41</v>
      </c>
      <c r="AB141" s="21">
        <f t="shared" si="44"/>
        <v>48.41</v>
      </c>
      <c r="AC141" s="21">
        <f t="shared" si="45"/>
        <v>2.4205000000000041</v>
      </c>
      <c r="AD141" s="27">
        <v>28</v>
      </c>
      <c r="AE141" s="22" t="s">
        <v>991</v>
      </c>
    </row>
    <row r="142" spans="1:31" s="91" customFormat="1" x14ac:dyDescent="0.25">
      <c r="A142" s="26">
        <v>139</v>
      </c>
      <c r="B142" s="31">
        <v>52</v>
      </c>
      <c r="C142" s="27">
        <v>1</v>
      </c>
      <c r="D142" s="28" t="s">
        <v>52</v>
      </c>
      <c r="E142" s="28" t="s">
        <v>329</v>
      </c>
      <c r="F142" s="27" t="s">
        <v>22</v>
      </c>
      <c r="G142" s="27" t="s">
        <v>64</v>
      </c>
      <c r="H142" s="23" t="s">
        <v>330</v>
      </c>
      <c r="I142" s="29">
        <v>1</v>
      </c>
      <c r="J142" s="29">
        <v>1</v>
      </c>
      <c r="K142" s="27" t="s">
        <v>50</v>
      </c>
      <c r="L142" s="27" t="s">
        <v>63</v>
      </c>
      <c r="M142" s="27" t="s">
        <v>56</v>
      </c>
      <c r="N142" s="27" t="s">
        <v>51</v>
      </c>
      <c r="O142" s="27" t="s">
        <v>1025</v>
      </c>
      <c r="P142" s="27"/>
      <c r="Q142" s="27"/>
      <c r="R142" s="46"/>
      <c r="S142" s="21">
        <f>VLOOKUP(E:E,'[1]853-278051-128'!$A:$F,6,0)</f>
        <v>101.23199999999999</v>
      </c>
      <c r="T142" s="21">
        <f t="shared" si="40"/>
        <v>101.23199999999999</v>
      </c>
      <c r="U142" s="21">
        <f>VLOOKUP(E:E,'[1]853-278051-128'!$A:$H,8,0)</f>
        <v>98.568000000000012</v>
      </c>
      <c r="V142" s="21">
        <f t="shared" si="42"/>
        <v>98.568000000000012</v>
      </c>
      <c r="W142" s="21">
        <f>VLOOKUP(E:E,'[1]853-278051-128'!$A:$J,10,0)</f>
        <v>95.903999999999996</v>
      </c>
      <c r="X142" s="21">
        <f t="shared" si="43"/>
        <v>95.903999999999996</v>
      </c>
      <c r="Y142" s="21">
        <f>VLOOKUP(E:E,'[1]853-278051-128'!$A:$L,12,0)</f>
        <v>93.24</v>
      </c>
      <c r="Z142" s="21">
        <f t="shared" si="41"/>
        <v>93.24</v>
      </c>
      <c r="AA142" s="21">
        <f>VLOOKUP(E:E,'[2]costed bom'!$E$2:$AA$1480,23,0)</f>
        <v>88.8</v>
      </c>
      <c r="AB142" s="21">
        <f t="shared" si="44"/>
        <v>88.8</v>
      </c>
      <c r="AC142" s="21">
        <f t="shared" si="45"/>
        <v>4.4399999999999977</v>
      </c>
      <c r="AD142" s="27">
        <v>28</v>
      </c>
      <c r="AE142" s="22" t="s">
        <v>991</v>
      </c>
    </row>
    <row r="143" spans="1:31" s="91" customFormat="1" x14ac:dyDescent="0.25">
      <c r="A143" s="26">
        <v>140</v>
      </c>
      <c r="B143" s="31">
        <v>53</v>
      </c>
      <c r="C143" s="27">
        <v>1</v>
      </c>
      <c r="D143" s="28" t="s">
        <v>52</v>
      </c>
      <c r="E143" s="28" t="s">
        <v>331</v>
      </c>
      <c r="F143" s="27" t="s">
        <v>22</v>
      </c>
      <c r="G143" s="27" t="s">
        <v>59</v>
      </c>
      <c r="H143" s="23" t="s">
        <v>332</v>
      </c>
      <c r="I143" s="29">
        <v>1</v>
      </c>
      <c r="J143" s="29">
        <v>1</v>
      </c>
      <c r="K143" s="27" t="s">
        <v>50</v>
      </c>
      <c r="L143" s="27" t="s">
        <v>63</v>
      </c>
      <c r="M143" s="27" t="s">
        <v>56</v>
      </c>
      <c r="N143" s="27" t="s">
        <v>51</v>
      </c>
      <c r="O143" s="27" t="s">
        <v>1025</v>
      </c>
      <c r="P143" s="27"/>
      <c r="Q143" s="27"/>
      <c r="R143" s="46"/>
      <c r="S143" s="21">
        <f>VLOOKUP(E:E,'[1]853-278051-128'!$A:$F,6,0)</f>
        <v>80.187600000000003</v>
      </c>
      <c r="T143" s="21">
        <f t="shared" si="40"/>
        <v>80.187600000000003</v>
      </c>
      <c r="U143" s="21">
        <f>VLOOKUP(E:E,'[1]853-278051-128'!$A:$H,8,0)</f>
        <v>78.077400000000011</v>
      </c>
      <c r="V143" s="21">
        <f t="shared" si="42"/>
        <v>78.077400000000011</v>
      </c>
      <c r="W143" s="21">
        <f>VLOOKUP(E:E,'[1]853-278051-128'!$A:$J,10,0)</f>
        <v>75.967200000000005</v>
      </c>
      <c r="X143" s="21">
        <f t="shared" si="43"/>
        <v>75.967200000000005</v>
      </c>
      <c r="Y143" s="21">
        <f>VLOOKUP(E:E,'[1]853-278051-128'!$A:$L,12,0)</f>
        <v>73.857000000000014</v>
      </c>
      <c r="Z143" s="21">
        <f t="shared" si="41"/>
        <v>73.857000000000014</v>
      </c>
      <c r="AA143" s="21">
        <f>VLOOKUP(E:E,'[2]costed bom'!$E$2:$AA$1480,23,0)</f>
        <v>70.34</v>
      </c>
      <c r="AB143" s="21">
        <f t="shared" si="44"/>
        <v>70.34</v>
      </c>
      <c r="AC143" s="21">
        <f t="shared" si="45"/>
        <v>3.5170000000000101</v>
      </c>
      <c r="AD143" s="27">
        <v>28</v>
      </c>
      <c r="AE143" s="22" t="s">
        <v>991</v>
      </c>
    </row>
    <row r="144" spans="1:31" s="91" customFormat="1" x14ac:dyDescent="0.25">
      <c r="A144" s="26">
        <v>141</v>
      </c>
      <c r="B144" s="31">
        <v>56</v>
      </c>
      <c r="C144" s="27">
        <v>1</v>
      </c>
      <c r="D144" s="28" t="s">
        <v>52</v>
      </c>
      <c r="E144" s="28" t="s">
        <v>333</v>
      </c>
      <c r="F144" s="27" t="s">
        <v>22</v>
      </c>
      <c r="G144" s="27" t="s">
        <v>64</v>
      </c>
      <c r="H144" s="23" t="s">
        <v>334</v>
      </c>
      <c r="I144" s="29">
        <v>1</v>
      </c>
      <c r="J144" s="29">
        <v>1</v>
      </c>
      <c r="K144" s="27" t="s">
        <v>50</v>
      </c>
      <c r="L144" s="27" t="s">
        <v>54</v>
      </c>
      <c r="M144" s="27" t="s">
        <v>56</v>
      </c>
      <c r="N144" s="27" t="s">
        <v>51</v>
      </c>
      <c r="O144" s="27" t="s">
        <v>1025</v>
      </c>
      <c r="P144" s="27"/>
      <c r="Q144" s="27"/>
      <c r="R144" s="46"/>
      <c r="S144" s="21">
        <f>VLOOKUP(E:E,'[1]853-278051-128'!$A:$F,6,0)</f>
        <v>69.938999999999993</v>
      </c>
      <c r="T144" s="21">
        <f t="shared" si="40"/>
        <v>69.938999999999993</v>
      </c>
      <c r="U144" s="21">
        <f>VLOOKUP(E:E,'[1]853-278051-128'!$A:$H,8,0)</f>
        <v>68.098500000000001</v>
      </c>
      <c r="V144" s="21">
        <f t="shared" si="42"/>
        <v>68.098500000000001</v>
      </c>
      <c r="W144" s="21">
        <f>VLOOKUP(E:E,'[1]853-278051-128'!$A:$J,10,0)</f>
        <v>66.25800000000001</v>
      </c>
      <c r="X144" s="21">
        <f t="shared" si="43"/>
        <v>66.25800000000001</v>
      </c>
      <c r="Y144" s="21">
        <f>VLOOKUP(E:E,'[1]853-278051-128'!$A:$L,12,0)</f>
        <v>64.417500000000004</v>
      </c>
      <c r="Z144" s="21">
        <f t="shared" si="41"/>
        <v>64.417500000000004</v>
      </c>
      <c r="AA144" s="21">
        <f>VLOOKUP(E:E,'[2]costed bom'!$E$2:$AA$1480,23,0)</f>
        <v>61.35</v>
      </c>
      <c r="AB144" s="21">
        <f t="shared" si="44"/>
        <v>61.35</v>
      </c>
      <c r="AC144" s="21">
        <f t="shared" si="45"/>
        <v>3.0675000000000026</v>
      </c>
      <c r="AD144" s="27">
        <v>28</v>
      </c>
      <c r="AE144" s="22" t="s">
        <v>991</v>
      </c>
    </row>
    <row r="145" spans="1:31" s="91" customFormat="1" x14ac:dyDescent="0.25">
      <c r="A145" s="26">
        <v>142</v>
      </c>
      <c r="B145" s="31">
        <v>61</v>
      </c>
      <c r="C145" s="27">
        <v>1</v>
      </c>
      <c r="D145" s="28" t="s">
        <v>52</v>
      </c>
      <c r="E145" s="28" t="s">
        <v>335</v>
      </c>
      <c r="F145" s="27" t="s">
        <v>1005</v>
      </c>
      <c r="G145" s="27" t="s">
        <v>55</v>
      </c>
      <c r="H145" s="23" t="s">
        <v>336</v>
      </c>
      <c r="I145" s="29">
        <v>1</v>
      </c>
      <c r="J145" s="29">
        <v>1</v>
      </c>
      <c r="K145" s="27" t="s">
        <v>50</v>
      </c>
      <c r="L145" s="27" t="s">
        <v>54</v>
      </c>
      <c r="M145" s="27" t="s">
        <v>56</v>
      </c>
      <c r="N145" s="27" t="s">
        <v>51</v>
      </c>
      <c r="O145" s="27" t="s">
        <v>1025</v>
      </c>
      <c r="P145" s="27"/>
      <c r="Q145" s="27"/>
      <c r="R145" s="46"/>
      <c r="S145" s="21">
        <f>VLOOKUP(E:E,'[1]853-278051-128'!$A:$F,6,0)</f>
        <v>65.036999999999992</v>
      </c>
      <c r="T145" s="21">
        <f t="shared" si="40"/>
        <v>65.036999999999992</v>
      </c>
      <c r="U145" s="21">
        <f>VLOOKUP(E:E,'[1]853-278051-128'!$A:$H,8,0)</f>
        <v>63.325500000000005</v>
      </c>
      <c r="V145" s="21">
        <f t="shared" si="42"/>
        <v>63.325500000000005</v>
      </c>
      <c r="W145" s="21">
        <f>VLOOKUP(E:E,'[1]853-278051-128'!$A:$J,10,0)</f>
        <v>61.614000000000004</v>
      </c>
      <c r="X145" s="21">
        <f t="shared" si="43"/>
        <v>61.614000000000004</v>
      </c>
      <c r="Y145" s="21">
        <f>VLOOKUP(E:E,'[1]853-278051-128'!$A:$L,12,0)</f>
        <v>59.902499999999996</v>
      </c>
      <c r="Z145" s="21">
        <f t="shared" si="41"/>
        <v>59.902499999999996</v>
      </c>
      <c r="AA145" s="21">
        <f>VLOOKUP(E:E,'[2]costed bom'!$E$2:$AA$1480,23,0)</f>
        <v>86.21</v>
      </c>
      <c r="AB145" s="21">
        <f t="shared" si="44"/>
        <v>86.21</v>
      </c>
      <c r="AC145" s="21">
        <f t="shared" si="45"/>
        <v>-26.307499999999997</v>
      </c>
      <c r="AD145" s="27">
        <v>42</v>
      </c>
      <c r="AE145" s="22" t="s">
        <v>991</v>
      </c>
    </row>
    <row r="146" spans="1:31" s="91" customFormat="1" hidden="1" x14ac:dyDescent="0.25">
      <c r="A146" s="82">
        <v>143</v>
      </c>
      <c r="B146" s="83">
        <v>1</v>
      </c>
      <c r="C146" s="84">
        <v>2</v>
      </c>
      <c r="D146" s="85" t="s">
        <v>335</v>
      </c>
      <c r="E146" s="85" t="s">
        <v>337</v>
      </c>
      <c r="F146" s="84"/>
      <c r="G146" s="84" t="s">
        <v>59</v>
      </c>
      <c r="H146" s="86" t="s">
        <v>338</v>
      </c>
      <c r="I146" s="87">
        <v>5.5</v>
      </c>
      <c r="J146" s="87">
        <v>5.5</v>
      </c>
      <c r="K146" s="84" t="s">
        <v>272</v>
      </c>
      <c r="L146" s="84" t="s">
        <v>63</v>
      </c>
      <c r="M146" s="84" t="s">
        <v>56</v>
      </c>
      <c r="N146" s="84" t="s">
        <v>51</v>
      </c>
      <c r="O146" s="84"/>
      <c r="P146" s="84" t="s">
        <v>340</v>
      </c>
      <c r="Q146" s="84" t="s">
        <v>339</v>
      </c>
      <c r="R146" s="88"/>
      <c r="S146" s="89"/>
      <c r="T146" s="89">
        <f t="shared" si="40"/>
        <v>0</v>
      </c>
      <c r="U146" s="89"/>
      <c r="V146" s="89"/>
      <c r="W146" s="89"/>
      <c r="X146" s="89"/>
      <c r="Y146" s="89"/>
      <c r="Z146" s="89">
        <f t="shared" si="41"/>
        <v>0</v>
      </c>
      <c r="AA146" s="89"/>
      <c r="AB146" s="89"/>
      <c r="AC146" s="89"/>
      <c r="AD146" s="84"/>
      <c r="AE146" s="90"/>
    </row>
    <row r="147" spans="1:31" s="91" customFormat="1" hidden="1" x14ac:dyDescent="0.25">
      <c r="A147" s="82">
        <v>144</v>
      </c>
      <c r="B147" s="83">
        <v>2</v>
      </c>
      <c r="C147" s="84">
        <v>2</v>
      </c>
      <c r="D147" s="85" t="s">
        <v>335</v>
      </c>
      <c r="E147" s="85" t="s">
        <v>341</v>
      </c>
      <c r="F147" s="84"/>
      <c r="G147" s="84" t="s">
        <v>55</v>
      </c>
      <c r="H147" s="86" t="s">
        <v>342</v>
      </c>
      <c r="I147" s="87">
        <v>1</v>
      </c>
      <c r="J147" s="87">
        <v>1</v>
      </c>
      <c r="K147" s="84" t="s">
        <v>272</v>
      </c>
      <c r="L147" s="84" t="s">
        <v>63</v>
      </c>
      <c r="M147" s="84" t="s">
        <v>56</v>
      </c>
      <c r="N147" s="84" t="s">
        <v>51</v>
      </c>
      <c r="O147" s="84"/>
      <c r="P147" s="84" t="s">
        <v>340</v>
      </c>
      <c r="Q147" s="84" t="s">
        <v>343</v>
      </c>
      <c r="R147" s="88"/>
      <c r="S147" s="89"/>
      <c r="T147" s="89">
        <f t="shared" si="40"/>
        <v>0</v>
      </c>
      <c r="U147" s="89"/>
      <c r="V147" s="89"/>
      <c r="W147" s="89"/>
      <c r="X147" s="89"/>
      <c r="Y147" s="89"/>
      <c r="Z147" s="89">
        <f t="shared" si="41"/>
        <v>0</v>
      </c>
      <c r="AA147" s="89"/>
      <c r="AB147" s="89"/>
      <c r="AC147" s="89"/>
      <c r="AD147" s="84"/>
      <c r="AE147" s="90"/>
    </row>
    <row r="148" spans="1:31" s="91" customFormat="1" hidden="1" x14ac:dyDescent="0.25">
      <c r="A148" s="82">
        <v>145</v>
      </c>
      <c r="B148" s="83">
        <v>3</v>
      </c>
      <c r="C148" s="84">
        <v>2</v>
      </c>
      <c r="D148" s="85" t="s">
        <v>335</v>
      </c>
      <c r="E148" s="85" t="s">
        <v>344</v>
      </c>
      <c r="F148" s="84"/>
      <c r="G148" s="84" t="s">
        <v>55</v>
      </c>
      <c r="H148" s="86" t="s">
        <v>345</v>
      </c>
      <c r="I148" s="87">
        <v>1</v>
      </c>
      <c r="J148" s="87">
        <v>1</v>
      </c>
      <c r="K148" s="84" t="s">
        <v>272</v>
      </c>
      <c r="L148" s="84" t="s">
        <v>63</v>
      </c>
      <c r="M148" s="84" t="s">
        <v>56</v>
      </c>
      <c r="N148" s="84" t="s">
        <v>51</v>
      </c>
      <c r="O148" s="84"/>
      <c r="P148" s="84" t="s">
        <v>347</v>
      </c>
      <c r="Q148" s="84" t="s">
        <v>346</v>
      </c>
      <c r="R148" s="88"/>
      <c r="S148" s="89"/>
      <c r="T148" s="89">
        <f t="shared" si="40"/>
        <v>0</v>
      </c>
      <c r="U148" s="89"/>
      <c r="V148" s="89"/>
      <c r="W148" s="89"/>
      <c r="X148" s="89"/>
      <c r="Y148" s="89"/>
      <c r="Z148" s="89">
        <f t="shared" si="41"/>
        <v>0</v>
      </c>
      <c r="AA148" s="89"/>
      <c r="AB148" s="89"/>
      <c r="AC148" s="89"/>
      <c r="AD148" s="84"/>
      <c r="AE148" s="90"/>
    </row>
    <row r="149" spans="1:31" s="91" customFormat="1" hidden="1" x14ac:dyDescent="0.25">
      <c r="A149" s="82">
        <v>146</v>
      </c>
      <c r="B149" s="83">
        <v>4</v>
      </c>
      <c r="C149" s="84">
        <v>2</v>
      </c>
      <c r="D149" s="85" t="s">
        <v>335</v>
      </c>
      <c r="E149" s="85" t="s">
        <v>301</v>
      </c>
      <c r="F149" s="84"/>
      <c r="G149" s="84" t="s">
        <v>55</v>
      </c>
      <c r="H149" s="86" t="s">
        <v>302</v>
      </c>
      <c r="I149" s="87">
        <v>2</v>
      </c>
      <c r="J149" s="87">
        <v>2</v>
      </c>
      <c r="K149" s="84" t="s">
        <v>50</v>
      </c>
      <c r="L149" s="84" t="s">
        <v>63</v>
      </c>
      <c r="M149" s="84" t="s">
        <v>56</v>
      </c>
      <c r="N149" s="84" t="s">
        <v>51</v>
      </c>
      <c r="O149" s="84"/>
      <c r="P149" s="84" t="s">
        <v>266</v>
      </c>
      <c r="Q149" s="84" t="s">
        <v>303</v>
      </c>
      <c r="R149" s="88"/>
      <c r="S149" s="89"/>
      <c r="T149" s="89">
        <f t="shared" si="40"/>
        <v>0</v>
      </c>
      <c r="U149" s="89"/>
      <c r="V149" s="89"/>
      <c r="W149" s="89"/>
      <c r="X149" s="89"/>
      <c r="Y149" s="89"/>
      <c r="Z149" s="89">
        <f t="shared" si="41"/>
        <v>0</v>
      </c>
      <c r="AA149" s="89"/>
      <c r="AB149" s="89"/>
      <c r="AC149" s="89"/>
      <c r="AD149" s="84"/>
      <c r="AE149" s="90"/>
    </row>
    <row r="150" spans="1:31" s="91" customFormat="1" hidden="1" x14ac:dyDescent="0.25">
      <c r="A150" s="82">
        <v>147</v>
      </c>
      <c r="B150" s="83">
        <v>11</v>
      </c>
      <c r="C150" s="84">
        <v>2</v>
      </c>
      <c r="D150" s="85" t="s">
        <v>335</v>
      </c>
      <c r="E150" s="85" t="s">
        <v>348</v>
      </c>
      <c r="F150" s="84"/>
      <c r="G150" s="84" t="s">
        <v>71</v>
      </c>
      <c r="H150" s="86" t="s">
        <v>349</v>
      </c>
      <c r="I150" s="87">
        <v>1</v>
      </c>
      <c r="J150" s="87">
        <v>1</v>
      </c>
      <c r="K150" s="84" t="s">
        <v>50</v>
      </c>
      <c r="L150" s="84" t="s">
        <v>63</v>
      </c>
      <c r="M150" s="84" t="s">
        <v>56</v>
      </c>
      <c r="N150" s="84" t="s">
        <v>51</v>
      </c>
      <c r="O150" s="84"/>
      <c r="P150" s="84" t="s">
        <v>351</v>
      </c>
      <c r="Q150" s="84" t="s">
        <v>350</v>
      </c>
      <c r="R150" s="88"/>
      <c r="S150" s="89"/>
      <c r="T150" s="89">
        <f t="shared" si="40"/>
        <v>0</v>
      </c>
      <c r="U150" s="89"/>
      <c r="V150" s="89"/>
      <c r="W150" s="89"/>
      <c r="X150" s="89"/>
      <c r="Y150" s="89"/>
      <c r="Z150" s="89">
        <f t="shared" si="41"/>
        <v>0</v>
      </c>
      <c r="AA150" s="89"/>
      <c r="AB150" s="89"/>
      <c r="AC150" s="89"/>
      <c r="AD150" s="84"/>
      <c r="AE150" s="90"/>
    </row>
    <row r="151" spans="1:31" s="91" customFormat="1" hidden="1" x14ac:dyDescent="0.25">
      <c r="A151" s="82">
        <v>148</v>
      </c>
      <c r="B151" s="83">
        <v>12</v>
      </c>
      <c r="C151" s="84">
        <v>2</v>
      </c>
      <c r="D151" s="85" t="s">
        <v>335</v>
      </c>
      <c r="E151" s="85" t="s">
        <v>352</v>
      </c>
      <c r="F151" s="84"/>
      <c r="G151" s="84" t="s">
        <v>71</v>
      </c>
      <c r="H151" s="86" t="s">
        <v>353</v>
      </c>
      <c r="I151" s="87">
        <v>2</v>
      </c>
      <c r="J151" s="87">
        <v>2</v>
      </c>
      <c r="K151" s="84" t="s">
        <v>50</v>
      </c>
      <c r="L151" s="84" t="s">
        <v>63</v>
      </c>
      <c r="M151" s="84" t="s">
        <v>56</v>
      </c>
      <c r="N151" s="84" t="s">
        <v>51</v>
      </c>
      <c r="O151" s="84"/>
      <c r="P151" s="84" t="s">
        <v>354</v>
      </c>
      <c r="Q151" s="84">
        <v>1731110058</v>
      </c>
      <c r="R151" s="88"/>
      <c r="S151" s="89"/>
      <c r="T151" s="89">
        <f t="shared" si="40"/>
        <v>0</v>
      </c>
      <c r="U151" s="89"/>
      <c r="V151" s="89"/>
      <c r="W151" s="89"/>
      <c r="X151" s="89"/>
      <c r="Y151" s="89"/>
      <c r="Z151" s="89">
        <f t="shared" si="41"/>
        <v>0</v>
      </c>
      <c r="AA151" s="89"/>
      <c r="AB151" s="89"/>
      <c r="AC151" s="89"/>
      <c r="AD151" s="84"/>
      <c r="AE151" s="90"/>
    </row>
    <row r="152" spans="1:31" s="91" customFormat="1" hidden="1" x14ac:dyDescent="0.25">
      <c r="A152" s="82">
        <v>149</v>
      </c>
      <c r="B152" s="83">
        <v>13</v>
      </c>
      <c r="C152" s="84">
        <v>2</v>
      </c>
      <c r="D152" s="85" t="s">
        <v>335</v>
      </c>
      <c r="E152" s="85" t="s">
        <v>355</v>
      </c>
      <c r="F152" s="84"/>
      <c r="G152" s="84" t="s">
        <v>55</v>
      </c>
      <c r="H152" s="86" t="s">
        <v>356</v>
      </c>
      <c r="I152" s="87">
        <v>24</v>
      </c>
      <c r="J152" s="87">
        <v>24</v>
      </c>
      <c r="K152" s="84" t="s">
        <v>50</v>
      </c>
      <c r="L152" s="84" t="s">
        <v>63</v>
      </c>
      <c r="M152" s="84" t="s">
        <v>56</v>
      </c>
      <c r="N152" s="84" t="s">
        <v>51</v>
      </c>
      <c r="O152" s="84"/>
      <c r="P152" s="84" t="s">
        <v>351</v>
      </c>
      <c r="Q152" s="84" t="s">
        <v>357</v>
      </c>
      <c r="R152" s="88"/>
      <c r="S152" s="89"/>
      <c r="T152" s="89">
        <f t="shared" si="40"/>
        <v>0</v>
      </c>
      <c r="U152" s="89"/>
      <c r="V152" s="89"/>
      <c r="W152" s="89"/>
      <c r="X152" s="89"/>
      <c r="Y152" s="89"/>
      <c r="Z152" s="89">
        <f t="shared" si="41"/>
        <v>0</v>
      </c>
      <c r="AA152" s="89"/>
      <c r="AB152" s="89"/>
      <c r="AC152" s="89"/>
      <c r="AD152" s="84"/>
      <c r="AE152" s="90"/>
    </row>
    <row r="153" spans="1:31" s="91" customFormat="1" hidden="1" x14ac:dyDescent="0.25">
      <c r="A153" s="82">
        <v>150</v>
      </c>
      <c r="B153" s="83">
        <v>14</v>
      </c>
      <c r="C153" s="84">
        <v>2</v>
      </c>
      <c r="D153" s="85" t="s">
        <v>335</v>
      </c>
      <c r="E153" s="85" t="s">
        <v>358</v>
      </c>
      <c r="F153" s="84"/>
      <c r="G153" s="84" t="s">
        <v>64</v>
      </c>
      <c r="H153" s="86" t="s">
        <v>359</v>
      </c>
      <c r="I153" s="87">
        <v>2</v>
      </c>
      <c r="J153" s="87">
        <v>2</v>
      </c>
      <c r="K153" s="84" t="s">
        <v>50</v>
      </c>
      <c r="L153" s="84" t="s">
        <v>63</v>
      </c>
      <c r="M153" s="84" t="s">
        <v>56</v>
      </c>
      <c r="N153" s="84" t="s">
        <v>51</v>
      </c>
      <c r="O153" s="84"/>
      <c r="P153" s="84" t="s">
        <v>260</v>
      </c>
      <c r="Q153" s="84">
        <v>1731120066</v>
      </c>
      <c r="R153" s="88"/>
      <c r="S153" s="89"/>
      <c r="T153" s="89">
        <f t="shared" si="40"/>
        <v>0</v>
      </c>
      <c r="U153" s="89"/>
      <c r="V153" s="89"/>
      <c r="W153" s="89"/>
      <c r="X153" s="89"/>
      <c r="Y153" s="89"/>
      <c r="Z153" s="89">
        <f t="shared" si="41"/>
        <v>0</v>
      </c>
      <c r="AA153" s="89"/>
      <c r="AB153" s="89"/>
      <c r="AC153" s="89"/>
      <c r="AD153" s="84"/>
      <c r="AE153" s="90"/>
    </row>
    <row r="154" spans="1:31" s="91" customFormat="1" hidden="1" x14ac:dyDescent="0.25">
      <c r="A154" s="82">
        <v>151</v>
      </c>
      <c r="B154" s="83">
        <v>21</v>
      </c>
      <c r="C154" s="84">
        <v>2</v>
      </c>
      <c r="D154" s="85" t="s">
        <v>335</v>
      </c>
      <c r="E154" s="85" t="s">
        <v>360</v>
      </c>
      <c r="F154" s="84"/>
      <c r="G154" s="84" t="s">
        <v>71</v>
      </c>
      <c r="H154" s="86" t="s">
        <v>361</v>
      </c>
      <c r="I154" s="87">
        <v>1</v>
      </c>
      <c r="J154" s="87">
        <v>1</v>
      </c>
      <c r="K154" s="84" t="s">
        <v>50</v>
      </c>
      <c r="L154" s="84" t="s">
        <v>63</v>
      </c>
      <c r="M154" s="84" t="s">
        <v>56</v>
      </c>
      <c r="N154" s="84" t="s">
        <v>51</v>
      </c>
      <c r="O154" s="84"/>
      <c r="P154" s="84" t="s">
        <v>363</v>
      </c>
      <c r="Q154" s="84" t="s">
        <v>362</v>
      </c>
      <c r="R154" s="88"/>
      <c r="S154" s="89"/>
      <c r="T154" s="89">
        <f t="shared" si="40"/>
        <v>0</v>
      </c>
      <c r="U154" s="89"/>
      <c r="V154" s="89"/>
      <c r="W154" s="89"/>
      <c r="X154" s="89"/>
      <c r="Y154" s="89"/>
      <c r="Z154" s="89">
        <f t="shared" si="41"/>
        <v>0</v>
      </c>
      <c r="AA154" s="89"/>
      <c r="AB154" s="89"/>
      <c r="AC154" s="89"/>
      <c r="AD154" s="84"/>
      <c r="AE154" s="90"/>
    </row>
    <row r="155" spans="1:31" s="91" customFormat="1" hidden="1" x14ac:dyDescent="0.25">
      <c r="A155" s="82">
        <v>152</v>
      </c>
      <c r="B155" s="83">
        <v>22</v>
      </c>
      <c r="C155" s="84">
        <v>2</v>
      </c>
      <c r="D155" s="85" t="s">
        <v>335</v>
      </c>
      <c r="E155" s="85" t="s">
        <v>364</v>
      </c>
      <c r="F155" s="84"/>
      <c r="G155" s="84" t="s">
        <v>64</v>
      </c>
      <c r="H155" s="86" t="s">
        <v>365</v>
      </c>
      <c r="I155" s="87">
        <v>24</v>
      </c>
      <c r="J155" s="87">
        <v>24</v>
      </c>
      <c r="K155" s="84" t="s">
        <v>50</v>
      </c>
      <c r="L155" s="84" t="s">
        <v>63</v>
      </c>
      <c r="M155" s="84" t="s">
        <v>56</v>
      </c>
      <c r="N155" s="84" t="s">
        <v>51</v>
      </c>
      <c r="O155" s="84"/>
      <c r="P155" s="84" t="s">
        <v>363</v>
      </c>
      <c r="Q155" s="84" t="s">
        <v>366</v>
      </c>
      <c r="R155" s="88"/>
      <c r="S155" s="89"/>
      <c r="T155" s="89">
        <f t="shared" si="40"/>
        <v>0</v>
      </c>
      <c r="U155" s="89"/>
      <c r="V155" s="89"/>
      <c r="W155" s="89"/>
      <c r="X155" s="89"/>
      <c r="Y155" s="89"/>
      <c r="Z155" s="89">
        <f t="shared" si="41"/>
        <v>0</v>
      </c>
      <c r="AA155" s="89"/>
      <c r="AB155" s="89"/>
      <c r="AC155" s="89"/>
      <c r="AD155" s="84"/>
      <c r="AE155" s="90"/>
    </row>
    <row r="156" spans="1:31" s="91" customFormat="1" hidden="1" x14ac:dyDescent="0.25">
      <c r="A156" s="82">
        <v>153</v>
      </c>
      <c r="B156" s="83">
        <v>7000</v>
      </c>
      <c r="C156" s="84">
        <v>2</v>
      </c>
      <c r="D156" s="85" t="s">
        <v>335</v>
      </c>
      <c r="E156" s="85" t="s">
        <v>274</v>
      </c>
      <c r="F156" s="84"/>
      <c r="G156" s="84" t="s">
        <v>276</v>
      </c>
      <c r="H156" s="86" t="s">
        <v>275</v>
      </c>
      <c r="I156" s="87">
        <v>1</v>
      </c>
      <c r="J156" s="87">
        <v>1</v>
      </c>
      <c r="K156" s="84" t="s">
        <v>50</v>
      </c>
      <c r="L156" s="84" t="s">
        <v>63</v>
      </c>
      <c r="M156" s="84" t="s">
        <v>56</v>
      </c>
      <c r="N156" s="84" t="s">
        <v>70</v>
      </c>
      <c r="O156" s="84"/>
      <c r="P156" s="84"/>
      <c r="Q156" s="84"/>
      <c r="R156" s="88"/>
      <c r="S156" s="89"/>
      <c r="T156" s="89">
        <f t="shared" si="40"/>
        <v>0</v>
      </c>
      <c r="U156" s="89"/>
      <c r="V156" s="89"/>
      <c r="W156" s="89"/>
      <c r="X156" s="89"/>
      <c r="Y156" s="89"/>
      <c r="Z156" s="89">
        <f t="shared" si="41"/>
        <v>0</v>
      </c>
      <c r="AA156" s="89"/>
      <c r="AB156" s="89"/>
      <c r="AC156" s="89"/>
      <c r="AD156" s="84"/>
      <c r="AE156" s="90"/>
    </row>
    <row r="157" spans="1:31" s="91" customFormat="1" hidden="1" x14ac:dyDescent="0.25">
      <c r="A157" s="82">
        <v>154</v>
      </c>
      <c r="B157" s="83">
        <v>7000</v>
      </c>
      <c r="C157" s="84">
        <v>3</v>
      </c>
      <c r="D157" s="85" t="s">
        <v>274</v>
      </c>
      <c r="E157" s="85" t="s">
        <v>124</v>
      </c>
      <c r="F157" s="84"/>
      <c r="G157" s="84" t="s">
        <v>126</v>
      </c>
      <c r="H157" s="86" t="s">
        <v>125</v>
      </c>
      <c r="I157" s="87">
        <v>1</v>
      </c>
      <c r="J157" s="87">
        <v>1</v>
      </c>
      <c r="K157" s="84" t="s">
        <v>50</v>
      </c>
      <c r="L157" s="84" t="s">
        <v>63</v>
      </c>
      <c r="M157" s="84" t="s">
        <v>56</v>
      </c>
      <c r="N157" s="84" t="s">
        <v>70</v>
      </c>
      <c r="O157" s="84"/>
      <c r="P157" s="84"/>
      <c r="Q157" s="84"/>
      <c r="R157" s="88"/>
      <c r="S157" s="89"/>
      <c r="T157" s="89">
        <f t="shared" si="40"/>
        <v>0</v>
      </c>
      <c r="U157" s="89"/>
      <c r="V157" s="89"/>
      <c r="W157" s="89"/>
      <c r="X157" s="89"/>
      <c r="Y157" s="89"/>
      <c r="Z157" s="89">
        <f t="shared" si="41"/>
        <v>0</v>
      </c>
      <c r="AA157" s="89"/>
      <c r="AB157" s="89"/>
      <c r="AC157" s="89"/>
      <c r="AD157" s="84"/>
      <c r="AE157" s="90"/>
    </row>
    <row r="158" spans="1:31" s="91" customFormat="1" hidden="1" x14ac:dyDescent="0.25">
      <c r="A158" s="82">
        <v>155</v>
      </c>
      <c r="B158" s="83">
        <v>7002</v>
      </c>
      <c r="C158" s="84">
        <v>3</v>
      </c>
      <c r="D158" s="85" t="s">
        <v>274</v>
      </c>
      <c r="E158" s="85" t="s">
        <v>277</v>
      </c>
      <c r="F158" s="84"/>
      <c r="G158" s="84" t="s">
        <v>55</v>
      </c>
      <c r="H158" s="86" t="s">
        <v>278</v>
      </c>
      <c r="I158" s="87">
        <v>1</v>
      </c>
      <c r="J158" s="87">
        <v>1</v>
      </c>
      <c r="K158" s="84" t="s">
        <v>50</v>
      </c>
      <c r="L158" s="84" t="s">
        <v>63</v>
      </c>
      <c r="M158" s="84" t="s">
        <v>56</v>
      </c>
      <c r="N158" s="84" t="s">
        <v>70</v>
      </c>
      <c r="O158" s="84"/>
      <c r="P158" s="84" t="s">
        <v>279</v>
      </c>
      <c r="Q158" s="84">
        <v>14270</v>
      </c>
      <c r="R158" s="88"/>
      <c r="S158" s="89"/>
      <c r="T158" s="89">
        <f t="shared" si="40"/>
        <v>0</v>
      </c>
      <c r="U158" s="89"/>
      <c r="V158" s="89"/>
      <c r="W158" s="89"/>
      <c r="X158" s="89"/>
      <c r="Y158" s="89"/>
      <c r="Z158" s="89">
        <f t="shared" si="41"/>
        <v>0</v>
      </c>
      <c r="AA158" s="89"/>
      <c r="AB158" s="89"/>
      <c r="AC158" s="89"/>
      <c r="AD158" s="84"/>
      <c r="AE158" s="90"/>
    </row>
    <row r="159" spans="1:31" s="91" customFormat="1" hidden="1" x14ac:dyDescent="0.25">
      <c r="A159" s="82">
        <v>156</v>
      </c>
      <c r="B159" s="83">
        <v>7003</v>
      </c>
      <c r="C159" s="84">
        <v>3</v>
      </c>
      <c r="D159" s="85" t="s">
        <v>274</v>
      </c>
      <c r="E159" s="85" t="s">
        <v>280</v>
      </c>
      <c r="F159" s="84"/>
      <c r="G159" s="84" t="s">
        <v>55</v>
      </c>
      <c r="H159" s="86" t="s">
        <v>281</v>
      </c>
      <c r="I159" s="87">
        <v>1</v>
      </c>
      <c r="J159" s="87">
        <v>1</v>
      </c>
      <c r="K159" s="84" t="s">
        <v>50</v>
      </c>
      <c r="L159" s="84" t="s">
        <v>63</v>
      </c>
      <c r="M159" s="84" t="s">
        <v>56</v>
      </c>
      <c r="N159" s="84" t="s">
        <v>70</v>
      </c>
      <c r="O159" s="84"/>
      <c r="P159" s="84" t="s">
        <v>283</v>
      </c>
      <c r="Q159" s="84" t="s">
        <v>282</v>
      </c>
      <c r="R159" s="88"/>
      <c r="S159" s="89"/>
      <c r="T159" s="89">
        <f t="shared" si="40"/>
        <v>0</v>
      </c>
      <c r="U159" s="89"/>
      <c r="V159" s="89"/>
      <c r="W159" s="89"/>
      <c r="X159" s="89"/>
      <c r="Y159" s="89"/>
      <c r="Z159" s="89">
        <f t="shared" si="41"/>
        <v>0</v>
      </c>
      <c r="AA159" s="89"/>
      <c r="AB159" s="89"/>
      <c r="AC159" s="89"/>
      <c r="AD159" s="84"/>
      <c r="AE159" s="90"/>
    </row>
    <row r="160" spans="1:31" s="91" customFormat="1" hidden="1" x14ac:dyDescent="0.25">
      <c r="A160" s="82">
        <v>157</v>
      </c>
      <c r="B160" s="83">
        <v>7004</v>
      </c>
      <c r="C160" s="84">
        <v>3</v>
      </c>
      <c r="D160" s="85" t="s">
        <v>274</v>
      </c>
      <c r="E160" s="85" t="s">
        <v>284</v>
      </c>
      <c r="F160" s="84"/>
      <c r="G160" s="84" t="s">
        <v>64</v>
      </c>
      <c r="H160" s="86" t="s">
        <v>285</v>
      </c>
      <c r="I160" s="87">
        <v>1</v>
      </c>
      <c r="J160" s="87">
        <v>1</v>
      </c>
      <c r="K160" s="84" t="s">
        <v>50</v>
      </c>
      <c r="L160" s="84" t="s">
        <v>63</v>
      </c>
      <c r="M160" s="84" t="s">
        <v>56</v>
      </c>
      <c r="N160" s="84" t="s">
        <v>70</v>
      </c>
      <c r="O160" s="84"/>
      <c r="P160" s="84" t="s">
        <v>283</v>
      </c>
      <c r="Q160" s="84" t="s">
        <v>286</v>
      </c>
      <c r="R160" s="88"/>
      <c r="S160" s="89"/>
      <c r="T160" s="89">
        <f t="shared" si="40"/>
        <v>0</v>
      </c>
      <c r="U160" s="89"/>
      <c r="V160" s="89"/>
      <c r="W160" s="89"/>
      <c r="X160" s="89"/>
      <c r="Y160" s="89"/>
      <c r="Z160" s="89">
        <f t="shared" si="41"/>
        <v>0</v>
      </c>
      <c r="AA160" s="89"/>
      <c r="AB160" s="89"/>
      <c r="AC160" s="89"/>
      <c r="AD160" s="84"/>
      <c r="AE160" s="90"/>
    </row>
    <row r="161" spans="1:31" s="91" customFormat="1" hidden="1" x14ac:dyDescent="0.25">
      <c r="A161" s="82">
        <v>158</v>
      </c>
      <c r="B161" s="83">
        <v>7005</v>
      </c>
      <c r="C161" s="84">
        <v>3</v>
      </c>
      <c r="D161" s="85" t="s">
        <v>274</v>
      </c>
      <c r="E161" s="85" t="s">
        <v>287</v>
      </c>
      <c r="F161" s="84"/>
      <c r="G161" s="84" t="s">
        <v>64</v>
      </c>
      <c r="H161" s="86" t="s">
        <v>288</v>
      </c>
      <c r="I161" s="87">
        <v>1</v>
      </c>
      <c r="J161" s="87">
        <v>1</v>
      </c>
      <c r="K161" s="84" t="s">
        <v>50</v>
      </c>
      <c r="L161" s="84" t="s">
        <v>63</v>
      </c>
      <c r="M161" s="84" t="s">
        <v>56</v>
      </c>
      <c r="N161" s="84" t="s">
        <v>70</v>
      </c>
      <c r="O161" s="84"/>
      <c r="P161" s="84" t="s">
        <v>283</v>
      </c>
      <c r="Q161" s="84" t="s">
        <v>289</v>
      </c>
      <c r="R161" s="88"/>
      <c r="S161" s="89"/>
      <c r="T161" s="89">
        <f t="shared" si="40"/>
        <v>0</v>
      </c>
      <c r="U161" s="89"/>
      <c r="V161" s="89"/>
      <c r="W161" s="89"/>
      <c r="X161" s="89"/>
      <c r="Y161" s="89"/>
      <c r="Z161" s="89">
        <f t="shared" si="41"/>
        <v>0</v>
      </c>
      <c r="AA161" s="89"/>
      <c r="AB161" s="89"/>
      <c r="AC161" s="89"/>
      <c r="AD161" s="84"/>
      <c r="AE161" s="90"/>
    </row>
    <row r="162" spans="1:31" s="91" customFormat="1" hidden="1" x14ac:dyDescent="0.25">
      <c r="A162" s="82">
        <v>159</v>
      </c>
      <c r="B162" s="83">
        <v>7006</v>
      </c>
      <c r="C162" s="84">
        <v>3</v>
      </c>
      <c r="D162" s="85" t="s">
        <v>274</v>
      </c>
      <c r="E162" s="85" t="s">
        <v>290</v>
      </c>
      <c r="F162" s="84"/>
      <c r="G162" s="84" t="s">
        <v>55</v>
      </c>
      <c r="H162" s="86" t="s">
        <v>291</v>
      </c>
      <c r="I162" s="87">
        <v>1</v>
      </c>
      <c r="J162" s="87">
        <v>1</v>
      </c>
      <c r="K162" s="84" t="s">
        <v>50</v>
      </c>
      <c r="L162" s="84" t="s">
        <v>63</v>
      </c>
      <c r="M162" s="84" t="s">
        <v>56</v>
      </c>
      <c r="N162" s="84" t="s">
        <v>70</v>
      </c>
      <c r="O162" s="84"/>
      <c r="P162" s="84"/>
      <c r="Q162" s="84"/>
      <c r="R162" s="88"/>
      <c r="S162" s="89"/>
      <c r="T162" s="89">
        <f t="shared" si="40"/>
        <v>0</v>
      </c>
      <c r="U162" s="89"/>
      <c r="V162" s="89"/>
      <c r="W162" s="89"/>
      <c r="X162" s="89"/>
      <c r="Y162" s="89"/>
      <c r="Z162" s="89">
        <f t="shared" si="41"/>
        <v>0</v>
      </c>
      <c r="AA162" s="89"/>
      <c r="AB162" s="89"/>
      <c r="AC162" s="89"/>
      <c r="AD162" s="84"/>
      <c r="AE162" s="90"/>
    </row>
    <row r="163" spans="1:31" s="91" customFormat="1" hidden="1" x14ac:dyDescent="0.25">
      <c r="A163" s="82">
        <v>160</v>
      </c>
      <c r="B163" s="83">
        <v>7007</v>
      </c>
      <c r="C163" s="84">
        <v>3</v>
      </c>
      <c r="D163" s="85" t="s">
        <v>274</v>
      </c>
      <c r="E163" s="85" t="s">
        <v>292</v>
      </c>
      <c r="F163" s="84"/>
      <c r="G163" s="84" t="s">
        <v>55</v>
      </c>
      <c r="H163" s="86" t="s">
        <v>293</v>
      </c>
      <c r="I163" s="87">
        <v>1</v>
      </c>
      <c r="J163" s="87">
        <v>1</v>
      </c>
      <c r="K163" s="84" t="s">
        <v>50</v>
      </c>
      <c r="L163" s="84" t="s">
        <v>63</v>
      </c>
      <c r="M163" s="84" t="s">
        <v>56</v>
      </c>
      <c r="N163" s="84" t="s">
        <v>70</v>
      </c>
      <c r="O163" s="84"/>
      <c r="P163" s="84"/>
      <c r="Q163" s="84"/>
      <c r="R163" s="88"/>
      <c r="S163" s="89"/>
      <c r="T163" s="89">
        <f t="shared" si="40"/>
        <v>0</v>
      </c>
      <c r="U163" s="89"/>
      <c r="V163" s="89"/>
      <c r="W163" s="89"/>
      <c r="X163" s="89"/>
      <c r="Y163" s="89"/>
      <c r="Z163" s="89">
        <f t="shared" si="41"/>
        <v>0</v>
      </c>
      <c r="AA163" s="89"/>
      <c r="AB163" s="89"/>
      <c r="AC163" s="89"/>
      <c r="AD163" s="84"/>
      <c r="AE163" s="90"/>
    </row>
    <row r="164" spans="1:31" s="91" customFormat="1" hidden="1" x14ac:dyDescent="0.25">
      <c r="A164" s="82">
        <v>161</v>
      </c>
      <c r="B164" s="83">
        <v>7008</v>
      </c>
      <c r="C164" s="84">
        <v>3</v>
      </c>
      <c r="D164" s="85" t="s">
        <v>274</v>
      </c>
      <c r="E164" s="85" t="s">
        <v>263</v>
      </c>
      <c r="F164" s="84"/>
      <c r="G164" s="84" t="s">
        <v>55</v>
      </c>
      <c r="H164" s="86" t="s">
        <v>264</v>
      </c>
      <c r="I164" s="87">
        <v>1</v>
      </c>
      <c r="J164" s="87">
        <v>1</v>
      </c>
      <c r="K164" s="84" t="s">
        <v>50</v>
      </c>
      <c r="L164" s="84" t="s">
        <v>63</v>
      </c>
      <c r="M164" s="84" t="s">
        <v>56</v>
      </c>
      <c r="N164" s="84" t="s">
        <v>70</v>
      </c>
      <c r="O164" s="84"/>
      <c r="P164" s="84" t="s">
        <v>266</v>
      </c>
      <c r="Q164" s="84" t="s">
        <v>265</v>
      </c>
      <c r="R164" s="88"/>
      <c r="S164" s="89"/>
      <c r="T164" s="89">
        <f t="shared" si="40"/>
        <v>0</v>
      </c>
      <c r="U164" s="89"/>
      <c r="V164" s="89"/>
      <c r="W164" s="89"/>
      <c r="X164" s="89"/>
      <c r="Y164" s="89"/>
      <c r="Z164" s="89">
        <f t="shared" si="41"/>
        <v>0</v>
      </c>
      <c r="AA164" s="89"/>
      <c r="AB164" s="89"/>
      <c r="AC164" s="89"/>
      <c r="AD164" s="84"/>
      <c r="AE164" s="90"/>
    </row>
    <row r="165" spans="1:31" s="91" customFormat="1" hidden="1" x14ac:dyDescent="0.25">
      <c r="A165" s="82">
        <v>162</v>
      </c>
      <c r="B165" s="83">
        <v>7009</v>
      </c>
      <c r="C165" s="84">
        <v>3</v>
      </c>
      <c r="D165" s="85" t="s">
        <v>274</v>
      </c>
      <c r="E165" s="85" t="s">
        <v>294</v>
      </c>
      <c r="F165" s="84"/>
      <c r="G165" s="84" t="s">
        <v>55</v>
      </c>
      <c r="H165" s="86" t="s">
        <v>295</v>
      </c>
      <c r="I165" s="87">
        <v>1</v>
      </c>
      <c r="J165" s="87">
        <v>1</v>
      </c>
      <c r="K165" s="84" t="s">
        <v>50</v>
      </c>
      <c r="L165" s="84" t="s">
        <v>63</v>
      </c>
      <c r="M165" s="84" t="s">
        <v>56</v>
      </c>
      <c r="N165" s="84" t="s">
        <v>70</v>
      </c>
      <c r="O165" s="84"/>
      <c r="P165" s="84" t="s">
        <v>297</v>
      </c>
      <c r="Q165" s="84" t="s">
        <v>296</v>
      </c>
      <c r="R165" s="88"/>
      <c r="S165" s="89"/>
      <c r="T165" s="89">
        <f t="shared" si="40"/>
        <v>0</v>
      </c>
      <c r="U165" s="89"/>
      <c r="V165" s="89"/>
      <c r="W165" s="89"/>
      <c r="X165" s="89"/>
      <c r="Y165" s="89"/>
      <c r="Z165" s="89">
        <f t="shared" si="41"/>
        <v>0</v>
      </c>
      <c r="AA165" s="89"/>
      <c r="AB165" s="89"/>
      <c r="AC165" s="89"/>
      <c r="AD165" s="84"/>
      <c r="AE165" s="90"/>
    </row>
    <row r="166" spans="1:31" s="91" customFormat="1" hidden="1" x14ac:dyDescent="0.25">
      <c r="A166" s="82">
        <v>163</v>
      </c>
      <c r="B166" s="83">
        <v>7010</v>
      </c>
      <c r="C166" s="84">
        <v>3</v>
      </c>
      <c r="D166" s="85" t="s">
        <v>274</v>
      </c>
      <c r="E166" s="85" t="s">
        <v>298</v>
      </c>
      <c r="F166" s="84"/>
      <c r="G166" s="84" t="s">
        <v>55</v>
      </c>
      <c r="H166" s="86" t="s">
        <v>299</v>
      </c>
      <c r="I166" s="87">
        <v>1</v>
      </c>
      <c r="J166" s="87">
        <v>1</v>
      </c>
      <c r="K166" s="84" t="s">
        <v>50</v>
      </c>
      <c r="L166" s="84" t="s">
        <v>63</v>
      </c>
      <c r="M166" s="84" t="s">
        <v>56</v>
      </c>
      <c r="N166" s="84" t="s">
        <v>70</v>
      </c>
      <c r="O166" s="84"/>
      <c r="P166" s="84" t="s">
        <v>266</v>
      </c>
      <c r="Q166" s="84" t="s">
        <v>300</v>
      </c>
      <c r="R166" s="88"/>
      <c r="S166" s="89"/>
      <c r="T166" s="89">
        <f t="shared" si="40"/>
        <v>0</v>
      </c>
      <c r="U166" s="89"/>
      <c r="V166" s="89"/>
      <c r="W166" s="89"/>
      <c r="X166" s="89"/>
      <c r="Y166" s="89"/>
      <c r="Z166" s="89">
        <f t="shared" si="41"/>
        <v>0</v>
      </c>
      <c r="AA166" s="89"/>
      <c r="AB166" s="89"/>
      <c r="AC166" s="89"/>
      <c r="AD166" s="84"/>
      <c r="AE166" s="90"/>
    </row>
    <row r="167" spans="1:31" s="91" customFormat="1" hidden="1" x14ac:dyDescent="0.25">
      <c r="A167" s="82">
        <v>164</v>
      </c>
      <c r="B167" s="83">
        <v>7011</v>
      </c>
      <c r="C167" s="84">
        <v>3</v>
      </c>
      <c r="D167" s="85" t="s">
        <v>274</v>
      </c>
      <c r="E167" s="85" t="s">
        <v>301</v>
      </c>
      <c r="F167" s="84"/>
      <c r="G167" s="84" t="s">
        <v>55</v>
      </c>
      <c r="H167" s="86" t="s">
        <v>302</v>
      </c>
      <c r="I167" s="87">
        <v>1</v>
      </c>
      <c r="J167" s="87">
        <v>1</v>
      </c>
      <c r="K167" s="84" t="s">
        <v>50</v>
      </c>
      <c r="L167" s="84" t="s">
        <v>63</v>
      </c>
      <c r="M167" s="84" t="s">
        <v>56</v>
      </c>
      <c r="N167" s="84" t="s">
        <v>70</v>
      </c>
      <c r="O167" s="84"/>
      <c r="P167" s="84" t="s">
        <v>266</v>
      </c>
      <c r="Q167" s="84" t="s">
        <v>303</v>
      </c>
      <c r="R167" s="88"/>
      <c r="S167" s="89"/>
      <c r="T167" s="89">
        <f t="shared" si="40"/>
        <v>0</v>
      </c>
      <c r="U167" s="89"/>
      <c r="V167" s="89"/>
      <c r="W167" s="89"/>
      <c r="X167" s="89"/>
      <c r="Y167" s="89"/>
      <c r="Z167" s="89">
        <f t="shared" si="41"/>
        <v>0</v>
      </c>
      <c r="AA167" s="89"/>
      <c r="AB167" s="89"/>
      <c r="AC167" s="89"/>
      <c r="AD167" s="84"/>
      <c r="AE167" s="90"/>
    </row>
    <row r="168" spans="1:31" s="91" customFormat="1" hidden="1" x14ac:dyDescent="0.25">
      <c r="A168" s="82">
        <v>165</v>
      </c>
      <c r="B168" s="83">
        <v>7012</v>
      </c>
      <c r="C168" s="84">
        <v>3</v>
      </c>
      <c r="D168" s="85" t="s">
        <v>274</v>
      </c>
      <c r="E168" s="85" t="s">
        <v>304</v>
      </c>
      <c r="F168" s="84"/>
      <c r="G168" s="84" t="s">
        <v>64</v>
      </c>
      <c r="H168" s="86" t="s">
        <v>305</v>
      </c>
      <c r="I168" s="87">
        <v>1</v>
      </c>
      <c r="J168" s="87">
        <v>1</v>
      </c>
      <c r="K168" s="84" t="s">
        <v>50</v>
      </c>
      <c r="L168" s="84" t="s">
        <v>63</v>
      </c>
      <c r="M168" s="84" t="s">
        <v>56</v>
      </c>
      <c r="N168" s="84" t="s">
        <v>70</v>
      </c>
      <c r="O168" s="84"/>
      <c r="P168" s="84" t="s">
        <v>266</v>
      </c>
      <c r="Q168" s="84" t="s">
        <v>306</v>
      </c>
      <c r="R168" s="88"/>
      <c r="S168" s="89"/>
      <c r="T168" s="89">
        <f t="shared" si="40"/>
        <v>0</v>
      </c>
      <c r="U168" s="89"/>
      <c r="V168" s="89"/>
      <c r="W168" s="89"/>
      <c r="X168" s="89"/>
      <c r="Y168" s="89"/>
      <c r="Z168" s="89">
        <f t="shared" si="41"/>
        <v>0</v>
      </c>
      <c r="AA168" s="89"/>
      <c r="AB168" s="89"/>
      <c r="AC168" s="89"/>
      <c r="AD168" s="84"/>
      <c r="AE168" s="90"/>
    </row>
    <row r="169" spans="1:31" s="91" customFormat="1" hidden="1" x14ac:dyDescent="0.25">
      <c r="A169" s="82">
        <v>166</v>
      </c>
      <c r="B169" s="83">
        <v>7013</v>
      </c>
      <c r="C169" s="84">
        <v>3</v>
      </c>
      <c r="D169" s="85" t="s">
        <v>274</v>
      </c>
      <c r="E169" s="85" t="s">
        <v>72</v>
      </c>
      <c r="F169" s="84"/>
      <c r="G169" s="84" t="s">
        <v>59</v>
      </c>
      <c r="H169" s="86" t="s">
        <v>73</v>
      </c>
      <c r="I169" s="87">
        <v>1</v>
      </c>
      <c r="J169" s="87">
        <v>1</v>
      </c>
      <c r="K169" s="84" t="s">
        <v>50</v>
      </c>
      <c r="L169" s="84" t="s">
        <v>63</v>
      </c>
      <c r="M169" s="84" t="s">
        <v>56</v>
      </c>
      <c r="N169" s="84" t="s">
        <v>70</v>
      </c>
      <c r="O169" s="84"/>
      <c r="P169" s="84"/>
      <c r="Q169" s="84"/>
      <c r="R169" s="88"/>
      <c r="S169" s="89"/>
      <c r="T169" s="89">
        <f t="shared" si="40"/>
        <v>0</v>
      </c>
      <c r="U169" s="89"/>
      <c r="V169" s="89"/>
      <c r="W169" s="89"/>
      <c r="X169" s="89"/>
      <c r="Y169" s="89"/>
      <c r="Z169" s="89">
        <f t="shared" si="41"/>
        <v>0</v>
      </c>
      <c r="AA169" s="89"/>
      <c r="AB169" s="89"/>
      <c r="AC169" s="89"/>
      <c r="AD169" s="84"/>
      <c r="AE169" s="90"/>
    </row>
    <row r="170" spans="1:31" s="91" customFormat="1" hidden="1" x14ac:dyDescent="0.25">
      <c r="A170" s="82">
        <v>167</v>
      </c>
      <c r="B170" s="83">
        <v>7014</v>
      </c>
      <c r="C170" s="84">
        <v>3</v>
      </c>
      <c r="D170" s="85" t="s">
        <v>274</v>
      </c>
      <c r="E170" s="85" t="s">
        <v>307</v>
      </c>
      <c r="F170" s="84"/>
      <c r="G170" s="84" t="s">
        <v>91</v>
      </c>
      <c r="H170" s="86" t="s">
        <v>308</v>
      </c>
      <c r="I170" s="87">
        <v>1</v>
      </c>
      <c r="J170" s="87">
        <v>1</v>
      </c>
      <c r="K170" s="84" t="s">
        <v>50</v>
      </c>
      <c r="L170" s="84" t="s">
        <v>63</v>
      </c>
      <c r="M170" s="84" t="s">
        <v>56</v>
      </c>
      <c r="N170" s="84" t="s">
        <v>70</v>
      </c>
      <c r="O170" s="84"/>
      <c r="P170" s="84"/>
      <c r="Q170" s="84"/>
      <c r="R170" s="88"/>
      <c r="S170" s="89"/>
      <c r="T170" s="89">
        <f t="shared" si="40"/>
        <v>0</v>
      </c>
      <c r="U170" s="89"/>
      <c r="V170" s="89"/>
      <c r="W170" s="89"/>
      <c r="X170" s="89"/>
      <c r="Y170" s="89"/>
      <c r="Z170" s="89">
        <f t="shared" si="41"/>
        <v>0</v>
      </c>
      <c r="AA170" s="89"/>
      <c r="AB170" s="89"/>
      <c r="AC170" s="89"/>
      <c r="AD170" s="84"/>
      <c r="AE170" s="90"/>
    </row>
    <row r="171" spans="1:31" s="91" customFormat="1" hidden="1" x14ac:dyDescent="0.25">
      <c r="A171" s="82">
        <v>168</v>
      </c>
      <c r="B171" s="83">
        <v>7001</v>
      </c>
      <c r="C171" s="84">
        <v>2</v>
      </c>
      <c r="D171" s="85" t="s">
        <v>335</v>
      </c>
      <c r="E171" s="85" t="s">
        <v>124</v>
      </c>
      <c r="F171" s="84"/>
      <c r="G171" s="84" t="s">
        <v>126</v>
      </c>
      <c r="H171" s="86" t="s">
        <v>125</v>
      </c>
      <c r="I171" s="87">
        <v>1</v>
      </c>
      <c r="J171" s="87">
        <v>1</v>
      </c>
      <c r="K171" s="84" t="s">
        <v>50</v>
      </c>
      <c r="L171" s="84" t="s">
        <v>63</v>
      </c>
      <c r="M171" s="84" t="s">
        <v>56</v>
      </c>
      <c r="N171" s="84" t="s">
        <v>70</v>
      </c>
      <c r="O171" s="84"/>
      <c r="P171" s="84"/>
      <c r="Q171" s="84"/>
      <c r="R171" s="88"/>
      <c r="S171" s="89"/>
      <c r="T171" s="89">
        <f t="shared" si="40"/>
        <v>0</v>
      </c>
      <c r="U171" s="89"/>
      <c r="V171" s="89"/>
      <c r="W171" s="89"/>
      <c r="X171" s="89"/>
      <c r="Y171" s="89"/>
      <c r="Z171" s="89">
        <f t="shared" si="41"/>
        <v>0</v>
      </c>
      <c r="AA171" s="89"/>
      <c r="AB171" s="89"/>
      <c r="AC171" s="89"/>
      <c r="AD171" s="84"/>
      <c r="AE171" s="90"/>
    </row>
    <row r="172" spans="1:31" s="91" customFormat="1" hidden="1" x14ac:dyDescent="0.25">
      <c r="A172" s="82">
        <v>169</v>
      </c>
      <c r="B172" s="83">
        <v>7002</v>
      </c>
      <c r="C172" s="84">
        <v>2</v>
      </c>
      <c r="D172" s="85" t="s">
        <v>335</v>
      </c>
      <c r="E172" s="85" t="s">
        <v>80</v>
      </c>
      <c r="F172" s="84"/>
      <c r="G172" s="84" t="s">
        <v>82</v>
      </c>
      <c r="H172" s="86" t="s">
        <v>81</v>
      </c>
      <c r="I172" s="87">
        <v>1</v>
      </c>
      <c r="J172" s="87">
        <v>1</v>
      </c>
      <c r="K172" s="84" t="s">
        <v>50</v>
      </c>
      <c r="L172" s="84" t="s">
        <v>63</v>
      </c>
      <c r="M172" s="84" t="s">
        <v>56</v>
      </c>
      <c r="N172" s="84" t="s">
        <v>70</v>
      </c>
      <c r="O172" s="84"/>
      <c r="P172" s="84"/>
      <c r="Q172" s="84"/>
      <c r="R172" s="88"/>
      <c r="S172" s="89"/>
      <c r="T172" s="89">
        <f t="shared" si="40"/>
        <v>0</v>
      </c>
      <c r="U172" s="89"/>
      <c r="V172" s="89"/>
      <c r="W172" s="89"/>
      <c r="X172" s="89"/>
      <c r="Y172" s="89"/>
      <c r="Z172" s="89">
        <f t="shared" si="41"/>
        <v>0</v>
      </c>
      <c r="AA172" s="89"/>
      <c r="AB172" s="89"/>
      <c r="AC172" s="89"/>
      <c r="AD172" s="84"/>
      <c r="AE172" s="90"/>
    </row>
    <row r="173" spans="1:31" s="91" customFormat="1" hidden="1" x14ac:dyDescent="0.25">
      <c r="A173" s="82">
        <v>170</v>
      </c>
      <c r="B173" s="83">
        <v>7003</v>
      </c>
      <c r="C173" s="84">
        <v>2</v>
      </c>
      <c r="D173" s="85" t="s">
        <v>335</v>
      </c>
      <c r="E173" s="85" t="s">
        <v>367</v>
      </c>
      <c r="F173" s="84"/>
      <c r="G173" s="84" t="s">
        <v>55</v>
      </c>
      <c r="H173" s="86" t="s">
        <v>368</v>
      </c>
      <c r="I173" s="87">
        <v>1</v>
      </c>
      <c r="J173" s="87">
        <v>1</v>
      </c>
      <c r="K173" s="84" t="s">
        <v>50</v>
      </c>
      <c r="L173" s="84" t="s">
        <v>54</v>
      </c>
      <c r="M173" s="84" t="s">
        <v>56</v>
      </c>
      <c r="N173" s="84" t="s">
        <v>70</v>
      </c>
      <c r="O173" s="84"/>
      <c r="P173" s="84"/>
      <c r="Q173" s="84"/>
      <c r="R173" s="88"/>
      <c r="S173" s="89"/>
      <c r="T173" s="89">
        <f t="shared" si="40"/>
        <v>0</v>
      </c>
      <c r="U173" s="89"/>
      <c r="V173" s="89"/>
      <c r="W173" s="89"/>
      <c r="X173" s="89"/>
      <c r="Y173" s="89"/>
      <c r="Z173" s="89">
        <f t="shared" si="41"/>
        <v>0</v>
      </c>
      <c r="AA173" s="89"/>
      <c r="AB173" s="89"/>
      <c r="AC173" s="89"/>
      <c r="AD173" s="84"/>
      <c r="AE173" s="90"/>
    </row>
    <row r="174" spans="1:31" s="91" customFormat="1" x14ac:dyDescent="0.25">
      <c r="A174" s="26">
        <v>171</v>
      </c>
      <c r="B174" s="31">
        <v>62</v>
      </c>
      <c r="C174" s="27">
        <v>1</v>
      </c>
      <c r="D174" s="28" t="s">
        <v>52</v>
      </c>
      <c r="E174" s="28" t="s">
        <v>369</v>
      </c>
      <c r="F174" s="27" t="s">
        <v>1005</v>
      </c>
      <c r="G174" s="27" t="s">
        <v>55</v>
      </c>
      <c r="H174" s="23" t="s">
        <v>370</v>
      </c>
      <c r="I174" s="29">
        <v>1</v>
      </c>
      <c r="J174" s="29">
        <v>1</v>
      </c>
      <c r="K174" s="27" t="s">
        <v>50</v>
      </c>
      <c r="L174" s="27" t="s">
        <v>54</v>
      </c>
      <c r="M174" s="27" t="s">
        <v>56</v>
      </c>
      <c r="N174" s="27" t="s">
        <v>51</v>
      </c>
      <c r="O174" s="27" t="s">
        <v>1025</v>
      </c>
      <c r="P174" s="27"/>
      <c r="Q174" s="27"/>
      <c r="R174" s="46"/>
      <c r="S174" s="21">
        <f>VLOOKUP(E:E,'[1]853-278051-128'!$A:$F,6,0)</f>
        <v>69.69959999999999</v>
      </c>
      <c r="T174" s="21">
        <f t="shared" si="40"/>
        <v>69.69959999999999</v>
      </c>
      <c r="U174" s="21">
        <f>VLOOKUP(E:E,'[1]853-278051-128'!$A:$H,8,0)</f>
        <v>67.865400000000008</v>
      </c>
      <c r="V174" s="21">
        <f>J174*U174</f>
        <v>67.865400000000008</v>
      </c>
      <c r="W174" s="21">
        <f>VLOOKUP(E:E,'[1]853-278051-128'!$A:$J,10,0)</f>
        <v>66.031199999999998</v>
      </c>
      <c r="X174" s="21">
        <f>J174*W174</f>
        <v>66.031199999999998</v>
      </c>
      <c r="Y174" s="21">
        <f>VLOOKUP(E:E,'[1]853-278051-128'!$A:$L,12,0)</f>
        <v>64.197000000000003</v>
      </c>
      <c r="Z174" s="21">
        <f t="shared" si="41"/>
        <v>64.197000000000003</v>
      </c>
      <c r="AA174" s="21">
        <f>VLOOKUP(E:E,'[2]costed bom'!$E$2:$AA$1480,23,0)</f>
        <v>88.84</v>
      </c>
      <c r="AB174" s="21">
        <f>J174*AA174</f>
        <v>88.84</v>
      </c>
      <c r="AC174" s="21">
        <f>Z174-AB174</f>
        <v>-24.643000000000001</v>
      </c>
      <c r="AD174" s="27">
        <v>56</v>
      </c>
      <c r="AE174" s="22" t="s">
        <v>991</v>
      </c>
    </row>
    <row r="175" spans="1:31" s="91" customFormat="1" hidden="1" x14ac:dyDescent="0.25">
      <c r="A175" s="82">
        <v>172</v>
      </c>
      <c r="B175" s="83">
        <v>1</v>
      </c>
      <c r="C175" s="84">
        <v>2</v>
      </c>
      <c r="D175" s="85" t="s">
        <v>369</v>
      </c>
      <c r="E175" s="85" t="s">
        <v>337</v>
      </c>
      <c r="F175" s="84"/>
      <c r="G175" s="84" t="s">
        <v>59</v>
      </c>
      <c r="H175" s="86" t="s">
        <v>338</v>
      </c>
      <c r="I175" s="87">
        <v>5.5</v>
      </c>
      <c r="J175" s="87">
        <v>5.5</v>
      </c>
      <c r="K175" s="84" t="s">
        <v>272</v>
      </c>
      <c r="L175" s="84" t="s">
        <v>63</v>
      </c>
      <c r="M175" s="84" t="s">
        <v>56</v>
      </c>
      <c r="N175" s="84" t="s">
        <v>51</v>
      </c>
      <c r="O175" s="84"/>
      <c r="P175" s="84" t="s">
        <v>340</v>
      </c>
      <c r="Q175" s="84" t="s">
        <v>339</v>
      </c>
      <c r="R175" s="88"/>
      <c r="S175" s="89"/>
      <c r="T175" s="89">
        <f t="shared" si="40"/>
        <v>0</v>
      </c>
      <c r="U175" s="89"/>
      <c r="V175" s="89"/>
      <c r="W175" s="89"/>
      <c r="X175" s="89"/>
      <c r="Y175" s="89"/>
      <c r="Z175" s="89">
        <f t="shared" si="41"/>
        <v>0</v>
      </c>
      <c r="AA175" s="89"/>
      <c r="AB175" s="89"/>
      <c r="AC175" s="89"/>
      <c r="AD175" s="84"/>
      <c r="AE175" s="90"/>
    </row>
    <row r="176" spans="1:31" s="91" customFormat="1" hidden="1" x14ac:dyDescent="0.25">
      <c r="A176" s="82">
        <v>173</v>
      </c>
      <c r="B176" s="83">
        <v>2</v>
      </c>
      <c r="C176" s="84">
        <v>2</v>
      </c>
      <c r="D176" s="85" t="s">
        <v>369</v>
      </c>
      <c r="E176" s="85" t="s">
        <v>341</v>
      </c>
      <c r="F176" s="84"/>
      <c r="G176" s="84" t="s">
        <v>55</v>
      </c>
      <c r="H176" s="86" t="s">
        <v>342</v>
      </c>
      <c r="I176" s="87">
        <v>1</v>
      </c>
      <c r="J176" s="87">
        <v>1</v>
      </c>
      <c r="K176" s="84" t="s">
        <v>272</v>
      </c>
      <c r="L176" s="84" t="s">
        <v>63</v>
      </c>
      <c r="M176" s="84" t="s">
        <v>56</v>
      </c>
      <c r="N176" s="84" t="s">
        <v>51</v>
      </c>
      <c r="O176" s="84"/>
      <c r="P176" s="84" t="s">
        <v>340</v>
      </c>
      <c r="Q176" s="84" t="s">
        <v>343</v>
      </c>
      <c r="R176" s="88"/>
      <c r="S176" s="89"/>
      <c r="T176" s="89">
        <f t="shared" si="40"/>
        <v>0</v>
      </c>
      <c r="U176" s="89"/>
      <c r="V176" s="89"/>
      <c r="W176" s="89"/>
      <c r="X176" s="89"/>
      <c r="Y176" s="89"/>
      <c r="Z176" s="89">
        <f t="shared" si="41"/>
        <v>0</v>
      </c>
      <c r="AA176" s="89"/>
      <c r="AB176" s="89"/>
      <c r="AC176" s="89"/>
      <c r="AD176" s="84"/>
      <c r="AE176" s="90"/>
    </row>
    <row r="177" spans="1:31" s="91" customFormat="1" hidden="1" x14ac:dyDescent="0.25">
      <c r="A177" s="82">
        <v>174</v>
      </c>
      <c r="B177" s="83">
        <v>3</v>
      </c>
      <c r="C177" s="84">
        <v>2</v>
      </c>
      <c r="D177" s="85" t="s">
        <v>369</v>
      </c>
      <c r="E177" s="85" t="s">
        <v>344</v>
      </c>
      <c r="F177" s="84"/>
      <c r="G177" s="84" t="s">
        <v>55</v>
      </c>
      <c r="H177" s="86" t="s">
        <v>345</v>
      </c>
      <c r="I177" s="87">
        <v>1</v>
      </c>
      <c r="J177" s="87">
        <v>1</v>
      </c>
      <c r="K177" s="84" t="s">
        <v>272</v>
      </c>
      <c r="L177" s="84" t="s">
        <v>63</v>
      </c>
      <c r="M177" s="84" t="s">
        <v>56</v>
      </c>
      <c r="N177" s="84" t="s">
        <v>51</v>
      </c>
      <c r="O177" s="84"/>
      <c r="P177" s="84" t="s">
        <v>347</v>
      </c>
      <c r="Q177" s="84" t="s">
        <v>346</v>
      </c>
      <c r="R177" s="88"/>
      <c r="S177" s="89"/>
      <c r="T177" s="89">
        <f t="shared" si="40"/>
        <v>0</v>
      </c>
      <c r="U177" s="89"/>
      <c r="V177" s="89"/>
      <c r="W177" s="89"/>
      <c r="X177" s="89"/>
      <c r="Y177" s="89"/>
      <c r="Z177" s="89">
        <f t="shared" si="41"/>
        <v>0</v>
      </c>
      <c r="AA177" s="89"/>
      <c r="AB177" s="89"/>
      <c r="AC177" s="89"/>
      <c r="AD177" s="84"/>
      <c r="AE177" s="90"/>
    </row>
    <row r="178" spans="1:31" s="91" customFormat="1" hidden="1" x14ac:dyDescent="0.25">
      <c r="A178" s="82">
        <v>175</v>
      </c>
      <c r="B178" s="83">
        <v>4</v>
      </c>
      <c r="C178" s="84">
        <v>2</v>
      </c>
      <c r="D178" s="85" t="s">
        <v>369</v>
      </c>
      <c r="E178" s="85" t="s">
        <v>301</v>
      </c>
      <c r="F178" s="84"/>
      <c r="G178" s="84" t="s">
        <v>55</v>
      </c>
      <c r="H178" s="86" t="s">
        <v>302</v>
      </c>
      <c r="I178" s="87">
        <v>2</v>
      </c>
      <c r="J178" s="87">
        <v>2</v>
      </c>
      <c r="K178" s="84" t="s">
        <v>50</v>
      </c>
      <c r="L178" s="84" t="s">
        <v>63</v>
      </c>
      <c r="M178" s="84" t="s">
        <v>56</v>
      </c>
      <c r="N178" s="84" t="s">
        <v>51</v>
      </c>
      <c r="O178" s="84"/>
      <c r="P178" s="84" t="s">
        <v>266</v>
      </c>
      <c r="Q178" s="84" t="s">
        <v>303</v>
      </c>
      <c r="R178" s="88"/>
      <c r="S178" s="89"/>
      <c r="T178" s="89">
        <f t="shared" si="40"/>
        <v>0</v>
      </c>
      <c r="U178" s="89"/>
      <c r="V178" s="89"/>
      <c r="W178" s="89"/>
      <c r="X178" s="89"/>
      <c r="Y178" s="89"/>
      <c r="Z178" s="89">
        <f t="shared" si="41"/>
        <v>0</v>
      </c>
      <c r="AA178" s="89"/>
      <c r="AB178" s="89"/>
      <c r="AC178" s="89"/>
      <c r="AD178" s="84"/>
      <c r="AE178" s="90"/>
    </row>
    <row r="179" spans="1:31" s="91" customFormat="1" hidden="1" x14ac:dyDescent="0.25">
      <c r="A179" s="82">
        <v>176</v>
      </c>
      <c r="B179" s="83">
        <v>11</v>
      </c>
      <c r="C179" s="84">
        <v>2</v>
      </c>
      <c r="D179" s="85" t="s">
        <v>369</v>
      </c>
      <c r="E179" s="85" t="s">
        <v>348</v>
      </c>
      <c r="F179" s="84"/>
      <c r="G179" s="84" t="s">
        <v>71</v>
      </c>
      <c r="H179" s="86" t="s">
        <v>349</v>
      </c>
      <c r="I179" s="87">
        <v>1</v>
      </c>
      <c r="J179" s="87">
        <v>1</v>
      </c>
      <c r="K179" s="84" t="s">
        <v>50</v>
      </c>
      <c r="L179" s="84" t="s">
        <v>63</v>
      </c>
      <c r="M179" s="84" t="s">
        <v>56</v>
      </c>
      <c r="N179" s="84" t="s">
        <v>51</v>
      </c>
      <c r="O179" s="84"/>
      <c r="P179" s="84" t="s">
        <v>351</v>
      </c>
      <c r="Q179" s="84" t="s">
        <v>350</v>
      </c>
      <c r="R179" s="88"/>
      <c r="S179" s="89"/>
      <c r="T179" s="89">
        <f t="shared" si="40"/>
        <v>0</v>
      </c>
      <c r="U179" s="89"/>
      <c r="V179" s="89"/>
      <c r="W179" s="89"/>
      <c r="X179" s="89"/>
      <c r="Y179" s="89"/>
      <c r="Z179" s="89">
        <f t="shared" si="41"/>
        <v>0</v>
      </c>
      <c r="AA179" s="89"/>
      <c r="AB179" s="89"/>
      <c r="AC179" s="89"/>
      <c r="AD179" s="84"/>
      <c r="AE179" s="90"/>
    </row>
    <row r="180" spans="1:31" s="91" customFormat="1" hidden="1" x14ac:dyDescent="0.25">
      <c r="A180" s="82">
        <v>177</v>
      </c>
      <c r="B180" s="83">
        <v>12</v>
      </c>
      <c r="C180" s="84">
        <v>2</v>
      </c>
      <c r="D180" s="85" t="s">
        <v>369</v>
      </c>
      <c r="E180" s="85" t="s">
        <v>352</v>
      </c>
      <c r="F180" s="84"/>
      <c r="G180" s="84" t="s">
        <v>71</v>
      </c>
      <c r="H180" s="86" t="s">
        <v>353</v>
      </c>
      <c r="I180" s="87">
        <v>2</v>
      </c>
      <c r="J180" s="87">
        <v>2</v>
      </c>
      <c r="K180" s="84" t="s">
        <v>50</v>
      </c>
      <c r="L180" s="84" t="s">
        <v>63</v>
      </c>
      <c r="M180" s="84" t="s">
        <v>56</v>
      </c>
      <c r="N180" s="84" t="s">
        <v>51</v>
      </c>
      <c r="O180" s="84"/>
      <c r="P180" s="84" t="s">
        <v>354</v>
      </c>
      <c r="Q180" s="84">
        <v>1731110058</v>
      </c>
      <c r="R180" s="88"/>
      <c r="S180" s="89"/>
      <c r="T180" s="89">
        <f t="shared" si="40"/>
        <v>0</v>
      </c>
      <c r="U180" s="89"/>
      <c r="V180" s="89"/>
      <c r="W180" s="89"/>
      <c r="X180" s="89"/>
      <c r="Y180" s="89"/>
      <c r="Z180" s="89">
        <f t="shared" si="41"/>
        <v>0</v>
      </c>
      <c r="AA180" s="89"/>
      <c r="AB180" s="89"/>
      <c r="AC180" s="89"/>
      <c r="AD180" s="84"/>
      <c r="AE180" s="90"/>
    </row>
    <row r="181" spans="1:31" s="91" customFormat="1" hidden="1" x14ac:dyDescent="0.25">
      <c r="A181" s="82">
        <v>178</v>
      </c>
      <c r="B181" s="83">
        <v>13</v>
      </c>
      <c r="C181" s="84">
        <v>2</v>
      </c>
      <c r="D181" s="85" t="s">
        <v>369</v>
      </c>
      <c r="E181" s="85" t="s">
        <v>355</v>
      </c>
      <c r="F181" s="84"/>
      <c r="G181" s="84" t="s">
        <v>55</v>
      </c>
      <c r="H181" s="86" t="s">
        <v>356</v>
      </c>
      <c r="I181" s="87">
        <v>25</v>
      </c>
      <c r="J181" s="87">
        <v>25</v>
      </c>
      <c r="K181" s="84" t="s">
        <v>50</v>
      </c>
      <c r="L181" s="84" t="s">
        <v>63</v>
      </c>
      <c r="M181" s="84" t="s">
        <v>56</v>
      </c>
      <c r="N181" s="84" t="s">
        <v>51</v>
      </c>
      <c r="O181" s="84"/>
      <c r="P181" s="84" t="s">
        <v>351</v>
      </c>
      <c r="Q181" s="84" t="s">
        <v>357</v>
      </c>
      <c r="R181" s="88"/>
      <c r="S181" s="89"/>
      <c r="T181" s="89">
        <f t="shared" si="40"/>
        <v>0</v>
      </c>
      <c r="U181" s="89"/>
      <c r="V181" s="89"/>
      <c r="W181" s="89"/>
      <c r="X181" s="89"/>
      <c r="Y181" s="89"/>
      <c r="Z181" s="89">
        <f t="shared" si="41"/>
        <v>0</v>
      </c>
      <c r="AA181" s="89"/>
      <c r="AB181" s="89"/>
      <c r="AC181" s="89"/>
      <c r="AD181" s="84"/>
      <c r="AE181" s="90"/>
    </row>
    <row r="182" spans="1:31" s="91" customFormat="1" hidden="1" x14ac:dyDescent="0.25">
      <c r="A182" s="82">
        <v>179</v>
      </c>
      <c r="B182" s="83">
        <v>14</v>
      </c>
      <c r="C182" s="84">
        <v>2</v>
      </c>
      <c r="D182" s="85" t="s">
        <v>369</v>
      </c>
      <c r="E182" s="85" t="s">
        <v>358</v>
      </c>
      <c r="F182" s="84"/>
      <c r="G182" s="84" t="s">
        <v>64</v>
      </c>
      <c r="H182" s="86" t="s">
        <v>359</v>
      </c>
      <c r="I182" s="87">
        <v>2</v>
      </c>
      <c r="J182" s="87">
        <v>2</v>
      </c>
      <c r="K182" s="84" t="s">
        <v>50</v>
      </c>
      <c r="L182" s="84" t="s">
        <v>63</v>
      </c>
      <c r="M182" s="84" t="s">
        <v>56</v>
      </c>
      <c r="N182" s="84" t="s">
        <v>51</v>
      </c>
      <c r="O182" s="84"/>
      <c r="P182" s="84" t="s">
        <v>260</v>
      </c>
      <c r="Q182" s="84">
        <v>1731120066</v>
      </c>
      <c r="R182" s="88"/>
      <c r="S182" s="89"/>
      <c r="T182" s="89">
        <f t="shared" si="40"/>
        <v>0</v>
      </c>
      <c r="U182" s="89"/>
      <c r="V182" s="89"/>
      <c r="W182" s="89"/>
      <c r="X182" s="89"/>
      <c r="Y182" s="89"/>
      <c r="Z182" s="89">
        <f t="shared" si="41"/>
        <v>0</v>
      </c>
      <c r="AA182" s="89"/>
      <c r="AB182" s="89"/>
      <c r="AC182" s="89"/>
      <c r="AD182" s="84"/>
      <c r="AE182" s="90"/>
    </row>
    <row r="183" spans="1:31" s="91" customFormat="1" hidden="1" x14ac:dyDescent="0.25">
      <c r="A183" s="82">
        <v>180</v>
      </c>
      <c r="B183" s="83">
        <v>21</v>
      </c>
      <c r="C183" s="84">
        <v>2</v>
      </c>
      <c r="D183" s="85" t="s">
        <v>369</v>
      </c>
      <c r="E183" s="85" t="s">
        <v>371</v>
      </c>
      <c r="F183" s="84"/>
      <c r="G183" s="84" t="s">
        <v>71</v>
      </c>
      <c r="H183" s="86" t="s">
        <v>372</v>
      </c>
      <c r="I183" s="87">
        <v>1</v>
      </c>
      <c r="J183" s="87">
        <v>1</v>
      </c>
      <c r="K183" s="84" t="s">
        <v>50</v>
      </c>
      <c r="L183" s="84" t="s">
        <v>63</v>
      </c>
      <c r="M183" s="84" t="s">
        <v>56</v>
      </c>
      <c r="N183" s="84" t="s">
        <v>51</v>
      </c>
      <c r="O183" s="84"/>
      <c r="P183" s="84" t="s">
        <v>363</v>
      </c>
      <c r="Q183" s="84" t="s">
        <v>373</v>
      </c>
      <c r="R183" s="88"/>
      <c r="S183" s="89"/>
      <c r="T183" s="89">
        <f t="shared" si="40"/>
        <v>0</v>
      </c>
      <c r="U183" s="89"/>
      <c r="V183" s="89"/>
      <c r="W183" s="89"/>
      <c r="X183" s="89"/>
      <c r="Y183" s="89"/>
      <c r="Z183" s="89">
        <f t="shared" si="41"/>
        <v>0</v>
      </c>
      <c r="AA183" s="89"/>
      <c r="AB183" s="89"/>
      <c r="AC183" s="89"/>
      <c r="AD183" s="84"/>
      <c r="AE183" s="90"/>
    </row>
    <row r="184" spans="1:31" s="91" customFormat="1" hidden="1" x14ac:dyDescent="0.25">
      <c r="A184" s="82">
        <v>181</v>
      </c>
      <c r="B184" s="83">
        <v>22</v>
      </c>
      <c r="C184" s="84">
        <v>2</v>
      </c>
      <c r="D184" s="85" t="s">
        <v>369</v>
      </c>
      <c r="E184" s="85" t="s">
        <v>374</v>
      </c>
      <c r="F184" s="84"/>
      <c r="G184" s="84" t="s">
        <v>64</v>
      </c>
      <c r="H184" s="86" t="s">
        <v>375</v>
      </c>
      <c r="I184" s="87">
        <v>25</v>
      </c>
      <c r="J184" s="87">
        <v>25</v>
      </c>
      <c r="K184" s="84" t="s">
        <v>50</v>
      </c>
      <c r="L184" s="84" t="s">
        <v>63</v>
      </c>
      <c r="M184" s="84" t="s">
        <v>56</v>
      </c>
      <c r="N184" s="84" t="s">
        <v>51</v>
      </c>
      <c r="O184" s="84"/>
      <c r="P184" s="84" t="s">
        <v>363</v>
      </c>
      <c r="Q184" s="84" t="s">
        <v>376</v>
      </c>
      <c r="R184" s="88"/>
      <c r="S184" s="89"/>
      <c r="T184" s="89">
        <f t="shared" si="40"/>
        <v>0</v>
      </c>
      <c r="U184" s="89"/>
      <c r="V184" s="89"/>
      <c r="W184" s="89"/>
      <c r="X184" s="89"/>
      <c r="Y184" s="89"/>
      <c r="Z184" s="89">
        <f t="shared" si="41"/>
        <v>0</v>
      </c>
      <c r="AA184" s="89"/>
      <c r="AB184" s="89"/>
      <c r="AC184" s="89"/>
      <c r="AD184" s="84"/>
      <c r="AE184" s="90"/>
    </row>
    <row r="185" spans="1:31" s="91" customFormat="1" hidden="1" x14ac:dyDescent="0.25">
      <c r="A185" s="82">
        <v>182</v>
      </c>
      <c r="B185" s="83">
        <v>7000</v>
      </c>
      <c r="C185" s="84">
        <v>2</v>
      </c>
      <c r="D185" s="85" t="s">
        <v>369</v>
      </c>
      <c r="E185" s="85" t="s">
        <v>274</v>
      </c>
      <c r="F185" s="84"/>
      <c r="G185" s="84" t="s">
        <v>276</v>
      </c>
      <c r="H185" s="86" t="s">
        <v>275</v>
      </c>
      <c r="I185" s="87">
        <v>1</v>
      </c>
      <c r="J185" s="87">
        <v>1</v>
      </c>
      <c r="K185" s="84" t="s">
        <v>50</v>
      </c>
      <c r="L185" s="84" t="s">
        <v>63</v>
      </c>
      <c r="M185" s="84" t="s">
        <v>56</v>
      </c>
      <c r="N185" s="84" t="s">
        <v>70</v>
      </c>
      <c r="O185" s="84"/>
      <c r="P185" s="84"/>
      <c r="Q185" s="84"/>
      <c r="R185" s="88"/>
      <c r="S185" s="89"/>
      <c r="T185" s="89">
        <f t="shared" si="40"/>
        <v>0</v>
      </c>
      <c r="U185" s="89"/>
      <c r="V185" s="89"/>
      <c r="W185" s="89"/>
      <c r="X185" s="89"/>
      <c r="Y185" s="89"/>
      <c r="Z185" s="89">
        <f t="shared" si="41"/>
        <v>0</v>
      </c>
      <c r="AA185" s="89"/>
      <c r="AB185" s="89"/>
      <c r="AC185" s="89"/>
      <c r="AD185" s="84"/>
      <c r="AE185" s="90"/>
    </row>
    <row r="186" spans="1:31" s="91" customFormat="1" hidden="1" x14ac:dyDescent="0.25">
      <c r="A186" s="82">
        <v>183</v>
      </c>
      <c r="B186" s="83">
        <v>7000</v>
      </c>
      <c r="C186" s="84">
        <v>3</v>
      </c>
      <c r="D186" s="85" t="s">
        <v>274</v>
      </c>
      <c r="E186" s="85" t="s">
        <v>124</v>
      </c>
      <c r="F186" s="84"/>
      <c r="G186" s="84" t="s">
        <v>126</v>
      </c>
      <c r="H186" s="86" t="s">
        <v>125</v>
      </c>
      <c r="I186" s="87">
        <v>1</v>
      </c>
      <c r="J186" s="87">
        <v>1</v>
      </c>
      <c r="K186" s="84" t="s">
        <v>50</v>
      </c>
      <c r="L186" s="84" t="s">
        <v>63</v>
      </c>
      <c r="M186" s="84" t="s">
        <v>56</v>
      </c>
      <c r="N186" s="84" t="s">
        <v>70</v>
      </c>
      <c r="O186" s="84"/>
      <c r="P186" s="84"/>
      <c r="Q186" s="84"/>
      <c r="R186" s="88"/>
      <c r="S186" s="89"/>
      <c r="T186" s="89">
        <f t="shared" si="40"/>
        <v>0</v>
      </c>
      <c r="U186" s="89"/>
      <c r="V186" s="89"/>
      <c r="W186" s="89"/>
      <c r="X186" s="89"/>
      <c r="Y186" s="89"/>
      <c r="Z186" s="89">
        <f t="shared" si="41"/>
        <v>0</v>
      </c>
      <c r="AA186" s="89"/>
      <c r="AB186" s="89"/>
      <c r="AC186" s="89"/>
      <c r="AD186" s="84"/>
      <c r="AE186" s="90"/>
    </row>
    <row r="187" spans="1:31" s="91" customFormat="1" hidden="1" x14ac:dyDescent="0.25">
      <c r="A187" s="82">
        <v>184</v>
      </c>
      <c r="B187" s="83">
        <v>7002</v>
      </c>
      <c r="C187" s="84">
        <v>3</v>
      </c>
      <c r="D187" s="85" t="s">
        <v>274</v>
      </c>
      <c r="E187" s="85" t="s">
        <v>277</v>
      </c>
      <c r="F187" s="84"/>
      <c r="G187" s="84" t="s">
        <v>55</v>
      </c>
      <c r="H187" s="86" t="s">
        <v>278</v>
      </c>
      <c r="I187" s="87">
        <v>1</v>
      </c>
      <c r="J187" s="87">
        <v>1</v>
      </c>
      <c r="K187" s="84" t="s">
        <v>50</v>
      </c>
      <c r="L187" s="84" t="s">
        <v>63</v>
      </c>
      <c r="M187" s="84" t="s">
        <v>56</v>
      </c>
      <c r="N187" s="84" t="s">
        <v>70</v>
      </c>
      <c r="O187" s="84"/>
      <c r="P187" s="84" t="s">
        <v>279</v>
      </c>
      <c r="Q187" s="84">
        <v>14270</v>
      </c>
      <c r="R187" s="88"/>
      <c r="S187" s="89"/>
      <c r="T187" s="89">
        <f t="shared" si="40"/>
        <v>0</v>
      </c>
      <c r="U187" s="89"/>
      <c r="V187" s="89"/>
      <c r="W187" s="89"/>
      <c r="X187" s="89"/>
      <c r="Y187" s="89"/>
      <c r="Z187" s="89">
        <f t="shared" si="41"/>
        <v>0</v>
      </c>
      <c r="AA187" s="89"/>
      <c r="AB187" s="89"/>
      <c r="AC187" s="89"/>
      <c r="AD187" s="84"/>
      <c r="AE187" s="90"/>
    </row>
    <row r="188" spans="1:31" s="91" customFormat="1" hidden="1" x14ac:dyDescent="0.25">
      <c r="A188" s="82">
        <v>185</v>
      </c>
      <c r="B188" s="83">
        <v>7003</v>
      </c>
      <c r="C188" s="84">
        <v>3</v>
      </c>
      <c r="D188" s="85" t="s">
        <v>274</v>
      </c>
      <c r="E188" s="85" t="s">
        <v>280</v>
      </c>
      <c r="F188" s="84"/>
      <c r="G188" s="84" t="s">
        <v>55</v>
      </c>
      <c r="H188" s="86" t="s">
        <v>281</v>
      </c>
      <c r="I188" s="87">
        <v>1</v>
      </c>
      <c r="J188" s="87">
        <v>1</v>
      </c>
      <c r="K188" s="84" t="s">
        <v>50</v>
      </c>
      <c r="L188" s="84" t="s">
        <v>63</v>
      </c>
      <c r="M188" s="84" t="s">
        <v>56</v>
      </c>
      <c r="N188" s="84" t="s">
        <v>70</v>
      </c>
      <c r="O188" s="84"/>
      <c r="P188" s="84" t="s">
        <v>283</v>
      </c>
      <c r="Q188" s="84" t="s">
        <v>282</v>
      </c>
      <c r="R188" s="88"/>
      <c r="S188" s="89"/>
      <c r="T188" s="89">
        <f t="shared" si="40"/>
        <v>0</v>
      </c>
      <c r="U188" s="89"/>
      <c r="V188" s="89"/>
      <c r="W188" s="89"/>
      <c r="X188" s="89"/>
      <c r="Y188" s="89"/>
      <c r="Z188" s="89">
        <f t="shared" si="41"/>
        <v>0</v>
      </c>
      <c r="AA188" s="89"/>
      <c r="AB188" s="89"/>
      <c r="AC188" s="89"/>
      <c r="AD188" s="84"/>
      <c r="AE188" s="90"/>
    </row>
    <row r="189" spans="1:31" s="91" customFormat="1" hidden="1" x14ac:dyDescent="0.25">
      <c r="A189" s="82">
        <v>186</v>
      </c>
      <c r="B189" s="83">
        <v>7004</v>
      </c>
      <c r="C189" s="84">
        <v>3</v>
      </c>
      <c r="D189" s="85" t="s">
        <v>274</v>
      </c>
      <c r="E189" s="85" t="s">
        <v>284</v>
      </c>
      <c r="F189" s="84"/>
      <c r="G189" s="84" t="s">
        <v>64</v>
      </c>
      <c r="H189" s="86" t="s">
        <v>285</v>
      </c>
      <c r="I189" s="87">
        <v>1</v>
      </c>
      <c r="J189" s="87">
        <v>1</v>
      </c>
      <c r="K189" s="84" t="s">
        <v>50</v>
      </c>
      <c r="L189" s="84" t="s">
        <v>63</v>
      </c>
      <c r="M189" s="84" t="s">
        <v>56</v>
      </c>
      <c r="N189" s="84" t="s">
        <v>70</v>
      </c>
      <c r="O189" s="84"/>
      <c r="P189" s="84" t="s">
        <v>283</v>
      </c>
      <c r="Q189" s="84" t="s">
        <v>286</v>
      </c>
      <c r="R189" s="88"/>
      <c r="S189" s="89"/>
      <c r="T189" s="89">
        <f t="shared" si="40"/>
        <v>0</v>
      </c>
      <c r="U189" s="89"/>
      <c r="V189" s="89"/>
      <c r="W189" s="89"/>
      <c r="X189" s="89"/>
      <c r="Y189" s="89"/>
      <c r="Z189" s="89">
        <f t="shared" si="41"/>
        <v>0</v>
      </c>
      <c r="AA189" s="89"/>
      <c r="AB189" s="89"/>
      <c r="AC189" s="89"/>
      <c r="AD189" s="84"/>
      <c r="AE189" s="90"/>
    </row>
    <row r="190" spans="1:31" s="91" customFormat="1" hidden="1" x14ac:dyDescent="0.25">
      <c r="A190" s="82">
        <v>187</v>
      </c>
      <c r="B190" s="83">
        <v>7005</v>
      </c>
      <c r="C190" s="84">
        <v>3</v>
      </c>
      <c r="D190" s="85" t="s">
        <v>274</v>
      </c>
      <c r="E190" s="85" t="s">
        <v>287</v>
      </c>
      <c r="F190" s="84"/>
      <c r="G190" s="84" t="s">
        <v>64</v>
      </c>
      <c r="H190" s="86" t="s">
        <v>288</v>
      </c>
      <c r="I190" s="87">
        <v>1</v>
      </c>
      <c r="J190" s="87">
        <v>1</v>
      </c>
      <c r="K190" s="84" t="s">
        <v>50</v>
      </c>
      <c r="L190" s="84" t="s">
        <v>63</v>
      </c>
      <c r="M190" s="84" t="s">
        <v>56</v>
      </c>
      <c r="N190" s="84" t="s">
        <v>70</v>
      </c>
      <c r="O190" s="84"/>
      <c r="P190" s="84" t="s">
        <v>283</v>
      </c>
      <c r="Q190" s="84" t="s">
        <v>289</v>
      </c>
      <c r="R190" s="88"/>
      <c r="S190" s="89"/>
      <c r="T190" s="89">
        <f t="shared" si="40"/>
        <v>0</v>
      </c>
      <c r="U190" s="89"/>
      <c r="V190" s="89"/>
      <c r="W190" s="89"/>
      <c r="X190" s="89"/>
      <c r="Y190" s="89"/>
      <c r="Z190" s="89">
        <f t="shared" si="41"/>
        <v>0</v>
      </c>
      <c r="AA190" s="89"/>
      <c r="AB190" s="89"/>
      <c r="AC190" s="89"/>
      <c r="AD190" s="84"/>
      <c r="AE190" s="90"/>
    </row>
    <row r="191" spans="1:31" s="91" customFormat="1" hidden="1" x14ac:dyDescent="0.25">
      <c r="A191" s="82">
        <v>188</v>
      </c>
      <c r="B191" s="83">
        <v>7006</v>
      </c>
      <c r="C191" s="84">
        <v>3</v>
      </c>
      <c r="D191" s="85" t="s">
        <v>274</v>
      </c>
      <c r="E191" s="85" t="s">
        <v>290</v>
      </c>
      <c r="F191" s="84"/>
      <c r="G191" s="84" t="s">
        <v>55</v>
      </c>
      <c r="H191" s="86" t="s">
        <v>291</v>
      </c>
      <c r="I191" s="87">
        <v>1</v>
      </c>
      <c r="J191" s="87">
        <v>1</v>
      </c>
      <c r="K191" s="84" t="s">
        <v>50</v>
      </c>
      <c r="L191" s="84" t="s">
        <v>63</v>
      </c>
      <c r="M191" s="84" t="s">
        <v>56</v>
      </c>
      <c r="N191" s="84" t="s">
        <v>70</v>
      </c>
      <c r="O191" s="84"/>
      <c r="P191" s="84"/>
      <c r="Q191" s="84"/>
      <c r="R191" s="88"/>
      <c r="S191" s="89"/>
      <c r="T191" s="89">
        <f t="shared" si="40"/>
        <v>0</v>
      </c>
      <c r="U191" s="89"/>
      <c r="V191" s="89"/>
      <c r="W191" s="89"/>
      <c r="X191" s="89"/>
      <c r="Y191" s="89"/>
      <c r="Z191" s="89">
        <f t="shared" si="41"/>
        <v>0</v>
      </c>
      <c r="AA191" s="89"/>
      <c r="AB191" s="89"/>
      <c r="AC191" s="89"/>
      <c r="AD191" s="84"/>
      <c r="AE191" s="90"/>
    </row>
    <row r="192" spans="1:31" s="91" customFormat="1" hidden="1" x14ac:dyDescent="0.25">
      <c r="A192" s="82">
        <v>189</v>
      </c>
      <c r="B192" s="83">
        <v>7007</v>
      </c>
      <c r="C192" s="84">
        <v>3</v>
      </c>
      <c r="D192" s="85" t="s">
        <v>274</v>
      </c>
      <c r="E192" s="85" t="s">
        <v>292</v>
      </c>
      <c r="F192" s="84"/>
      <c r="G192" s="84" t="s">
        <v>55</v>
      </c>
      <c r="H192" s="86" t="s">
        <v>293</v>
      </c>
      <c r="I192" s="87">
        <v>1</v>
      </c>
      <c r="J192" s="87">
        <v>1</v>
      </c>
      <c r="K192" s="84" t="s">
        <v>50</v>
      </c>
      <c r="L192" s="84" t="s">
        <v>63</v>
      </c>
      <c r="M192" s="84" t="s">
        <v>56</v>
      </c>
      <c r="N192" s="84" t="s">
        <v>70</v>
      </c>
      <c r="O192" s="84"/>
      <c r="P192" s="84"/>
      <c r="Q192" s="84"/>
      <c r="R192" s="88"/>
      <c r="S192" s="89"/>
      <c r="T192" s="89">
        <f t="shared" si="40"/>
        <v>0</v>
      </c>
      <c r="U192" s="89"/>
      <c r="V192" s="89"/>
      <c r="W192" s="89"/>
      <c r="X192" s="89"/>
      <c r="Y192" s="89"/>
      <c r="Z192" s="89">
        <f t="shared" si="41"/>
        <v>0</v>
      </c>
      <c r="AA192" s="89"/>
      <c r="AB192" s="89"/>
      <c r="AC192" s="89"/>
      <c r="AD192" s="84"/>
      <c r="AE192" s="90"/>
    </row>
    <row r="193" spans="1:31" s="91" customFormat="1" hidden="1" x14ac:dyDescent="0.25">
      <c r="A193" s="82">
        <v>190</v>
      </c>
      <c r="B193" s="83">
        <v>7008</v>
      </c>
      <c r="C193" s="84">
        <v>3</v>
      </c>
      <c r="D193" s="85" t="s">
        <v>274</v>
      </c>
      <c r="E193" s="85" t="s">
        <v>263</v>
      </c>
      <c r="F193" s="84"/>
      <c r="G193" s="84" t="s">
        <v>55</v>
      </c>
      <c r="H193" s="86" t="s">
        <v>264</v>
      </c>
      <c r="I193" s="87">
        <v>1</v>
      </c>
      <c r="J193" s="87">
        <v>1</v>
      </c>
      <c r="K193" s="84" t="s">
        <v>50</v>
      </c>
      <c r="L193" s="84" t="s">
        <v>63</v>
      </c>
      <c r="M193" s="84" t="s">
        <v>56</v>
      </c>
      <c r="N193" s="84" t="s">
        <v>70</v>
      </c>
      <c r="O193" s="84"/>
      <c r="P193" s="84" t="s">
        <v>266</v>
      </c>
      <c r="Q193" s="84" t="s">
        <v>265</v>
      </c>
      <c r="R193" s="88"/>
      <c r="S193" s="89"/>
      <c r="T193" s="89">
        <f t="shared" si="40"/>
        <v>0</v>
      </c>
      <c r="U193" s="89"/>
      <c r="V193" s="89"/>
      <c r="W193" s="89"/>
      <c r="X193" s="89"/>
      <c r="Y193" s="89"/>
      <c r="Z193" s="89">
        <f t="shared" si="41"/>
        <v>0</v>
      </c>
      <c r="AA193" s="89"/>
      <c r="AB193" s="89"/>
      <c r="AC193" s="89"/>
      <c r="AD193" s="84"/>
      <c r="AE193" s="90"/>
    </row>
    <row r="194" spans="1:31" s="91" customFormat="1" hidden="1" x14ac:dyDescent="0.25">
      <c r="A194" s="82">
        <v>191</v>
      </c>
      <c r="B194" s="83">
        <v>7009</v>
      </c>
      <c r="C194" s="84">
        <v>3</v>
      </c>
      <c r="D194" s="85" t="s">
        <v>274</v>
      </c>
      <c r="E194" s="85" t="s">
        <v>294</v>
      </c>
      <c r="F194" s="84"/>
      <c r="G194" s="84" t="s">
        <v>55</v>
      </c>
      <c r="H194" s="86" t="s">
        <v>295</v>
      </c>
      <c r="I194" s="87">
        <v>1</v>
      </c>
      <c r="J194" s="87">
        <v>1</v>
      </c>
      <c r="K194" s="84" t="s">
        <v>50</v>
      </c>
      <c r="L194" s="84" t="s">
        <v>63</v>
      </c>
      <c r="M194" s="84" t="s">
        <v>56</v>
      </c>
      <c r="N194" s="84" t="s">
        <v>70</v>
      </c>
      <c r="O194" s="84"/>
      <c r="P194" s="84" t="s">
        <v>297</v>
      </c>
      <c r="Q194" s="84" t="s">
        <v>296</v>
      </c>
      <c r="R194" s="88"/>
      <c r="S194" s="89"/>
      <c r="T194" s="89">
        <f t="shared" si="40"/>
        <v>0</v>
      </c>
      <c r="U194" s="89"/>
      <c r="V194" s="89"/>
      <c r="W194" s="89"/>
      <c r="X194" s="89"/>
      <c r="Y194" s="89"/>
      <c r="Z194" s="89">
        <f t="shared" si="41"/>
        <v>0</v>
      </c>
      <c r="AA194" s="89"/>
      <c r="AB194" s="89"/>
      <c r="AC194" s="89"/>
      <c r="AD194" s="84"/>
      <c r="AE194" s="90"/>
    </row>
    <row r="195" spans="1:31" s="91" customFormat="1" hidden="1" x14ac:dyDescent="0.25">
      <c r="A195" s="82">
        <v>192</v>
      </c>
      <c r="B195" s="83">
        <v>7010</v>
      </c>
      <c r="C195" s="84">
        <v>3</v>
      </c>
      <c r="D195" s="85" t="s">
        <v>274</v>
      </c>
      <c r="E195" s="85" t="s">
        <v>298</v>
      </c>
      <c r="F195" s="84"/>
      <c r="G195" s="84" t="s">
        <v>55</v>
      </c>
      <c r="H195" s="86" t="s">
        <v>299</v>
      </c>
      <c r="I195" s="87">
        <v>1</v>
      </c>
      <c r="J195" s="87">
        <v>1</v>
      </c>
      <c r="K195" s="84" t="s">
        <v>50</v>
      </c>
      <c r="L195" s="84" t="s">
        <v>63</v>
      </c>
      <c r="M195" s="84" t="s">
        <v>56</v>
      </c>
      <c r="N195" s="84" t="s">
        <v>70</v>
      </c>
      <c r="O195" s="84"/>
      <c r="P195" s="84" t="s">
        <v>266</v>
      </c>
      <c r="Q195" s="84" t="s">
        <v>300</v>
      </c>
      <c r="R195" s="88"/>
      <c r="S195" s="89"/>
      <c r="T195" s="89">
        <f t="shared" si="40"/>
        <v>0</v>
      </c>
      <c r="U195" s="89"/>
      <c r="V195" s="89"/>
      <c r="W195" s="89"/>
      <c r="X195" s="89"/>
      <c r="Y195" s="89"/>
      <c r="Z195" s="89">
        <f t="shared" si="41"/>
        <v>0</v>
      </c>
      <c r="AA195" s="89"/>
      <c r="AB195" s="89"/>
      <c r="AC195" s="89"/>
      <c r="AD195" s="84"/>
      <c r="AE195" s="90"/>
    </row>
    <row r="196" spans="1:31" s="91" customFormat="1" hidden="1" x14ac:dyDescent="0.25">
      <c r="A196" s="82">
        <v>193</v>
      </c>
      <c r="B196" s="83">
        <v>7011</v>
      </c>
      <c r="C196" s="84">
        <v>3</v>
      </c>
      <c r="D196" s="85" t="s">
        <v>274</v>
      </c>
      <c r="E196" s="85" t="s">
        <v>301</v>
      </c>
      <c r="F196" s="84"/>
      <c r="G196" s="84" t="s">
        <v>55</v>
      </c>
      <c r="H196" s="86" t="s">
        <v>302</v>
      </c>
      <c r="I196" s="87">
        <v>1</v>
      </c>
      <c r="J196" s="87">
        <v>1</v>
      </c>
      <c r="K196" s="84" t="s">
        <v>50</v>
      </c>
      <c r="L196" s="84" t="s">
        <v>63</v>
      </c>
      <c r="M196" s="84" t="s">
        <v>56</v>
      </c>
      <c r="N196" s="84" t="s">
        <v>70</v>
      </c>
      <c r="O196" s="84"/>
      <c r="P196" s="84" t="s">
        <v>266</v>
      </c>
      <c r="Q196" s="84" t="s">
        <v>303</v>
      </c>
      <c r="R196" s="88"/>
      <c r="S196" s="89"/>
      <c r="T196" s="89">
        <f t="shared" si="40"/>
        <v>0</v>
      </c>
      <c r="U196" s="89"/>
      <c r="V196" s="89"/>
      <c r="W196" s="89"/>
      <c r="X196" s="89"/>
      <c r="Y196" s="89"/>
      <c r="Z196" s="89">
        <f t="shared" si="41"/>
        <v>0</v>
      </c>
      <c r="AA196" s="89"/>
      <c r="AB196" s="89"/>
      <c r="AC196" s="89"/>
      <c r="AD196" s="84"/>
      <c r="AE196" s="90"/>
    </row>
    <row r="197" spans="1:31" s="91" customFormat="1" hidden="1" x14ac:dyDescent="0.25">
      <c r="A197" s="82">
        <v>194</v>
      </c>
      <c r="B197" s="83">
        <v>7012</v>
      </c>
      <c r="C197" s="84">
        <v>3</v>
      </c>
      <c r="D197" s="85" t="s">
        <v>274</v>
      </c>
      <c r="E197" s="85" t="s">
        <v>304</v>
      </c>
      <c r="F197" s="84"/>
      <c r="G197" s="84" t="s">
        <v>64</v>
      </c>
      <c r="H197" s="86" t="s">
        <v>305</v>
      </c>
      <c r="I197" s="87">
        <v>1</v>
      </c>
      <c r="J197" s="87">
        <v>1</v>
      </c>
      <c r="K197" s="84" t="s">
        <v>50</v>
      </c>
      <c r="L197" s="84" t="s">
        <v>63</v>
      </c>
      <c r="M197" s="84" t="s">
        <v>56</v>
      </c>
      <c r="N197" s="84" t="s">
        <v>70</v>
      </c>
      <c r="O197" s="84"/>
      <c r="P197" s="84" t="s">
        <v>266</v>
      </c>
      <c r="Q197" s="84" t="s">
        <v>306</v>
      </c>
      <c r="R197" s="88"/>
      <c r="S197" s="89"/>
      <c r="T197" s="89">
        <f t="shared" ref="T197:T260" si="46">S197*I197</f>
        <v>0</v>
      </c>
      <c r="U197" s="89"/>
      <c r="V197" s="89"/>
      <c r="W197" s="89"/>
      <c r="X197" s="89"/>
      <c r="Y197" s="89"/>
      <c r="Z197" s="89">
        <f t="shared" ref="Z197:Z260" si="47">Y197*I197</f>
        <v>0</v>
      </c>
      <c r="AA197" s="89"/>
      <c r="AB197" s="89"/>
      <c r="AC197" s="89"/>
      <c r="AD197" s="84"/>
      <c r="AE197" s="90"/>
    </row>
    <row r="198" spans="1:31" s="91" customFormat="1" hidden="1" x14ac:dyDescent="0.25">
      <c r="A198" s="82">
        <v>195</v>
      </c>
      <c r="B198" s="83">
        <v>7013</v>
      </c>
      <c r="C198" s="84">
        <v>3</v>
      </c>
      <c r="D198" s="85" t="s">
        <v>274</v>
      </c>
      <c r="E198" s="85" t="s">
        <v>72</v>
      </c>
      <c r="F198" s="84"/>
      <c r="G198" s="84" t="s">
        <v>59</v>
      </c>
      <c r="H198" s="86" t="s">
        <v>73</v>
      </c>
      <c r="I198" s="87">
        <v>1</v>
      </c>
      <c r="J198" s="87">
        <v>1</v>
      </c>
      <c r="K198" s="84" t="s">
        <v>50</v>
      </c>
      <c r="L198" s="84" t="s">
        <v>63</v>
      </c>
      <c r="M198" s="84" t="s">
        <v>56</v>
      </c>
      <c r="N198" s="84" t="s">
        <v>70</v>
      </c>
      <c r="O198" s="84"/>
      <c r="P198" s="84"/>
      <c r="Q198" s="84"/>
      <c r="R198" s="88"/>
      <c r="S198" s="89"/>
      <c r="T198" s="89">
        <f t="shared" si="46"/>
        <v>0</v>
      </c>
      <c r="U198" s="89"/>
      <c r="V198" s="89"/>
      <c r="W198" s="89"/>
      <c r="X198" s="89"/>
      <c r="Y198" s="89"/>
      <c r="Z198" s="89">
        <f t="shared" si="47"/>
        <v>0</v>
      </c>
      <c r="AA198" s="89"/>
      <c r="AB198" s="89"/>
      <c r="AC198" s="89"/>
      <c r="AD198" s="84"/>
      <c r="AE198" s="90"/>
    </row>
    <row r="199" spans="1:31" s="91" customFormat="1" hidden="1" x14ac:dyDescent="0.25">
      <c r="A199" s="82">
        <v>196</v>
      </c>
      <c r="B199" s="83">
        <v>7014</v>
      </c>
      <c r="C199" s="84">
        <v>3</v>
      </c>
      <c r="D199" s="85" t="s">
        <v>274</v>
      </c>
      <c r="E199" s="85" t="s">
        <v>307</v>
      </c>
      <c r="F199" s="84"/>
      <c r="G199" s="84" t="s">
        <v>91</v>
      </c>
      <c r="H199" s="86" t="s">
        <v>308</v>
      </c>
      <c r="I199" s="87">
        <v>1</v>
      </c>
      <c r="J199" s="87">
        <v>1</v>
      </c>
      <c r="K199" s="84" t="s">
        <v>50</v>
      </c>
      <c r="L199" s="84" t="s">
        <v>63</v>
      </c>
      <c r="M199" s="84" t="s">
        <v>56</v>
      </c>
      <c r="N199" s="84" t="s">
        <v>70</v>
      </c>
      <c r="O199" s="84"/>
      <c r="P199" s="84"/>
      <c r="Q199" s="84"/>
      <c r="R199" s="88"/>
      <c r="S199" s="89"/>
      <c r="T199" s="89">
        <f t="shared" si="46"/>
        <v>0</v>
      </c>
      <c r="U199" s="89"/>
      <c r="V199" s="89"/>
      <c r="W199" s="89"/>
      <c r="X199" s="89"/>
      <c r="Y199" s="89"/>
      <c r="Z199" s="89">
        <f t="shared" si="47"/>
        <v>0</v>
      </c>
      <c r="AA199" s="89"/>
      <c r="AB199" s="89"/>
      <c r="AC199" s="89"/>
      <c r="AD199" s="84"/>
      <c r="AE199" s="90"/>
    </row>
    <row r="200" spans="1:31" s="91" customFormat="1" hidden="1" x14ac:dyDescent="0.25">
      <c r="A200" s="82">
        <v>197</v>
      </c>
      <c r="B200" s="83">
        <v>7001</v>
      </c>
      <c r="C200" s="84">
        <v>2</v>
      </c>
      <c r="D200" s="85" t="s">
        <v>369</v>
      </c>
      <c r="E200" s="85" t="s">
        <v>124</v>
      </c>
      <c r="F200" s="84"/>
      <c r="G200" s="84" t="s">
        <v>126</v>
      </c>
      <c r="H200" s="86" t="s">
        <v>125</v>
      </c>
      <c r="I200" s="87">
        <v>1</v>
      </c>
      <c r="J200" s="87">
        <v>1</v>
      </c>
      <c r="K200" s="84" t="s">
        <v>50</v>
      </c>
      <c r="L200" s="84" t="s">
        <v>63</v>
      </c>
      <c r="M200" s="84" t="s">
        <v>56</v>
      </c>
      <c r="N200" s="84" t="s">
        <v>70</v>
      </c>
      <c r="O200" s="84"/>
      <c r="P200" s="84"/>
      <c r="Q200" s="84"/>
      <c r="R200" s="88"/>
      <c r="S200" s="89"/>
      <c r="T200" s="89">
        <f t="shared" si="46"/>
        <v>0</v>
      </c>
      <c r="U200" s="89"/>
      <c r="V200" s="89"/>
      <c r="W200" s="89"/>
      <c r="X200" s="89"/>
      <c r="Y200" s="89"/>
      <c r="Z200" s="89">
        <f t="shared" si="47"/>
        <v>0</v>
      </c>
      <c r="AA200" s="89"/>
      <c r="AB200" s="89"/>
      <c r="AC200" s="89"/>
      <c r="AD200" s="84"/>
      <c r="AE200" s="90"/>
    </row>
    <row r="201" spans="1:31" s="91" customFormat="1" hidden="1" x14ac:dyDescent="0.25">
      <c r="A201" s="82">
        <v>198</v>
      </c>
      <c r="B201" s="83">
        <v>7002</v>
      </c>
      <c r="C201" s="84">
        <v>2</v>
      </c>
      <c r="D201" s="85" t="s">
        <v>369</v>
      </c>
      <c r="E201" s="85" t="s">
        <v>80</v>
      </c>
      <c r="F201" s="84"/>
      <c r="G201" s="84" t="s">
        <v>82</v>
      </c>
      <c r="H201" s="86" t="s">
        <v>81</v>
      </c>
      <c r="I201" s="87">
        <v>1</v>
      </c>
      <c r="J201" s="87">
        <v>1</v>
      </c>
      <c r="K201" s="84" t="s">
        <v>50</v>
      </c>
      <c r="L201" s="84" t="s">
        <v>63</v>
      </c>
      <c r="M201" s="84" t="s">
        <v>56</v>
      </c>
      <c r="N201" s="84" t="s">
        <v>70</v>
      </c>
      <c r="O201" s="84"/>
      <c r="P201" s="84"/>
      <c r="Q201" s="84"/>
      <c r="R201" s="88"/>
      <c r="S201" s="89"/>
      <c r="T201" s="89">
        <f t="shared" si="46"/>
        <v>0</v>
      </c>
      <c r="U201" s="89"/>
      <c r="V201" s="89"/>
      <c r="W201" s="89"/>
      <c r="X201" s="89"/>
      <c r="Y201" s="89"/>
      <c r="Z201" s="89">
        <f t="shared" si="47"/>
        <v>0</v>
      </c>
      <c r="AA201" s="89"/>
      <c r="AB201" s="89"/>
      <c r="AC201" s="89"/>
      <c r="AD201" s="84"/>
      <c r="AE201" s="90"/>
    </row>
    <row r="202" spans="1:31" s="91" customFormat="1" hidden="1" x14ac:dyDescent="0.25">
      <c r="A202" s="82">
        <v>199</v>
      </c>
      <c r="B202" s="83">
        <v>7003</v>
      </c>
      <c r="C202" s="84">
        <v>2</v>
      </c>
      <c r="D202" s="85" t="s">
        <v>369</v>
      </c>
      <c r="E202" s="85" t="s">
        <v>377</v>
      </c>
      <c r="F202" s="84"/>
      <c r="G202" s="84" t="s">
        <v>55</v>
      </c>
      <c r="H202" s="86" t="s">
        <v>378</v>
      </c>
      <c r="I202" s="87">
        <v>1</v>
      </c>
      <c r="J202" s="87">
        <v>1</v>
      </c>
      <c r="K202" s="84" t="s">
        <v>50</v>
      </c>
      <c r="L202" s="84" t="s">
        <v>54</v>
      </c>
      <c r="M202" s="84" t="s">
        <v>56</v>
      </c>
      <c r="N202" s="84" t="s">
        <v>70</v>
      </c>
      <c r="O202" s="84"/>
      <c r="P202" s="84"/>
      <c r="Q202" s="84"/>
      <c r="R202" s="88"/>
      <c r="S202" s="89"/>
      <c r="T202" s="89">
        <f t="shared" si="46"/>
        <v>0</v>
      </c>
      <c r="U202" s="89"/>
      <c r="V202" s="89"/>
      <c r="W202" s="89"/>
      <c r="X202" s="89"/>
      <c r="Y202" s="89"/>
      <c r="Z202" s="89">
        <f t="shared" si="47"/>
        <v>0</v>
      </c>
      <c r="AA202" s="89"/>
      <c r="AB202" s="89"/>
      <c r="AC202" s="89"/>
      <c r="AD202" s="84"/>
      <c r="AE202" s="90"/>
    </row>
    <row r="203" spans="1:31" s="91" customFormat="1" x14ac:dyDescent="0.25">
      <c r="A203" s="26">
        <v>200</v>
      </c>
      <c r="B203" s="31">
        <v>68</v>
      </c>
      <c r="C203" s="27">
        <v>1</v>
      </c>
      <c r="D203" s="28" t="s">
        <v>52</v>
      </c>
      <c r="E203" s="28" t="s">
        <v>379</v>
      </c>
      <c r="F203" s="27" t="s">
        <v>1005</v>
      </c>
      <c r="G203" s="27" t="s">
        <v>55</v>
      </c>
      <c r="H203" s="23" t="s">
        <v>380</v>
      </c>
      <c r="I203" s="29">
        <v>1</v>
      </c>
      <c r="J203" s="29">
        <v>1</v>
      </c>
      <c r="K203" s="27" t="s">
        <v>50</v>
      </c>
      <c r="L203" s="27" t="s">
        <v>63</v>
      </c>
      <c r="M203" s="27" t="s">
        <v>56</v>
      </c>
      <c r="N203" s="27" t="s">
        <v>51</v>
      </c>
      <c r="O203" s="27" t="s">
        <v>1025</v>
      </c>
      <c r="P203" s="27"/>
      <c r="Q203" s="27"/>
      <c r="R203" s="46"/>
      <c r="S203" s="21">
        <f>VLOOKUP(E:E,'[1]853-278051-128'!$A:$F,6,0)</f>
        <v>37.391999999999996</v>
      </c>
      <c r="T203" s="21">
        <f t="shared" si="46"/>
        <v>37.391999999999996</v>
      </c>
      <c r="U203" s="21">
        <f>VLOOKUP(E:E,'[1]853-278051-128'!$A:$H,8,0)</f>
        <v>36.408000000000001</v>
      </c>
      <c r="V203" s="21">
        <f>J203*U203</f>
        <v>36.408000000000001</v>
      </c>
      <c r="W203" s="21">
        <f>VLOOKUP(E:E,'[1]853-278051-128'!$A:$J,10,0)</f>
        <v>35.423999999999999</v>
      </c>
      <c r="X203" s="21">
        <f>J203*W203</f>
        <v>35.423999999999999</v>
      </c>
      <c r="Y203" s="21">
        <f>VLOOKUP(E:E,'[1]853-278051-128'!$A:$L,12,0)</f>
        <v>34.44</v>
      </c>
      <c r="Z203" s="21">
        <f t="shared" si="47"/>
        <v>34.44</v>
      </c>
      <c r="AA203" s="21">
        <f>VLOOKUP(E:E,'[2]costed bom'!$E$2:$AA$1480,23,0)</f>
        <v>24.3</v>
      </c>
      <c r="AB203" s="21">
        <f>J203*AA203</f>
        <v>24.3</v>
      </c>
      <c r="AC203" s="21">
        <f>Z203-AB203</f>
        <v>10.139999999999997</v>
      </c>
      <c r="AD203" s="27">
        <v>70</v>
      </c>
      <c r="AE203" s="22" t="s">
        <v>991</v>
      </c>
    </row>
    <row r="204" spans="1:31" s="91" customFormat="1" hidden="1" x14ac:dyDescent="0.25">
      <c r="A204" s="82">
        <v>201</v>
      </c>
      <c r="B204" s="83">
        <v>0</v>
      </c>
      <c r="C204" s="84">
        <v>2</v>
      </c>
      <c r="D204" s="85" t="s">
        <v>379</v>
      </c>
      <c r="E204" s="85" t="s">
        <v>381</v>
      </c>
      <c r="F204" s="84"/>
      <c r="G204" s="84" t="s">
        <v>55</v>
      </c>
      <c r="H204" s="86" t="s">
        <v>382</v>
      </c>
      <c r="I204" s="87">
        <v>1</v>
      </c>
      <c r="J204" s="87">
        <v>1</v>
      </c>
      <c r="K204" s="84" t="s">
        <v>50</v>
      </c>
      <c r="L204" s="84" t="s">
        <v>63</v>
      </c>
      <c r="M204" s="84" t="s">
        <v>56</v>
      </c>
      <c r="N204" s="84" t="s">
        <v>70</v>
      </c>
      <c r="O204" s="84"/>
      <c r="P204" s="84"/>
      <c r="Q204" s="84"/>
      <c r="R204" s="88"/>
      <c r="S204" s="89"/>
      <c r="T204" s="89">
        <f t="shared" si="46"/>
        <v>0</v>
      </c>
      <c r="U204" s="89"/>
      <c r="V204" s="89"/>
      <c r="W204" s="89"/>
      <c r="X204" s="89"/>
      <c r="Y204" s="89"/>
      <c r="Z204" s="89">
        <f t="shared" si="47"/>
        <v>0</v>
      </c>
      <c r="AA204" s="89"/>
      <c r="AB204" s="89"/>
      <c r="AC204" s="89"/>
      <c r="AD204" s="84"/>
      <c r="AE204" s="90"/>
    </row>
    <row r="205" spans="1:31" s="91" customFormat="1" hidden="1" x14ac:dyDescent="0.25">
      <c r="A205" s="82">
        <v>202</v>
      </c>
      <c r="B205" s="83">
        <v>1</v>
      </c>
      <c r="C205" s="84">
        <v>2</v>
      </c>
      <c r="D205" s="85" t="s">
        <v>379</v>
      </c>
      <c r="E205" s="85" t="s">
        <v>383</v>
      </c>
      <c r="F205" s="84"/>
      <c r="G205" s="84" t="s">
        <v>64</v>
      </c>
      <c r="H205" s="86" t="s">
        <v>384</v>
      </c>
      <c r="I205" s="87">
        <v>2</v>
      </c>
      <c r="J205" s="87">
        <v>2</v>
      </c>
      <c r="K205" s="84" t="s">
        <v>50</v>
      </c>
      <c r="L205" s="84" t="s">
        <v>63</v>
      </c>
      <c r="M205" s="84" t="s">
        <v>56</v>
      </c>
      <c r="N205" s="84" t="s">
        <v>51</v>
      </c>
      <c r="O205" s="84"/>
      <c r="P205" s="84" t="s">
        <v>351</v>
      </c>
      <c r="Q205" s="84" t="s">
        <v>385</v>
      </c>
      <c r="R205" s="88"/>
      <c r="S205" s="89"/>
      <c r="T205" s="89">
        <f t="shared" si="46"/>
        <v>0</v>
      </c>
      <c r="U205" s="89"/>
      <c r="V205" s="89"/>
      <c r="W205" s="89"/>
      <c r="X205" s="89"/>
      <c r="Y205" s="89"/>
      <c r="Z205" s="89">
        <f t="shared" si="47"/>
        <v>0</v>
      </c>
      <c r="AA205" s="89"/>
      <c r="AB205" s="89"/>
      <c r="AC205" s="89"/>
      <c r="AD205" s="84"/>
      <c r="AE205" s="90"/>
    </row>
    <row r="206" spans="1:31" s="91" customFormat="1" hidden="1" x14ac:dyDescent="0.25">
      <c r="A206" s="82">
        <v>203</v>
      </c>
      <c r="B206" s="83">
        <v>2</v>
      </c>
      <c r="C206" s="84">
        <v>2</v>
      </c>
      <c r="D206" s="85" t="s">
        <v>379</v>
      </c>
      <c r="E206" s="85" t="s">
        <v>386</v>
      </c>
      <c r="F206" s="84"/>
      <c r="G206" s="84" t="s">
        <v>59</v>
      </c>
      <c r="H206" s="86" t="s">
        <v>387</v>
      </c>
      <c r="I206" s="87">
        <v>1</v>
      </c>
      <c r="J206" s="87">
        <v>1</v>
      </c>
      <c r="K206" s="84" t="s">
        <v>50</v>
      </c>
      <c r="L206" s="84" t="s">
        <v>63</v>
      </c>
      <c r="M206" s="84" t="s">
        <v>56</v>
      </c>
      <c r="N206" s="84" t="s">
        <v>51</v>
      </c>
      <c r="O206" s="84"/>
      <c r="P206" s="84" t="s">
        <v>389</v>
      </c>
      <c r="Q206" s="84" t="s">
        <v>388</v>
      </c>
      <c r="R206" s="88"/>
      <c r="S206" s="89"/>
      <c r="T206" s="89">
        <f t="shared" si="46"/>
        <v>0</v>
      </c>
      <c r="U206" s="89"/>
      <c r="V206" s="89"/>
      <c r="W206" s="89"/>
      <c r="X206" s="89"/>
      <c r="Y206" s="89"/>
      <c r="Z206" s="89">
        <f t="shared" si="47"/>
        <v>0</v>
      </c>
      <c r="AA206" s="89"/>
      <c r="AB206" s="89"/>
      <c r="AC206" s="89"/>
      <c r="AD206" s="84"/>
      <c r="AE206" s="90"/>
    </row>
    <row r="207" spans="1:31" s="91" customFormat="1" hidden="1" x14ac:dyDescent="0.25">
      <c r="A207" s="82">
        <v>204</v>
      </c>
      <c r="B207" s="83">
        <v>3</v>
      </c>
      <c r="C207" s="84">
        <v>2</v>
      </c>
      <c r="D207" s="85" t="s">
        <v>379</v>
      </c>
      <c r="E207" s="85" t="s">
        <v>390</v>
      </c>
      <c r="F207" s="84"/>
      <c r="G207" s="84" t="s">
        <v>55</v>
      </c>
      <c r="H207" s="86" t="s">
        <v>391</v>
      </c>
      <c r="I207" s="87">
        <v>12</v>
      </c>
      <c r="J207" s="87">
        <v>12</v>
      </c>
      <c r="K207" s="84" t="s">
        <v>50</v>
      </c>
      <c r="L207" s="84" t="s">
        <v>63</v>
      </c>
      <c r="M207" s="84" t="s">
        <v>56</v>
      </c>
      <c r="N207" s="84" t="s">
        <v>51</v>
      </c>
      <c r="O207" s="84"/>
      <c r="P207" s="84" t="s">
        <v>392</v>
      </c>
      <c r="Q207" s="84" t="s">
        <v>357</v>
      </c>
      <c r="R207" s="88"/>
      <c r="S207" s="89"/>
      <c r="T207" s="89">
        <f t="shared" si="46"/>
        <v>0</v>
      </c>
      <c r="U207" s="89"/>
      <c r="V207" s="89"/>
      <c r="W207" s="89"/>
      <c r="X207" s="89"/>
      <c r="Y207" s="89"/>
      <c r="Z207" s="89">
        <f t="shared" si="47"/>
        <v>0</v>
      </c>
      <c r="AA207" s="89"/>
      <c r="AB207" s="89"/>
      <c r="AC207" s="89"/>
      <c r="AD207" s="84"/>
      <c r="AE207" s="90"/>
    </row>
    <row r="208" spans="1:31" s="91" customFormat="1" hidden="1" x14ac:dyDescent="0.25">
      <c r="A208" s="82">
        <v>205</v>
      </c>
      <c r="B208" s="83">
        <v>4</v>
      </c>
      <c r="C208" s="84">
        <v>2</v>
      </c>
      <c r="D208" s="85" t="s">
        <v>379</v>
      </c>
      <c r="E208" s="85" t="s">
        <v>393</v>
      </c>
      <c r="F208" s="84"/>
      <c r="G208" s="84" t="s">
        <v>55</v>
      </c>
      <c r="H208" s="86" t="s">
        <v>394</v>
      </c>
      <c r="I208" s="87">
        <v>6</v>
      </c>
      <c r="J208" s="87">
        <v>6</v>
      </c>
      <c r="K208" s="84" t="s">
        <v>272</v>
      </c>
      <c r="L208" s="84" t="s">
        <v>63</v>
      </c>
      <c r="M208" s="84" t="s">
        <v>56</v>
      </c>
      <c r="N208" s="84" t="s">
        <v>51</v>
      </c>
      <c r="O208" s="84"/>
      <c r="P208" s="84" t="s">
        <v>340</v>
      </c>
      <c r="Q208" s="84" t="s">
        <v>395</v>
      </c>
      <c r="R208" s="88"/>
      <c r="S208" s="89"/>
      <c r="T208" s="89">
        <f t="shared" si="46"/>
        <v>0</v>
      </c>
      <c r="U208" s="89"/>
      <c r="V208" s="89"/>
      <c r="W208" s="89"/>
      <c r="X208" s="89"/>
      <c r="Y208" s="89"/>
      <c r="Z208" s="89">
        <f t="shared" si="47"/>
        <v>0</v>
      </c>
      <c r="AA208" s="89"/>
      <c r="AB208" s="89"/>
      <c r="AC208" s="89"/>
      <c r="AD208" s="84"/>
      <c r="AE208" s="90"/>
    </row>
    <row r="209" spans="1:31" s="91" customFormat="1" hidden="1" x14ac:dyDescent="0.25">
      <c r="A209" s="82">
        <v>206</v>
      </c>
      <c r="B209" s="83">
        <v>5</v>
      </c>
      <c r="C209" s="84">
        <v>2</v>
      </c>
      <c r="D209" s="85" t="s">
        <v>379</v>
      </c>
      <c r="E209" s="85" t="s">
        <v>344</v>
      </c>
      <c r="F209" s="84"/>
      <c r="G209" s="84" t="s">
        <v>55</v>
      </c>
      <c r="H209" s="86" t="s">
        <v>345</v>
      </c>
      <c r="I209" s="87">
        <v>1</v>
      </c>
      <c r="J209" s="87">
        <v>1</v>
      </c>
      <c r="K209" s="84" t="s">
        <v>272</v>
      </c>
      <c r="L209" s="84" t="s">
        <v>63</v>
      </c>
      <c r="M209" s="84" t="s">
        <v>56</v>
      </c>
      <c r="N209" s="84" t="s">
        <v>51</v>
      </c>
      <c r="O209" s="84"/>
      <c r="P209" s="84" t="s">
        <v>347</v>
      </c>
      <c r="Q209" s="84" t="s">
        <v>346</v>
      </c>
      <c r="R209" s="88"/>
      <c r="S209" s="89"/>
      <c r="T209" s="89">
        <f t="shared" si="46"/>
        <v>0</v>
      </c>
      <c r="U209" s="89"/>
      <c r="V209" s="89"/>
      <c r="W209" s="89"/>
      <c r="X209" s="89"/>
      <c r="Y209" s="89"/>
      <c r="Z209" s="89">
        <f t="shared" si="47"/>
        <v>0</v>
      </c>
      <c r="AA209" s="89"/>
      <c r="AB209" s="89"/>
      <c r="AC209" s="89"/>
      <c r="AD209" s="84"/>
      <c r="AE209" s="90"/>
    </row>
    <row r="210" spans="1:31" s="91" customFormat="1" hidden="1" x14ac:dyDescent="0.25">
      <c r="A210" s="82">
        <v>207</v>
      </c>
      <c r="B210" s="83">
        <v>6</v>
      </c>
      <c r="C210" s="84">
        <v>2</v>
      </c>
      <c r="D210" s="85" t="s">
        <v>379</v>
      </c>
      <c r="E210" s="85" t="s">
        <v>396</v>
      </c>
      <c r="F210" s="84"/>
      <c r="G210" s="84" t="s">
        <v>55</v>
      </c>
      <c r="H210" s="86" t="s">
        <v>397</v>
      </c>
      <c r="I210" s="87">
        <v>0.5</v>
      </c>
      <c r="J210" s="87">
        <v>0.5</v>
      </c>
      <c r="K210" s="84" t="s">
        <v>272</v>
      </c>
      <c r="L210" s="84" t="s">
        <v>63</v>
      </c>
      <c r="M210" s="84" t="s">
        <v>56</v>
      </c>
      <c r="N210" s="84" t="s">
        <v>51</v>
      </c>
      <c r="O210" s="84"/>
      <c r="P210" s="84" t="s">
        <v>266</v>
      </c>
      <c r="Q210" s="84" t="s">
        <v>398</v>
      </c>
      <c r="R210" s="88"/>
      <c r="S210" s="89"/>
      <c r="T210" s="89">
        <f t="shared" si="46"/>
        <v>0</v>
      </c>
      <c r="U210" s="89"/>
      <c r="V210" s="89"/>
      <c r="W210" s="89"/>
      <c r="X210" s="89"/>
      <c r="Y210" s="89"/>
      <c r="Z210" s="89">
        <f t="shared" si="47"/>
        <v>0</v>
      </c>
      <c r="AA210" s="89"/>
      <c r="AB210" s="89"/>
      <c r="AC210" s="89"/>
      <c r="AD210" s="84"/>
      <c r="AE210" s="90"/>
    </row>
    <row r="211" spans="1:31" s="91" customFormat="1" hidden="1" x14ac:dyDescent="0.25">
      <c r="A211" s="82">
        <v>208</v>
      </c>
      <c r="B211" s="83">
        <v>7</v>
      </c>
      <c r="C211" s="84">
        <v>2</v>
      </c>
      <c r="D211" s="85" t="s">
        <v>379</v>
      </c>
      <c r="E211" s="85" t="s">
        <v>263</v>
      </c>
      <c r="F211" s="84"/>
      <c r="G211" s="84" t="s">
        <v>55</v>
      </c>
      <c r="H211" s="86" t="s">
        <v>264</v>
      </c>
      <c r="I211" s="87">
        <v>2</v>
      </c>
      <c r="J211" s="87">
        <v>2</v>
      </c>
      <c r="K211" s="84" t="s">
        <v>50</v>
      </c>
      <c r="L211" s="84" t="s">
        <v>63</v>
      </c>
      <c r="M211" s="84" t="s">
        <v>56</v>
      </c>
      <c r="N211" s="84" t="s">
        <v>51</v>
      </c>
      <c r="O211" s="84"/>
      <c r="P211" s="84" t="s">
        <v>266</v>
      </c>
      <c r="Q211" s="84" t="s">
        <v>265</v>
      </c>
      <c r="R211" s="88"/>
      <c r="S211" s="89"/>
      <c r="T211" s="89">
        <f t="shared" si="46"/>
        <v>0</v>
      </c>
      <c r="U211" s="89"/>
      <c r="V211" s="89"/>
      <c r="W211" s="89"/>
      <c r="X211" s="89"/>
      <c r="Y211" s="89"/>
      <c r="Z211" s="89">
        <f t="shared" si="47"/>
        <v>0</v>
      </c>
      <c r="AA211" s="89"/>
      <c r="AB211" s="89"/>
      <c r="AC211" s="89"/>
      <c r="AD211" s="84"/>
      <c r="AE211" s="90"/>
    </row>
    <row r="212" spans="1:31" s="91" customFormat="1" hidden="1" x14ac:dyDescent="0.25">
      <c r="A212" s="82">
        <v>209</v>
      </c>
      <c r="B212" s="83">
        <v>8</v>
      </c>
      <c r="C212" s="84">
        <v>2</v>
      </c>
      <c r="D212" s="85" t="s">
        <v>379</v>
      </c>
      <c r="E212" s="85" t="s">
        <v>399</v>
      </c>
      <c r="F212" s="84"/>
      <c r="G212" s="84" t="s">
        <v>64</v>
      </c>
      <c r="H212" s="86" t="s">
        <v>400</v>
      </c>
      <c r="I212" s="87">
        <v>1</v>
      </c>
      <c r="J212" s="87">
        <v>1</v>
      </c>
      <c r="K212" s="84" t="s">
        <v>50</v>
      </c>
      <c r="L212" s="84" t="s">
        <v>63</v>
      </c>
      <c r="M212" s="84" t="s">
        <v>56</v>
      </c>
      <c r="N212" s="84" t="s">
        <v>51</v>
      </c>
      <c r="O212" s="84"/>
      <c r="P212" s="84" t="s">
        <v>260</v>
      </c>
      <c r="Q212" s="84">
        <v>1727040095</v>
      </c>
      <c r="R212" s="88"/>
      <c r="S212" s="89"/>
      <c r="T212" s="89">
        <f t="shared" si="46"/>
        <v>0</v>
      </c>
      <c r="U212" s="89"/>
      <c r="V212" s="89"/>
      <c r="W212" s="89"/>
      <c r="X212" s="89"/>
      <c r="Y212" s="89"/>
      <c r="Z212" s="89">
        <f t="shared" si="47"/>
        <v>0</v>
      </c>
      <c r="AA212" s="89"/>
      <c r="AB212" s="89"/>
      <c r="AC212" s="89"/>
      <c r="AD212" s="84"/>
      <c r="AE212" s="90"/>
    </row>
    <row r="213" spans="1:31" s="91" customFormat="1" hidden="1" x14ac:dyDescent="0.25">
      <c r="A213" s="82">
        <v>210</v>
      </c>
      <c r="B213" s="83">
        <v>9</v>
      </c>
      <c r="C213" s="84">
        <v>2</v>
      </c>
      <c r="D213" s="85" t="s">
        <v>379</v>
      </c>
      <c r="E213" s="85" t="s">
        <v>358</v>
      </c>
      <c r="F213" s="84"/>
      <c r="G213" s="84" t="s">
        <v>64</v>
      </c>
      <c r="H213" s="86" t="s">
        <v>359</v>
      </c>
      <c r="I213" s="87">
        <v>2</v>
      </c>
      <c r="J213" s="87">
        <v>2</v>
      </c>
      <c r="K213" s="84" t="s">
        <v>50</v>
      </c>
      <c r="L213" s="84" t="s">
        <v>63</v>
      </c>
      <c r="M213" s="84" t="s">
        <v>56</v>
      </c>
      <c r="N213" s="84" t="s">
        <v>51</v>
      </c>
      <c r="O213" s="84"/>
      <c r="P213" s="84" t="s">
        <v>260</v>
      </c>
      <c r="Q213" s="84">
        <v>1731120066</v>
      </c>
      <c r="R213" s="88"/>
      <c r="S213" s="89"/>
      <c r="T213" s="89">
        <f t="shared" si="46"/>
        <v>0</v>
      </c>
      <c r="U213" s="89"/>
      <c r="V213" s="89"/>
      <c r="W213" s="89"/>
      <c r="X213" s="89"/>
      <c r="Y213" s="89"/>
      <c r="Z213" s="89">
        <f t="shared" si="47"/>
        <v>0</v>
      </c>
      <c r="AA213" s="89"/>
      <c r="AB213" s="89"/>
      <c r="AC213" s="89"/>
      <c r="AD213" s="84"/>
      <c r="AE213" s="90"/>
    </row>
    <row r="214" spans="1:31" s="91" customFormat="1" x14ac:dyDescent="0.25">
      <c r="A214" s="26">
        <v>211</v>
      </c>
      <c r="B214" s="31">
        <v>69</v>
      </c>
      <c r="C214" s="27">
        <v>1</v>
      </c>
      <c r="D214" s="28" t="s">
        <v>52</v>
      </c>
      <c r="E214" s="28" t="s">
        <v>401</v>
      </c>
      <c r="F214" s="27" t="s">
        <v>1005</v>
      </c>
      <c r="G214" s="27" t="s">
        <v>55</v>
      </c>
      <c r="H214" s="23" t="s">
        <v>402</v>
      </c>
      <c r="I214" s="29">
        <v>1</v>
      </c>
      <c r="J214" s="29">
        <v>1</v>
      </c>
      <c r="K214" s="27" t="s">
        <v>50</v>
      </c>
      <c r="L214" s="27" t="s">
        <v>63</v>
      </c>
      <c r="M214" s="27" t="s">
        <v>56</v>
      </c>
      <c r="N214" s="27" t="s">
        <v>51</v>
      </c>
      <c r="O214" s="27" t="s">
        <v>1025</v>
      </c>
      <c r="P214" s="27"/>
      <c r="Q214" s="27"/>
      <c r="R214" s="46"/>
      <c r="S214" s="21">
        <f>VLOOKUP(E:E,'[1]853-278051-128'!$A:$F,6,0)</f>
        <v>21.055799999999998</v>
      </c>
      <c r="T214" s="21">
        <f t="shared" si="46"/>
        <v>21.055799999999998</v>
      </c>
      <c r="U214" s="21">
        <f>VLOOKUP(E:E,'[1]853-278051-128'!$A:$H,8,0)</f>
        <v>20.5017</v>
      </c>
      <c r="V214" s="21">
        <f>J214*U214</f>
        <v>20.5017</v>
      </c>
      <c r="W214" s="21">
        <f>VLOOKUP(E:E,'[1]853-278051-128'!$A:$J,10,0)</f>
        <v>19.947600000000001</v>
      </c>
      <c r="X214" s="21">
        <f>J214*W214</f>
        <v>19.947600000000001</v>
      </c>
      <c r="Y214" s="21">
        <f>VLOOKUP(E:E,'[1]853-278051-128'!$A:$L,12,0)</f>
        <v>19.3935</v>
      </c>
      <c r="Z214" s="21">
        <f t="shared" si="47"/>
        <v>19.3935</v>
      </c>
      <c r="AA214" s="21">
        <f>VLOOKUP(E:E,'[2]costed bom'!$E$2:$AA$1480,23,0)</f>
        <v>52.67</v>
      </c>
      <c r="AB214" s="21">
        <f>J214*AA214</f>
        <v>52.67</v>
      </c>
      <c r="AC214" s="21">
        <f>Z214-AB214</f>
        <v>-33.276499999999999</v>
      </c>
      <c r="AD214" s="27">
        <v>84</v>
      </c>
      <c r="AE214" s="22" t="s">
        <v>991</v>
      </c>
    </row>
    <row r="215" spans="1:31" s="91" customFormat="1" hidden="1" x14ac:dyDescent="0.25">
      <c r="A215" s="82">
        <v>212</v>
      </c>
      <c r="B215" s="83">
        <v>0</v>
      </c>
      <c r="C215" s="84">
        <v>2</v>
      </c>
      <c r="D215" s="85" t="s">
        <v>401</v>
      </c>
      <c r="E215" s="85" t="s">
        <v>403</v>
      </c>
      <c r="F215" s="84"/>
      <c r="G215" s="84" t="s">
        <v>55</v>
      </c>
      <c r="H215" s="86" t="s">
        <v>404</v>
      </c>
      <c r="I215" s="87">
        <v>1</v>
      </c>
      <c r="J215" s="87">
        <v>1</v>
      </c>
      <c r="K215" s="84" t="s">
        <v>50</v>
      </c>
      <c r="L215" s="84" t="s">
        <v>63</v>
      </c>
      <c r="M215" s="84" t="s">
        <v>56</v>
      </c>
      <c r="N215" s="84" t="s">
        <v>70</v>
      </c>
      <c r="O215" s="84"/>
      <c r="P215" s="84"/>
      <c r="Q215" s="84"/>
      <c r="R215" s="88"/>
      <c r="S215" s="89"/>
      <c r="T215" s="89">
        <f t="shared" si="46"/>
        <v>0</v>
      </c>
      <c r="U215" s="89"/>
      <c r="V215" s="89"/>
      <c r="W215" s="89"/>
      <c r="X215" s="89"/>
      <c r="Y215" s="89"/>
      <c r="Z215" s="89">
        <f t="shared" si="47"/>
        <v>0</v>
      </c>
      <c r="AA215" s="89"/>
      <c r="AB215" s="89"/>
      <c r="AC215" s="89"/>
      <c r="AD215" s="84"/>
      <c r="AE215" s="90"/>
    </row>
    <row r="216" spans="1:31" s="91" customFormat="1" hidden="1" x14ac:dyDescent="0.25">
      <c r="A216" s="82">
        <v>213</v>
      </c>
      <c r="B216" s="83">
        <v>1</v>
      </c>
      <c r="C216" s="84">
        <v>2</v>
      </c>
      <c r="D216" s="85" t="s">
        <v>401</v>
      </c>
      <c r="E216" s="85" t="s">
        <v>383</v>
      </c>
      <c r="F216" s="84"/>
      <c r="G216" s="84" t="s">
        <v>64</v>
      </c>
      <c r="H216" s="86" t="s">
        <v>384</v>
      </c>
      <c r="I216" s="87">
        <v>1</v>
      </c>
      <c r="J216" s="87">
        <v>1</v>
      </c>
      <c r="K216" s="84" t="s">
        <v>50</v>
      </c>
      <c r="L216" s="84" t="s">
        <v>63</v>
      </c>
      <c r="M216" s="84" t="s">
        <v>56</v>
      </c>
      <c r="N216" s="84" t="s">
        <v>51</v>
      </c>
      <c r="O216" s="84"/>
      <c r="P216" s="84" t="s">
        <v>351</v>
      </c>
      <c r="Q216" s="84" t="s">
        <v>385</v>
      </c>
      <c r="R216" s="88"/>
      <c r="S216" s="89"/>
      <c r="T216" s="89">
        <f t="shared" si="46"/>
        <v>0</v>
      </c>
      <c r="U216" s="89"/>
      <c r="V216" s="89"/>
      <c r="W216" s="89"/>
      <c r="X216" s="89"/>
      <c r="Y216" s="89"/>
      <c r="Z216" s="89">
        <f t="shared" si="47"/>
        <v>0</v>
      </c>
      <c r="AA216" s="89"/>
      <c r="AB216" s="89"/>
      <c r="AC216" s="89"/>
      <c r="AD216" s="84"/>
      <c r="AE216" s="90"/>
    </row>
    <row r="217" spans="1:31" s="91" customFormat="1" hidden="1" x14ac:dyDescent="0.25">
      <c r="A217" s="82">
        <v>214</v>
      </c>
      <c r="B217" s="83">
        <v>3</v>
      </c>
      <c r="C217" s="84">
        <v>2</v>
      </c>
      <c r="D217" s="85" t="s">
        <v>401</v>
      </c>
      <c r="E217" s="85" t="s">
        <v>390</v>
      </c>
      <c r="F217" s="84"/>
      <c r="G217" s="84" t="s">
        <v>55</v>
      </c>
      <c r="H217" s="86" t="s">
        <v>391</v>
      </c>
      <c r="I217" s="87">
        <v>2</v>
      </c>
      <c r="J217" s="87">
        <v>2</v>
      </c>
      <c r="K217" s="84" t="s">
        <v>50</v>
      </c>
      <c r="L217" s="84" t="s">
        <v>63</v>
      </c>
      <c r="M217" s="84" t="s">
        <v>56</v>
      </c>
      <c r="N217" s="84" t="s">
        <v>51</v>
      </c>
      <c r="O217" s="84"/>
      <c r="P217" s="84" t="s">
        <v>392</v>
      </c>
      <c r="Q217" s="84" t="s">
        <v>357</v>
      </c>
      <c r="R217" s="88"/>
      <c r="S217" s="89"/>
      <c r="T217" s="89">
        <f t="shared" si="46"/>
        <v>0</v>
      </c>
      <c r="U217" s="89"/>
      <c r="V217" s="89"/>
      <c r="W217" s="89"/>
      <c r="X217" s="89"/>
      <c r="Y217" s="89"/>
      <c r="Z217" s="89">
        <f t="shared" si="47"/>
        <v>0</v>
      </c>
      <c r="AA217" s="89"/>
      <c r="AB217" s="89"/>
      <c r="AC217" s="89"/>
      <c r="AD217" s="84"/>
      <c r="AE217" s="90"/>
    </row>
    <row r="218" spans="1:31" s="91" customFormat="1" hidden="1" x14ac:dyDescent="0.25">
      <c r="A218" s="82">
        <v>215</v>
      </c>
      <c r="B218" s="83">
        <v>4</v>
      </c>
      <c r="C218" s="84">
        <v>2</v>
      </c>
      <c r="D218" s="85" t="s">
        <v>401</v>
      </c>
      <c r="E218" s="85" t="s">
        <v>405</v>
      </c>
      <c r="F218" s="84"/>
      <c r="G218" s="84" t="s">
        <v>55</v>
      </c>
      <c r="H218" s="86" t="s">
        <v>406</v>
      </c>
      <c r="I218" s="87">
        <v>2</v>
      </c>
      <c r="J218" s="87">
        <v>2</v>
      </c>
      <c r="K218" s="84" t="s">
        <v>50</v>
      </c>
      <c r="L218" s="84" t="s">
        <v>63</v>
      </c>
      <c r="M218" s="84" t="s">
        <v>56</v>
      </c>
      <c r="N218" s="84" t="s">
        <v>51</v>
      </c>
      <c r="O218" s="84"/>
      <c r="P218" s="84" t="s">
        <v>408</v>
      </c>
      <c r="Q218" s="84" t="s">
        <v>407</v>
      </c>
      <c r="R218" s="88"/>
      <c r="S218" s="89"/>
      <c r="T218" s="89">
        <f t="shared" si="46"/>
        <v>0</v>
      </c>
      <c r="U218" s="89"/>
      <c r="V218" s="89"/>
      <c r="W218" s="89"/>
      <c r="X218" s="89"/>
      <c r="Y218" s="89"/>
      <c r="Z218" s="89">
        <f t="shared" si="47"/>
        <v>0</v>
      </c>
      <c r="AA218" s="89"/>
      <c r="AB218" s="89"/>
      <c r="AC218" s="89"/>
      <c r="AD218" s="84"/>
      <c r="AE218" s="90"/>
    </row>
    <row r="219" spans="1:31" s="91" customFormat="1" hidden="1" x14ac:dyDescent="0.25">
      <c r="A219" s="82">
        <v>216</v>
      </c>
      <c r="B219" s="83">
        <v>5</v>
      </c>
      <c r="C219" s="84">
        <v>2</v>
      </c>
      <c r="D219" s="85" t="s">
        <v>401</v>
      </c>
      <c r="E219" s="85" t="s">
        <v>409</v>
      </c>
      <c r="F219" s="84"/>
      <c r="G219" s="84" t="s">
        <v>55</v>
      </c>
      <c r="H219" s="86" t="s">
        <v>410</v>
      </c>
      <c r="I219" s="87">
        <v>4.7</v>
      </c>
      <c r="J219" s="87">
        <v>4.7</v>
      </c>
      <c r="K219" s="84" t="s">
        <v>272</v>
      </c>
      <c r="L219" s="84" t="s">
        <v>63</v>
      </c>
      <c r="M219" s="84" t="s">
        <v>56</v>
      </c>
      <c r="N219" s="84" t="s">
        <v>51</v>
      </c>
      <c r="O219" s="84"/>
      <c r="P219" s="84" t="s">
        <v>340</v>
      </c>
      <c r="Q219" s="84" t="s">
        <v>411</v>
      </c>
      <c r="R219" s="88"/>
      <c r="S219" s="89"/>
      <c r="T219" s="89">
        <f t="shared" si="46"/>
        <v>0</v>
      </c>
      <c r="U219" s="89"/>
      <c r="V219" s="89"/>
      <c r="W219" s="89"/>
      <c r="X219" s="89"/>
      <c r="Y219" s="89"/>
      <c r="Z219" s="89">
        <f t="shared" si="47"/>
        <v>0</v>
      </c>
      <c r="AA219" s="89"/>
      <c r="AB219" s="89"/>
      <c r="AC219" s="89"/>
      <c r="AD219" s="84"/>
      <c r="AE219" s="90"/>
    </row>
    <row r="220" spans="1:31" s="91" customFormat="1" hidden="1" x14ac:dyDescent="0.25">
      <c r="A220" s="82">
        <v>217</v>
      </c>
      <c r="B220" s="83">
        <v>6</v>
      </c>
      <c r="C220" s="84">
        <v>2</v>
      </c>
      <c r="D220" s="85" t="s">
        <v>401</v>
      </c>
      <c r="E220" s="85" t="s">
        <v>344</v>
      </c>
      <c r="F220" s="84"/>
      <c r="G220" s="84" t="s">
        <v>55</v>
      </c>
      <c r="H220" s="86" t="s">
        <v>345</v>
      </c>
      <c r="I220" s="87">
        <v>1</v>
      </c>
      <c r="J220" s="87">
        <v>1</v>
      </c>
      <c r="K220" s="84" t="s">
        <v>272</v>
      </c>
      <c r="L220" s="84" t="s">
        <v>63</v>
      </c>
      <c r="M220" s="84" t="s">
        <v>56</v>
      </c>
      <c r="N220" s="84" t="s">
        <v>51</v>
      </c>
      <c r="O220" s="84"/>
      <c r="P220" s="84" t="s">
        <v>347</v>
      </c>
      <c r="Q220" s="84" t="s">
        <v>346</v>
      </c>
      <c r="R220" s="88"/>
      <c r="S220" s="89"/>
      <c r="T220" s="89">
        <f t="shared" si="46"/>
        <v>0</v>
      </c>
      <c r="U220" s="89"/>
      <c r="V220" s="89"/>
      <c r="W220" s="89"/>
      <c r="X220" s="89"/>
      <c r="Y220" s="89"/>
      <c r="Z220" s="89">
        <f t="shared" si="47"/>
        <v>0</v>
      </c>
      <c r="AA220" s="89"/>
      <c r="AB220" s="89"/>
      <c r="AC220" s="89"/>
      <c r="AD220" s="84"/>
      <c r="AE220" s="90"/>
    </row>
    <row r="221" spans="1:31" s="91" customFormat="1" hidden="1" x14ac:dyDescent="0.25">
      <c r="A221" s="82">
        <v>218</v>
      </c>
      <c r="B221" s="83">
        <v>7</v>
      </c>
      <c r="C221" s="84">
        <v>2</v>
      </c>
      <c r="D221" s="85" t="s">
        <v>401</v>
      </c>
      <c r="E221" s="85" t="s">
        <v>270</v>
      </c>
      <c r="F221" s="84"/>
      <c r="G221" s="84" t="s">
        <v>64</v>
      </c>
      <c r="H221" s="86" t="s">
        <v>271</v>
      </c>
      <c r="I221" s="87">
        <v>1</v>
      </c>
      <c r="J221" s="87">
        <v>1</v>
      </c>
      <c r="K221" s="84" t="s">
        <v>272</v>
      </c>
      <c r="L221" s="84" t="s">
        <v>63</v>
      </c>
      <c r="M221" s="84" t="s">
        <v>56</v>
      </c>
      <c r="N221" s="84" t="s">
        <v>51</v>
      </c>
      <c r="O221" s="84"/>
      <c r="P221" s="84" t="s">
        <v>266</v>
      </c>
      <c r="Q221" s="84" t="s">
        <v>273</v>
      </c>
      <c r="R221" s="88"/>
      <c r="S221" s="89"/>
      <c r="T221" s="89">
        <f t="shared" si="46"/>
        <v>0</v>
      </c>
      <c r="U221" s="89"/>
      <c r="V221" s="89"/>
      <c r="W221" s="89"/>
      <c r="X221" s="89"/>
      <c r="Y221" s="89"/>
      <c r="Z221" s="89">
        <f t="shared" si="47"/>
        <v>0</v>
      </c>
      <c r="AA221" s="89"/>
      <c r="AB221" s="89"/>
      <c r="AC221" s="89"/>
      <c r="AD221" s="84"/>
      <c r="AE221" s="90"/>
    </row>
    <row r="222" spans="1:31" s="91" customFormat="1" hidden="1" x14ac:dyDescent="0.25">
      <c r="A222" s="82">
        <v>219</v>
      </c>
      <c r="B222" s="83">
        <v>8</v>
      </c>
      <c r="C222" s="84">
        <v>2</v>
      </c>
      <c r="D222" s="85" t="s">
        <v>401</v>
      </c>
      <c r="E222" s="85" t="s">
        <v>263</v>
      </c>
      <c r="F222" s="84"/>
      <c r="G222" s="84" t="s">
        <v>55</v>
      </c>
      <c r="H222" s="86" t="s">
        <v>264</v>
      </c>
      <c r="I222" s="87">
        <v>2</v>
      </c>
      <c r="J222" s="87">
        <v>2</v>
      </c>
      <c r="K222" s="84" t="s">
        <v>50</v>
      </c>
      <c r="L222" s="84" t="s">
        <v>63</v>
      </c>
      <c r="M222" s="84" t="s">
        <v>56</v>
      </c>
      <c r="N222" s="84" t="s">
        <v>51</v>
      </c>
      <c r="O222" s="84"/>
      <c r="P222" s="84" t="s">
        <v>266</v>
      </c>
      <c r="Q222" s="84" t="s">
        <v>265</v>
      </c>
      <c r="R222" s="88"/>
      <c r="S222" s="89"/>
      <c r="T222" s="89">
        <f t="shared" si="46"/>
        <v>0</v>
      </c>
      <c r="U222" s="89"/>
      <c r="V222" s="89"/>
      <c r="W222" s="89"/>
      <c r="X222" s="89"/>
      <c r="Y222" s="89"/>
      <c r="Z222" s="89">
        <f t="shared" si="47"/>
        <v>0</v>
      </c>
      <c r="AA222" s="89"/>
      <c r="AB222" s="89"/>
      <c r="AC222" s="89"/>
      <c r="AD222" s="84"/>
      <c r="AE222" s="90"/>
    </row>
    <row r="223" spans="1:31" s="91" customFormat="1" hidden="1" x14ac:dyDescent="0.25">
      <c r="A223" s="82">
        <v>220</v>
      </c>
      <c r="B223" s="83">
        <v>9</v>
      </c>
      <c r="C223" s="84">
        <v>2</v>
      </c>
      <c r="D223" s="85" t="s">
        <v>401</v>
      </c>
      <c r="E223" s="85" t="s">
        <v>358</v>
      </c>
      <c r="F223" s="84"/>
      <c r="G223" s="84" t="s">
        <v>64</v>
      </c>
      <c r="H223" s="86" t="s">
        <v>359</v>
      </c>
      <c r="I223" s="87">
        <v>2</v>
      </c>
      <c r="J223" s="87">
        <v>2</v>
      </c>
      <c r="K223" s="84" t="s">
        <v>50</v>
      </c>
      <c r="L223" s="84" t="s">
        <v>63</v>
      </c>
      <c r="M223" s="84" t="s">
        <v>56</v>
      </c>
      <c r="N223" s="84" t="s">
        <v>51</v>
      </c>
      <c r="O223" s="84"/>
      <c r="P223" s="84" t="s">
        <v>260</v>
      </c>
      <c r="Q223" s="84">
        <v>1731120066</v>
      </c>
      <c r="R223" s="88"/>
      <c r="S223" s="89"/>
      <c r="T223" s="89">
        <f t="shared" si="46"/>
        <v>0</v>
      </c>
      <c r="U223" s="89"/>
      <c r="V223" s="89"/>
      <c r="W223" s="89"/>
      <c r="X223" s="89"/>
      <c r="Y223" s="89"/>
      <c r="Z223" s="89">
        <f t="shared" si="47"/>
        <v>0</v>
      </c>
      <c r="AA223" s="89"/>
      <c r="AB223" s="89"/>
      <c r="AC223" s="89"/>
      <c r="AD223" s="84"/>
      <c r="AE223" s="90"/>
    </row>
    <row r="224" spans="1:31" s="91" customFormat="1" hidden="1" x14ac:dyDescent="0.25">
      <c r="A224" s="82">
        <v>221</v>
      </c>
      <c r="B224" s="83">
        <v>10</v>
      </c>
      <c r="C224" s="84">
        <v>2</v>
      </c>
      <c r="D224" s="85" t="s">
        <v>401</v>
      </c>
      <c r="E224" s="85" t="s">
        <v>412</v>
      </c>
      <c r="F224" s="84"/>
      <c r="G224" s="84" t="s">
        <v>71</v>
      </c>
      <c r="H224" s="86" t="s">
        <v>353</v>
      </c>
      <c r="I224" s="87">
        <v>1</v>
      </c>
      <c r="J224" s="87">
        <v>1</v>
      </c>
      <c r="K224" s="84" t="s">
        <v>50</v>
      </c>
      <c r="L224" s="84" t="s">
        <v>63</v>
      </c>
      <c r="M224" s="84" t="s">
        <v>56</v>
      </c>
      <c r="N224" s="84" t="s">
        <v>51</v>
      </c>
      <c r="O224" s="84"/>
      <c r="P224" s="84" t="s">
        <v>354</v>
      </c>
      <c r="Q224" s="84">
        <v>1727040096</v>
      </c>
      <c r="R224" s="88"/>
      <c r="S224" s="89"/>
      <c r="T224" s="89">
        <f t="shared" si="46"/>
        <v>0</v>
      </c>
      <c r="U224" s="89"/>
      <c r="V224" s="89"/>
      <c r="W224" s="89"/>
      <c r="X224" s="89"/>
      <c r="Y224" s="89"/>
      <c r="Z224" s="89">
        <f t="shared" si="47"/>
        <v>0</v>
      </c>
      <c r="AA224" s="89"/>
      <c r="AB224" s="89"/>
      <c r="AC224" s="89"/>
      <c r="AD224" s="84"/>
      <c r="AE224" s="90"/>
    </row>
    <row r="225" spans="1:31" s="91" customFormat="1" hidden="1" x14ac:dyDescent="0.25">
      <c r="A225" s="82">
        <v>222</v>
      </c>
      <c r="B225" s="83">
        <v>11</v>
      </c>
      <c r="C225" s="84">
        <v>2</v>
      </c>
      <c r="D225" s="85" t="s">
        <v>401</v>
      </c>
      <c r="E225" s="85" t="s">
        <v>287</v>
      </c>
      <c r="F225" s="84"/>
      <c r="G225" s="84" t="s">
        <v>64</v>
      </c>
      <c r="H225" s="86" t="s">
        <v>288</v>
      </c>
      <c r="I225" s="87">
        <v>2</v>
      </c>
      <c r="J225" s="87">
        <v>2</v>
      </c>
      <c r="K225" s="84" t="s">
        <v>50</v>
      </c>
      <c r="L225" s="84" t="s">
        <v>63</v>
      </c>
      <c r="M225" s="84" t="s">
        <v>56</v>
      </c>
      <c r="N225" s="84" t="s">
        <v>51</v>
      </c>
      <c r="O225" s="84"/>
      <c r="P225" s="84" t="s">
        <v>283</v>
      </c>
      <c r="Q225" s="84" t="s">
        <v>289</v>
      </c>
      <c r="R225" s="88"/>
      <c r="S225" s="89"/>
      <c r="T225" s="89">
        <f t="shared" si="46"/>
        <v>0</v>
      </c>
      <c r="U225" s="89"/>
      <c r="V225" s="89"/>
      <c r="W225" s="89"/>
      <c r="X225" s="89"/>
      <c r="Y225" s="89"/>
      <c r="Z225" s="89">
        <f t="shared" si="47"/>
        <v>0</v>
      </c>
      <c r="AA225" s="89"/>
      <c r="AB225" s="89"/>
      <c r="AC225" s="89"/>
      <c r="AD225" s="84"/>
      <c r="AE225" s="90"/>
    </row>
    <row r="226" spans="1:31" s="91" customFormat="1" x14ac:dyDescent="0.25">
      <c r="A226" s="26">
        <v>223</v>
      </c>
      <c r="B226" s="31">
        <v>70</v>
      </c>
      <c r="C226" s="27">
        <v>1</v>
      </c>
      <c r="D226" s="28" t="s">
        <v>52</v>
      </c>
      <c r="E226" s="28" t="s">
        <v>413</v>
      </c>
      <c r="F226" s="27" t="s">
        <v>1005</v>
      </c>
      <c r="G226" s="27" t="s">
        <v>55</v>
      </c>
      <c r="H226" s="23" t="s">
        <v>414</v>
      </c>
      <c r="I226" s="29">
        <v>1</v>
      </c>
      <c r="J226" s="29">
        <v>1</v>
      </c>
      <c r="K226" s="27" t="s">
        <v>50</v>
      </c>
      <c r="L226" s="27" t="s">
        <v>54</v>
      </c>
      <c r="M226" s="27" t="s">
        <v>56</v>
      </c>
      <c r="N226" s="27" t="s">
        <v>51</v>
      </c>
      <c r="O226" s="27" t="s">
        <v>1025</v>
      </c>
      <c r="P226" s="27"/>
      <c r="Q226" s="27"/>
      <c r="R226" s="46"/>
      <c r="S226" s="21">
        <f>VLOOKUP(E:E,'[1]853-278051-128'!$A:$F,6,0)</f>
        <v>12.232199999999999</v>
      </c>
      <c r="T226" s="21">
        <f t="shared" si="46"/>
        <v>12.232199999999999</v>
      </c>
      <c r="U226" s="21">
        <f>VLOOKUP(E:E,'[1]853-278051-128'!$A:$H,8,0)</f>
        <v>11.910300000000001</v>
      </c>
      <c r="V226" s="21">
        <f>J226*U226</f>
        <v>11.910300000000001</v>
      </c>
      <c r="W226" s="21">
        <f>VLOOKUP(E:E,'[1]853-278051-128'!$A:$J,10,0)</f>
        <v>11.588400000000002</v>
      </c>
      <c r="X226" s="21">
        <f>J226*W226</f>
        <v>11.588400000000002</v>
      </c>
      <c r="Y226" s="21">
        <f>VLOOKUP(E:E,'[1]853-278051-128'!$A:$L,12,0)</f>
        <v>11.266500000000001</v>
      </c>
      <c r="Z226" s="21">
        <f t="shared" si="47"/>
        <v>11.266500000000001</v>
      </c>
      <c r="AA226" s="21">
        <f>VLOOKUP(E:E,'[2]costed bom'!$E$2:$AA$1480,23,0)</f>
        <v>20</v>
      </c>
      <c r="AB226" s="21">
        <f>J226*AA226</f>
        <v>20</v>
      </c>
      <c r="AC226" s="21">
        <f>Z226-AB226</f>
        <v>-8.7334999999999994</v>
      </c>
      <c r="AD226" s="27">
        <v>35</v>
      </c>
      <c r="AE226" s="22" t="s">
        <v>991</v>
      </c>
    </row>
    <row r="227" spans="1:31" s="91" customFormat="1" hidden="1" x14ac:dyDescent="0.25">
      <c r="A227" s="82">
        <v>224</v>
      </c>
      <c r="B227" s="83">
        <v>1</v>
      </c>
      <c r="C227" s="84">
        <v>2</v>
      </c>
      <c r="D227" s="85" t="s">
        <v>413</v>
      </c>
      <c r="E227" s="85" t="s">
        <v>409</v>
      </c>
      <c r="F227" s="84"/>
      <c r="G227" s="84" t="s">
        <v>55</v>
      </c>
      <c r="H227" s="86" t="s">
        <v>410</v>
      </c>
      <c r="I227" s="87">
        <v>11</v>
      </c>
      <c r="J227" s="87">
        <v>11</v>
      </c>
      <c r="K227" s="84" t="s">
        <v>272</v>
      </c>
      <c r="L227" s="84" t="s">
        <v>63</v>
      </c>
      <c r="M227" s="84" t="s">
        <v>56</v>
      </c>
      <c r="N227" s="84" t="s">
        <v>51</v>
      </c>
      <c r="O227" s="84"/>
      <c r="P227" s="84" t="s">
        <v>340</v>
      </c>
      <c r="Q227" s="84" t="s">
        <v>411</v>
      </c>
      <c r="R227" s="88"/>
      <c r="S227" s="89"/>
      <c r="T227" s="89">
        <f t="shared" si="46"/>
        <v>0</v>
      </c>
      <c r="U227" s="89"/>
      <c r="V227" s="89"/>
      <c r="W227" s="89"/>
      <c r="X227" s="89"/>
      <c r="Y227" s="89"/>
      <c r="Z227" s="89">
        <f t="shared" si="47"/>
        <v>0</v>
      </c>
      <c r="AA227" s="89"/>
      <c r="AB227" s="89"/>
      <c r="AC227" s="89"/>
      <c r="AD227" s="84"/>
      <c r="AE227" s="90"/>
    </row>
    <row r="228" spans="1:31" s="91" customFormat="1" hidden="1" x14ac:dyDescent="0.25">
      <c r="A228" s="82">
        <v>225</v>
      </c>
      <c r="B228" s="83">
        <v>2</v>
      </c>
      <c r="C228" s="84">
        <v>2</v>
      </c>
      <c r="D228" s="85" t="s">
        <v>413</v>
      </c>
      <c r="E228" s="85" t="s">
        <v>415</v>
      </c>
      <c r="F228" s="84"/>
      <c r="G228" s="84" t="s">
        <v>71</v>
      </c>
      <c r="H228" s="86" t="s">
        <v>416</v>
      </c>
      <c r="I228" s="87">
        <v>1</v>
      </c>
      <c r="J228" s="87">
        <v>1</v>
      </c>
      <c r="K228" s="84" t="s">
        <v>50</v>
      </c>
      <c r="L228" s="84" t="s">
        <v>63</v>
      </c>
      <c r="M228" s="84" t="s">
        <v>56</v>
      </c>
      <c r="N228" s="84" t="s">
        <v>51</v>
      </c>
      <c r="O228" s="84"/>
      <c r="P228" s="84" t="s">
        <v>363</v>
      </c>
      <c r="Q228" s="84" t="s">
        <v>417</v>
      </c>
      <c r="R228" s="88"/>
      <c r="S228" s="89"/>
      <c r="T228" s="89">
        <f t="shared" si="46"/>
        <v>0</v>
      </c>
      <c r="U228" s="89"/>
      <c r="V228" s="89"/>
      <c r="W228" s="89"/>
      <c r="X228" s="89"/>
      <c r="Y228" s="89"/>
      <c r="Z228" s="89">
        <f t="shared" si="47"/>
        <v>0</v>
      </c>
      <c r="AA228" s="89"/>
      <c r="AB228" s="89"/>
      <c r="AC228" s="89"/>
      <c r="AD228" s="84"/>
      <c r="AE228" s="90"/>
    </row>
    <row r="229" spans="1:31" s="91" customFormat="1" hidden="1" x14ac:dyDescent="0.25">
      <c r="A229" s="82">
        <v>226</v>
      </c>
      <c r="B229" s="83">
        <v>3</v>
      </c>
      <c r="C229" s="84">
        <v>2</v>
      </c>
      <c r="D229" s="85" t="s">
        <v>413</v>
      </c>
      <c r="E229" s="85" t="s">
        <v>418</v>
      </c>
      <c r="F229" s="84"/>
      <c r="G229" s="84" t="s">
        <v>79</v>
      </c>
      <c r="H229" s="86" t="s">
        <v>419</v>
      </c>
      <c r="I229" s="87">
        <v>2</v>
      </c>
      <c r="J229" s="87">
        <v>2</v>
      </c>
      <c r="K229" s="84" t="s">
        <v>50</v>
      </c>
      <c r="L229" s="84" t="s">
        <v>63</v>
      </c>
      <c r="M229" s="84" t="s">
        <v>56</v>
      </c>
      <c r="N229" s="84" t="s">
        <v>51</v>
      </c>
      <c r="O229" s="84"/>
      <c r="P229" s="84" t="s">
        <v>363</v>
      </c>
      <c r="Q229" s="84" t="s">
        <v>420</v>
      </c>
      <c r="R229" s="88"/>
      <c r="S229" s="89"/>
      <c r="T229" s="89">
        <f t="shared" si="46"/>
        <v>0</v>
      </c>
      <c r="U229" s="89"/>
      <c r="V229" s="89"/>
      <c r="W229" s="89"/>
      <c r="X229" s="89"/>
      <c r="Y229" s="89"/>
      <c r="Z229" s="89">
        <f t="shared" si="47"/>
        <v>0</v>
      </c>
      <c r="AA229" s="89"/>
      <c r="AB229" s="89"/>
      <c r="AC229" s="89"/>
      <c r="AD229" s="84"/>
      <c r="AE229" s="90"/>
    </row>
    <row r="230" spans="1:31" s="91" customFormat="1" hidden="1" x14ac:dyDescent="0.25">
      <c r="A230" s="82">
        <v>227</v>
      </c>
      <c r="B230" s="83">
        <v>4</v>
      </c>
      <c r="C230" s="84">
        <v>2</v>
      </c>
      <c r="D230" s="85" t="s">
        <v>413</v>
      </c>
      <c r="E230" s="85" t="s">
        <v>421</v>
      </c>
      <c r="F230" s="84"/>
      <c r="G230" s="84" t="s">
        <v>55</v>
      </c>
      <c r="H230" s="86" t="s">
        <v>422</v>
      </c>
      <c r="I230" s="87">
        <v>1</v>
      </c>
      <c r="J230" s="87">
        <v>1</v>
      </c>
      <c r="K230" s="84" t="s">
        <v>50</v>
      </c>
      <c r="L230" s="84" t="s">
        <v>63</v>
      </c>
      <c r="M230" s="84" t="s">
        <v>56</v>
      </c>
      <c r="N230" s="84" t="s">
        <v>51</v>
      </c>
      <c r="O230" s="84"/>
      <c r="P230" s="84" t="s">
        <v>260</v>
      </c>
      <c r="Q230" s="84" t="s">
        <v>423</v>
      </c>
      <c r="R230" s="88"/>
      <c r="S230" s="89"/>
      <c r="T230" s="89">
        <f t="shared" si="46"/>
        <v>0</v>
      </c>
      <c r="U230" s="89"/>
      <c r="V230" s="89"/>
      <c r="W230" s="89"/>
      <c r="X230" s="89"/>
      <c r="Y230" s="89"/>
      <c r="Z230" s="89">
        <f t="shared" si="47"/>
        <v>0</v>
      </c>
      <c r="AA230" s="89"/>
      <c r="AB230" s="89"/>
      <c r="AC230" s="89"/>
      <c r="AD230" s="84"/>
      <c r="AE230" s="90"/>
    </row>
    <row r="231" spans="1:31" s="91" customFormat="1" hidden="1" x14ac:dyDescent="0.25">
      <c r="A231" s="82">
        <v>228</v>
      </c>
      <c r="B231" s="83">
        <v>5</v>
      </c>
      <c r="C231" s="84">
        <v>2</v>
      </c>
      <c r="D231" s="85" t="s">
        <v>413</v>
      </c>
      <c r="E231" s="85" t="s">
        <v>424</v>
      </c>
      <c r="F231" s="84"/>
      <c r="G231" s="84" t="s">
        <v>59</v>
      </c>
      <c r="H231" s="86" t="s">
        <v>425</v>
      </c>
      <c r="I231" s="87">
        <v>2</v>
      </c>
      <c r="J231" s="87">
        <v>2</v>
      </c>
      <c r="K231" s="84" t="s">
        <v>50</v>
      </c>
      <c r="L231" s="84" t="s">
        <v>63</v>
      </c>
      <c r="M231" s="84" t="s">
        <v>56</v>
      </c>
      <c r="N231" s="84" t="s">
        <v>51</v>
      </c>
      <c r="O231" s="84"/>
      <c r="P231" s="84" t="s">
        <v>260</v>
      </c>
      <c r="Q231" s="84">
        <v>1184157</v>
      </c>
      <c r="R231" s="88"/>
      <c r="S231" s="89"/>
      <c r="T231" s="89">
        <f t="shared" si="46"/>
        <v>0</v>
      </c>
      <c r="U231" s="89"/>
      <c r="V231" s="89"/>
      <c r="W231" s="89"/>
      <c r="X231" s="89"/>
      <c r="Y231" s="89"/>
      <c r="Z231" s="89">
        <f t="shared" si="47"/>
        <v>0</v>
      </c>
      <c r="AA231" s="89"/>
      <c r="AB231" s="89"/>
      <c r="AC231" s="89"/>
      <c r="AD231" s="84"/>
      <c r="AE231" s="90"/>
    </row>
    <row r="232" spans="1:31" s="91" customFormat="1" hidden="1" x14ac:dyDescent="0.25">
      <c r="A232" s="82">
        <v>229</v>
      </c>
      <c r="B232" s="83">
        <v>6</v>
      </c>
      <c r="C232" s="84">
        <v>2</v>
      </c>
      <c r="D232" s="85" t="s">
        <v>413</v>
      </c>
      <c r="E232" s="85" t="s">
        <v>263</v>
      </c>
      <c r="F232" s="84"/>
      <c r="G232" s="84" t="s">
        <v>55</v>
      </c>
      <c r="H232" s="86" t="s">
        <v>264</v>
      </c>
      <c r="I232" s="87">
        <v>2</v>
      </c>
      <c r="J232" s="87">
        <v>2</v>
      </c>
      <c r="K232" s="84" t="s">
        <v>50</v>
      </c>
      <c r="L232" s="84" t="s">
        <v>63</v>
      </c>
      <c r="M232" s="84" t="s">
        <v>56</v>
      </c>
      <c r="N232" s="84" t="s">
        <v>51</v>
      </c>
      <c r="O232" s="84"/>
      <c r="P232" s="84" t="s">
        <v>266</v>
      </c>
      <c r="Q232" s="84" t="s">
        <v>265</v>
      </c>
      <c r="R232" s="88"/>
      <c r="S232" s="89"/>
      <c r="T232" s="89">
        <f t="shared" si="46"/>
        <v>0</v>
      </c>
      <c r="U232" s="89"/>
      <c r="V232" s="89"/>
      <c r="W232" s="89"/>
      <c r="X232" s="89"/>
      <c r="Y232" s="89"/>
      <c r="Z232" s="89">
        <f t="shared" si="47"/>
        <v>0</v>
      </c>
      <c r="AA232" s="89"/>
      <c r="AB232" s="89"/>
      <c r="AC232" s="89"/>
      <c r="AD232" s="84"/>
      <c r="AE232" s="90"/>
    </row>
    <row r="233" spans="1:31" s="91" customFormat="1" hidden="1" x14ac:dyDescent="0.25">
      <c r="A233" s="82">
        <v>230</v>
      </c>
      <c r="B233" s="83">
        <v>7</v>
      </c>
      <c r="C233" s="84">
        <v>2</v>
      </c>
      <c r="D233" s="85" t="s">
        <v>413</v>
      </c>
      <c r="E233" s="85" t="s">
        <v>270</v>
      </c>
      <c r="F233" s="84"/>
      <c r="G233" s="84" t="s">
        <v>64</v>
      </c>
      <c r="H233" s="86" t="s">
        <v>271</v>
      </c>
      <c r="I233" s="87">
        <v>1</v>
      </c>
      <c r="J233" s="87">
        <v>1</v>
      </c>
      <c r="K233" s="84" t="s">
        <v>272</v>
      </c>
      <c r="L233" s="84" t="s">
        <v>63</v>
      </c>
      <c r="M233" s="84" t="s">
        <v>56</v>
      </c>
      <c r="N233" s="84" t="s">
        <v>51</v>
      </c>
      <c r="O233" s="84"/>
      <c r="P233" s="84" t="s">
        <v>266</v>
      </c>
      <c r="Q233" s="84" t="s">
        <v>273</v>
      </c>
      <c r="R233" s="88"/>
      <c r="S233" s="89"/>
      <c r="T233" s="89">
        <f t="shared" si="46"/>
        <v>0</v>
      </c>
      <c r="U233" s="89"/>
      <c r="V233" s="89"/>
      <c r="W233" s="89"/>
      <c r="X233" s="89"/>
      <c r="Y233" s="89"/>
      <c r="Z233" s="89">
        <f t="shared" si="47"/>
        <v>0</v>
      </c>
      <c r="AA233" s="89"/>
      <c r="AB233" s="89"/>
      <c r="AC233" s="89"/>
      <c r="AD233" s="84"/>
      <c r="AE233" s="90"/>
    </row>
    <row r="234" spans="1:31" s="91" customFormat="1" hidden="1" x14ac:dyDescent="0.25">
      <c r="A234" s="82">
        <v>231</v>
      </c>
      <c r="B234" s="83">
        <v>7000</v>
      </c>
      <c r="C234" s="84">
        <v>2</v>
      </c>
      <c r="D234" s="85" t="s">
        <v>413</v>
      </c>
      <c r="E234" s="85" t="s">
        <v>426</v>
      </c>
      <c r="F234" s="84"/>
      <c r="G234" s="84" t="s">
        <v>55</v>
      </c>
      <c r="H234" s="86" t="s">
        <v>427</v>
      </c>
      <c r="I234" s="87">
        <v>1</v>
      </c>
      <c r="J234" s="87">
        <v>1</v>
      </c>
      <c r="K234" s="84" t="s">
        <v>50</v>
      </c>
      <c r="L234" s="84" t="s">
        <v>54</v>
      </c>
      <c r="M234" s="84" t="s">
        <v>56</v>
      </c>
      <c r="N234" s="84" t="s">
        <v>70</v>
      </c>
      <c r="O234" s="84"/>
      <c r="P234" s="84"/>
      <c r="Q234" s="84"/>
      <c r="R234" s="88"/>
      <c r="S234" s="89"/>
      <c r="T234" s="89">
        <f t="shared" si="46"/>
        <v>0</v>
      </c>
      <c r="U234" s="89"/>
      <c r="V234" s="89"/>
      <c r="W234" s="89"/>
      <c r="X234" s="89"/>
      <c r="Y234" s="89"/>
      <c r="Z234" s="89">
        <f t="shared" si="47"/>
        <v>0</v>
      </c>
      <c r="AA234" s="89"/>
      <c r="AB234" s="89"/>
      <c r="AC234" s="89"/>
      <c r="AD234" s="84"/>
      <c r="AE234" s="90"/>
    </row>
    <row r="235" spans="1:31" s="91" customFormat="1" hidden="1" x14ac:dyDescent="0.25">
      <c r="A235" s="82">
        <v>232</v>
      </c>
      <c r="B235" s="83">
        <v>7001</v>
      </c>
      <c r="C235" s="84">
        <v>2</v>
      </c>
      <c r="D235" s="85" t="s">
        <v>413</v>
      </c>
      <c r="E235" s="85" t="s">
        <v>274</v>
      </c>
      <c r="F235" s="84"/>
      <c r="G235" s="84" t="s">
        <v>276</v>
      </c>
      <c r="H235" s="86" t="s">
        <v>275</v>
      </c>
      <c r="I235" s="87">
        <v>1</v>
      </c>
      <c r="J235" s="87">
        <v>1</v>
      </c>
      <c r="K235" s="84" t="s">
        <v>50</v>
      </c>
      <c r="L235" s="84" t="s">
        <v>63</v>
      </c>
      <c r="M235" s="84" t="s">
        <v>56</v>
      </c>
      <c r="N235" s="84" t="s">
        <v>70</v>
      </c>
      <c r="O235" s="84"/>
      <c r="P235" s="84"/>
      <c r="Q235" s="84"/>
      <c r="R235" s="88"/>
      <c r="S235" s="89"/>
      <c r="T235" s="89">
        <f t="shared" si="46"/>
        <v>0</v>
      </c>
      <c r="U235" s="89"/>
      <c r="V235" s="89"/>
      <c r="W235" s="89"/>
      <c r="X235" s="89"/>
      <c r="Y235" s="89"/>
      <c r="Z235" s="89">
        <f t="shared" si="47"/>
        <v>0</v>
      </c>
      <c r="AA235" s="89"/>
      <c r="AB235" s="89"/>
      <c r="AC235" s="89"/>
      <c r="AD235" s="84"/>
      <c r="AE235" s="90"/>
    </row>
    <row r="236" spans="1:31" s="91" customFormat="1" hidden="1" x14ac:dyDescent="0.25">
      <c r="A236" s="82">
        <v>233</v>
      </c>
      <c r="B236" s="83">
        <v>7000</v>
      </c>
      <c r="C236" s="84">
        <v>3</v>
      </c>
      <c r="D236" s="85" t="s">
        <v>274</v>
      </c>
      <c r="E236" s="85" t="s">
        <v>124</v>
      </c>
      <c r="F236" s="84"/>
      <c r="G236" s="84" t="s">
        <v>126</v>
      </c>
      <c r="H236" s="86" t="s">
        <v>125</v>
      </c>
      <c r="I236" s="87">
        <v>1</v>
      </c>
      <c r="J236" s="87">
        <v>1</v>
      </c>
      <c r="K236" s="84" t="s">
        <v>50</v>
      </c>
      <c r="L236" s="84" t="s">
        <v>63</v>
      </c>
      <c r="M236" s="84" t="s">
        <v>56</v>
      </c>
      <c r="N236" s="84" t="s">
        <v>70</v>
      </c>
      <c r="O236" s="84"/>
      <c r="P236" s="84"/>
      <c r="Q236" s="84"/>
      <c r="R236" s="88"/>
      <c r="S236" s="89"/>
      <c r="T236" s="89">
        <f t="shared" si="46"/>
        <v>0</v>
      </c>
      <c r="U236" s="89"/>
      <c r="V236" s="89"/>
      <c r="W236" s="89"/>
      <c r="X236" s="89"/>
      <c r="Y236" s="89"/>
      <c r="Z236" s="89">
        <f t="shared" si="47"/>
        <v>0</v>
      </c>
      <c r="AA236" s="89"/>
      <c r="AB236" s="89"/>
      <c r="AC236" s="89"/>
      <c r="AD236" s="84"/>
      <c r="AE236" s="90"/>
    </row>
    <row r="237" spans="1:31" s="91" customFormat="1" hidden="1" x14ac:dyDescent="0.25">
      <c r="A237" s="82">
        <v>234</v>
      </c>
      <c r="B237" s="83">
        <v>7002</v>
      </c>
      <c r="C237" s="84">
        <v>3</v>
      </c>
      <c r="D237" s="85" t="s">
        <v>274</v>
      </c>
      <c r="E237" s="85" t="s">
        <v>277</v>
      </c>
      <c r="F237" s="84"/>
      <c r="G237" s="84" t="s">
        <v>55</v>
      </c>
      <c r="H237" s="86" t="s">
        <v>278</v>
      </c>
      <c r="I237" s="87">
        <v>1</v>
      </c>
      <c r="J237" s="87">
        <v>1</v>
      </c>
      <c r="K237" s="84" t="s">
        <v>50</v>
      </c>
      <c r="L237" s="84" t="s">
        <v>63</v>
      </c>
      <c r="M237" s="84" t="s">
        <v>56</v>
      </c>
      <c r="N237" s="84" t="s">
        <v>70</v>
      </c>
      <c r="O237" s="84"/>
      <c r="P237" s="84" t="s">
        <v>279</v>
      </c>
      <c r="Q237" s="84">
        <v>14270</v>
      </c>
      <c r="R237" s="88"/>
      <c r="S237" s="89"/>
      <c r="T237" s="89">
        <f t="shared" si="46"/>
        <v>0</v>
      </c>
      <c r="U237" s="89"/>
      <c r="V237" s="89"/>
      <c r="W237" s="89"/>
      <c r="X237" s="89"/>
      <c r="Y237" s="89"/>
      <c r="Z237" s="89">
        <f t="shared" si="47"/>
        <v>0</v>
      </c>
      <c r="AA237" s="89"/>
      <c r="AB237" s="89"/>
      <c r="AC237" s="89"/>
      <c r="AD237" s="84"/>
      <c r="AE237" s="90"/>
    </row>
    <row r="238" spans="1:31" s="91" customFormat="1" hidden="1" x14ac:dyDescent="0.25">
      <c r="A238" s="82">
        <v>235</v>
      </c>
      <c r="B238" s="83">
        <v>7003</v>
      </c>
      <c r="C238" s="84">
        <v>3</v>
      </c>
      <c r="D238" s="85" t="s">
        <v>274</v>
      </c>
      <c r="E238" s="85" t="s">
        <v>280</v>
      </c>
      <c r="F238" s="84"/>
      <c r="G238" s="84" t="s">
        <v>55</v>
      </c>
      <c r="H238" s="86" t="s">
        <v>281</v>
      </c>
      <c r="I238" s="87">
        <v>1</v>
      </c>
      <c r="J238" s="87">
        <v>1</v>
      </c>
      <c r="K238" s="84" t="s">
        <v>50</v>
      </c>
      <c r="L238" s="84" t="s">
        <v>63</v>
      </c>
      <c r="M238" s="84" t="s">
        <v>56</v>
      </c>
      <c r="N238" s="84" t="s">
        <v>70</v>
      </c>
      <c r="O238" s="84"/>
      <c r="P238" s="84" t="s">
        <v>283</v>
      </c>
      <c r="Q238" s="84" t="s">
        <v>282</v>
      </c>
      <c r="R238" s="88"/>
      <c r="S238" s="89"/>
      <c r="T238" s="89">
        <f t="shared" si="46"/>
        <v>0</v>
      </c>
      <c r="U238" s="89"/>
      <c r="V238" s="89"/>
      <c r="W238" s="89"/>
      <c r="X238" s="89"/>
      <c r="Y238" s="89"/>
      <c r="Z238" s="89">
        <f t="shared" si="47"/>
        <v>0</v>
      </c>
      <c r="AA238" s="89"/>
      <c r="AB238" s="89"/>
      <c r="AC238" s="89"/>
      <c r="AD238" s="84"/>
      <c r="AE238" s="90"/>
    </row>
    <row r="239" spans="1:31" s="91" customFormat="1" hidden="1" x14ac:dyDescent="0.25">
      <c r="A239" s="82">
        <v>236</v>
      </c>
      <c r="B239" s="83">
        <v>7004</v>
      </c>
      <c r="C239" s="84">
        <v>3</v>
      </c>
      <c r="D239" s="85" t="s">
        <v>274</v>
      </c>
      <c r="E239" s="85" t="s">
        <v>284</v>
      </c>
      <c r="F239" s="84"/>
      <c r="G239" s="84" t="s">
        <v>64</v>
      </c>
      <c r="H239" s="86" t="s">
        <v>285</v>
      </c>
      <c r="I239" s="87">
        <v>1</v>
      </c>
      <c r="J239" s="87">
        <v>1</v>
      </c>
      <c r="K239" s="84" t="s">
        <v>50</v>
      </c>
      <c r="L239" s="84" t="s">
        <v>63</v>
      </c>
      <c r="M239" s="84" t="s">
        <v>56</v>
      </c>
      <c r="N239" s="84" t="s">
        <v>70</v>
      </c>
      <c r="O239" s="84"/>
      <c r="P239" s="84" t="s">
        <v>283</v>
      </c>
      <c r="Q239" s="84" t="s">
        <v>286</v>
      </c>
      <c r="R239" s="88"/>
      <c r="S239" s="89"/>
      <c r="T239" s="89">
        <f t="shared" si="46"/>
        <v>0</v>
      </c>
      <c r="U239" s="89"/>
      <c r="V239" s="89"/>
      <c r="W239" s="89"/>
      <c r="X239" s="89"/>
      <c r="Y239" s="89"/>
      <c r="Z239" s="89">
        <f t="shared" si="47"/>
        <v>0</v>
      </c>
      <c r="AA239" s="89"/>
      <c r="AB239" s="89"/>
      <c r="AC239" s="89"/>
      <c r="AD239" s="84"/>
      <c r="AE239" s="90"/>
    </row>
    <row r="240" spans="1:31" s="91" customFormat="1" hidden="1" x14ac:dyDescent="0.25">
      <c r="A240" s="82">
        <v>237</v>
      </c>
      <c r="B240" s="83">
        <v>7005</v>
      </c>
      <c r="C240" s="84">
        <v>3</v>
      </c>
      <c r="D240" s="85" t="s">
        <v>274</v>
      </c>
      <c r="E240" s="85" t="s">
        <v>287</v>
      </c>
      <c r="F240" s="84"/>
      <c r="G240" s="84" t="s">
        <v>64</v>
      </c>
      <c r="H240" s="86" t="s">
        <v>288</v>
      </c>
      <c r="I240" s="87">
        <v>1</v>
      </c>
      <c r="J240" s="87">
        <v>1</v>
      </c>
      <c r="K240" s="84" t="s">
        <v>50</v>
      </c>
      <c r="L240" s="84" t="s">
        <v>63</v>
      </c>
      <c r="M240" s="84" t="s">
        <v>56</v>
      </c>
      <c r="N240" s="84" t="s">
        <v>70</v>
      </c>
      <c r="O240" s="84"/>
      <c r="P240" s="84" t="s">
        <v>283</v>
      </c>
      <c r="Q240" s="84" t="s">
        <v>289</v>
      </c>
      <c r="R240" s="88"/>
      <c r="S240" s="89"/>
      <c r="T240" s="89">
        <f t="shared" si="46"/>
        <v>0</v>
      </c>
      <c r="U240" s="89"/>
      <c r="V240" s="89"/>
      <c r="W240" s="89"/>
      <c r="X240" s="89"/>
      <c r="Y240" s="89"/>
      <c r="Z240" s="89">
        <f t="shared" si="47"/>
        <v>0</v>
      </c>
      <c r="AA240" s="89"/>
      <c r="AB240" s="89"/>
      <c r="AC240" s="89"/>
      <c r="AD240" s="84"/>
      <c r="AE240" s="90"/>
    </row>
    <row r="241" spans="1:31" s="91" customFormat="1" hidden="1" x14ac:dyDescent="0.25">
      <c r="A241" s="82">
        <v>238</v>
      </c>
      <c r="B241" s="83">
        <v>7006</v>
      </c>
      <c r="C241" s="84">
        <v>3</v>
      </c>
      <c r="D241" s="85" t="s">
        <v>274</v>
      </c>
      <c r="E241" s="85" t="s">
        <v>290</v>
      </c>
      <c r="F241" s="84"/>
      <c r="G241" s="84" t="s">
        <v>55</v>
      </c>
      <c r="H241" s="86" t="s">
        <v>291</v>
      </c>
      <c r="I241" s="87">
        <v>1</v>
      </c>
      <c r="J241" s="87">
        <v>1</v>
      </c>
      <c r="K241" s="84" t="s">
        <v>50</v>
      </c>
      <c r="L241" s="84" t="s">
        <v>63</v>
      </c>
      <c r="M241" s="84" t="s">
        <v>56</v>
      </c>
      <c r="N241" s="84" t="s">
        <v>70</v>
      </c>
      <c r="O241" s="84"/>
      <c r="P241" s="84"/>
      <c r="Q241" s="84"/>
      <c r="R241" s="88"/>
      <c r="S241" s="89"/>
      <c r="T241" s="89">
        <f t="shared" si="46"/>
        <v>0</v>
      </c>
      <c r="U241" s="89"/>
      <c r="V241" s="89"/>
      <c r="W241" s="89"/>
      <c r="X241" s="89"/>
      <c r="Y241" s="89"/>
      <c r="Z241" s="89">
        <f t="shared" si="47"/>
        <v>0</v>
      </c>
      <c r="AA241" s="89"/>
      <c r="AB241" s="89"/>
      <c r="AC241" s="89"/>
      <c r="AD241" s="84"/>
      <c r="AE241" s="90"/>
    </row>
    <row r="242" spans="1:31" s="91" customFormat="1" hidden="1" x14ac:dyDescent="0.25">
      <c r="A242" s="82">
        <v>239</v>
      </c>
      <c r="B242" s="83">
        <v>7007</v>
      </c>
      <c r="C242" s="84">
        <v>3</v>
      </c>
      <c r="D242" s="85" t="s">
        <v>274</v>
      </c>
      <c r="E242" s="85" t="s">
        <v>292</v>
      </c>
      <c r="F242" s="84"/>
      <c r="G242" s="84" t="s">
        <v>55</v>
      </c>
      <c r="H242" s="86" t="s">
        <v>293</v>
      </c>
      <c r="I242" s="87">
        <v>1</v>
      </c>
      <c r="J242" s="87">
        <v>1</v>
      </c>
      <c r="K242" s="84" t="s">
        <v>50</v>
      </c>
      <c r="L242" s="84" t="s">
        <v>63</v>
      </c>
      <c r="M242" s="84" t="s">
        <v>56</v>
      </c>
      <c r="N242" s="84" t="s">
        <v>70</v>
      </c>
      <c r="O242" s="84"/>
      <c r="P242" s="84"/>
      <c r="Q242" s="84"/>
      <c r="R242" s="88"/>
      <c r="S242" s="89"/>
      <c r="T242" s="89">
        <f t="shared" si="46"/>
        <v>0</v>
      </c>
      <c r="U242" s="89"/>
      <c r="V242" s="89"/>
      <c r="W242" s="89"/>
      <c r="X242" s="89"/>
      <c r="Y242" s="89"/>
      <c r="Z242" s="89">
        <f t="shared" si="47"/>
        <v>0</v>
      </c>
      <c r="AA242" s="89"/>
      <c r="AB242" s="89"/>
      <c r="AC242" s="89"/>
      <c r="AD242" s="84"/>
      <c r="AE242" s="90"/>
    </row>
    <row r="243" spans="1:31" s="91" customFormat="1" hidden="1" x14ac:dyDescent="0.25">
      <c r="A243" s="82">
        <v>240</v>
      </c>
      <c r="B243" s="83">
        <v>7008</v>
      </c>
      <c r="C243" s="84">
        <v>3</v>
      </c>
      <c r="D243" s="85" t="s">
        <v>274</v>
      </c>
      <c r="E243" s="85" t="s">
        <v>263</v>
      </c>
      <c r="F243" s="84"/>
      <c r="G243" s="84" t="s">
        <v>55</v>
      </c>
      <c r="H243" s="86" t="s">
        <v>264</v>
      </c>
      <c r="I243" s="87">
        <v>1</v>
      </c>
      <c r="J243" s="87">
        <v>1</v>
      </c>
      <c r="K243" s="84" t="s">
        <v>50</v>
      </c>
      <c r="L243" s="84" t="s">
        <v>63</v>
      </c>
      <c r="M243" s="84" t="s">
        <v>56</v>
      </c>
      <c r="N243" s="84" t="s">
        <v>70</v>
      </c>
      <c r="O243" s="84"/>
      <c r="P243" s="84" t="s">
        <v>266</v>
      </c>
      <c r="Q243" s="84" t="s">
        <v>265</v>
      </c>
      <c r="R243" s="88"/>
      <c r="S243" s="89"/>
      <c r="T243" s="89">
        <f t="shared" si="46"/>
        <v>0</v>
      </c>
      <c r="U243" s="89"/>
      <c r="V243" s="89"/>
      <c r="W243" s="89"/>
      <c r="X243" s="89"/>
      <c r="Y243" s="89"/>
      <c r="Z243" s="89">
        <f t="shared" si="47"/>
        <v>0</v>
      </c>
      <c r="AA243" s="89"/>
      <c r="AB243" s="89"/>
      <c r="AC243" s="89"/>
      <c r="AD243" s="84"/>
      <c r="AE243" s="90"/>
    </row>
    <row r="244" spans="1:31" s="91" customFormat="1" hidden="1" x14ac:dyDescent="0.25">
      <c r="A244" s="82">
        <v>241</v>
      </c>
      <c r="B244" s="83">
        <v>7009</v>
      </c>
      <c r="C244" s="84">
        <v>3</v>
      </c>
      <c r="D244" s="85" t="s">
        <v>274</v>
      </c>
      <c r="E244" s="85" t="s">
        <v>294</v>
      </c>
      <c r="F244" s="84"/>
      <c r="G244" s="84" t="s">
        <v>55</v>
      </c>
      <c r="H244" s="86" t="s">
        <v>295</v>
      </c>
      <c r="I244" s="87">
        <v>1</v>
      </c>
      <c r="J244" s="87">
        <v>1</v>
      </c>
      <c r="K244" s="84" t="s">
        <v>50</v>
      </c>
      <c r="L244" s="84" t="s">
        <v>63</v>
      </c>
      <c r="M244" s="84" t="s">
        <v>56</v>
      </c>
      <c r="N244" s="84" t="s">
        <v>70</v>
      </c>
      <c r="O244" s="84"/>
      <c r="P244" s="84" t="s">
        <v>297</v>
      </c>
      <c r="Q244" s="84" t="s">
        <v>296</v>
      </c>
      <c r="R244" s="88"/>
      <c r="S244" s="89"/>
      <c r="T244" s="89">
        <f t="shared" si="46"/>
        <v>0</v>
      </c>
      <c r="U244" s="89"/>
      <c r="V244" s="89"/>
      <c r="W244" s="89"/>
      <c r="X244" s="89"/>
      <c r="Y244" s="89"/>
      <c r="Z244" s="89">
        <f t="shared" si="47"/>
        <v>0</v>
      </c>
      <c r="AA244" s="89"/>
      <c r="AB244" s="89"/>
      <c r="AC244" s="89"/>
      <c r="AD244" s="84"/>
      <c r="AE244" s="90"/>
    </row>
    <row r="245" spans="1:31" s="91" customFormat="1" hidden="1" x14ac:dyDescent="0.25">
      <c r="A245" s="82">
        <v>242</v>
      </c>
      <c r="B245" s="83">
        <v>7010</v>
      </c>
      <c r="C245" s="84">
        <v>3</v>
      </c>
      <c r="D245" s="85" t="s">
        <v>274</v>
      </c>
      <c r="E245" s="85" t="s">
        <v>298</v>
      </c>
      <c r="F245" s="84"/>
      <c r="G245" s="84" t="s">
        <v>55</v>
      </c>
      <c r="H245" s="86" t="s">
        <v>299</v>
      </c>
      <c r="I245" s="87">
        <v>1</v>
      </c>
      <c r="J245" s="87">
        <v>1</v>
      </c>
      <c r="K245" s="84" t="s">
        <v>50</v>
      </c>
      <c r="L245" s="84" t="s">
        <v>63</v>
      </c>
      <c r="M245" s="84" t="s">
        <v>56</v>
      </c>
      <c r="N245" s="84" t="s">
        <v>70</v>
      </c>
      <c r="O245" s="84"/>
      <c r="P245" s="84" t="s">
        <v>266</v>
      </c>
      <c r="Q245" s="84" t="s">
        <v>300</v>
      </c>
      <c r="R245" s="88"/>
      <c r="S245" s="89"/>
      <c r="T245" s="89">
        <f t="shared" si="46"/>
        <v>0</v>
      </c>
      <c r="U245" s="89"/>
      <c r="V245" s="89"/>
      <c r="W245" s="89"/>
      <c r="X245" s="89"/>
      <c r="Y245" s="89"/>
      <c r="Z245" s="89">
        <f t="shared" si="47"/>
        <v>0</v>
      </c>
      <c r="AA245" s="89"/>
      <c r="AB245" s="89"/>
      <c r="AC245" s="89"/>
      <c r="AD245" s="84"/>
      <c r="AE245" s="90"/>
    </row>
    <row r="246" spans="1:31" s="91" customFormat="1" hidden="1" x14ac:dyDescent="0.25">
      <c r="A246" s="82">
        <v>243</v>
      </c>
      <c r="B246" s="83">
        <v>7011</v>
      </c>
      <c r="C246" s="84">
        <v>3</v>
      </c>
      <c r="D246" s="85" t="s">
        <v>274</v>
      </c>
      <c r="E246" s="85" t="s">
        <v>301</v>
      </c>
      <c r="F246" s="84"/>
      <c r="G246" s="84" t="s">
        <v>55</v>
      </c>
      <c r="H246" s="86" t="s">
        <v>302</v>
      </c>
      <c r="I246" s="87">
        <v>1</v>
      </c>
      <c r="J246" s="87">
        <v>1</v>
      </c>
      <c r="K246" s="84" t="s">
        <v>50</v>
      </c>
      <c r="L246" s="84" t="s">
        <v>63</v>
      </c>
      <c r="M246" s="84" t="s">
        <v>56</v>
      </c>
      <c r="N246" s="84" t="s">
        <v>70</v>
      </c>
      <c r="O246" s="84"/>
      <c r="P246" s="84" t="s">
        <v>266</v>
      </c>
      <c r="Q246" s="84" t="s">
        <v>303</v>
      </c>
      <c r="R246" s="88"/>
      <c r="S246" s="89"/>
      <c r="T246" s="89">
        <f t="shared" si="46"/>
        <v>0</v>
      </c>
      <c r="U246" s="89"/>
      <c r="V246" s="89"/>
      <c r="W246" s="89"/>
      <c r="X246" s="89"/>
      <c r="Y246" s="89"/>
      <c r="Z246" s="89">
        <f t="shared" si="47"/>
        <v>0</v>
      </c>
      <c r="AA246" s="89"/>
      <c r="AB246" s="89"/>
      <c r="AC246" s="89"/>
      <c r="AD246" s="84"/>
      <c r="AE246" s="90"/>
    </row>
    <row r="247" spans="1:31" s="91" customFormat="1" hidden="1" x14ac:dyDescent="0.25">
      <c r="A247" s="82">
        <v>244</v>
      </c>
      <c r="B247" s="83">
        <v>7012</v>
      </c>
      <c r="C247" s="84">
        <v>3</v>
      </c>
      <c r="D247" s="85" t="s">
        <v>274</v>
      </c>
      <c r="E247" s="85" t="s">
        <v>304</v>
      </c>
      <c r="F247" s="84"/>
      <c r="G247" s="84" t="s">
        <v>64</v>
      </c>
      <c r="H247" s="86" t="s">
        <v>305</v>
      </c>
      <c r="I247" s="87">
        <v>1</v>
      </c>
      <c r="J247" s="87">
        <v>1</v>
      </c>
      <c r="K247" s="84" t="s">
        <v>50</v>
      </c>
      <c r="L247" s="84" t="s">
        <v>63</v>
      </c>
      <c r="M247" s="84" t="s">
        <v>56</v>
      </c>
      <c r="N247" s="84" t="s">
        <v>70</v>
      </c>
      <c r="O247" s="84"/>
      <c r="P247" s="84" t="s">
        <v>266</v>
      </c>
      <c r="Q247" s="84" t="s">
        <v>306</v>
      </c>
      <c r="R247" s="88"/>
      <c r="S247" s="89"/>
      <c r="T247" s="89">
        <f t="shared" si="46"/>
        <v>0</v>
      </c>
      <c r="U247" s="89"/>
      <c r="V247" s="89"/>
      <c r="W247" s="89"/>
      <c r="X247" s="89"/>
      <c r="Y247" s="89"/>
      <c r="Z247" s="89">
        <f t="shared" si="47"/>
        <v>0</v>
      </c>
      <c r="AA247" s="89"/>
      <c r="AB247" s="89"/>
      <c r="AC247" s="89"/>
      <c r="AD247" s="84"/>
      <c r="AE247" s="90"/>
    </row>
    <row r="248" spans="1:31" s="91" customFormat="1" hidden="1" x14ac:dyDescent="0.25">
      <c r="A248" s="82">
        <v>245</v>
      </c>
      <c r="B248" s="83">
        <v>7013</v>
      </c>
      <c r="C248" s="84">
        <v>3</v>
      </c>
      <c r="D248" s="85" t="s">
        <v>274</v>
      </c>
      <c r="E248" s="85" t="s">
        <v>72</v>
      </c>
      <c r="F248" s="84"/>
      <c r="G248" s="84" t="s">
        <v>59</v>
      </c>
      <c r="H248" s="86" t="s">
        <v>73</v>
      </c>
      <c r="I248" s="87">
        <v>1</v>
      </c>
      <c r="J248" s="87">
        <v>1</v>
      </c>
      <c r="K248" s="84" t="s">
        <v>50</v>
      </c>
      <c r="L248" s="84" t="s">
        <v>63</v>
      </c>
      <c r="M248" s="84" t="s">
        <v>56</v>
      </c>
      <c r="N248" s="84" t="s">
        <v>70</v>
      </c>
      <c r="O248" s="84"/>
      <c r="P248" s="84"/>
      <c r="Q248" s="84"/>
      <c r="R248" s="88"/>
      <c r="S248" s="89"/>
      <c r="T248" s="89">
        <f t="shared" si="46"/>
        <v>0</v>
      </c>
      <c r="U248" s="89"/>
      <c r="V248" s="89"/>
      <c r="W248" s="89"/>
      <c r="X248" s="89"/>
      <c r="Y248" s="89"/>
      <c r="Z248" s="89">
        <f t="shared" si="47"/>
        <v>0</v>
      </c>
      <c r="AA248" s="89"/>
      <c r="AB248" s="89"/>
      <c r="AC248" s="89"/>
      <c r="AD248" s="84"/>
      <c r="AE248" s="90"/>
    </row>
    <row r="249" spans="1:31" s="91" customFormat="1" hidden="1" x14ac:dyDescent="0.25">
      <c r="A249" s="82">
        <v>246</v>
      </c>
      <c r="B249" s="83">
        <v>7014</v>
      </c>
      <c r="C249" s="84">
        <v>3</v>
      </c>
      <c r="D249" s="85" t="s">
        <v>274</v>
      </c>
      <c r="E249" s="85" t="s">
        <v>307</v>
      </c>
      <c r="F249" s="84"/>
      <c r="G249" s="84" t="s">
        <v>91</v>
      </c>
      <c r="H249" s="86" t="s">
        <v>308</v>
      </c>
      <c r="I249" s="87">
        <v>1</v>
      </c>
      <c r="J249" s="87">
        <v>1</v>
      </c>
      <c r="K249" s="84" t="s">
        <v>50</v>
      </c>
      <c r="L249" s="84" t="s">
        <v>63</v>
      </c>
      <c r="M249" s="84" t="s">
        <v>56</v>
      </c>
      <c r="N249" s="84" t="s">
        <v>70</v>
      </c>
      <c r="O249" s="84"/>
      <c r="P249" s="84"/>
      <c r="Q249" s="84"/>
      <c r="R249" s="88"/>
      <c r="S249" s="89"/>
      <c r="T249" s="89">
        <f t="shared" si="46"/>
        <v>0</v>
      </c>
      <c r="U249" s="89"/>
      <c r="V249" s="89"/>
      <c r="W249" s="89"/>
      <c r="X249" s="89"/>
      <c r="Y249" s="89"/>
      <c r="Z249" s="89">
        <f t="shared" si="47"/>
        <v>0</v>
      </c>
      <c r="AA249" s="89"/>
      <c r="AB249" s="89"/>
      <c r="AC249" s="89"/>
      <c r="AD249" s="84"/>
      <c r="AE249" s="90"/>
    </row>
    <row r="250" spans="1:31" s="91" customFormat="1" hidden="1" x14ac:dyDescent="0.25">
      <c r="A250" s="82">
        <v>247</v>
      </c>
      <c r="B250" s="83">
        <v>7002</v>
      </c>
      <c r="C250" s="84">
        <v>2</v>
      </c>
      <c r="D250" s="85" t="s">
        <v>413</v>
      </c>
      <c r="E250" s="85" t="s">
        <v>124</v>
      </c>
      <c r="F250" s="84"/>
      <c r="G250" s="84" t="s">
        <v>126</v>
      </c>
      <c r="H250" s="86" t="s">
        <v>125</v>
      </c>
      <c r="I250" s="87">
        <v>1</v>
      </c>
      <c r="J250" s="87">
        <v>1</v>
      </c>
      <c r="K250" s="84" t="s">
        <v>50</v>
      </c>
      <c r="L250" s="84" t="s">
        <v>63</v>
      </c>
      <c r="M250" s="84" t="s">
        <v>56</v>
      </c>
      <c r="N250" s="84" t="s">
        <v>70</v>
      </c>
      <c r="O250" s="84"/>
      <c r="P250" s="84"/>
      <c r="Q250" s="84"/>
      <c r="R250" s="88"/>
      <c r="S250" s="89"/>
      <c r="T250" s="89">
        <f t="shared" si="46"/>
        <v>0</v>
      </c>
      <c r="U250" s="89"/>
      <c r="V250" s="89"/>
      <c r="W250" s="89"/>
      <c r="X250" s="89"/>
      <c r="Y250" s="89"/>
      <c r="Z250" s="89">
        <f t="shared" si="47"/>
        <v>0</v>
      </c>
      <c r="AA250" s="89"/>
      <c r="AB250" s="89"/>
      <c r="AC250" s="89"/>
      <c r="AD250" s="84"/>
      <c r="AE250" s="90"/>
    </row>
    <row r="251" spans="1:31" s="91" customFormat="1" hidden="1" x14ac:dyDescent="0.25">
      <c r="A251" s="82">
        <v>248</v>
      </c>
      <c r="B251" s="83">
        <v>7003</v>
      </c>
      <c r="C251" s="84">
        <v>2</v>
      </c>
      <c r="D251" s="85" t="s">
        <v>413</v>
      </c>
      <c r="E251" s="85" t="s">
        <v>80</v>
      </c>
      <c r="F251" s="84"/>
      <c r="G251" s="84" t="s">
        <v>82</v>
      </c>
      <c r="H251" s="86" t="s">
        <v>81</v>
      </c>
      <c r="I251" s="87">
        <v>1</v>
      </c>
      <c r="J251" s="87">
        <v>1</v>
      </c>
      <c r="K251" s="84" t="s">
        <v>50</v>
      </c>
      <c r="L251" s="84" t="s">
        <v>63</v>
      </c>
      <c r="M251" s="84" t="s">
        <v>56</v>
      </c>
      <c r="N251" s="84" t="s">
        <v>70</v>
      </c>
      <c r="O251" s="84"/>
      <c r="P251" s="84"/>
      <c r="Q251" s="84"/>
      <c r="R251" s="88"/>
      <c r="S251" s="89"/>
      <c r="T251" s="89">
        <f t="shared" si="46"/>
        <v>0</v>
      </c>
      <c r="U251" s="89"/>
      <c r="V251" s="89"/>
      <c r="W251" s="89"/>
      <c r="X251" s="89"/>
      <c r="Y251" s="89"/>
      <c r="Z251" s="89">
        <f t="shared" si="47"/>
        <v>0</v>
      </c>
      <c r="AA251" s="89"/>
      <c r="AB251" s="89"/>
      <c r="AC251" s="89"/>
      <c r="AD251" s="84"/>
      <c r="AE251" s="90"/>
    </row>
    <row r="252" spans="1:31" s="91" customFormat="1" x14ac:dyDescent="0.25">
      <c r="A252" s="26">
        <v>249</v>
      </c>
      <c r="B252" s="31">
        <v>72</v>
      </c>
      <c r="C252" s="27">
        <v>1</v>
      </c>
      <c r="D252" s="28" t="s">
        <v>52</v>
      </c>
      <c r="E252" s="28" t="s">
        <v>428</v>
      </c>
      <c r="F252" s="27" t="s">
        <v>1005</v>
      </c>
      <c r="G252" s="27" t="s">
        <v>55</v>
      </c>
      <c r="H252" s="23" t="s">
        <v>429</v>
      </c>
      <c r="I252" s="29">
        <v>1</v>
      </c>
      <c r="J252" s="29">
        <v>1</v>
      </c>
      <c r="K252" s="27" t="s">
        <v>50</v>
      </c>
      <c r="L252" s="27" t="s">
        <v>63</v>
      </c>
      <c r="M252" s="27" t="s">
        <v>56</v>
      </c>
      <c r="N252" s="27" t="s">
        <v>51</v>
      </c>
      <c r="O252" s="27" t="s">
        <v>1025</v>
      </c>
      <c r="P252" s="27"/>
      <c r="Q252" s="27"/>
      <c r="R252" s="46"/>
      <c r="S252" s="21">
        <f>VLOOKUP(E:E,'[1]853-278051-128'!$A:$F,6,0)</f>
        <v>34.188599999999994</v>
      </c>
      <c r="T252" s="21">
        <f t="shared" si="46"/>
        <v>34.188599999999994</v>
      </c>
      <c r="U252" s="21">
        <f>VLOOKUP(E:E,'[1]853-278051-128'!$A:$H,8,0)</f>
        <v>33.288899999999998</v>
      </c>
      <c r="V252" s="21">
        <f>J252*U252</f>
        <v>33.288899999999998</v>
      </c>
      <c r="W252" s="21">
        <f>VLOOKUP(E:E,'[1]853-278051-128'!$A:$J,10,0)</f>
        <v>32.389200000000002</v>
      </c>
      <c r="X252" s="21">
        <f>J252*W252</f>
        <v>32.389200000000002</v>
      </c>
      <c r="Y252" s="21">
        <f>VLOOKUP(E:E,'[1]853-278051-128'!$A:$L,12,0)</f>
        <v>31.4895</v>
      </c>
      <c r="Z252" s="21">
        <f t="shared" si="47"/>
        <v>31.4895</v>
      </c>
      <c r="AA252" s="21">
        <f>VLOOKUP(E:E,'[2]costed bom'!$E$2:$AA$1480,23,0)</f>
        <v>49.44</v>
      </c>
      <c r="AB252" s="21">
        <f>J252*AA252</f>
        <v>49.44</v>
      </c>
      <c r="AC252" s="21">
        <f>Z252-AB252</f>
        <v>-17.950499999999998</v>
      </c>
      <c r="AD252" s="27">
        <v>35</v>
      </c>
      <c r="AE252" s="22" t="s">
        <v>991</v>
      </c>
    </row>
    <row r="253" spans="1:31" s="91" customFormat="1" hidden="1" x14ac:dyDescent="0.25">
      <c r="A253" s="82">
        <v>250</v>
      </c>
      <c r="B253" s="83">
        <v>0</v>
      </c>
      <c r="C253" s="84">
        <v>2</v>
      </c>
      <c r="D253" s="85" t="s">
        <v>428</v>
      </c>
      <c r="E253" s="85" t="s">
        <v>430</v>
      </c>
      <c r="F253" s="84"/>
      <c r="G253" s="84" t="s">
        <v>55</v>
      </c>
      <c r="H253" s="86" t="s">
        <v>431</v>
      </c>
      <c r="I253" s="87">
        <v>1</v>
      </c>
      <c r="J253" s="87">
        <v>1</v>
      </c>
      <c r="K253" s="84" t="s">
        <v>50</v>
      </c>
      <c r="L253" s="84" t="s">
        <v>63</v>
      </c>
      <c r="M253" s="84" t="s">
        <v>56</v>
      </c>
      <c r="N253" s="84" t="s">
        <v>70</v>
      </c>
      <c r="O253" s="84"/>
      <c r="P253" s="84"/>
      <c r="Q253" s="84"/>
      <c r="R253" s="88"/>
      <c r="S253" s="89"/>
      <c r="T253" s="89">
        <f t="shared" si="46"/>
        <v>0</v>
      </c>
      <c r="U253" s="89"/>
      <c r="V253" s="89"/>
      <c r="W253" s="89"/>
      <c r="X253" s="89"/>
      <c r="Y253" s="89"/>
      <c r="Z253" s="89">
        <f t="shared" si="47"/>
        <v>0</v>
      </c>
      <c r="AA253" s="89"/>
      <c r="AB253" s="89"/>
      <c r="AC253" s="89"/>
      <c r="AD253" s="84"/>
      <c r="AE253" s="90"/>
    </row>
    <row r="254" spans="1:31" s="91" customFormat="1" hidden="1" x14ac:dyDescent="0.25">
      <c r="A254" s="82">
        <v>251</v>
      </c>
      <c r="B254" s="83">
        <v>1</v>
      </c>
      <c r="C254" s="84">
        <v>2</v>
      </c>
      <c r="D254" s="85" t="s">
        <v>428</v>
      </c>
      <c r="E254" s="85" t="s">
        <v>383</v>
      </c>
      <c r="F254" s="84"/>
      <c r="G254" s="84" t="s">
        <v>64</v>
      </c>
      <c r="H254" s="86" t="s">
        <v>384</v>
      </c>
      <c r="I254" s="87">
        <v>1</v>
      </c>
      <c r="J254" s="87">
        <v>1</v>
      </c>
      <c r="K254" s="84" t="s">
        <v>50</v>
      </c>
      <c r="L254" s="84" t="s">
        <v>63</v>
      </c>
      <c r="M254" s="84" t="s">
        <v>56</v>
      </c>
      <c r="N254" s="84" t="s">
        <v>51</v>
      </c>
      <c r="O254" s="84"/>
      <c r="P254" s="84" t="s">
        <v>351</v>
      </c>
      <c r="Q254" s="84" t="s">
        <v>385</v>
      </c>
      <c r="R254" s="88"/>
      <c r="S254" s="89"/>
      <c r="T254" s="89">
        <f t="shared" si="46"/>
        <v>0</v>
      </c>
      <c r="U254" s="89"/>
      <c r="V254" s="89"/>
      <c r="W254" s="89"/>
      <c r="X254" s="89"/>
      <c r="Y254" s="89"/>
      <c r="Z254" s="89">
        <f t="shared" si="47"/>
        <v>0</v>
      </c>
      <c r="AA254" s="89"/>
      <c r="AB254" s="89"/>
      <c r="AC254" s="89"/>
      <c r="AD254" s="84"/>
      <c r="AE254" s="90"/>
    </row>
    <row r="255" spans="1:31" s="91" customFormat="1" hidden="1" x14ac:dyDescent="0.25">
      <c r="A255" s="82">
        <v>252</v>
      </c>
      <c r="B255" s="83">
        <v>2</v>
      </c>
      <c r="C255" s="84">
        <v>2</v>
      </c>
      <c r="D255" s="85" t="s">
        <v>428</v>
      </c>
      <c r="E255" s="85" t="s">
        <v>399</v>
      </c>
      <c r="F255" s="84"/>
      <c r="G255" s="84" t="s">
        <v>64</v>
      </c>
      <c r="H255" s="86" t="s">
        <v>400</v>
      </c>
      <c r="I255" s="87">
        <v>1</v>
      </c>
      <c r="J255" s="87">
        <v>1</v>
      </c>
      <c r="K255" s="84" t="s">
        <v>50</v>
      </c>
      <c r="L255" s="84" t="s">
        <v>63</v>
      </c>
      <c r="M255" s="84" t="s">
        <v>56</v>
      </c>
      <c r="N255" s="84" t="s">
        <v>51</v>
      </c>
      <c r="O255" s="84"/>
      <c r="P255" s="84" t="s">
        <v>260</v>
      </c>
      <c r="Q255" s="84">
        <v>1727040095</v>
      </c>
      <c r="R255" s="88"/>
      <c r="S255" s="89"/>
      <c r="T255" s="89">
        <f t="shared" si="46"/>
        <v>0</v>
      </c>
      <c r="U255" s="89"/>
      <c r="V255" s="89"/>
      <c r="W255" s="89"/>
      <c r="X255" s="89"/>
      <c r="Y255" s="89"/>
      <c r="Z255" s="89">
        <f t="shared" si="47"/>
        <v>0</v>
      </c>
      <c r="AA255" s="89"/>
      <c r="AB255" s="89"/>
      <c r="AC255" s="89"/>
      <c r="AD255" s="84"/>
      <c r="AE255" s="90"/>
    </row>
    <row r="256" spans="1:31" s="91" customFormat="1" hidden="1" x14ac:dyDescent="0.25">
      <c r="A256" s="82">
        <v>253</v>
      </c>
      <c r="B256" s="83">
        <v>3</v>
      </c>
      <c r="C256" s="84">
        <v>2</v>
      </c>
      <c r="D256" s="85" t="s">
        <v>428</v>
      </c>
      <c r="E256" s="85" t="s">
        <v>390</v>
      </c>
      <c r="F256" s="84"/>
      <c r="G256" s="84" t="s">
        <v>55</v>
      </c>
      <c r="H256" s="86" t="s">
        <v>391</v>
      </c>
      <c r="I256" s="87">
        <v>10</v>
      </c>
      <c r="J256" s="87">
        <v>10</v>
      </c>
      <c r="K256" s="84" t="s">
        <v>50</v>
      </c>
      <c r="L256" s="84" t="s">
        <v>63</v>
      </c>
      <c r="M256" s="84" t="s">
        <v>56</v>
      </c>
      <c r="N256" s="84" t="s">
        <v>51</v>
      </c>
      <c r="O256" s="84"/>
      <c r="P256" s="84" t="s">
        <v>392</v>
      </c>
      <c r="Q256" s="84" t="s">
        <v>357</v>
      </c>
      <c r="R256" s="88"/>
      <c r="S256" s="89"/>
      <c r="T256" s="89">
        <f t="shared" si="46"/>
        <v>0</v>
      </c>
      <c r="U256" s="89"/>
      <c r="V256" s="89"/>
      <c r="W256" s="89"/>
      <c r="X256" s="89"/>
      <c r="Y256" s="89"/>
      <c r="Z256" s="89">
        <f t="shared" si="47"/>
        <v>0</v>
      </c>
      <c r="AA256" s="89"/>
      <c r="AB256" s="89"/>
      <c r="AC256" s="89"/>
      <c r="AD256" s="84"/>
      <c r="AE256" s="90"/>
    </row>
    <row r="257" spans="1:31" s="91" customFormat="1" hidden="1" x14ac:dyDescent="0.25">
      <c r="A257" s="82">
        <v>254</v>
      </c>
      <c r="B257" s="83">
        <v>4</v>
      </c>
      <c r="C257" s="84">
        <v>2</v>
      </c>
      <c r="D257" s="85" t="s">
        <v>428</v>
      </c>
      <c r="E257" s="85" t="s">
        <v>348</v>
      </c>
      <c r="F257" s="84"/>
      <c r="G257" s="84" t="s">
        <v>71</v>
      </c>
      <c r="H257" s="86" t="s">
        <v>349</v>
      </c>
      <c r="I257" s="87">
        <v>1</v>
      </c>
      <c r="J257" s="87">
        <v>1</v>
      </c>
      <c r="K257" s="84" t="s">
        <v>50</v>
      </c>
      <c r="L257" s="84" t="s">
        <v>63</v>
      </c>
      <c r="M257" s="84" t="s">
        <v>56</v>
      </c>
      <c r="N257" s="84" t="s">
        <v>51</v>
      </c>
      <c r="O257" s="84"/>
      <c r="P257" s="84" t="s">
        <v>351</v>
      </c>
      <c r="Q257" s="84" t="s">
        <v>350</v>
      </c>
      <c r="R257" s="88"/>
      <c r="S257" s="89"/>
      <c r="T257" s="89">
        <f t="shared" si="46"/>
        <v>0</v>
      </c>
      <c r="U257" s="89"/>
      <c r="V257" s="89"/>
      <c r="W257" s="89"/>
      <c r="X257" s="89"/>
      <c r="Y257" s="89"/>
      <c r="Z257" s="89">
        <f t="shared" si="47"/>
        <v>0</v>
      </c>
      <c r="AA257" s="89"/>
      <c r="AB257" s="89"/>
      <c r="AC257" s="89"/>
      <c r="AD257" s="84"/>
      <c r="AE257" s="90"/>
    </row>
    <row r="258" spans="1:31" s="91" customFormat="1" hidden="1" x14ac:dyDescent="0.25">
      <c r="A258" s="82">
        <v>255</v>
      </c>
      <c r="B258" s="83">
        <v>5</v>
      </c>
      <c r="C258" s="84">
        <v>2</v>
      </c>
      <c r="D258" s="85" t="s">
        <v>428</v>
      </c>
      <c r="E258" s="85" t="s">
        <v>432</v>
      </c>
      <c r="F258" s="84"/>
      <c r="G258" s="84" t="s">
        <v>64</v>
      </c>
      <c r="H258" s="86" t="s">
        <v>433</v>
      </c>
      <c r="I258" s="87">
        <v>1</v>
      </c>
      <c r="J258" s="87">
        <v>1</v>
      </c>
      <c r="K258" s="84" t="s">
        <v>50</v>
      </c>
      <c r="L258" s="84" t="s">
        <v>63</v>
      </c>
      <c r="M258" s="84" t="s">
        <v>56</v>
      </c>
      <c r="N258" s="84" t="s">
        <v>51</v>
      </c>
      <c r="O258" s="84"/>
      <c r="P258" s="84" t="s">
        <v>435</v>
      </c>
      <c r="Q258" s="84" t="s">
        <v>434</v>
      </c>
      <c r="R258" s="88"/>
      <c r="S258" s="89"/>
      <c r="T258" s="89">
        <f t="shared" si="46"/>
        <v>0</v>
      </c>
      <c r="U258" s="89"/>
      <c r="V258" s="89"/>
      <c r="W258" s="89"/>
      <c r="X258" s="89"/>
      <c r="Y258" s="89"/>
      <c r="Z258" s="89">
        <f t="shared" si="47"/>
        <v>0</v>
      </c>
      <c r="AA258" s="89"/>
      <c r="AB258" s="89"/>
      <c r="AC258" s="89"/>
      <c r="AD258" s="84"/>
      <c r="AE258" s="90"/>
    </row>
    <row r="259" spans="1:31" s="91" customFormat="1" hidden="1" x14ac:dyDescent="0.25">
      <c r="A259" s="82">
        <v>256</v>
      </c>
      <c r="B259" s="83">
        <v>6</v>
      </c>
      <c r="C259" s="84">
        <v>2</v>
      </c>
      <c r="D259" s="85" t="s">
        <v>428</v>
      </c>
      <c r="E259" s="85" t="s">
        <v>436</v>
      </c>
      <c r="F259" s="84"/>
      <c r="G259" s="84" t="s">
        <v>59</v>
      </c>
      <c r="H259" s="86" t="s">
        <v>437</v>
      </c>
      <c r="I259" s="87">
        <v>4.5</v>
      </c>
      <c r="J259" s="87">
        <v>4.5</v>
      </c>
      <c r="K259" s="84" t="s">
        <v>272</v>
      </c>
      <c r="L259" s="84" t="s">
        <v>63</v>
      </c>
      <c r="M259" s="84" t="s">
        <v>56</v>
      </c>
      <c r="N259" s="84" t="s">
        <v>51</v>
      </c>
      <c r="O259" s="84"/>
      <c r="P259" s="84" t="s">
        <v>340</v>
      </c>
      <c r="Q259" s="84" t="s">
        <v>438</v>
      </c>
      <c r="R259" s="88"/>
      <c r="S259" s="89"/>
      <c r="T259" s="89">
        <f t="shared" si="46"/>
        <v>0</v>
      </c>
      <c r="U259" s="89"/>
      <c r="V259" s="89"/>
      <c r="W259" s="89"/>
      <c r="X259" s="89"/>
      <c r="Y259" s="89"/>
      <c r="Z259" s="89">
        <f t="shared" si="47"/>
        <v>0</v>
      </c>
      <c r="AA259" s="89"/>
      <c r="AB259" s="89"/>
      <c r="AC259" s="89"/>
      <c r="AD259" s="84"/>
      <c r="AE259" s="90"/>
    </row>
    <row r="260" spans="1:31" s="91" customFormat="1" hidden="1" x14ac:dyDescent="0.25">
      <c r="A260" s="82">
        <v>257</v>
      </c>
      <c r="B260" s="83">
        <v>7</v>
      </c>
      <c r="C260" s="84">
        <v>2</v>
      </c>
      <c r="D260" s="85" t="s">
        <v>428</v>
      </c>
      <c r="E260" s="85" t="s">
        <v>439</v>
      </c>
      <c r="F260" s="84"/>
      <c r="G260" s="84" t="s">
        <v>64</v>
      </c>
      <c r="H260" s="86" t="s">
        <v>440</v>
      </c>
      <c r="I260" s="87">
        <v>0.5</v>
      </c>
      <c r="J260" s="87">
        <v>0.5</v>
      </c>
      <c r="K260" s="84" t="s">
        <v>272</v>
      </c>
      <c r="L260" s="84" t="s">
        <v>63</v>
      </c>
      <c r="M260" s="84" t="s">
        <v>56</v>
      </c>
      <c r="N260" s="84" t="s">
        <v>51</v>
      </c>
      <c r="O260" s="84"/>
      <c r="P260" s="84"/>
      <c r="Q260" s="84"/>
      <c r="R260" s="88"/>
      <c r="S260" s="89"/>
      <c r="T260" s="89">
        <f t="shared" si="46"/>
        <v>0</v>
      </c>
      <c r="U260" s="89"/>
      <c r="V260" s="89"/>
      <c r="W260" s="89"/>
      <c r="X260" s="89"/>
      <c r="Y260" s="89"/>
      <c r="Z260" s="89">
        <f t="shared" si="47"/>
        <v>0</v>
      </c>
      <c r="AA260" s="89"/>
      <c r="AB260" s="89"/>
      <c r="AC260" s="89"/>
      <c r="AD260" s="84"/>
      <c r="AE260" s="90"/>
    </row>
    <row r="261" spans="1:31" s="91" customFormat="1" hidden="1" x14ac:dyDescent="0.25">
      <c r="A261" s="82">
        <v>258</v>
      </c>
      <c r="B261" s="83">
        <v>8</v>
      </c>
      <c r="C261" s="84">
        <v>2</v>
      </c>
      <c r="D261" s="85" t="s">
        <v>428</v>
      </c>
      <c r="E261" s="85" t="s">
        <v>344</v>
      </c>
      <c r="F261" s="84"/>
      <c r="G261" s="84" t="s">
        <v>55</v>
      </c>
      <c r="H261" s="86" t="s">
        <v>345</v>
      </c>
      <c r="I261" s="87">
        <v>1</v>
      </c>
      <c r="J261" s="87">
        <v>1</v>
      </c>
      <c r="K261" s="84" t="s">
        <v>272</v>
      </c>
      <c r="L261" s="84" t="s">
        <v>63</v>
      </c>
      <c r="M261" s="84" t="s">
        <v>56</v>
      </c>
      <c r="N261" s="84" t="s">
        <v>51</v>
      </c>
      <c r="O261" s="84"/>
      <c r="P261" s="84" t="s">
        <v>347</v>
      </c>
      <c r="Q261" s="84" t="s">
        <v>346</v>
      </c>
      <c r="R261" s="88"/>
      <c r="S261" s="89"/>
      <c r="T261" s="89">
        <f t="shared" ref="T261:T324" si="48">S261*I261</f>
        <v>0</v>
      </c>
      <c r="U261" s="89"/>
      <c r="V261" s="89"/>
      <c r="W261" s="89"/>
      <c r="X261" s="89"/>
      <c r="Y261" s="89"/>
      <c r="Z261" s="89">
        <f t="shared" ref="Z261:Z324" si="49">Y261*I261</f>
        <v>0</v>
      </c>
      <c r="AA261" s="89"/>
      <c r="AB261" s="89"/>
      <c r="AC261" s="89"/>
      <c r="AD261" s="84"/>
      <c r="AE261" s="90"/>
    </row>
    <row r="262" spans="1:31" s="91" customFormat="1" hidden="1" x14ac:dyDescent="0.25">
      <c r="A262" s="82">
        <v>259</v>
      </c>
      <c r="B262" s="83">
        <v>9</v>
      </c>
      <c r="C262" s="84">
        <v>2</v>
      </c>
      <c r="D262" s="85" t="s">
        <v>428</v>
      </c>
      <c r="E262" s="85" t="s">
        <v>396</v>
      </c>
      <c r="F262" s="84"/>
      <c r="G262" s="84" t="s">
        <v>55</v>
      </c>
      <c r="H262" s="86" t="s">
        <v>397</v>
      </c>
      <c r="I262" s="87">
        <v>0.5</v>
      </c>
      <c r="J262" s="87">
        <v>0.5</v>
      </c>
      <c r="K262" s="84" t="s">
        <v>272</v>
      </c>
      <c r="L262" s="84" t="s">
        <v>63</v>
      </c>
      <c r="M262" s="84" t="s">
        <v>56</v>
      </c>
      <c r="N262" s="84" t="s">
        <v>51</v>
      </c>
      <c r="O262" s="84"/>
      <c r="P262" s="84" t="s">
        <v>266</v>
      </c>
      <c r="Q262" s="84" t="s">
        <v>398</v>
      </c>
      <c r="R262" s="88"/>
      <c r="S262" s="89"/>
      <c r="T262" s="89">
        <f t="shared" si="48"/>
        <v>0</v>
      </c>
      <c r="U262" s="89"/>
      <c r="V262" s="89"/>
      <c r="W262" s="89"/>
      <c r="X262" s="89"/>
      <c r="Y262" s="89"/>
      <c r="Z262" s="89">
        <f t="shared" si="49"/>
        <v>0</v>
      </c>
      <c r="AA262" s="89"/>
      <c r="AB262" s="89"/>
      <c r="AC262" s="89"/>
      <c r="AD262" s="84"/>
      <c r="AE262" s="90"/>
    </row>
    <row r="263" spans="1:31" s="91" customFormat="1" hidden="1" x14ac:dyDescent="0.25">
      <c r="A263" s="82">
        <v>260</v>
      </c>
      <c r="B263" s="83">
        <v>10</v>
      </c>
      <c r="C263" s="84">
        <v>2</v>
      </c>
      <c r="D263" s="85" t="s">
        <v>428</v>
      </c>
      <c r="E263" s="85" t="s">
        <v>263</v>
      </c>
      <c r="F263" s="84"/>
      <c r="G263" s="84" t="s">
        <v>55</v>
      </c>
      <c r="H263" s="86" t="s">
        <v>264</v>
      </c>
      <c r="I263" s="87">
        <v>2</v>
      </c>
      <c r="J263" s="87">
        <v>2</v>
      </c>
      <c r="K263" s="84" t="s">
        <v>50</v>
      </c>
      <c r="L263" s="84" t="s">
        <v>63</v>
      </c>
      <c r="M263" s="84" t="s">
        <v>56</v>
      </c>
      <c r="N263" s="84" t="s">
        <v>51</v>
      </c>
      <c r="O263" s="84"/>
      <c r="P263" s="84" t="s">
        <v>266</v>
      </c>
      <c r="Q263" s="84" t="s">
        <v>265</v>
      </c>
      <c r="R263" s="88"/>
      <c r="S263" s="89"/>
      <c r="T263" s="89">
        <f t="shared" si="48"/>
        <v>0</v>
      </c>
      <c r="U263" s="89"/>
      <c r="V263" s="89"/>
      <c r="W263" s="89"/>
      <c r="X263" s="89"/>
      <c r="Y263" s="89"/>
      <c r="Z263" s="89">
        <f t="shared" si="49"/>
        <v>0</v>
      </c>
      <c r="AA263" s="89"/>
      <c r="AB263" s="89"/>
      <c r="AC263" s="89"/>
      <c r="AD263" s="84"/>
      <c r="AE263" s="90"/>
    </row>
    <row r="264" spans="1:31" s="91" customFormat="1" hidden="1" x14ac:dyDescent="0.25">
      <c r="A264" s="82">
        <v>261</v>
      </c>
      <c r="B264" s="83">
        <v>11</v>
      </c>
      <c r="C264" s="84">
        <v>2</v>
      </c>
      <c r="D264" s="85" t="s">
        <v>428</v>
      </c>
      <c r="E264" s="85" t="s">
        <v>358</v>
      </c>
      <c r="F264" s="84"/>
      <c r="G264" s="84" t="s">
        <v>64</v>
      </c>
      <c r="H264" s="86" t="s">
        <v>359</v>
      </c>
      <c r="I264" s="87">
        <v>2</v>
      </c>
      <c r="J264" s="87">
        <v>2</v>
      </c>
      <c r="K264" s="84" t="s">
        <v>50</v>
      </c>
      <c r="L264" s="84" t="s">
        <v>63</v>
      </c>
      <c r="M264" s="84" t="s">
        <v>56</v>
      </c>
      <c r="N264" s="84" t="s">
        <v>51</v>
      </c>
      <c r="O264" s="84"/>
      <c r="P264" s="84" t="s">
        <v>260</v>
      </c>
      <c r="Q264" s="84">
        <v>1731120066</v>
      </c>
      <c r="R264" s="88"/>
      <c r="S264" s="89"/>
      <c r="T264" s="89">
        <f t="shared" si="48"/>
        <v>0</v>
      </c>
      <c r="U264" s="89"/>
      <c r="V264" s="89"/>
      <c r="W264" s="89"/>
      <c r="X264" s="89"/>
      <c r="Y264" s="89"/>
      <c r="Z264" s="89">
        <f t="shared" si="49"/>
        <v>0</v>
      </c>
      <c r="AA264" s="89"/>
      <c r="AB264" s="89"/>
      <c r="AC264" s="89"/>
      <c r="AD264" s="84"/>
      <c r="AE264" s="90"/>
    </row>
    <row r="265" spans="1:31" s="91" customFormat="1" x14ac:dyDescent="0.25">
      <c r="A265" s="26">
        <v>262</v>
      </c>
      <c r="B265" s="31">
        <v>76</v>
      </c>
      <c r="C265" s="27">
        <v>1</v>
      </c>
      <c r="D265" s="28" t="s">
        <v>52</v>
      </c>
      <c r="E265" s="28" t="s">
        <v>441</v>
      </c>
      <c r="F265" s="27" t="s">
        <v>1005</v>
      </c>
      <c r="G265" s="27" t="s">
        <v>64</v>
      </c>
      <c r="H265" s="23" t="s">
        <v>442</v>
      </c>
      <c r="I265" s="29">
        <v>1</v>
      </c>
      <c r="J265" s="29">
        <v>1</v>
      </c>
      <c r="K265" s="27" t="s">
        <v>50</v>
      </c>
      <c r="L265" s="27" t="s">
        <v>54</v>
      </c>
      <c r="M265" s="27" t="s">
        <v>56</v>
      </c>
      <c r="N265" s="27" t="s">
        <v>51</v>
      </c>
      <c r="O265" s="27" t="s">
        <v>1025</v>
      </c>
      <c r="P265" s="27"/>
      <c r="Q265" s="27"/>
      <c r="R265" s="46"/>
      <c r="S265" s="21">
        <f>VLOOKUP(E:E,'[1]853-278051-128'!$A:$F,6,0)</f>
        <v>42.271199999999993</v>
      </c>
      <c r="T265" s="21">
        <f t="shared" si="48"/>
        <v>42.271199999999993</v>
      </c>
      <c r="U265" s="21">
        <f>VLOOKUP(E:E,'[1]853-278051-128'!$A:$H,8,0)</f>
        <v>41.158799999999999</v>
      </c>
      <c r="V265" s="21">
        <f>J265*U265</f>
        <v>41.158799999999999</v>
      </c>
      <c r="W265" s="21">
        <f>VLOOKUP(E:E,'[1]853-278051-128'!$A:$J,10,0)</f>
        <v>40.046399999999998</v>
      </c>
      <c r="X265" s="21">
        <f>J265*W265</f>
        <v>40.046399999999998</v>
      </c>
      <c r="Y265" s="21">
        <f>VLOOKUP(E:E,'[1]853-278051-128'!$A:$L,12,0)</f>
        <v>38.933999999999997</v>
      </c>
      <c r="Z265" s="21">
        <f t="shared" si="49"/>
        <v>38.933999999999997</v>
      </c>
      <c r="AA265" s="21">
        <f>VLOOKUP(E:E,'[2]costed bom'!$E$2:$AA$1480,23,0)</f>
        <v>75</v>
      </c>
      <c r="AB265" s="21">
        <f>J265*AA265</f>
        <v>75</v>
      </c>
      <c r="AC265" s="21">
        <f>Z265-AB265</f>
        <v>-36.066000000000003</v>
      </c>
      <c r="AD265" s="27">
        <v>56</v>
      </c>
      <c r="AE265" s="22" t="s">
        <v>991</v>
      </c>
    </row>
    <row r="266" spans="1:31" s="91" customFormat="1" hidden="1" x14ac:dyDescent="0.25">
      <c r="A266" s="82">
        <v>263</v>
      </c>
      <c r="B266" s="83">
        <v>1</v>
      </c>
      <c r="C266" s="84">
        <v>2</v>
      </c>
      <c r="D266" s="85" t="s">
        <v>441</v>
      </c>
      <c r="E266" s="85" t="s">
        <v>383</v>
      </c>
      <c r="F266" s="84"/>
      <c r="G266" s="84" t="s">
        <v>64</v>
      </c>
      <c r="H266" s="86" t="s">
        <v>384</v>
      </c>
      <c r="I266" s="87">
        <v>1</v>
      </c>
      <c r="J266" s="87">
        <v>1</v>
      </c>
      <c r="K266" s="84" t="s">
        <v>50</v>
      </c>
      <c r="L266" s="84" t="s">
        <v>63</v>
      </c>
      <c r="M266" s="84" t="s">
        <v>56</v>
      </c>
      <c r="N266" s="84" t="s">
        <v>51</v>
      </c>
      <c r="O266" s="84"/>
      <c r="P266" s="84" t="s">
        <v>351</v>
      </c>
      <c r="Q266" s="84" t="s">
        <v>385</v>
      </c>
      <c r="R266" s="88"/>
      <c r="S266" s="89"/>
      <c r="T266" s="89">
        <f t="shared" si="48"/>
        <v>0</v>
      </c>
      <c r="U266" s="89"/>
      <c r="V266" s="89"/>
      <c r="W266" s="89"/>
      <c r="X266" s="89"/>
      <c r="Y266" s="89"/>
      <c r="Z266" s="89">
        <f t="shared" si="49"/>
        <v>0</v>
      </c>
      <c r="AA266" s="89"/>
      <c r="AB266" s="89"/>
      <c r="AC266" s="89"/>
      <c r="AD266" s="84"/>
      <c r="AE266" s="90"/>
    </row>
    <row r="267" spans="1:31" s="91" customFormat="1" hidden="1" x14ac:dyDescent="0.25">
      <c r="A267" s="82">
        <v>264</v>
      </c>
      <c r="B267" s="83">
        <v>3</v>
      </c>
      <c r="C267" s="84">
        <v>2</v>
      </c>
      <c r="D267" s="85" t="s">
        <v>441</v>
      </c>
      <c r="E267" s="85" t="s">
        <v>390</v>
      </c>
      <c r="F267" s="84"/>
      <c r="G267" s="84" t="s">
        <v>55</v>
      </c>
      <c r="H267" s="86" t="s">
        <v>391</v>
      </c>
      <c r="I267" s="87">
        <v>4</v>
      </c>
      <c r="J267" s="87">
        <v>4</v>
      </c>
      <c r="K267" s="84" t="s">
        <v>50</v>
      </c>
      <c r="L267" s="84" t="s">
        <v>63</v>
      </c>
      <c r="M267" s="84" t="s">
        <v>56</v>
      </c>
      <c r="N267" s="84" t="s">
        <v>51</v>
      </c>
      <c r="O267" s="84"/>
      <c r="P267" s="84" t="s">
        <v>392</v>
      </c>
      <c r="Q267" s="84" t="s">
        <v>357</v>
      </c>
      <c r="R267" s="88"/>
      <c r="S267" s="89"/>
      <c r="T267" s="89">
        <f t="shared" si="48"/>
        <v>0</v>
      </c>
      <c r="U267" s="89"/>
      <c r="V267" s="89"/>
      <c r="W267" s="89"/>
      <c r="X267" s="89"/>
      <c r="Y267" s="89"/>
      <c r="Z267" s="89">
        <f t="shared" si="49"/>
        <v>0</v>
      </c>
      <c r="AA267" s="89"/>
      <c r="AB267" s="89"/>
      <c r="AC267" s="89"/>
      <c r="AD267" s="84"/>
      <c r="AE267" s="90"/>
    </row>
    <row r="268" spans="1:31" s="91" customFormat="1" hidden="1" x14ac:dyDescent="0.25">
      <c r="A268" s="82">
        <v>265</v>
      </c>
      <c r="B268" s="83">
        <v>4</v>
      </c>
      <c r="C268" s="84">
        <v>2</v>
      </c>
      <c r="D268" s="85" t="s">
        <v>441</v>
      </c>
      <c r="E268" s="85" t="s">
        <v>396</v>
      </c>
      <c r="F268" s="84"/>
      <c r="G268" s="84" t="s">
        <v>55</v>
      </c>
      <c r="H268" s="86" t="s">
        <v>397</v>
      </c>
      <c r="I268" s="87">
        <v>0.5</v>
      </c>
      <c r="J268" s="87">
        <v>0.5</v>
      </c>
      <c r="K268" s="84" t="s">
        <v>272</v>
      </c>
      <c r="L268" s="84" t="s">
        <v>63</v>
      </c>
      <c r="M268" s="84" t="s">
        <v>56</v>
      </c>
      <c r="N268" s="84" t="s">
        <v>51</v>
      </c>
      <c r="O268" s="84"/>
      <c r="P268" s="84" t="s">
        <v>266</v>
      </c>
      <c r="Q268" s="84" t="s">
        <v>398</v>
      </c>
      <c r="R268" s="88"/>
      <c r="S268" s="89"/>
      <c r="T268" s="89">
        <f t="shared" si="48"/>
        <v>0</v>
      </c>
      <c r="U268" s="89"/>
      <c r="V268" s="89"/>
      <c r="W268" s="89"/>
      <c r="X268" s="89"/>
      <c r="Y268" s="89"/>
      <c r="Z268" s="89">
        <f t="shared" si="49"/>
        <v>0</v>
      </c>
      <c r="AA268" s="89"/>
      <c r="AB268" s="89"/>
      <c r="AC268" s="89"/>
      <c r="AD268" s="84"/>
      <c r="AE268" s="90"/>
    </row>
    <row r="269" spans="1:31" s="91" customFormat="1" hidden="1" x14ac:dyDescent="0.25">
      <c r="A269" s="82">
        <v>266</v>
      </c>
      <c r="B269" s="83">
        <v>5</v>
      </c>
      <c r="C269" s="84">
        <v>2</v>
      </c>
      <c r="D269" s="85" t="s">
        <v>441</v>
      </c>
      <c r="E269" s="85" t="s">
        <v>344</v>
      </c>
      <c r="F269" s="84"/>
      <c r="G269" s="84" t="s">
        <v>55</v>
      </c>
      <c r="H269" s="86" t="s">
        <v>345</v>
      </c>
      <c r="I269" s="87">
        <v>0.5</v>
      </c>
      <c r="J269" s="87">
        <v>0.5</v>
      </c>
      <c r="K269" s="84" t="s">
        <v>272</v>
      </c>
      <c r="L269" s="84" t="s">
        <v>63</v>
      </c>
      <c r="M269" s="84" t="s">
        <v>56</v>
      </c>
      <c r="N269" s="84" t="s">
        <v>51</v>
      </c>
      <c r="O269" s="84"/>
      <c r="P269" s="84" t="s">
        <v>347</v>
      </c>
      <c r="Q269" s="84" t="s">
        <v>346</v>
      </c>
      <c r="R269" s="88"/>
      <c r="S269" s="89"/>
      <c r="T269" s="89">
        <f t="shared" si="48"/>
        <v>0</v>
      </c>
      <c r="U269" s="89"/>
      <c r="V269" s="89"/>
      <c r="W269" s="89"/>
      <c r="X269" s="89"/>
      <c r="Y269" s="89"/>
      <c r="Z269" s="89">
        <f t="shared" si="49"/>
        <v>0</v>
      </c>
      <c r="AA269" s="89"/>
      <c r="AB269" s="89"/>
      <c r="AC269" s="89"/>
      <c r="AD269" s="84"/>
      <c r="AE269" s="90"/>
    </row>
    <row r="270" spans="1:31" s="91" customFormat="1" hidden="1" x14ac:dyDescent="0.25">
      <c r="A270" s="82">
        <v>267</v>
      </c>
      <c r="B270" s="83">
        <v>6</v>
      </c>
      <c r="C270" s="84">
        <v>2</v>
      </c>
      <c r="D270" s="85" t="s">
        <v>441</v>
      </c>
      <c r="E270" s="85" t="s">
        <v>263</v>
      </c>
      <c r="F270" s="84"/>
      <c r="G270" s="84" t="s">
        <v>55</v>
      </c>
      <c r="H270" s="86" t="s">
        <v>264</v>
      </c>
      <c r="I270" s="87">
        <v>2</v>
      </c>
      <c r="J270" s="87">
        <v>2</v>
      </c>
      <c r="K270" s="84" t="s">
        <v>50</v>
      </c>
      <c r="L270" s="84" t="s">
        <v>63</v>
      </c>
      <c r="M270" s="84" t="s">
        <v>56</v>
      </c>
      <c r="N270" s="84" t="s">
        <v>51</v>
      </c>
      <c r="O270" s="84"/>
      <c r="P270" s="84" t="s">
        <v>266</v>
      </c>
      <c r="Q270" s="84" t="s">
        <v>265</v>
      </c>
      <c r="R270" s="88"/>
      <c r="S270" s="89"/>
      <c r="T270" s="89">
        <f t="shared" si="48"/>
        <v>0</v>
      </c>
      <c r="U270" s="89"/>
      <c r="V270" s="89"/>
      <c r="W270" s="89"/>
      <c r="X270" s="89"/>
      <c r="Y270" s="89"/>
      <c r="Z270" s="89">
        <f t="shared" si="49"/>
        <v>0</v>
      </c>
      <c r="AA270" s="89"/>
      <c r="AB270" s="89"/>
      <c r="AC270" s="89"/>
      <c r="AD270" s="84"/>
      <c r="AE270" s="90"/>
    </row>
    <row r="271" spans="1:31" s="91" customFormat="1" hidden="1" x14ac:dyDescent="0.25">
      <c r="A271" s="82">
        <v>268</v>
      </c>
      <c r="B271" s="83">
        <v>7</v>
      </c>
      <c r="C271" s="84">
        <v>2</v>
      </c>
      <c r="D271" s="85" t="s">
        <v>441</v>
      </c>
      <c r="E271" s="85" t="s">
        <v>443</v>
      </c>
      <c r="F271" s="84"/>
      <c r="G271" s="84" t="s">
        <v>59</v>
      </c>
      <c r="H271" s="86" t="s">
        <v>444</v>
      </c>
      <c r="I271" s="87">
        <v>5.25</v>
      </c>
      <c r="J271" s="87">
        <v>5.25</v>
      </c>
      <c r="K271" s="84" t="s">
        <v>272</v>
      </c>
      <c r="L271" s="84" t="s">
        <v>63</v>
      </c>
      <c r="M271" s="84" t="s">
        <v>56</v>
      </c>
      <c r="N271" s="84" t="s">
        <v>51</v>
      </c>
      <c r="O271" s="84"/>
      <c r="P271" s="84" t="s">
        <v>340</v>
      </c>
      <c r="Q271" s="84" t="s">
        <v>445</v>
      </c>
      <c r="R271" s="88"/>
      <c r="S271" s="89"/>
      <c r="T271" s="89">
        <f t="shared" si="48"/>
        <v>0</v>
      </c>
      <c r="U271" s="89"/>
      <c r="V271" s="89"/>
      <c r="W271" s="89"/>
      <c r="X271" s="89"/>
      <c r="Y271" s="89"/>
      <c r="Z271" s="89">
        <f t="shared" si="49"/>
        <v>0</v>
      </c>
      <c r="AA271" s="89"/>
      <c r="AB271" s="89"/>
      <c r="AC271" s="89"/>
      <c r="AD271" s="84"/>
      <c r="AE271" s="90"/>
    </row>
    <row r="272" spans="1:31" s="91" customFormat="1" hidden="1" x14ac:dyDescent="0.25">
      <c r="A272" s="82">
        <v>269</v>
      </c>
      <c r="B272" s="83">
        <v>8</v>
      </c>
      <c r="C272" s="84">
        <v>2</v>
      </c>
      <c r="D272" s="85" t="s">
        <v>441</v>
      </c>
      <c r="E272" s="85" t="s">
        <v>399</v>
      </c>
      <c r="F272" s="84"/>
      <c r="G272" s="84" t="s">
        <v>64</v>
      </c>
      <c r="H272" s="86" t="s">
        <v>400</v>
      </c>
      <c r="I272" s="87">
        <v>1</v>
      </c>
      <c r="J272" s="87">
        <v>1</v>
      </c>
      <c r="K272" s="84" t="s">
        <v>50</v>
      </c>
      <c r="L272" s="84" t="s">
        <v>63</v>
      </c>
      <c r="M272" s="84" t="s">
        <v>56</v>
      </c>
      <c r="N272" s="84" t="s">
        <v>51</v>
      </c>
      <c r="O272" s="84"/>
      <c r="P272" s="84" t="s">
        <v>260</v>
      </c>
      <c r="Q272" s="84">
        <v>1727040095</v>
      </c>
      <c r="R272" s="88"/>
      <c r="S272" s="89"/>
      <c r="T272" s="89">
        <f t="shared" si="48"/>
        <v>0</v>
      </c>
      <c r="U272" s="89"/>
      <c r="V272" s="89"/>
      <c r="W272" s="89"/>
      <c r="X272" s="89"/>
      <c r="Y272" s="89"/>
      <c r="Z272" s="89">
        <f t="shared" si="49"/>
        <v>0</v>
      </c>
      <c r="AA272" s="89"/>
      <c r="AB272" s="89"/>
      <c r="AC272" s="89"/>
      <c r="AD272" s="84"/>
      <c r="AE272" s="90"/>
    </row>
    <row r="273" spans="1:31" s="91" customFormat="1" hidden="1" x14ac:dyDescent="0.25">
      <c r="A273" s="82">
        <v>270</v>
      </c>
      <c r="B273" s="83">
        <v>9</v>
      </c>
      <c r="C273" s="84">
        <v>2</v>
      </c>
      <c r="D273" s="85" t="s">
        <v>441</v>
      </c>
      <c r="E273" s="85" t="s">
        <v>358</v>
      </c>
      <c r="F273" s="84"/>
      <c r="G273" s="84" t="s">
        <v>64</v>
      </c>
      <c r="H273" s="86" t="s">
        <v>359</v>
      </c>
      <c r="I273" s="87">
        <v>2</v>
      </c>
      <c r="J273" s="87">
        <v>2</v>
      </c>
      <c r="K273" s="84" t="s">
        <v>50</v>
      </c>
      <c r="L273" s="84" t="s">
        <v>63</v>
      </c>
      <c r="M273" s="84" t="s">
        <v>56</v>
      </c>
      <c r="N273" s="84" t="s">
        <v>51</v>
      </c>
      <c r="O273" s="84"/>
      <c r="P273" s="84" t="s">
        <v>260</v>
      </c>
      <c r="Q273" s="84">
        <v>1731120066</v>
      </c>
      <c r="R273" s="88"/>
      <c r="S273" s="89"/>
      <c r="T273" s="89">
        <f t="shared" si="48"/>
        <v>0</v>
      </c>
      <c r="U273" s="89"/>
      <c r="V273" s="89"/>
      <c r="W273" s="89"/>
      <c r="X273" s="89"/>
      <c r="Y273" s="89"/>
      <c r="Z273" s="89">
        <f t="shared" si="49"/>
        <v>0</v>
      </c>
      <c r="AA273" s="89"/>
      <c r="AB273" s="89"/>
      <c r="AC273" s="89"/>
      <c r="AD273" s="84"/>
      <c r="AE273" s="90"/>
    </row>
    <row r="274" spans="1:31" s="91" customFormat="1" hidden="1" x14ac:dyDescent="0.25">
      <c r="A274" s="82">
        <v>271</v>
      </c>
      <c r="B274" s="83">
        <v>10</v>
      </c>
      <c r="C274" s="84">
        <v>2</v>
      </c>
      <c r="D274" s="85" t="s">
        <v>441</v>
      </c>
      <c r="E274" s="85" t="s">
        <v>446</v>
      </c>
      <c r="F274" s="84"/>
      <c r="G274" s="84" t="s">
        <v>55</v>
      </c>
      <c r="H274" s="86" t="s">
        <v>447</v>
      </c>
      <c r="I274" s="87">
        <v>1</v>
      </c>
      <c r="J274" s="87">
        <v>1</v>
      </c>
      <c r="K274" s="84" t="s">
        <v>272</v>
      </c>
      <c r="L274" s="84" t="s">
        <v>63</v>
      </c>
      <c r="M274" s="84" t="s">
        <v>56</v>
      </c>
      <c r="N274" s="84" t="s">
        <v>51</v>
      </c>
      <c r="O274" s="84"/>
      <c r="P274" s="84" t="s">
        <v>340</v>
      </c>
      <c r="Q274" s="84" t="s">
        <v>448</v>
      </c>
      <c r="R274" s="88"/>
      <c r="S274" s="89"/>
      <c r="T274" s="89">
        <f t="shared" si="48"/>
        <v>0</v>
      </c>
      <c r="U274" s="89"/>
      <c r="V274" s="89"/>
      <c r="W274" s="89"/>
      <c r="X274" s="89"/>
      <c r="Y274" s="89"/>
      <c r="Z274" s="89">
        <f t="shared" si="49"/>
        <v>0</v>
      </c>
      <c r="AA274" s="89"/>
      <c r="AB274" s="89"/>
      <c r="AC274" s="89"/>
      <c r="AD274" s="84"/>
      <c r="AE274" s="90"/>
    </row>
    <row r="275" spans="1:31" s="91" customFormat="1" hidden="1" x14ac:dyDescent="0.25">
      <c r="A275" s="82">
        <v>272</v>
      </c>
      <c r="B275" s="83">
        <v>11</v>
      </c>
      <c r="C275" s="84">
        <v>2</v>
      </c>
      <c r="D275" s="85" t="s">
        <v>441</v>
      </c>
      <c r="E275" s="85" t="s">
        <v>449</v>
      </c>
      <c r="F275" s="84"/>
      <c r="G275" s="84" t="s">
        <v>64</v>
      </c>
      <c r="H275" s="86" t="s">
        <v>450</v>
      </c>
      <c r="I275" s="87">
        <v>1</v>
      </c>
      <c r="J275" s="87">
        <v>1</v>
      </c>
      <c r="K275" s="84" t="s">
        <v>50</v>
      </c>
      <c r="L275" s="84" t="s">
        <v>63</v>
      </c>
      <c r="M275" s="84" t="s">
        <v>56</v>
      </c>
      <c r="N275" s="84" t="s">
        <v>51</v>
      </c>
      <c r="O275" s="84"/>
      <c r="P275" s="84" t="s">
        <v>452</v>
      </c>
      <c r="Q275" s="84" t="s">
        <v>451</v>
      </c>
      <c r="R275" s="88"/>
      <c r="S275" s="89"/>
      <c r="T275" s="89">
        <f t="shared" si="48"/>
        <v>0</v>
      </c>
      <c r="U275" s="89"/>
      <c r="V275" s="89"/>
      <c r="W275" s="89"/>
      <c r="X275" s="89"/>
      <c r="Y275" s="89"/>
      <c r="Z275" s="89">
        <f t="shared" si="49"/>
        <v>0</v>
      </c>
      <c r="AA275" s="89"/>
      <c r="AB275" s="89"/>
      <c r="AC275" s="89"/>
      <c r="AD275" s="84"/>
      <c r="AE275" s="90"/>
    </row>
    <row r="276" spans="1:31" s="91" customFormat="1" hidden="1" x14ac:dyDescent="0.25">
      <c r="A276" s="82">
        <v>273</v>
      </c>
      <c r="B276" s="83">
        <v>7000</v>
      </c>
      <c r="C276" s="84">
        <v>2</v>
      </c>
      <c r="D276" s="85" t="s">
        <v>441</v>
      </c>
      <c r="E276" s="85" t="s">
        <v>274</v>
      </c>
      <c r="F276" s="84"/>
      <c r="G276" s="84" t="s">
        <v>276</v>
      </c>
      <c r="H276" s="86" t="s">
        <v>275</v>
      </c>
      <c r="I276" s="87">
        <v>1</v>
      </c>
      <c r="J276" s="87">
        <v>1</v>
      </c>
      <c r="K276" s="84" t="s">
        <v>50</v>
      </c>
      <c r="L276" s="84" t="s">
        <v>63</v>
      </c>
      <c r="M276" s="84" t="s">
        <v>56</v>
      </c>
      <c r="N276" s="84" t="s">
        <v>70</v>
      </c>
      <c r="O276" s="84"/>
      <c r="P276" s="84"/>
      <c r="Q276" s="84"/>
      <c r="R276" s="88"/>
      <c r="S276" s="89"/>
      <c r="T276" s="89">
        <f t="shared" si="48"/>
        <v>0</v>
      </c>
      <c r="U276" s="89"/>
      <c r="V276" s="89"/>
      <c r="W276" s="89"/>
      <c r="X276" s="89"/>
      <c r="Y276" s="89"/>
      <c r="Z276" s="89">
        <f t="shared" si="49"/>
        <v>0</v>
      </c>
      <c r="AA276" s="89"/>
      <c r="AB276" s="89"/>
      <c r="AC276" s="89"/>
      <c r="AD276" s="84"/>
      <c r="AE276" s="90"/>
    </row>
    <row r="277" spans="1:31" s="30" customFormat="1" hidden="1" x14ac:dyDescent="0.25">
      <c r="A277" s="82">
        <v>274</v>
      </c>
      <c r="B277" s="83">
        <v>7000</v>
      </c>
      <c r="C277" s="84">
        <v>3</v>
      </c>
      <c r="D277" s="85" t="s">
        <v>274</v>
      </c>
      <c r="E277" s="85" t="s">
        <v>124</v>
      </c>
      <c r="F277" s="84"/>
      <c r="G277" s="84" t="s">
        <v>126</v>
      </c>
      <c r="H277" s="86" t="s">
        <v>125</v>
      </c>
      <c r="I277" s="87">
        <v>1</v>
      </c>
      <c r="J277" s="87">
        <v>1</v>
      </c>
      <c r="K277" s="84" t="s">
        <v>50</v>
      </c>
      <c r="L277" s="84" t="s">
        <v>63</v>
      </c>
      <c r="M277" s="84" t="s">
        <v>56</v>
      </c>
      <c r="N277" s="84" t="s">
        <v>70</v>
      </c>
      <c r="O277" s="84"/>
      <c r="P277" s="84"/>
      <c r="Q277" s="84"/>
      <c r="R277" s="88"/>
      <c r="S277" s="89"/>
      <c r="T277" s="89">
        <f t="shared" si="48"/>
        <v>0</v>
      </c>
      <c r="U277" s="89"/>
      <c r="V277" s="89"/>
      <c r="W277" s="89"/>
      <c r="X277" s="89"/>
      <c r="Y277" s="89"/>
      <c r="Z277" s="89">
        <f t="shared" si="49"/>
        <v>0</v>
      </c>
      <c r="AA277" s="89"/>
      <c r="AB277" s="89"/>
      <c r="AC277" s="89"/>
      <c r="AD277" s="84"/>
      <c r="AE277" s="90"/>
    </row>
    <row r="278" spans="1:31" s="30" customFormat="1" hidden="1" x14ac:dyDescent="0.25">
      <c r="A278" s="82">
        <v>275</v>
      </c>
      <c r="B278" s="83">
        <v>7002</v>
      </c>
      <c r="C278" s="84">
        <v>3</v>
      </c>
      <c r="D278" s="85" t="s">
        <v>274</v>
      </c>
      <c r="E278" s="85" t="s">
        <v>277</v>
      </c>
      <c r="F278" s="84"/>
      <c r="G278" s="84" t="s">
        <v>55</v>
      </c>
      <c r="H278" s="86" t="s">
        <v>278</v>
      </c>
      <c r="I278" s="87">
        <v>1</v>
      </c>
      <c r="J278" s="87">
        <v>1</v>
      </c>
      <c r="K278" s="84" t="s">
        <v>50</v>
      </c>
      <c r="L278" s="84" t="s">
        <v>63</v>
      </c>
      <c r="M278" s="84" t="s">
        <v>56</v>
      </c>
      <c r="N278" s="84" t="s">
        <v>70</v>
      </c>
      <c r="O278" s="84"/>
      <c r="P278" s="84" t="s">
        <v>279</v>
      </c>
      <c r="Q278" s="84">
        <v>14270</v>
      </c>
      <c r="R278" s="88"/>
      <c r="S278" s="89"/>
      <c r="T278" s="89">
        <f t="shared" si="48"/>
        <v>0</v>
      </c>
      <c r="U278" s="89"/>
      <c r="V278" s="89"/>
      <c r="W278" s="89"/>
      <c r="X278" s="89"/>
      <c r="Y278" s="89"/>
      <c r="Z278" s="89">
        <f t="shared" si="49"/>
        <v>0</v>
      </c>
      <c r="AA278" s="89"/>
      <c r="AB278" s="89"/>
      <c r="AC278" s="89"/>
      <c r="AD278" s="84"/>
      <c r="AE278" s="90"/>
    </row>
    <row r="279" spans="1:31" s="30" customFormat="1" hidden="1" x14ac:dyDescent="0.25">
      <c r="A279" s="82">
        <v>276</v>
      </c>
      <c r="B279" s="83">
        <v>7003</v>
      </c>
      <c r="C279" s="84">
        <v>3</v>
      </c>
      <c r="D279" s="85" t="s">
        <v>274</v>
      </c>
      <c r="E279" s="85" t="s">
        <v>280</v>
      </c>
      <c r="F279" s="84"/>
      <c r="G279" s="84" t="s">
        <v>55</v>
      </c>
      <c r="H279" s="86" t="s">
        <v>281</v>
      </c>
      <c r="I279" s="87">
        <v>1</v>
      </c>
      <c r="J279" s="87">
        <v>1</v>
      </c>
      <c r="K279" s="84" t="s">
        <v>50</v>
      </c>
      <c r="L279" s="84" t="s">
        <v>63</v>
      </c>
      <c r="M279" s="84" t="s">
        <v>56</v>
      </c>
      <c r="N279" s="84" t="s">
        <v>70</v>
      </c>
      <c r="O279" s="84"/>
      <c r="P279" s="84" t="s">
        <v>283</v>
      </c>
      <c r="Q279" s="84" t="s">
        <v>282</v>
      </c>
      <c r="R279" s="88"/>
      <c r="S279" s="89"/>
      <c r="T279" s="89">
        <f t="shared" si="48"/>
        <v>0</v>
      </c>
      <c r="U279" s="89"/>
      <c r="V279" s="89"/>
      <c r="W279" s="89"/>
      <c r="X279" s="89"/>
      <c r="Y279" s="89"/>
      <c r="Z279" s="89">
        <f t="shared" si="49"/>
        <v>0</v>
      </c>
      <c r="AA279" s="89"/>
      <c r="AB279" s="89"/>
      <c r="AC279" s="89"/>
      <c r="AD279" s="84"/>
      <c r="AE279" s="90"/>
    </row>
    <row r="280" spans="1:31" s="30" customFormat="1" hidden="1" x14ac:dyDescent="0.25">
      <c r="A280" s="82">
        <v>277</v>
      </c>
      <c r="B280" s="83">
        <v>7004</v>
      </c>
      <c r="C280" s="84">
        <v>3</v>
      </c>
      <c r="D280" s="85" t="s">
        <v>274</v>
      </c>
      <c r="E280" s="85" t="s">
        <v>284</v>
      </c>
      <c r="F280" s="84"/>
      <c r="G280" s="84" t="s">
        <v>64</v>
      </c>
      <c r="H280" s="86" t="s">
        <v>285</v>
      </c>
      <c r="I280" s="87">
        <v>1</v>
      </c>
      <c r="J280" s="87">
        <v>1</v>
      </c>
      <c r="K280" s="84" t="s">
        <v>50</v>
      </c>
      <c r="L280" s="84" t="s">
        <v>63</v>
      </c>
      <c r="M280" s="84" t="s">
        <v>56</v>
      </c>
      <c r="N280" s="84" t="s">
        <v>70</v>
      </c>
      <c r="O280" s="84"/>
      <c r="P280" s="84" t="s">
        <v>283</v>
      </c>
      <c r="Q280" s="84" t="s">
        <v>286</v>
      </c>
      <c r="R280" s="88"/>
      <c r="S280" s="89"/>
      <c r="T280" s="89">
        <f t="shared" si="48"/>
        <v>0</v>
      </c>
      <c r="U280" s="89"/>
      <c r="V280" s="89"/>
      <c r="W280" s="89"/>
      <c r="X280" s="89"/>
      <c r="Y280" s="89"/>
      <c r="Z280" s="89">
        <f t="shared" si="49"/>
        <v>0</v>
      </c>
      <c r="AA280" s="89"/>
      <c r="AB280" s="89"/>
      <c r="AC280" s="89"/>
      <c r="AD280" s="84"/>
      <c r="AE280" s="90"/>
    </row>
    <row r="281" spans="1:31" s="30" customFormat="1" hidden="1" x14ac:dyDescent="0.25">
      <c r="A281" s="82">
        <v>278</v>
      </c>
      <c r="B281" s="83">
        <v>7005</v>
      </c>
      <c r="C281" s="84">
        <v>3</v>
      </c>
      <c r="D281" s="85" t="s">
        <v>274</v>
      </c>
      <c r="E281" s="85" t="s">
        <v>287</v>
      </c>
      <c r="F281" s="84"/>
      <c r="G281" s="84" t="s">
        <v>64</v>
      </c>
      <c r="H281" s="86" t="s">
        <v>288</v>
      </c>
      <c r="I281" s="87">
        <v>1</v>
      </c>
      <c r="J281" s="87">
        <v>1</v>
      </c>
      <c r="K281" s="84" t="s">
        <v>50</v>
      </c>
      <c r="L281" s="84" t="s">
        <v>63</v>
      </c>
      <c r="M281" s="84" t="s">
        <v>56</v>
      </c>
      <c r="N281" s="84" t="s">
        <v>70</v>
      </c>
      <c r="O281" s="84"/>
      <c r="P281" s="84" t="s">
        <v>283</v>
      </c>
      <c r="Q281" s="84" t="s">
        <v>289</v>
      </c>
      <c r="R281" s="88"/>
      <c r="S281" s="89"/>
      <c r="T281" s="89">
        <f t="shared" si="48"/>
        <v>0</v>
      </c>
      <c r="U281" s="89"/>
      <c r="V281" s="89"/>
      <c r="W281" s="89"/>
      <c r="X281" s="89"/>
      <c r="Y281" s="89"/>
      <c r="Z281" s="89">
        <f t="shared" si="49"/>
        <v>0</v>
      </c>
      <c r="AA281" s="89"/>
      <c r="AB281" s="89"/>
      <c r="AC281" s="89"/>
      <c r="AD281" s="84"/>
      <c r="AE281" s="90"/>
    </row>
    <row r="282" spans="1:31" s="30" customFormat="1" hidden="1" x14ac:dyDescent="0.25">
      <c r="A282" s="82">
        <v>279</v>
      </c>
      <c r="B282" s="83">
        <v>7006</v>
      </c>
      <c r="C282" s="84">
        <v>3</v>
      </c>
      <c r="D282" s="85" t="s">
        <v>274</v>
      </c>
      <c r="E282" s="85" t="s">
        <v>290</v>
      </c>
      <c r="F282" s="84"/>
      <c r="G282" s="84" t="s">
        <v>55</v>
      </c>
      <c r="H282" s="86" t="s">
        <v>291</v>
      </c>
      <c r="I282" s="87">
        <v>1</v>
      </c>
      <c r="J282" s="87">
        <v>1</v>
      </c>
      <c r="K282" s="84" t="s">
        <v>50</v>
      </c>
      <c r="L282" s="84" t="s">
        <v>63</v>
      </c>
      <c r="M282" s="84" t="s">
        <v>56</v>
      </c>
      <c r="N282" s="84" t="s">
        <v>70</v>
      </c>
      <c r="O282" s="84"/>
      <c r="P282" s="84"/>
      <c r="Q282" s="84"/>
      <c r="R282" s="88"/>
      <c r="S282" s="89"/>
      <c r="T282" s="89">
        <f t="shared" si="48"/>
        <v>0</v>
      </c>
      <c r="U282" s="89"/>
      <c r="V282" s="89"/>
      <c r="W282" s="89"/>
      <c r="X282" s="89"/>
      <c r="Y282" s="89"/>
      <c r="Z282" s="89">
        <f t="shared" si="49"/>
        <v>0</v>
      </c>
      <c r="AA282" s="89"/>
      <c r="AB282" s="89"/>
      <c r="AC282" s="89"/>
      <c r="AD282" s="84"/>
      <c r="AE282" s="90"/>
    </row>
    <row r="283" spans="1:31" s="30" customFormat="1" hidden="1" x14ac:dyDescent="0.25">
      <c r="A283" s="82">
        <v>280</v>
      </c>
      <c r="B283" s="83">
        <v>7007</v>
      </c>
      <c r="C283" s="84">
        <v>3</v>
      </c>
      <c r="D283" s="85" t="s">
        <v>274</v>
      </c>
      <c r="E283" s="85" t="s">
        <v>292</v>
      </c>
      <c r="F283" s="84"/>
      <c r="G283" s="84" t="s">
        <v>55</v>
      </c>
      <c r="H283" s="86" t="s">
        <v>293</v>
      </c>
      <c r="I283" s="87">
        <v>1</v>
      </c>
      <c r="J283" s="87">
        <v>1</v>
      </c>
      <c r="K283" s="84" t="s">
        <v>50</v>
      </c>
      <c r="L283" s="84" t="s">
        <v>63</v>
      </c>
      <c r="M283" s="84" t="s">
        <v>56</v>
      </c>
      <c r="N283" s="84" t="s">
        <v>70</v>
      </c>
      <c r="O283" s="84"/>
      <c r="P283" s="84"/>
      <c r="Q283" s="84"/>
      <c r="R283" s="88"/>
      <c r="S283" s="89"/>
      <c r="T283" s="89">
        <f t="shared" si="48"/>
        <v>0</v>
      </c>
      <c r="U283" s="89"/>
      <c r="V283" s="89"/>
      <c r="W283" s="89"/>
      <c r="X283" s="89"/>
      <c r="Y283" s="89"/>
      <c r="Z283" s="89">
        <f t="shared" si="49"/>
        <v>0</v>
      </c>
      <c r="AA283" s="89"/>
      <c r="AB283" s="89"/>
      <c r="AC283" s="89"/>
      <c r="AD283" s="84"/>
      <c r="AE283" s="90"/>
    </row>
    <row r="284" spans="1:31" s="30" customFormat="1" hidden="1" x14ac:dyDescent="0.25">
      <c r="A284" s="82">
        <v>281</v>
      </c>
      <c r="B284" s="83">
        <v>7008</v>
      </c>
      <c r="C284" s="84">
        <v>3</v>
      </c>
      <c r="D284" s="85" t="s">
        <v>274</v>
      </c>
      <c r="E284" s="85" t="s">
        <v>263</v>
      </c>
      <c r="F284" s="84"/>
      <c r="G284" s="84" t="s">
        <v>55</v>
      </c>
      <c r="H284" s="86" t="s">
        <v>264</v>
      </c>
      <c r="I284" s="87">
        <v>1</v>
      </c>
      <c r="J284" s="87">
        <v>1</v>
      </c>
      <c r="K284" s="84" t="s">
        <v>50</v>
      </c>
      <c r="L284" s="84" t="s">
        <v>63</v>
      </c>
      <c r="M284" s="84" t="s">
        <v>56</v>
      </c>
      <c r="N284" s="84" t="s">
        <v>70</v>
      </c>
      <c r="O284" s="84"/>
      <c r="P284" s="84" t="s">
        <v>266</v>
      </c>
      <c r="Q284" s="84" t="s">
        <v>265</v>
      </c>
      <c r="R284" s="88"/>
      <c r="S284" s="89"/>
      <c r="T284" s="89">
        <f t="shared" si="48"/>
        <v>0</v>
      </c>
      <c r="U284" s="89"/>
      <c r="V284" s="89"/>
      <c r="W284" s="89"/>
      <c r="X284" s="89"/>
      <c r="Y284" s="89"/>
      <c r="Z284" s="89">
        <f t="shared" si="49"/>
        <v>0</v>
      </c>
      <c r="AA284" s="89"/>
      <c r="AB284" s="89"/>
      <c r="AC284" s="89"/>
      <c r="AD284" s="84"/>
      <c r="AE284" s="90"/>
    </row>
    <row r="285" spans="1:31" s="30" customFormat="1" hidden="1" x14ac:dyDescent="0.25">
      <c r="A285" s="82">
        <v>282</v>
      </c>
      <c r="B285" s="83">
        <v>7009</v>
      </c>
      <c r="C285" s="84">
        <v>3</v>
      </c>
      <c r="D285" s="85" t="s">
        <v>274</v>
      </c>
      <c r="E285" s="85" t="s">
        <v>294</v>
      </c>
      <c r="F285" s="84"/>
      <c r="G285" s="84" t="s">
        <v>55</v>
      </c>
      <c r="H285" s="86" t="s">
        <v>295</v>
      </c>
      <c r="I285" s="87">
        <v>1</v>
      </c>
      <c r="J285" s="87">
        <v>1</v>
      </c>
      <c r="K285" s="84" t="s">
        <v>50</v>
      </c>
      <c r="L285" s="84" t="s">
        <v>63</v>
      </c>
      <c r="M285" s="84" t="s">
        <v>56</v>
      </c>
      <c r="N285" s="84" t="s">
        <v>70</v>
      </c>
      <c r="O285" s="84"/>
      <c r="P285" s="84" t="s">
        <v>297</v>
      </c>
      <c r="Q285" s="84" t="s">
        <v>296</v>
      </c>
      <c r="R285" s="88"/>
      <c r="S285" s="89"/>
      <c r="T285" s="89">
        <f t="shared" si="48"/>
        <v>0</v>
      </c>
      <c r="U285" s="89"/>
      <c r="V285" s="89"/>
      <c r="W285" s="89"/>
      <c r="X285" s="89"/>
      <c r="Y285" s="89"/>
      <c r="Z285" s="89">
        <f t="shared" si="49"/>
        <v>0</v>
      </c>
      <c r="AA285" s="89"/>
      <c r="AB285" s="89"/>
      <c r="AC285" s="89"/>
      <c r="AD285" s="84"/>
      <c r="AE285" s="90"/>
    </row>
    <row r="286" spans="1:31" s="30" customFormat="1" hidden="1" x14ac:dyDescent="0.25">
      <c r="A286" s="82">
        <v>283</v>
      </c>
      <c r="B286" s="83">
        <v>7010</v>
      </c>
      <c r="C286" s="84">
        <v>3</v>
      </c>
      <c r="D286" s="85" t="s">
        <v>274</v>
      </c>
      <c r="E286" s="85" t="s">
        <v>298</v>
      </c>
      <c r="F286" s="84"/>
      <c r="G286" s="84" t="s">
        <v>55</v>
      </c>
      <c r="H286" s="86" t="s">
        <v>299</v>
      </c>
      <c r="I286" s="87">
        <v>1</v>
      </c>
      <c r="J286" s="87">
        <v>1</v>
      </c>
      <c r="K286" s="84" t="s">
        <v>50</v>
      </c>
      <c r="L286" s="84" t="s">
        <v>63</v>
      </c>
      <c r="M286" s="84" t="s">
        <v>56</v>
      </c>
      <c r="N286" s="84" t="s">
        <v>70</v>
      </c>
      <c r="O286" s="84"/>
      <c r="P286" s="84" t="s">
        <v>266</v>
      </c>
      <c r="Q286" s="84" t="s">
        <v>300</v>
      </c>
      <c r="R286" s="88"/>
      <c r="S286" s="89"/>
      <c r="T286" s="89">
        <f t="shared" si="48"/>
        <v>0</v>
      </c>
      <c r="U286" s="89"/>
      <c r="V286" s="89"/>
      <c r="W286" s="89"/>
      <c r="X286" s="89"/>
      <c r="Y286" s="89"/>
      <c r="Z286" s="89">
        <f t="shared" si="49"/>
        <v>0</v>
      </c>
      <c r="AA286" s="89"/>
      <c r="AB286" s="89"/>
      <c r="AC286" s="89"/>
      <c r="AD286" s="84"/>
      <c r="AE286" s="90"/>
    </row>
    <row r="287" spans="1:31" s="30" customFormat="1" hidden="1" x14ac:dyDescent="0.25">
      <c r="A287" s="82">
        <v>284</v>
      </c>
      <c r="B287" s="83">
        <v>7011</v>
      </c>
      <c r="C287" s="84">
        <v>3</v>
      </c>
      <c r="D287" s="85" t="s">
        <v>274</v>
      </c>
      <c r="E287" s="85" t="s">
        <v>301</v>
      </c>
      <c r="F287" s="84"/>
      <c r="G287" s="84" t="s">
        <v>55</v>
      </c>
      <c r="H287" s="86" t="s">
        <v>302</v>
      </c>
      <c r="I287" s="87">
        <v>1</v>
      </c>
      <c r="J287" s="87">
        <v>1</v>
      </c>
      <c r="K287" s="84" t="s">
        <v>50</v>
      </c>
      <c r="L287" s="84" t="s">
        <v>63</v>
      </c>
      <c r="M287" s="84" t="s">
        <v>56</v>
      </c>
      <c r="N287" s="84" t="s">
        <v>70</v>
      </c>
      <c r="O287" s="84"/>
      <c r="P287" s="84" t="s">
        <v>266</v>
      </c>
      <c r="Q287" s="84" t="s">
        <v>303</v>
      </c>
      <c r="R287" s="88"/>
      <c r="S287" s="89"/>
      <c r="T287" s="89">
        <f t="shared" si="48"/>
        <v>0</v>
      </c>
      <c r="U287" s="89"/>
      <c r="V287" s="89"/>
      <c r="W287" s="89"/>
      <c r="X287" s="89"/>
      <c r="Y287" s="89"/>
      <c r="Z287" s="89">
        <f t="shared" si="49"/>
        <v>0</v>
      </c>
      <c r="AA287" s="89"/>
      <c r="AB287" s="89"/>
      <c r="AC287" s="89"/>
      <c r="AD287" s="84"/>
      <c r="AE287" s="90"/>
    </row>
    <row r="288" spans="1:31" s="30" customFormat="1" hidden="1" x14ac:dyDescent="0.25">
      <c r="A288" s="82">
        <v>285</v>
      </c>
      <c r="B288" s="83">
        <v>7012</v>
      </c>
      <c r="C288" s="84">
        <v>3</v>
      </c>
      <c r="D288" s="85" t="s">
        <v>274</v>
      </c>
      <c r="E288" s="85" t="s">
        <v>304</v>
      </c>
      <c r="F288" s="84"/>
      <c r="G288" s="84" t="s">
        <v>64</v>
      </c>
      <c r="H288" s="86" t="s">
        <v>305</v>
      </c>
      <c r="I288" s="87">
        <v>1</v>
      </c>
      <c r="J288" s="87">
        <v>1</v>
      </c>
      <c r="K288" s="84" t="s">
        <v>50</v>
      </c>
      <c r="L288" s="84" t="s">
        <v>63</v>
      </c>
      <c r="M288" s="84" t="s">
        <v>56</v>
      </c>
      <c r="N288" s="84" t="s">
        <v>70</v>
      </c>
      <c r="O288" s="84"/>
      <c r="P288" s="84" t="s">
        <v>266</v>
      </c>
      <c r="Q288" s="84" t="s">
        <v>306</v>
      </c>
      <c r="R288" s="88"/>
      <c r="S288" s="89"/>
      <c r="T288" s="89">
        <f t="shared" si="48"/>
        <v>0</v>
      </c>
      <c r="U288" s="89"/>
      <c r="V288" s="89"/>
      <c r="W288" s="89"/>
      <c r="X288" s="89"/>
      <c r="Y288" s="89"/>
      <c r="Z288" s="89">
        <f t="shared" si="49"/>
        <v>0</v>
      </c>
      <c r="AA288" s="89"/>
      <c r="AB288" s="89"/>
      <c r="AC288" s="89"/>
      <c r="AD288" s="84"/>
      <c r="AE288" s="90"/>
    </row>
    <row r="289" spans="1:31" s="30" customFormat="1" hidden="1" x14ac:dyDescent="0.25">
      <c r="A289" s="82">
        <v>286</v>
      </c>
      <c r="B289" s="83">
        <v>7013</v>
      </c>
      <c r="C289" s="84">
        <v>3</v>
      </c>
      <c r="D289" s="85" t="s">
        <v>274</v>
      </c>
      <c r="E289" s="85" t="s">
        <v>72</v>
      </c>
      <c r="F289" s="84"/>
      <c r="G289" s="84" t="s">
        <v>59</v>
      </c>
      <c r="H289" s="86" t="s">
        <v>73</v>
      </c>
      <c r="I289" s="87">
        <v>1</v>
      </c>
      <c r="J289" s="87">
        <v>1</v>
      </c>
      <c r="K289" s="84" t="s">
        <v>50</v>
      </c>
      <c r="L289" s="84" t="s">
        <v>63</v>
      </c>
      <c r="M289" s="84" t="s">
        <v>56</v>
      </c>
      <c r="N289" s="84" t="s">
        <v>70</v>
      </c>
      <c r="O289" s="84"/>
      <c r="P289" s="84"/>
      <c r="Q289" s="84"/>
      <c r="R289" s="88"/>
      <c r="S289" s="89"/>
      <c r="T289" s="89">
        <f t="shared" si="48"/>
        <v>0</v>
      </c>
      <c r="U289" s="89"/>
      <c r="V289" s="89"/>
      <c r="W289" s="89"/>
      <c r="X289" s="89"/>
      <c r="Y289" s="89"/>
      <c r="Z289" s="89">
        <f t="shared" si="49"/>
        <v>0</v>
      </c>
      <c r="AA289" s="89"/>
      <c r="AB289" s="89"/>
      <c r="AC289" s="89"/>
      <c r="AD289" s="84"/>
      <c r="AE289" s="90"/>
    </row>
    <row r="290" spans="1:31" s="30" customFormat="1" hidden="1" x14ac:dyDescent="0.25">
      <c r="A290" s="82">
        <v>287</v>
      </c>
      <c r="B290" s="83">
        <v>7014</v>
      </c>
      <c r="C290" s="84">
        <v>3</v>
      </c>
      <c r="D290" s="85" t="s">
        <v>274</v>
      </c>
      <c r="E290" s="85" t="s">
        <v>307</v>
      </c>
      <c r="F290" s="84"/>
      <c r="G290" s="84" t="s">
        <v>91</v>
      </c>
      <c r="H290" s="86" t="s">
        <v>308</v>
      </c>
      <c r="I290" s="87">
        <v>1</v>
      </c>
      <c r="J290" s="87">
        <v>1</v>
      </c>
      <c r="K290" s="84" t="s">
        <v>50</v>
      </c>
      <c r="L290" s="84" t="s">
        <v>63</v>
      </c>
      <c r="M290" s="84" t="s">
        <v>56</v>
      </c>
      <c r="N290" s="84" t="s">
        <v>70</v>
      </c>
      <c r="O290" s="84"/>
      <c r="P290" s="84"/>
      <c r="Q290" s="84"/>
      <c r="R290" s="88"/>
      <c r="S290" s="89"/>
      <c r="T290" s="89">
        <f t="shared" si="48"/>
        <v>0</v>
      </c>
      <c r="U290" s="89"/>
      <c r="V290" s="89"/>
      <c r="W290" s="89"/>
      <c r="X290" s="89"/>
      <c r="Y290" s="89"/>
      <c r="Z290" s="89">
        <f t="shared" si="49"/>
        <v>0</v>
      </c>
      <c r="AA290" s="89"/>
      <c r="AB290" s="89"/>
      <c r="AC290" s="89"/>
      <c r="AD290" s="84"/>
      <c r="AE290" s="90"/>
    </row>
    <row r="291" spans="1:31" s="30" customFormat="1" hidden="1" x14ac:dyDescent="0.25">
      <c r="A291" s="82">
        <v>288</v>
      </c>
      <c r="B291" s="83">
        <v>7001</v>
      </c>
      <c r="C291" s="84">
        <v>2</v>
      </c>
      <c r="D291" s="85" t="s">
        <v>441</v>
      </c>
      <c r="E291" s="85" t="s">
        <v>124</v>
      </c>
      <c r="F291" s="84"/>
      <c r="G291" s="84" t="s">
        <v>126</v>
      </c>
      <c r="H291" s="86" t="s">
        <v>125</v>
      </c>
      <c r="I291" s="87">
        <v>1</v>
      </c>
      <c r="J291" s="87">
        <v>1</v>
      </c>
      <c r="K291" s="84" t="s">
        <v>50</v>
      </c>
      <c r="L291" s="84" t="s">
        <v>63</v>
      </c>
      <c r="M291" s="84" t="s">
        <v>56</v>
      </c>
      <c r="N291" s="84" t="s">
        <v>70</v>
      </c>
      <c r="O291" s="84"/>
      <c r="P291" s="84"/>
      <c r="Q291" s="84"/>
      <c r="R291" s="88"/>
      <c r="S291" s="89"/>
      <c r="T291" s="89">
        <f t="shared" si="48"/>
        <v>0</v>
      </c>
      <c r="U291" s="89"/>
      <c r="V291" s="89"/>
      <c r="W291" s="89"/>
      <c r="X291" s="89"/>
      <c r="Y291" s="89"/>
      <c r="Z291" s="89">
        <f t="shared" si="49"/>
        <v>0</v>
      </c>
      <c r="AA291" s="89"/>
      <c r="AB291" s="89"/>
      <c r="AC291" s="89"/>
      <c r="AD291" s="84"/>
      <c r="AE291" s="90"/>
    </row>
    <row r="292" spans="1:31" s="30" customFormat="1" hidden="1" x14ac:dyDescent="0.25">
      <c r="A292" s="82">
        <v>289</v>
      </c>
      <c r="B292" s="83">
        <v>7002</v>
      </c>
      <c r="C292" s="84">
        <v>2</v>
      </c>
      <c r="D292" s="85" t="s">
        <v>441</v>
      </c>
      <c r="E292" s="85" t="s">
        <v>80</v>
      </c>
      <c r="F292" s="84"/>
      <c r="G292" s="84" t="s">
        <v>82</v>
      </c>
      <c r="H292" s="86" t="s">
        <v>81</v>
      </c>
      <c r="I292" s="87">
        <v>1</v>
      </c>
      <c r="J292" s="87">
        <v>1</v>
      </c>
      <c r="K292" s="84" t="s">
        <v>50</v>
      </c>
      <c r="L292" s="84" t="s">
        <v>63</v>
      </c>
      <c r="M292" s="84" t="s">
        <v>56</v>
      </c>
      <c r="N292" s="84" t="s">
        <v>70</v>
      </c>
      <c r="O292" s="84"/>
      <c r="P292" s="84"/>
      <c r="Q292" s="84"/>
      <c r="R292" s="88"/>
      <c r="S292" s="89"/>
      <c r="T292" s="89">
        <f t="shared" si="48"/>
        <v>0</v>
      </c>
      <c r="U292" s="89"/>
      <c r="V292" s="89"/>
      <c r="W292" s="89"/>
      <c r="X292" s="89"/>
      <c r="Y292" s="89"/>
      <c r="Z292" s="89">
        <f t="shared" si="49"/>
        <v>0</v>
      </c>
      <c r="AA292" s="89"/>
      <c r="AB292" s="89"/>
      <c r="AC292" s="89"/>
      <c r="AD292" s="84"/>
      <c r="AE292" s="90"/>
    </row>
    <row r="293" spans="1:31" s="30" customFormat="1" x14ac:dyDescent="0.25">
      <c r="A293" s="26">
        <v>290</v>
      </c>
      <c r="B293" s="31">
        <v>77</v>
      </c>
      <c r="C293" s="27">
        <v>1</v>
      </c>
      <c r="D293" s="28" t="s">
        <v>52</v>
      </c>
      <c r="E293" s="28" t="s">
        <v>453</v>
      </c>
      <c r="F293" s="27" t="s">
        <v>1005</v>
      </c>
      <c r="G293" s="27" t="s">
        <v>64</v>
      </c>
      <c r="H293" s="23" t="s">
        <v>454</v>
      </c>
      <c r="I293" s="29">
        <v>1</v>
      </c>
      <c r="J293" s="29">
        <v>1</v>
      </c>
      <c r="K293" s="27" t="s">
        <v>50</v>
      </c>
      <c r="L293" s="27" t="s">
        <v>54</v>
      </c>
      <c r="M293" s="27" t="s">
        <v>56</v>
      </c>
      <c r="N293" s="27" t="s">
        <v>51</v>
      </c>
      <c r="O293" s="27" t="s">
        <v>1025</v>
      </c>
      <c r="P293" s="27"/>
      <c r="Q293" s="27"/>
      <c r="R293" s="46"/>
      <c r="S293" s="21">
        <f>VLOOKUP(E:E,'[1]853-278051-128'!$A:$F,6,0)</f>
        <v>30.164399999999997</v>
      </c>
      <c r="T293" s="21">
        <f t="shared" si="48"/>
        <v>30.164399999999997</v>
      </c>
      <c r="U293" s="21">
        <f>VLOOKUP(E:E,'[1]853-278051-128'!$A:$H,8,0)</f>
        <v>29.370600000000003</v>
      </c>
      <c r="V293" s="21">
        <f>J293*U293</f>
        <v>29.370600000000003</v>
      </c>
      <c r="W293" s="21">
        <f>VLOOKUP(E:E,'[1]853-278051-128'!$A:$J,10,0)</f>
        <v>28.576800000000002</v>
      </c>
      <c r="X293" s="21">
        <f>J293*W293</f>
        <v>28.576800000000002</v>
      </c>
      <c r="Y293" s="21">
        <f>VLOOKUP(E:E,'[1]853-278051-128'!$A:$L,12,0)</f>
        <v>27.783000000000001</v>
      </c>
      <c r="Z293" s="21">
        <f t="shared" si="49"/>
        <v>27.783000000000001</v>
      </c>
      <c r="AA293" s="21">
        <f>VLOOKUP(E:E,'[2]costed bom'!$E$2:$AA$1480,23,0)</f>
        <v>21.53</v>
      </c>
      <c r="AB293" s="21">
        <f>J293*AA293</f>
        <v>21.53</v>
      </c>
      <c r="AC293" s="21">
        <f>Z293-AB293</f>
        <v>6.2530000000000001</v>
      </c>
      <c r="AD293" s="27">
        <v>70</v>
      </c>
      <c r="AE293" s="22" t="s">
        <v>991</v>
      </c>
    </row>
    <row r="294" spans="1:31" s="30" customFormat="1" hidden="1" x14ac:dyDescent="0.25">
      <c r="A294" s="82">
        <v>291</v>
      </c>
      <c r="B294" s="83">
        <v>0</v>
      </c>
      <c r="C294" s="84">
        <v>2</v>
      </c>
      <c r="D294" s="85" t="s">
        <v>453</v>
      </c>
      <c r="E294" s="85" t="s">
        <v>455</v>
      </c>
      <c r="F294" s="84"/>
      <c r="G294" s="84" t="s">
        <v>64</v>
      </c>
      <c r="H294" s="86" t="s">
        <v>456</v>
      </c>
      <c r="I294" s="87">
        <v>1</v>
      </c>
      <c r="J294" s="87">
        <v>1</v>
      </c>
      <c r="K294" s="84" t="s">
        <v>50</v>
      </c>
      <c r="L294" s="84" t="s">
        <v>54</v>
      </c>
      <c r="M294" s="84" t="s">
        <v>56</v>
      </c>
      <c r="N294" s="84" t="s">
        <v>70</v>
      </c>
      <c r="O294" s="84"/>
      <c r="P294" s="84"/>
      <c r="Q294" s="84"/>
      <c r="R294" s="88"/>
      <c r="S294" s="89"/>
      <c r="T294" s="89">
        <f t="shared" si="48"/>
        <v>0</v>
      </c>
      <c r="U294" s="89"/>
      <c r="V294" s="89"/>
      <c r="W294" s="89"/>
      <c r="X294" s="89"/>
      <c r="Y294" s="89"/>
      <c r="Z294" s="89">
        <f t="shared" si="49"/>
        <v>0</v>
      </c>
      <c r="AA294" s="89"/>
      <c r="AB294" s="89"/>
      <c r="AC294" s="89"/>
      <c r="AD294" s="84"/>
      <c r="AE294" s="90"/>
    </row>
    <row r="295" spans="1:31" s="30" customFormat="1" hidden="1" x14ac:dyDescent="0.25">
      <c r="A295" s="82">
        <v>292</v>
      </c>
      <c r="B295" s="83">
        <v>1</v>
      </c>
      <c r="C295" s="84">
        <v>2</v>
      </c>
      <c r="D295" s="85" t="s">
        <v>453</v>
      </c>
      <c r="E295" s="85" t="s">
        <v>457</v>
      </c>
      <c r="F295" s="84"/>
      <c r="G295" s="84" t="s">
        <v>64</v>
      </c>
      <c r="H295" s="86" t="s">
        <v>458</v>
      </c>
      <c r="I295" s="87">
        <v>2</v>
      </c>
      <c r="J295" s="87">
        <v>2</v>
      </c>
      <c r="K295" s="84" t="s">
        <v>50</v>
      </c>
      <c r="L295" s="84" t="s">
        <v>63</v>
      </c>
      <c r="M295" s="84" t="s">
        <v>56</v>
      </c>
      <c r="N295" s="84" t="s">
        <v>51</v>
      </c>
      <c r="O295" s="84"/>
      <c r="P295" s="84" t="s">
        <v>351</v>
      </c>
      <c r="Q295" s="84" t="s">
        <v>459</v>
      </c>
      <c r="R295" s="88"/>
      <c r="S295" s="89"/>
      <c r="T295" s="89">
        <f t="shared" si="48"/>
        <v>0</v>
      </c>
      <c r="U295" s="89"/>
      <c r="V295" s="89"/>
      <c r="W295" s="89"/>
      <c r="X295" s="89"/>
      <c r="Y295" s="89"/>
      <c r="Z295" s="89">
        <f t="shared" si="49"/>
        <v>0</v>
      </c>
      <c r="AA295" s="89"/>
      <c r="AB295" s="89"/>
      <c r="AC295" s="89"/>
      <c r="AD295" s="84"/>
      <c r="AE295" s="90"/>
    </row>
    <row r="296" spans="1:31" s="30" customFormat="1" hidden="1" x14ac:dyDescent="0.25">
      <c r="A296" s="82">
        <v>293</v>
      </c>
      <c r="B296" s="83">
        <v>2</v>
      </c>
      <c r="C296" s="84">
        <v>2</v>
      </c>
      <c r="D296" s="85" t="s">
        <v>453</v>
      </c>
      <c r="E296" s="85" t="s">
        <v>460</v>
      </c>
      <c r="F296" s="84"/>
      <c r="G296" s="84" t="s">
        <v>55</v>
      </c>
      <c r="H296" s="86" t="s">
        <v>461</v>
      </c>
      <c r="I296" s="87">
        <v>1</v>
      </c>
      <c r="J296" s="87">
        <v>1</v>
      </c>
      <c r="K296" s="84" t="s">
        <v>50</v>
      </c>
      <c r="L296" s="84" t="s">
        <v>63</v>
      </c>
      <c r="M296" s="84" t="s">
        <v>56</v>
      </c>
      <c r="N296" s="84" t="s">
        <v>51</v>
      </c>
      <c r="O296" s="84"/>
      <c r="P296" s="84" t="s">
        <v>389</v>
      </c>
      <c r="Q296" s="84" t="s">
        <v>462</v>
      </c>
      <c r="R296" s="88"/>
      <c r="S296" s="89"/>
      <c r="T296" s="89">
        <f t="shared" si="48"/>
        <v>0</v>
      </c>
      <c r="U296" s="89"/>
      <c r="V296" s="89"/>
      <c r="W296" s="89"/>
      <c r="X296" s="89"/>
      <c r="Y296" s="89"/>
      <c r="Z296" s="89">
        <f t="shared" si="49"/>
        <v>0</v>
      </c>
      <c r="AA296" s="89"/>
      <c r="AB296" s="89"/>
      <c r="AC296" s="89"/>
      <c r="AD296" s="84"/>
      <c r="AE296" s="90"/>
    </row>
    <row r="297" spans="1:31" s="30" customFormat="1" hidden="1" x14ac:dyDescent="0.25">
      <c r="A297" s="82">
        <v>294</v>
      </c>
      <c r="B297" s="83">
        <v>3</v>
      </c>
      <c r="C297" s="84">
        <v>2</v>
      </c>
      <c r="D297" s="85" t="s">
        <v>453</v>
      </c>
      <c r="E297" s="85" t="s">
        <v>399</v>
      </c>
      <c r="F297" s="84"/>
      <c r="G297" s="84" t="s">
        <v>64</v>
      </c>
      <c r="H297" s="86" t="s">
        <v>400</v>
      </c>
      <c r="I297" s="87">
        <v>1</v>
      </c>
      <c r="J297" s="87">
        <v>1</v>
      </c>
      <c r="K297" s="84" t="s">
        <v>50</v>
      </c>
      <c r="L297" s="84" t="s">
        <v>63</v>
      </c>
      <c r="M297" s="84" t="s">
        <v>56</v>
      </c>
      <c r="N297" s="84" t="s">
        <v>51</v>
      </c>
      <c r="O297" s="84"/>
      <c r="P297" s="84" t="s">
        <v>260</v>
      </c>
      <c r="Q297" s="84">
        <v>1727040095</v>
      </c>
      <c r="R297" s="88"/>
      <c r="S297" s="89"/>
      <c r="T297" s="89">
        <f t="shared" si="48"/>
        <v>0</v>
      </c>
      <c r="U297" s="89"/>
      <c r="V297" s="89"/>
      <c r="W297" s="89"/>
      <c r="X297" s="89"/>
      <c r="Y297" s="89"/>
      <c r="Z297" s="89">
        <f t="shared" si="49"/>
        <v>0</v>
      </c>
      <c r="AA297" s="89"/>
      <c r="AB297" s="89"/>
      <c r="AC297" s="89"/>
      <c r="AD297" s="84"/>
      <c r="AE297" s="90"/>
    </row>
    <row r="298" spans="1:31" s="30" customFormat="1" hidden="1" x14ac:dyDescent="0.25">
      <c r="A298" s="82">
        <v>295</v>
      </c>
      <c r="B298" s="83">
        <v>4</v>
      </c>
      <c r="C298" s="84">
        <v>2</v>
      </c>
      <c r="D298" s="85" t="s">
        <v>453</v>
      </c>
      <c r="E298" s="85" t="s">
        <v>463</v>
      </c>
      <c r="F298" s="84"/>
      <c r="G298" s="84" t="s">
        <v>64</v>
      </c>
      <c r="H298" s="86" t="s">
        <v>464</v>
      </c>
      <c r="I298" s="87">
        <v>6</v>
      </c>
      <c r="J298" s="87">
        <v>6</v>
      </c>
      <c r="K298" s="84" t="s">
        <v>50</v>
      </c>
      <c r="L298" s="84" t="s">
        <v>63</v>
      </c>
      <c r="M298" s="84" t="s">
        <v>56</v>
      </c>
      <c r="N298" s="84" t="s">
        <v>51</v>
      </c>
      <c r="O298" s="84"/>
      <c r="P298" s="84" t="s">
        <v>351</v>
      </c>
      <c r="Q298" s="84" t="s">
        <v>465</v>
      </c>
      <c r="R298" s="88"/>
      <c r="S298" s="89"/>
      <c r="T298" s="89">
        <f t="shared" si="48"/>
        <v>0</v>
      </c>
      <c r="U298" s="89"/>
      <c r="V298" s="89"/>
      <c r="W298" s="89"/>
      <c r="X298" s="89"/>
      <c r="Y298" s="89"/>
      <c r="Z298" s="89">
        <f t="shared" si="49"/>
        <v>0</v>
      </c>
      <c r="AA298" s="89"/>
      <c r="AB298" s="89"/>
      <c r="AC298" s="89"/>
      <c r="AD298" s="84"/>
      <c r="AE298" s="90"/>
    </row>
    <row r="299" spans="1:31" s="30" customFormat="1" hidden="1" x14ac:dyDescent="0.25">
      <c r="A299" s="82">
        <v>296</v>
      </c>
      <c r="B299" s="83">
        <v>5</v>
      </c>
      <c r="C299" s="84">
        <v>2</v>
      </c>
      <c r="D299" s="85" t="s">
        <v>453</v>
      </c>
      <c r="E299" s="85" t="s">
        <v>466</v>
      </c>
      <c r="F299" s="84"/>
      <c r="G299" s="84" t="s">
        <v>64</v>
      </c>
      <c r="H299" s="86" t="s">
        <v>467</v>
      </c>
      <c r="I299" s="87">
        <v>2</v>
      </c>
      <c r="J299" s="87">
        <v>2</v>
      </c>
      <c r="K299" s="84" t="s">
        <v>272</v>
      </c>
      <c r="L299" s="84" t="s">
        <v>63</v>
      </c>
      <c r="M299" s="84" t="s">
        <v>56</v>
      </c>
      <c r="N299" s="84" t="s">
        <v>51</v>
      </c>
      <c r="O299" s="84"/>
      <c r="P299" s="84" t="s">
        <v>340</v>
      </c>
      <c r="Q299" s="84" t="s">
        <v>468</v>
      </c>
      <c r="R299" s="88"/>
      <c r="S299" s="89"/>
      <c r="T299" s="89">
        <f t="shared" si="48"/>
        <v>0</v>
      </c>
      <c r="U299" s="89"/>
      <c r="V299" s="89"/>
      <c r="W299" s="89"/>
      <c r="X299" s="89"/>
      <c r="Y299" s="89"/>
      <c r="Z299" s="89">
        <f t="shared" si="49"/>
        <v>0</v>
      </c>
      <c r="AA299" s="89"/>
      <c r="AB299" s="89"/>
      <c r="AC299" s="89"/>
      <c r="AD299" s="84"/>
      <c r="AE299" s="90"/>
    </row>
    <row r="300" spans="1:31" s="30" customFormat="1" hidden="1" x14ac:dyDescent="0.25">
      <c r="A300" s="82">
        <v>297</v>
      </c>
      <c r="B300" s="83">
        <v>6</v>
      </c>
      <c r="C300" s="84">
        <v>2</v>
      </c>
      <c r="D300" s="85" t="s">
        <v>453</v>
      </c>
      <c r="E300" s="85" t="s">
        <v>358</v>
      </c>
      <c r="F300" s="84"/>
      <c r="G300" s="84" t="s">
        <v>64</v>
      </c>
      <c r="H300" s="86" t="s">
        <v>359</v>
      </c>
      <c r="I300" s="87">
        <v>2</v>
      </c>
      <c r="J300" s="87">
        <v>2</v>
      </c>
      <c r="K300" s="84" t="s">
        <v>50</v>
      </c>
      <c r="L300" s="84" t="s">
        <v>63</v>
      </c>
      <c r="M300" s="84" t="s">
        <v>56</v>
      </c>
      <c r="N300" s="84" t="s">
        <v>51</v>
      </c>
      <c r="O300" s="84"/>
      <c r="P300" s="84" t="s">
        <v>260</v>
      </c>
      <c r="Q300" s="84">
        <v>1731120066</v>
      </c>
      <c r="R300" s="88"/>
      <c r="S300" s="89"/>
      <c r="T300" s="89">
        <f t="shared" si="48"/>
        <v>0</v>
      </c>
      <c r="U300" s="89"/>
      <c r="V300" s="89"/>
      <c r="W300" s="89"/>
      <c r="X300" s="89"/>
      <c r="Y300" s="89"/>
      <c r="Z300" s="89">
        <f t="shared" si="49"/>
        <v>0</v>
      </c>
      <c r="AA300" s="89"/>
      <c r="AB300" s="89"/>
      <c r="AC300" s="89"/>
      <c r="AD300" s="84"/>
      <c r="AE300" s="90"/>
    </row>
    <row r="301" spans="1:31" s="30" customFormat="1" hidden="1" x14ac:dyDescent="0.25">
      <c r="A301" s="82">
        <v>298</v>
      </c>
      <c r="B301" s="83">
        <v>7</v>
      </c>
      <c r="C301" s="84">
        <v>2</v>
      </c>
      <c r="D301" s="85" t="s">
        <v>453</v>
      </c>
      <c r="E301" s="85" t="s">
        <v>344</v>
      </c>
      <c r="F301" s="84"/>
      <c r="G301" s="84" t="s">
        <v>55</v>
      </c>
      <c r="H301" s="86" t="s">
        <v>345</v>
      </c>
      <c r="I301" s="87">
        <v>1</v>
      </c>
      <c r="J301" s="87">
        <v>1</v>
      </c>
      <c r="K301" s="84" t="s">
        <v>272</v>
      </c>
      <c r="L301" s="84" t="s">
        <v>63</v>
      </c>
      <c r="M301" s="84" t="s">
        <v>56</v>
      </c>
      <c r="N301" s="84" t="s">
        <v>51</v>
      </c>
      <c r="O301" s="84"/>
      <c r="P301" s="84" t="s">
        <v>347</v>
      </c>
      <c r="Q301" s="84" t="s">
        <v>346</v>
      </c>
      <c r="R301" s="88"/>
      <c r="S301" s="89"/>
      <c r="T301" s="89">
        <f t="shared" si="48"/>
        <v>0</v>
      </c>
      <c r="U301" s="89"/>
      <c r="V301" s="89"/>
      <c r="W301" s="89"/>
      <c r="X301" s="89"/>
      <c r="Y301" s="89"/>
      <c r="Z301" s="89">
        <f t="shared" si="49"/>
        <v>0</v>
      </c>
      <c r="AA301" s="89"/>
      <c r="AB301" s="89"/>
      <c r="AC301" s="89"/>
      <c r="AD301" s="84"/>
      <c r="AE301" s="90"/>
    </row>
    <row r="302" spans="1:31" s="30" customFormat="1" hidden="1" x14ac:dyDescent="0.25">
      <c r="A302" s="82">
        <v>299</v>
      </c>
      <c r="B302" s="83">
        <v>8</v>
      </c>
      <c r="C302" s="84">
        <v>2</v>
      </c>
      <c r="D302" s="85" t="s">
        <v>453</v>
      </c>
      <c r="E302" s="85" t="s">
        <v>270</v>
      </c>
      <c r="F302" s="84"/>
      <c r="G302" s="84" t="s">
        <v>64</v>
      </c>
      <c r="H302" s="86" t="s">
        <v>271</v>
      </c>
      <c r="I302" s="87">
        <v>0.4</v>
      </c>
      <c r="J302" s="87">
        <v>0.4</v>
      </c>
      <c r="K302" s="84" t="s">
        <v>272</v>
      </c>
      <c r="L302" s="84" t="s">
        <v>63</v>
      </c>
      <c r="M302" s="84" t="s">
        <v>56</v>
      </c>
      <c r="N302" s="84" t="s">
        <v>51</v>
      </c>
      <c r="O302" s="84"/>
      <c r="P302" s="84" t="s">
        <v>266</v>
      </c>
      <c r="Q302" s="84" t="s">
        <v>273</v>
      </c>
      <c r="R302" s="88"/>
      <c r="S302" s="89"/>
      <c r="T302" s="89">
        <f t="shared" si="48"/>
        <v>0</v>
      </c>
      <c r="U302" s="89"/>
      <c r="V302" s="89"/>
      <c r="W302" s="89"/>
      <c r="X302" s="89"/>
      <c r="Y302" s="89"/>
      <c r="Z302" s="89">
        <f t="shared" si="49"/>
        <v>0</v>
      </c>
      <c r="AA302" s="89"/>
      <c r="AB302" s="89"/>
      <c r="AC302" s="89"/>
      <c r="AD302" s="84"/>
      <c r="AE302" s="90"/>
    </row>
    <row r="303" spans="1:31" s="30" customFormat="1" hidden="1" x14ac:dyDescent="0.25">
      <c r="A303" s="82">
        <v>300</v>
      </c>
      <c r="B303" s="83">
        <v>9</v>
      </c>
      <c r="C303" s="84">
        <v>2</v>
      </c>
      <c r="D303" s="85" t="s">
        <v>453</v>
      </c>
      <c r="E303" s="85" t="s">
        <v>263</v>
      </c>
      <c r="F303" s="84"/>
      <c r="G303" s="84" t="s">
        <v>55</v>
      </c>
      <c r="H303" s="86" t="s">
        <v>264</v>
      </c>
      <c r="I303" s="87">
        <v>2</v>
      </c>
      <c r="J303" s="87">
        <v>2</v>
      </c>
      <c r="K303" s="84" t="s">
        <v>50</v>
      </c>
      <c r="L303" s="84" t="s">
        <v>63</v>
      </c>
      <c r="M303" s="84" t="s">
        <v>56</v>
      </c>
      <c r="N303" s="84" t="s">
        <v>51</v>
      </c>
      <c r="O303" s="84"/>
      <c r="P303" s="84" t="s">
        <v>266</v>
      </c>
      <c r="Q303" s="84" t="s">
        <v>265</v>
      </c>
      <c r="R303" s="88"/>
      <c r="S303" s="89"/>
      <c r="T303" s="89">
        <f t="shared" si="48"/>
        <v>0</v>
      </c>
      <c r="U303" s="89"/>
      <c r="V303" s="89"/>
      <c r="W303" s="89"/>
      <c r="X303" s="89"/>
      <c r="Y303" s="89"/>
      <c r="Z303" s="89">
        <f t="shared" si="49"/>
        <v>0</v>
      </c>
      <c r="AA303" s="89"/>
      <c r="AB303" s="89"/>
      <c r="AC303" s="89"/>
      <c r="AD303" s="84"/>
      <c r="AE303" s="90"/>
    </row>
    <row r="304" spans="1:31" s="30" customFormat="1" x14ac:dyDescent="0.25">
      <c r="A304" s="26">
        <v>301</v>
      </c>
      <c r="B304" s="31">
        <v>79</v>
      </c>
      <c r="C304" s="27">
        <v>1</v>
      </c>
      <c r="D304" s="28" t="s">
        <v>52</v>
      </c>
      <c r="E304" s="28" t="s">
        <v>469</v>
      </c>
      <c r="F304" s="27" t="s">
        <v>1005</v>
      </c>
      <c r="G304" s="27" t="s">
        <v>55</v>
      </c>
      <c r="H304" s="23" t="s">
        <v>470</v>
      </c>
      <c r="I304" s="29">
        <v>1</v>
      </c>
      <c r="J304" s="29">
        <v>1</v>
      </c>
      <c r="K304" s="27" t="s">
        <v>50</v>
      </c>
      <c r="L304" s="27" t="s">
        <v>54</v>
      </c>
      <c r="M304" s="27" t="s">
        <v>56</v>
      </c>
      <c r="N304" s="27" t="s">
        <v>51</v>
      </c>
      <c r="O304" s="27" t="s">
        <v>1025</v>
      </c>
      <c r="P304" s="27"/>
      <c r="Q304" s="27"/>
      <c r="R304" s="46"/>
      <c r="S304" s="21">
        <f>VLOOKUP(E:E,'[1]853-278051-128'!$A:$F,6,0)</f>
        <v>36.993000000000002</v>
      </c>
      <c r="T304" s="21">
        <f t="shared" si="48"/>
        <v>36.993000000000002</v>
      </c>
      <c r="U304" s="21">
        <f>VLOOKUP(E:E,'[1]853-278051-128'!$A:$H,8,0)</f>
        <v>36.019500000000008</v>
      </c>
      <c r="V304" s="21">
        <f>J304*U304</f>
        <v>36.019500000000008</v>
      </c>
      <c r="W304" s="21">
        <f>VLOOKUP(E:E,'[1]853-278051-128'!$A:$J,10,0)</f>
        <v>35.046000000000006</v>
      </c>
      <c r="X304" s="21">
        <f>J304*W304</f>
        <v>35.046000000000006</v>
      </c>
      <c r="Y304" s="21">
        <f>VLOOKUP(E:E,'[1]853-278051-128'!$A:$L,12,0)</f>
        <v>34.072500000000005</v>
      </c>
      <c r="Z304" s="21">
        <f t="shared" si="49"/>
        <v>34.072500000000005</v>
      </c>
      <c r="AA304" s="21">
        <f>VLOOKUP(E:E,'[2]costed bom'!$E$2:$AA$1480,23,0)</f>
        <v>62.08</v>
      </c>
      <c r="AB304" s="21">
        <f>J304*AA304</f>
        <v>62.08</v>
      </c>
      <c r="AC304" s="21">
        <f>Z304-AB304</f>
        <v>-28.007499999999993</v>
      </c>
      <c r="AD304" s="27">
        <v>49</v>
      </c>
      <c r="AE304" s="22" t="s">
        <v>991</v>
      </c>
    </row>
    <row r="305" spans="1:31" s="91" customFormat="1" hidden="1" x14ac:dyDescent="0.25">
      <c r="A305" s="82">
        <v>302</v>
      </c>
      <c r="B305" s="83">
        <v>1</v>
      </c>
      <c r="C305" s="84">
        <v>2</v>
      </c>
      <c r="D305" s="85" t="s">
        <v>469</v>
      </c>
      <c r="E305" s="85" t="s">
        <v>471</v>
      </c>
      <c r="F305" s="84"/>
      <c r="G305" s="84" t="s">
        <v>64</v>
      </c>
      <c r="H305" s="86" t="s">
        <v>472</v>
      </c>
      <c r="I305" s="87">
        <v>4.25</v>
      </c>
      <c r="J305" s="87">
        <v>4.25</v>
      </c>
      <c r="K305" s="84" t="s">
        <v>272</v>
      </c>
      <c r="L305" s="84" t="s">
        <v>63</v>
      </c>
      <c r="M305" s="84" t="s">
        <v>56</v>
      </c>
      <c r="N305" s="84" t="s">
        <v>51</v>
      </c>
      <c r="O305" s="84"/>
      <c r="P305" s="84" t="s">
        <v>340</v>
      </c>
      <c r="Q305" s="84" t="s">
        <v>473</v>
      </c>
      <c r="R305" s="88"/>
      <c r="S305" s="89"/>
      <c r="T305" s="89">
        <f t="shared" si="48"/>
        <v>0</v>
      </c>
      <c r="U305" s="89"/>
      <c r="V305" s="89"/>
      <c r="W305" s="89"/>
      <c r="X305" s="89"/>
      <c r="Y305" s="89"/>
      <c r="Z305" s="89">
        <f t="shared" si="49"/>
        <v>0</v>
      </c>
      <c r="AA305" s="89"/>
      <c r="AB305" s="89"/>
      <c r="AC305" s="89"/>
      <c r="AD305" s="84"/>
      <c r="AE305" s="90"/>
    </row>
    <row r="306" spans="1:31" s="91" customFormat="1" hidden="1" x14ac:dyDescent="0.25">
      <c r="A306" s="82">
        <v>303</v>
      </c>
      <c r="B306" s="83">
        <v>2</v>
      </c>
      <c r="C306" s="84">
        <v>2</v>
      </c>
      <c r="D306" s="85" t="s">
        <v>469</v>
      </c>
      <c r="E306" s="85" t="s">
        <v>270</v>
      </c>
      <c r="F306" s="84"/>
      <c r="G306" s="84" t="s">
        <v>64</v>
      </c>
      <c r="H306" s="86" t="s">
        <v>271</v>
      </c>
      <c r="I306" s="87">
        <v>1</v>
      </c>
      <c r="J306" s="87">
        <v>1</v>
      </c>
      <c r="K306" s="84" t="s">
        <v>272</v>
      </c>
      <c r="L306" s="84" t="s">
        <v>63</v>
      </c>
      <c r="M306" s="84" t="s">
        <v>56</v>
      </c>
      <c r="N306" s="84" t="s">
        <v>51</v>
      </c>
      <c r="O306" s="84"/>
      <c r="P306" s="84" t="s">
        <v>266</v>
      </c>
      <c r="Q306" s="84" t="s">
        <v>273</v>
      </c>
      <c r="R306" s="88"/>
      <c r="S306" s="89"/>
      <c r="T306" s="89">
        <f t="shared" si="48"/>
        <v>0</v>
      </c>
      <c r="U306" s="89"/>
      <c r="V306" s="89"/>
      <c r="W306" s="89"/>
      <c r="X306" s="89"/>
      <c r="Y306" s="89"/>
      <c r="Z306" s="89">
        <f t="shared" si="49"/>
        <v>0</v>
      </c>
      <c r="AA306" s="89"/>
      <c r="AB306" s="89"/>
      <c r="AC306" s="89"/>
      <c r="AD306" s="84"/>
      <c r="AE306" s="90"/>
    </row>
    <row r="307" spans="1:31" s="91" customFormat="1" hidden="1" x14ac:dyDescent="0.25">
      <c r="A307" s="82">
        <v>304</v>
      </c>
      <c r="B307" s="83">
        <v>3</v>
      </c>
      <c r="C307" s="84">
        <v>2</v>
      </c>
      <c r="D307" s="85" t="s">
        <v>469</v>
      </c>
      <c r="E307" s="85" t="s">
        <v>344</v>
      </c>
      <c r="F307" s="84"/>
      <c r="G307" s="84" t="s">
        <v>55</v>
      </c>
      <c r="H307" s="86" t="s">
        <v>345</v>
      </c>
      <c r="I307" s="87">
        <v>1</v>
      </c>
      <c r="J307" s="87">
        <v>1</v>
      </c>
      <c r="K307" s="84" t="s">
        <v>272</v>
      </c>
      <c r="L307" s="84" t="s">
        <v>63</v>
      </c>
      <c r="M307" s="84" t="s">
        <v>56</v>
      </c>
      <c r="N307" s="84" t="s">
        <v>51</v>
      </c>
      <c r="O307" s="84"/>
      <c r="P307" s="84" t="s">
        <v>347</v>
      </c>
      <c r="Q307" s="84" t="s">
        <v>346</v>
      </c>
      <c r="R307" s="88"/>
      <c r="S307" s="89"/>
      <c r="T307" s="89">
        <f t="shared" si="48"/>
        <v>0</v>
      </c>
      <c r="U307" s="89"/>
      <c r="V307" s="89"/>
      <c r="W307" s="89"/>
      <c r="X307" s="89"/>
      <c r="Y307" s="89"/>
      <c r="Z307" s="89">
        <f t="shared" si="49"/>
        <v>0</v>
      </c>
      <c r="AA307" s="89"/>
      <c r="AB307" s="89"/>
      <c r="AC307" s="89"/>
      <c r="AD307" s="84"/>
      <c r="AE307" s="90"/>
    </row>
    <row r="308" spans="1:31" s="91" customFormat="1" hidden="1" x14ac:dyDescent="0.25">
      <c r="A308" s="82">
        <v>305</v>
      </c>
      <c r="B308" s="83">
        <v>5</v>
      </c>
      <c r="C308" s="84">
        <v>2</v>
      </c>
      <c r="D308" s="85" t="s">
        <v>469</v>
      </c>
      <c r="E308" s="85" t="s">
        <v>358</v>
      </c>
      <c r="F308" s="84"/>
      <c r="G308" s="84" t="s">
        <v>64</v>
      </c>
      <c r="H308" s="86" t="s">
        <v>359</v>
      </c>
      <c r="I308" s="87">
        <v>2</v>
      </c>
      <c r="J308" s="87">
        <v>2</v>
      </c>
      <c r="K308" s="84" t="s">
        <v>50</v>
      </c>
      <c r="L308" s="84" t="s">
        <v>63</v>
      </c>
      <c r="M308" s="84" t="s">
        <v>56</v>
      </c>
      <c r="N308" s="84" t="s">
        <v>51</v>
      </c>
      <c r="O308" s="84"/>
      <c r="P308" s="84" t="s">
        <v>260</v>
      </c>
      <c r="Q308" s="84">
        <v>1731120066</v>
      </c>
      <c r="R308" s="88"/>
      <c r="S308" s="89"/>
      <c r="T308" s="89">
        <f t="shared" si="48"/>
        <v>0</v>
      </c>
      <c r="U308" s="89"/>
      <c r="V308" s="89"/>
      <c r="W308" s="89"/>
      <c r="X308" s="89"/>
      <c r="Y308" s="89"/>
      <c r="Z308" s="89">
        <f t="shared" si="49"/>
        <v>0</v>
      </c>
      <c r="AA308" s="89"/>
      <c r="AB308" s="89"/>
      <c r="AC308" s="89"/>
      <c r="AD308" s="84"/>
      <c r="AE308" s="90"/>
    </row>
    <row r="309" spans="1:31" s="91" customFormat="1" hidden="1" x14ac:dyDescent="0.25">
      <c r="A309" s="82">
        <v>306</v>
      </c>
      <c r="B309" s="83">
        <v>7</v>
      </c>
      <c r="C309" s="84">
        <v>2</v>
      </c>
      <c r="D309" s="85" t="s">
        <v>469</v>
      </c>
      <c r="E309" s="85" t="s">
        <v>263</v>
      </c>
      <c r="F309" s="84"/>
      <c r="G309" s="84" t="s">
        <v>55</v>
      </c>
      <c r="H309" s="86" t="s">
        <v>264</v>
      </c>
      <c r="I309" s="87">
        <v>2</v>
      </c>
      <c r="J309" s="87">
        <v>2</v>
      </c>
      <c r="K309" s="84" t="s">
        <v>50</v>
      </c>
      <c r="L309" s="84" t="s">
        <v>63</v>
      </c>
      <c r="M309" s="84" t="s">
        <v>56</v>
      </c>
      <c r="N309" s="84" t="s">
        <v>51</v>
      </c>
      <c r="O309" s="84"/>
      <c r="P309" s="84" t="s">
        <v>266</v>
      </c>
      <c r="Q309" s="84" t="s">
        <v>265</v>
      </c>
      <c r="R309" s="88"/>
      <c r="S309" s="89"/>
      <c r="T309" s="89">
        <f t="shared" si="48"/>
        <v>0</v>
      </c>
      <c r="U309" s="89"/>
      <c r="V309" s="89"/>
      <c r="W309" s="89"/>
      <c r="X309" s="89"/>
      <c r="Y309" s="89"/>
      <c r="Z309" s="89">
        <f t="shared" si="49"/>
        <v>0</v>
      </c>
      <c r="AA309" s="89"/>
      <c r="AB309" s="89"/>
      <c r="AC309" s="89"/>
      <c r="AD309" s="84"/>
      <c r="AE309" s="90"/>
    </row>
    <row r="310" spans="1:31" s="91" customFormat="1" hidden="1" x14ac:dyDescent="0.25">
      <c r="A310" s="82">
        <v>307</v>
      </c>
      <c r="B310" s="83">
        <v>10</v>
      </c>
      <c r="C310" s="84">
        <v>2</v>
      </c>
      <c r="D310" s="85" t="s">
        <v>469</v>
      </c>
      <c r="E310" s="85" t="s">
        <v>474</v>
      </c>
      <c r="F310" s="84"/>
      <c r="G310" s="84" t="s">
        <v>67</v>
      </c>
      <c r="H310" s="86" t="s">
        <v>475</v>
      </c>
      <c r="I310" s="87">
        <v>2</v>
      </c>
      <c r="J310" s="87">
        <v>2</v>
      </c>
      <c r="K310" s="84" t="s">
        <v>50</v>
      </c>
      <c r="L310" s="84" t="s">
        <v>63</v>
      </c>
      <c r="M310" s="84" t="s">
        <v>56</v>
      </c>
      <c r="N310" s="84" t="s">
        <v>51</v>
      </c>
      <c r="O310" s="84"/>
      <c r="P310" s="84" t="s">
        <v>351</v>
      </c>
      <c r="Q310" s="84" t="s">
        <v>476</v>
      </c>
      <c r="R310" s="88"/>
      <c r="S310" s="89"/>
      <c r="T310" s="89">
        <f t="shared" si="48"/>
        <v>0</v>
      </c>
      <c r="U310" s="89"/>
      <c r="V310" s="89"/>
      <c r="W310" s="89"/>
      <c r="X310" s="89"/>
      <c r="Y310" s="89"/>
      <c r="Z310" s="89">
        <f t="shared" si="49"/>
        <v>0</v>
      </c>
      <c r="AA310" s="89"/>
      <c r="AB310" s="89"/>
      <c r="AC310" s="89"/>
      <c r="AD310" s="84"/>
      <c r="AE310" s="90"/>
    </row>
    <row r="311" spans="1:31" s="91" customFormat="1" hidden="1" x14ac:dyDescent="0.25">
      <c r="A311" s="82">
        <v>308</v>
      </c>
      <c r="B311" s="83">
        <v>11</v>
      </c>
      <c r="C311" s="84">
        <v>2</v>
      </c>
      <c r="D311" s="85" t="s">
        <v>469</v>
      </c>
      <c r="E311" s="85" t="s">
        <v>477</v>
      </c>
      <c r="F311" s="84"/>
      <c r="G311" s="84" t="s">
        <v>64</v>
      </c>
      <c r="H311" s="86" t="s">
        <v>478</v>
      </c>
      <c r="I311" s="87">
        <v>1</v>
      </c>
      <c r="J311" s="87">
        <v>1</v>
      </c>
      <c r="K311" s="84" t="s">
        <v>50</v>
      </c>
      <c r="L311" s="84" t="s">
        <v>63</v>
      </c>
      <c r="M311" s="84" t="s">
        <v>56</v>
      </c>
      <c r="N311" s="84" t="s">
        <v>51</v>
      </c>
      <c r="O311" s="84"/>
      <c r="P311" s="84" t="s">
        <v>260</v>
      </c>
      <c r="Q311" s="84">
        <v>1727040097</v>
      </c>
      <c r="R311" s="88"/>
      <c r="S311" s="89"/>
      <c r="T311" s="89">
        <f t="shared" si="48"/>
        <v>0</v>
      </c>
      <c r="U311" s="89"/>
      <c r="V311" s="89"/>
      <c r="W311" s="89"/>
      <c r="X311" s="89"/>
      <c r="Y311" s="89"/>
      <c r="Z311" s="89">
        <f t="shared" si="49"/>
        <v>0</v>
      </c>
      <c r="AA311" s="89"/>
      <c r="AB311" s="89"/>
      <c r="AC311" s="89"/>
      <c r="AD311" s="84"/>
      <c r="AE311" s="90"/>
    </row>
    <row r="312" spans="1:31" s="91" customFormat="1" hidden="1" x14ac:dyDescent="0.25">
      <c r="A312" s="82">
        <v>309</v>
      </c>
      <c r="B312" s="83">
        <v>12</v>
      </c>
      <c r="C312" s="84">
        <v>2</v>
      </c>
      <c r="D312" s="85" t="s">
        <v>469</v>
      </c>
      <c r="E312" s="85" t="s">
        <v>355</v>
      </c>
      <c r="F312" s="84"/>
      <c r="G312" s="84" t="s">
        <v>55</v>
      </c>
      <c r="H312" s="86" t="s">
        <v>356</v>
      </c>
      <c r="I312" s="87">
        <v>10</v>
      </c>
      <c r="J312" s="87">
        <v>10</v>
      </c>
      <c r="K312" s="84" t="s">
        <v>50</v>
      </c>
      <c r="L312" s="84" t="s">
        <v>63</v>
      </c>
      <c r="M312" s="84" t="s">
        <v>56</v>
      </c>
      <c r="N312" s="84" t="s">
        <v>51</v>
      </c>
      <c r="O312" s="84"/>
      <c r="P312" s="84" t="s">
        <v>351</v>
      </c>
      <c r="Q312" s="84" t="s">
        <v>357</v>
      </c>
      <c r="R312" s="88"/>
      <c r="S312" s="89"/>
      <c r="T312" s="89">
        <f t="shared" si="48"/>
        <v>0</v>
      </c>
      <c r="U312" s="89"/>
      <c r="V312" s="89"/>
      <c r="W312" s="89"/>
      <c r="X312" s="89"/>
      <c r="Y312" s="89"/>
      <c r="Z312" s="89">
        <f t="shared" si="49"/>
        <v>0</v>
      </c>
      <c r="AA312" s="89"/>
      <c r="AB312" s="89"/>
      <c r="AC312" s="89"/>
      <c r="AD312" s="84"/>
      <c r="AE312" s="90"/>
    </row>
    <row r="313" spans="1:31" s="91" customFormat="1" hidden="1" x14ac:dyDescent="0.25">
      <c r="A313" s="82">
        <v>310</v>
      </c>
      <c r="B313" s="83">
        <v>13</v>
      </c>
      <c r="C313" s="84">
        <v>2</v>
      </c>
      <c r="D313" s="85" t="s">
        <v>469</v>
      </c>
      <c r="E313" s="85" t="s">
        <v>479</v>
      </c>
      <c r="F313" s="84"/>
      <c r="G313" s="84" t="s">
        <v>59</v>
      </c>
      <c r="H313" s="86" t="s">
        <v>480</v>
      </c>
      <c r="I313" s="87">
        <v>1</v>
      </c>
      <c r="J313" s="87">
        <v>1</v>
      </c>
      <c r="K313" s="84" t="s">
        <v>50</v>
      </c>
      <c r="L313" s="84" t="s">
        <v>63</v>
      </c>
      <c r="M313" s="84" t="s">
        <v>56</v>
      </c>
      <c r="N313" s="84" t="s">
        <v>51</v>
      </c>
      <c r="O313" s="84"/>
      <c r="P313" s="84" t="s">
        <v>435</v>
      </c>
      <c r="Q313" s="84" t="s">
        <v>481</v>
      </c>
      <c r="R313" s="88"/>
      <c r="S313" s="89"/>
      <c r="T313" s="89">
        <f t="shared" si="48"/>
        <v>0</v>
      </c>
      <c r="U313" s="89"/>
      <c r="V313" s="89"/>
      <c r="W313" s="89"/>
      <c r="X313" s="89"/>
      <c r="Y313" s="89"/>
      <c r="Z313" s="89">
        <f t="shared" si="49"/>
        <v>0</v>
      </c>
      <c r="AA313" s="89"/>
      <c r="AB313" s="89"/>
      <c r="AC313" s="89"/>
      <c r="AD313" s="84"/>
      <c r="AE313" s="90"/>
    </row>
    <row r="314" spans="1:31" s="91" customFormat="1" hidden="1" x14ac:dyDescent="0.25">
      <c r="A314" s="82">
        <v>311</v>
      </c>
      <c r="B314" s="83">
        <v>14</v>
      </c>
      <c r="C314" s="84">
        <v>2</v>
      </c>
      <c r="D314" s="85" t="s">
        <v>469</v>
      </c>
      <c r="E314" s="85" t="s">
        <v>482</v>
      </c>
      <c r="F314" s="84"/>
      <c r="G314" s="84" t="s">
        <v>71</v>
      </c>
      <c r="H314" s="86" t="s">
        <v>483</v>
      </c>
      <c r="I314" s="87">
        <v>0.5</v>
      </c>
      <c r="J314" s="87">
        <v>0.5</v>
      </c>
      <c r="K314" s="84" t="s">
        <v>272</v>
      </c>
      <c r="L314" s="84" t="s">
        <v>63</v>
      </c>
      <c r="M314" s="84" t="s">
        <v>56</v>
      </c>
      <c r="N314" s="84" t="s">
        <v>51</v>
      </c>
      <c r="O314" s="84"/>
      <c r="P314" s="84" t="s">
        <v>230</v>
      </c>
      <c r="Q314" s="84" t="s">
        <v>230</v>
      </c>
      <c r="R314" s="88"/>
      <c r="S314" s="89"/>
      <c r="T314" s="89">
        <f t="shared" si="48"/>
        <v>0</v>
      </c>
      <c r="U314" s="89"/>
      <c r="V314" s="89"/>
      <c r="W314" s="89"/>
      <c r="X314" s="89"/>
      <c r="Y314" s="89"/>
      <c r="Z314" s="89">
        <f t="shared" si="49"/>
        <v>0</v>
      </c>
      <c r="AA314" s="89"/>
      <c r="AB314" s="89"/>
      <c r="AC314" s="89"/>
      <c r="AD314" s="84"/>
      <c r="AE314" s="90"/>
    </row>
    <row r="315" spans="1:31" s="30" customFormat="1" hidden="1" x14ac:dyDescent="0.25">
      <c r="A315" s="82">
        <v>312</v>
      </c>
      <c r="B315" s="83">
        <v>7000</v>
      </c>
      <c r="C315" s="84">
        <v>2</v>
      </c>
      <c r="D315" s="85" t="s">
        <v>469</v>
      </c>
      <c r="E315" s="85" t="s">
        <v>484</v>
      </c>
      <c r="F315" s="84"/>
      <c r="G315" s="84" t="s">
        <v>55</v>
      </c>
      <c r="H315" s="86" t="s">
        <v>485</v>
      </c>
      <c r="I315" s="87">
        <v>1</v>
      </c>
      <c r="J315" s="87">
        <v>1</v>
      </c>
      <c r="K315" s="84" t="s">
        <v>50</v>
      </c>
      <c r="L315" s="84" t="s">
        <v>54</v>
      </c>
      <c r="M315" s="84" t="s">
        <v>56</v>
      </c>
      <c r="N315" s="84" t="s">
        <v>70</v>
      </c>
      <c r="O315" s="84"/>
      <c r="P315" s="84"/>
      <c r="Q315" s="84"/>
      <c r="R315" s="88"/>
      <c r="S315" s="89"/>
      <c r="T315" s="89">
        <f t="shared" si="48"/>
        <v>0</v>
      </c>
      <c r="U315" s="89"/>
      <c r="V315" s="89"/>
      <c r="W315" s="89"/>
      <c r="X315" s="89"/>
      <c r="Y315" s="89"/>
      <c r="Z315" s="89">
        <f t="shared" si="49"/>
        <v>0</v>
      </c>
      <c r="AA315" s="89"/>
      <c r="AB315" s="89"/>
      <c r="AC315" s="89"/>
      <c r="AD315" s="84"/>
      <c r="AE315" s="90"/>
    </row>
    <row r="316" spans="1:31" s="30" customFormat="1" hidden="1" x14ac:dyDescent="0.25">
      <c r="A316" s="82">
        <v>313</v>
      </c>
      <c r="B316" s="83">
        <v>7001</v>
      </c>
      <c r="C316" s="84">
        <v>2</v>
      </c>
      <c r="D316" s="85" t="s">
        <v>469</v>
      </c>
      <c r="E316" s="85" t="s">
        <v>274</v>
      </c>
      <c r="F316" s="84"/>
      <c r="G316" s="84" t="s">
        <v>276</v>
      </c>
      <c r="H316" s="86" t="s">
        <v>275</v>
      </c>
      <c r="I316" s="87">
        <v>1</v>
      </c>
      <c r="J316" s="87">
        <v>1</v>
      </c>
      <c r="K316" s="84" t="s">
        <v>50</v>
      </c>
      <c r="L316" s="84" t="s">
        <v>63</v>
      </c>
      <c r="M316" s="84" t="s">
        <v>56</v>
      </c>
      <c r="N316" s="84" t="s">
        <v>70</v>
      </c>
      <c r="O316" s="84"/>
      <c r="P316" s="84"/>
      <c r="Q316" s="84"/>
      <c r="R316" s="88"/>
      <c r="S316" s="89"/>
      <c r="T316" s="89">
        <f t="shared" si="48"/>
        <v>0</v>
      </c>
      <c r="U316" s="89"/>
      <c r="V316" s="89"/>
      <c r="W316" s="89"/>
      <c r="X316" s="89"/>
      <c r="Y316" s="89"/>
      <c r="Z316" s="89">
        <f t="shared" si="49"/>
        <v>0</v>
      </c>
      <c r="AA316" s="89"/>
      <c r="AB316" s="89"/>
      <c r="AC316" s="89"/>
      <c r="AD316" s="84"/>
      <c r="AE316" s="90"/>
    </row>
    <row r="317" spans="1:31" s="30" customFormat="1" hidden="1" x14ac:dyDescent="0.25">
      <c r="A317" s="82">
        <v>314</v>
      </c>
      <c r="B317" s="83">
        <v>7000</v>
      </c>
      <c r="C317" s="84">
        <v>3</v>
      </c>
      <c r="D317" s="85" t="s">
        <v>274</v>
      </c>
      <c r="E317" s="85" t="s">
        <v>124</v>
      </c>
      <c r="F317" s="84"/>
      <c r="G317" s="84" t="s">
        <v>126</v>
      </c>
      <c r="H317" s="86" t="s">
        <v>125</v>
      </c>
      <c r="I317" s="87">
        <v>1</v>
      </c>
      <c r="J317" s="87">
        <v>1</v>
      </c>
      <c r="K317" s="84" t="s">
        <v>50</v>
      </c>
      <c r="L317" s="84" t="s">
        <v>63</v>
      </c>
      <c r="M317" s="84" t="s">
        <v>56</v>
      </c>
      <c r="N317" s="84" t="s">
        <v>70</v>
      </c>
      <c r="O317" s="84"/>
      <c r="P317" s="84"/>
      <c r="Q317" s="84"/>
      <c r="R317" s="88"/>
      <c r="S317" s="89"/>
      <c r="T317" s="89">
        <f t="shared" si="48"/>
        <v>0</v>
      </c>
      <c r="U317" s="89"/>
      <c r="V317" s="89"/>
      <c r="W317" s="89"/>
      <c r="X317" s="89"/>
      <c r="Y317" s="89"/>
      <c r="Z317" s="89">
        <f t="shared" si="49"/>
        <v>0</v>
      </c>
      <c r="AA317" s="89"/>
      <c r="AB317" s="89"/>
      <c r="AC317" s="89"/>
      <c r="AD317" s="84"/>
      <c r="AE317" s="90"/>
    </row>
    <row r="318" spans="1:31" s="30" customFormat="1" hidden="1" x14ac:dyDescent="0.25">
      <c r="A318" s="82">
        <v>315</v>
      </c>
      <c r="B318" s="83">
        <v>7002</v>
      </c>
      <c r="C318" s="84">
        <v>3</v>
      </c>
      <c r="D318" s="85" t="s">
        <v>274</v>
      </c>
      <c r="E318" s="85" t="s">
        <v>277</v>
      </c>
      <c r="F318" s="84"/>
      <c r="G318" s="84" t="s">
        <v>55</v>
      </c>
      <c r="H318" s="86" t="s">
        <v>278</v>
      </c>
      <c r="I318" s="87">
        <v>1</v>
      </c>
      <c r="J318" s="87">
        <v>1</v>
      </c>
      <c r="K318" s="84" t="s">
        <v>50</v>
      </c>
      <c r="L318" s="84" t="s">
        <v>63</v>
      </c>
      <c r="M318" s="84" t="s">
        <v>56</v>
      </c>
      <c r="N318" s="84" t="s">
        <v>70</v>
      </c>
      <c r="O318" s="84"/>
      <c r="P318" s="84" t="s">
        <v>279</v>
      </c>
      <c r="Q318" s="84">
        <v>14270</v>
      </c>
      <c r="R318" s="88"/>
      <c r="S318" s="89"/>
      <c r="T318" s="89">
        <f t="shared" si="48"/>
        <v>0</v>
      </c>
      <c r="U318" s="89"/>
      <c r="V318" s="89"/>
      <c r="W318" s="89"/>
      <c r="X318" s="89"/>
      <c r="Y318" s="89"/>
      <c r="Z318" s="89">
        <f t="shared" si="49"/>
        <v>0</v>
      </c>
      <c r="AA318" s="89"/>
      <c r="AB318" s="89"/>
      <c r="AC318" s="89"/>
      <c r="AD318" s="84"/>
      <c r="AE318" s="90"/>
    </row>
    <row r="319" spans="1:31" s="30" customFormat="1" hidden="1" x14ac:dyDescent="0.25">
      <c r="A319" s="82">
        <v>316</v>
      </c>
      <c r="B319" s="83">
        <v>7003</v>
      </c>
      <c r="C319" s="84">
        <v>3</v>
      </c>
      <c r="D319" s="85" t="s">
        <v>274</v>
      </c>
      <c r="E319" s="85" t="s">
        <v>280</v>
      </c>
      <c r="F319" s="84"/>
      <c r="G319" s="84" t="s">
        <v>55</v>
      </c>
      <c r="H319" s="86" t="s">
        <v>281</v>
      </c>
      <c r="I319" s="87">
        <v>1</v>
      </c>
      <c r="J319" s="87">
        <v>1</v>
      </c>
      <c r="K319" s="84" t="s">
        <v>50</v>
      </c>
      <c r="L319" s="84" t="s">
        <v>63</v>
      </c>
      <c r="M319" s="84" t="s">
        <v>56</v>
      </c>
      <c r="N319" s="84" t="s">
        <v>70</v>
      </c>
      <c r="O319" s="84"/>
      <c r="P319" s="84" t="s">
        <v>283</v>
      </c>
      <c r="Q319" s="84" t="s">
        <v>282</v>
      </c>
      <c r="R319" s="88"/>
      <c r="S319" s="89"/>
      <c r="T319" s="89">
        <f t="shared" si="48"/>
        <v>0</v>
      </c>
      <c r="U319" s="89"/>
      <c r="V319" s="89"/>
      <c r="W319" s="89"/>
      <c r="X319" s="89"/>
      <c r="Y319" s="89"/>
      <c r="Z319" s="89">
        <f t="shared" si="49"/>
        <v>0</v>
      </c>
      <c r="AA319" s="89"/>
      <c r="AB319" s="89"/>
      <c r="AC319" s="89"/>
      <c r="AD319" s="84"/>
      <c r="AE319" s="90"/>
    </row>
    <row r="320" spans="1:31" s="30" customFormat="1" hidden="1" x14ac:dyDescent="0.25">
      <c r="A320" s="82">
        <v>317</v>
      </c>
      <c r="B320" s="83">
        <v>7004</v>
      </c>
      <c r="C320" s="84">
        <v>3</v>
      </c>
      <c r="D320" s="85" t="s">
        <v>274</v>
      </c>
      <c r="E320" s="85" t="s">
        <v>284</v>
      </c>
      <c r="F320" s="84"/>
      <c r="G320" s="84" t="s">
        <v>64</v>
      </c>
      <c r="H320" s="86" t="s">
        <v>285</v>
      </c>
      <c r="I320" s="87">
        <v>1</v>
      </c>
      <c r="J320" s="87">
        <v>1</v>
      </c>
      <c r="K320" s="84" t="s">
        <v>50</v>
      </c>
      <c r="L320" s="84" t="s">
        <v>63</v>
      </c>
      <c r="M320" s="84" t="s">
        <v>56</v>
      </c>
      <c r="N320" s="84" t="s">
        <v>70</v>
      </c>
      <c r="O320" s="84"/>
      <c r="P320" s="84" t="s">
        <v>283</v>
      </c>
      <c r="Q320" s="84" t="s">
        <v>286</v>
      </c>
      <c r="R320" s="88"/>
      <c r="S320" s="89"/>
      <c r="T320" s="89">
        <f t="shared" si="48"/>
        <v>0</v>
      </c>
      <c r="U320" s="89"/>
      <c r="V320" s="89"/>
      <c r="W320" s="89"/>
      <c r="X320" s="89"/>
      <c r="Y320" s="89"/>
      <c r="Z320" s="89">
        <f t="shared" si="49"/>
        <v>0</v>
      </c>
      <c r="AA320" s="89"/>
      <c r="AB320" s="89"/>
      <c r="AC320" s="89"/>
      <c r="AD320" s="84"/>
      <c r="AE320" s="90"/>
    </row>
    <row r="321" spans="1:31" s="30" customFormat="1" hidden="1" x14ac:dyDescent="0.25">
      <c r="A321" s="82">
        <v>318</v>
      </c>
      <c r="B321" s="83">
        <v>7005</v>
      </c>
      <c r="C321" s="84">
        <v>3</v>
      </c>
      <c r="D321" s="85" t="s">
        <v>274</v>
      </c>
      <c r="E321" s="85" t="s">
        <v>287</v>
      </c>
      <c r="F321" s="84"/>
      <c r="G321" s="84" t="s">
        <v>64</v>
      </c>
      <c r="H321" s="86" t="s">
        <v>288</v>
      </c>
      <c r="I321" s="87">
        <v>1</v>
      </c>
      <c r="J321" s="87">
        <v>1</v>
      </c>
      <c r="K321" s="84" t="s">
        <v>50</v>
      </c>
      <c r="L321" s="84" t="s">
        <v>63</v>
      </c>
      <c r="M321" s="84" t="s">
        <v>56</v>
      </c>
      <c r="N321" s="84" t="s">
        <v>70</v>
      </c>
      <c r="O321" s="84"/>
      <c r="P321" s="84" t="s">
        <v>283</v>
      </c>
      <c r="Q321" s="84" t="s">
        <v>289</v>
      </c>
      <c r="R321" s="88"/>
      <c r="S321" s="89"/>
      <c r="T321" s="89">
        <f t="shared" si="48"/>
        <v>0</v>
      </c>
      <c r="U321" s="89"/>
      <c r="V321" s="89"/>
      <c r="W321" s="89"/>
      <c r="X321" s="89"/>
      <c r="Y321" s="89"/>
      <c r="Z321" s="89">
        <f t="shared" si="49"/>
        <v>0</v>
      </c>
      <c r="AA321" s="89"/>
      <c r="AB321" s="89"/>
      <c r="AC321" s="89"/>
      <c r="AD321" s="84"/>
      <c r="AE321" s="90"/>
    </row>
    <row r="322" spans="1:31" s="30" customFormat="1" hidden="1" x14ac:dyDescent="0.25">
      <c r="A322" s="82">
        <v>319</v>
      </c>
      <c r="B322" s="83">
        <v>7006</v>
      </c>
      <c r="C322" s="84">
        <v>3</v>
      </c>
      <c r="D322" s="85" t="s">
        <v>274</v>
      </c>
      <c r="E322" s="85" t="s">
        <v>290</v>
      </c>
      <c r="F322" s="84"/>
      <c r="G322" s="84" t="s">
        <v>55</v>
      </c>
      <c r="H322" s="86" t="s">
        <v>291</v>
      </c>
      <c r="I322" s="87">
        <v>1</v>
      </c>
      <c r="J322" s="87">
        <v>1</v>
      </c>
      <c r="K322" s="84" t="s">
        <v>50</v>
      </c>
      <c r="L322" s="84" t="s">
        <v>63</v>
      </c>
      <c r="M322" s="84" t="s">
        <v>56</v>
      </c>
      <c r="N322" s="84" t="s">
        <v>70</v>
      </c>
      <c r="O322" s="84"/>
      <c r="P322" s="84"/>
      <c r="Q322" s="84"/>
      <c r="R322" s="88"/>
      <c r="S322" s="89"/>
      <c r="T322" s="89">
        <f t="shared" si="48"/>
        <v>0</v>
      </c>
      <c r="U322" s="89"/>
      <c r="V322" s="89"/>
      <c r="W322" s="89"/>
      <c r="X322" s="89"/>
      <c r="Y322" s="89"/>
      <c r="Z322" s="89">
        <f t="shared" si="49"/>
        <v>0</v>
      </c>
      <c r="AA322" s="89"/>
      <c r="AB322" s="89"/>
      <c r="AC322" s="89"/>
      <c r="AD322" s="84"/>
      <c r="AE322" s="90"/>
    </row>
    <row r="323" spans="1:31" s="30" customFormat="1" hidden="1" x14ac:dyDescent="0.25">
      <c r="A323" s="82">
        <v>320</v>
      </c>
      <c r="B323" s="83">
        <v>7007</v>
      </c>
      <c r="C323" s="84">
        <v>3</v>
      </c>
      <c r="D323" s="85" t="s">
        <v>274</v>
      </c>
      <c r="E323" s="85" t="s">
        <v>292</v>
      </c>
      <c r="F323" s="84"/>
      <c r="G323" s="84" t="s">
        <v>55</v>
      </c>
      <c r="H323" s="86" t="s">
        <v>293</v>
      </c>
      <c r="I323" s="87">
        <v>1</v>
      </c>
      <c r="J323" s="87">
        <v>1</v>
      </c>
      <c r="K323" s="84" t="s">
        <v>50</v>
      </c>
      <c r="L323" s="84" t="s">
        <v>63</v>
      </c>
      <c r="M323" s="84" t="s">
        <v>56</v>
      </c>
      <c r="N323" s="84" t="s">
        <v>70</v>
      </c>
      <c r="O323" s="84"/>
      <c r="P323" s="84"/>
      <c r="Q323" s="84"/>
      <c r="R323" s="88"/>
      <c r="S323" s="89"/>
      <c r="T323" s="89">
        <f t="shared" si="48"/>
        <v>0</v>
      </c>
      <c r="U323" s="89"/>
      <c r="V323" s="89"/>
      <c r="W323" s="89"/>
      <c r="X323" s="89"/>
      <c r="Y323" s="89"/>
      <c r="Z323" s="89">
        <f t="shared" si="49"/>
        <v>0</v>
      </c>
      <c r="AA323" s="89"/>
      <c r="AB323" s="89"/>
      <c r="AC323" s="89"/>
      <c r="AD323" s="84"/>
      <c r="AE323" s="90"/>
    </row>
    <row r="324" spans="1:31" s="30" customFormat="1" hidden="1" x14ac:dyDescent="0.25">
      <c r="A324" s="82">
        <v>321</v>
      </c>
      <c r="B324" s="83">
        <v>7008</v>
      </c>
      <c r="C324" s="84">
        <v>3</v>
      </c>
      <c r="D324" s="85" t="s">
        <v>274</v>
      </c>
      <c r="E324" s="85" t="s">
        <v>263</v>
      </c>
      <c r="F324" s="84"/>
      <c r="G324" s="84" t="s">
        <v>55</v>
      </c>
      <c r="H324" s="86" t="s">
        <v>264</v>
      </c>
      <c r="I324" s="87">
        <v>1</v>
      </c>
      <c r="J324" s="87">
        <v>1</v>
      </c>
      <c r="K324" s="84" t="s">
        <v>50</v>
      </c>
      <c r="L324" s="84" t="s">
        <v>63</v>
      </c>
      <c r="M324" s="84" t="s">
        <v>56</v>
      </c>
      <c r="N324" s="84" t="s">
        <v>70</v>
      </c>
      <c r="O324" s="84"/>
      <c r="P324" s="84" t="s">
        <v>266</v>
      </c>
      <c r="Q324" s="84" t="s">
        <v>265</v>
      </c>
      <c r="R324" s="88"/>
      <c r="S324" s="89"/>
      <c r="T324" s="89">
        <f t="shared" si="48"/>
        <v>0</v>
      </c>
      <c r="U324" s="89"/>
      <c r="V324" s="89"/>
      <c r="W324" s="89"/>
      <c r="X324" s="89"/>
      <c r="Y324" s="89"/>
      <c r="Z324" s="89">
        <f t="shared" si="49"/>
        <v>0</v>
      </c>
      <c r="AA324" s="89"/>
      <c r="AB324" s="89"/>
      <c r="AC324" s="89"/>
      <c r="AD324" s="84"/>
      <c r="AE324" s="90"/>
    </row>
    <row r="325" spans="1:31" s="30" customFormat="1" hidden="1" x14ac:dyDescent="0.25">
      <c r="A325" s="82">
        <v>322</v>
      </c>
      <c r="B325" s="83">
        <v>7009</v>
      </c>
      <c r="C325" s="84">
        <v>3</v>
      </c>
      <c r="D325" s="85" t="s">
        <v>274</v>
      </c>
      <c r="E325" s="85" t="s">
        <v>294</v>
      </c>
      <c r="F325" s="84"/>
      <c r="G325" s="84" t="s">
        <v>55</v>
      </c>
      <c r="H325" s="86" t="s">
        <v>295</v>
      </c>
      <c r="I325" s="87">
        <v>1</v>
      </c>
      <c r="J325" s="87">
        <v>1</v>
      </c>
      <c r="K325" s="84" t="s">
        <v>50</v>
      </c>
      <c r="L325" s="84" t="s">
        <v>63</v>
      </c>
      <c r="M325" s="84" t="s">
        <v>56</v>
      </c>
      <c r="N325" s="84" t="s">
        <v>70</v>
      </c>
      <c r="O325" s="84"/>
      <c r="P325" s="84" t="s">
        <v>297</v>
      </c>
      <c r="Q325" s="84" t="s">
        <v>296</v>
      </c>
      <c r="R325" s="88"/>
      <c r="S325" s="89"/>
      <c r="T325" s="89">
        <f t="shared" ref="T325:T388" si="50">S325*I325</f>
        <v>0</v>
      </c>
      <c r="U325" s="89"/>
      <c r="V325" s="89"/>
      <c r="W325" s="89"/>
      <c r="X325" s="89"/>
      <c r="Y325" s="89"/>
      <c r="Z325" s="89">
        <f t="shared" ref="Z325:Z388" si="51">Y325*I325</f>
        <v>0</v>
      </c>
      <c r="AA325" s="89"/>
      <c r="AB325" s="89"/>
      <c r="AC325" s="89"/>
      <c r="AD325" s="84"/>
      <c r="AE325" s="90"/>
    </row>
    <row r="326" spans="1:31" s="30" customFormat="1" hidden="1" x14ac:dyDescent="0.25">
      <c r="A326" s="82">
        <v>323</v>
      </c>
      <c r="B326" s="83">
        <v>7010</v>
      </c>
      <c r="C326" s="84">
        <v>3</v>
      </c>
      <c r="D326" s="85" t="s">
        <v>274</v>
      </c>
      <c r="E326" s="85" t="s">
        <v>298</v>
      </c>
      <c r="F326" s="84"/>
      <c r="G326" s="84" t="s">
        <v>55</v>
      </c>
      <c r="H326" s="86" t="s">
        <v>299</v>
      </c>
      <c r="I326" s="87">
        <v>1</v>
      </c>
      <c r="J326" s="87">
        <v>1</v>
      </c>
      <c r="K326" s="84" t="s">
        <v>50</v>
      </c>
      <c r="L326" s="84" t="s">
        <v>63</v>
      </c>
      <c r="M326" s="84" t="s">
        <v>56</v>
      </c>
      <c r="N326" s="84" t="s">
        <v>70</v>
      </c>
      <c r="O326" s="84"/>
      <c r="P326" s="84" t="s">
        <v>266</v>
      </c>
      <c r="Q326" s="84" t="s">
        <v>300</v>
      </c>
      <c r="R326" s="88"/>
      <c r="S326" s="89"/>
      <c r="T326" s="89">
        <f t="shared" si="50"/>
        <v>0</v>
      </c>
      <c r="U326" s="89"/>
      <c r="V326" s="89"/>
      <c r="W326" s="89"/>
      <c r="X326" s="89"/>
      <c r="Y326" s="89"/>
      <c r="Z326" s="89">
        <f t="shared" si="51"/>
        <v>0</v>
      </c>
      <c r="AA326" s="89"/>
      <c r="AB326" s="89"/>
      <c r="AC326" s="89"/>
      <c r="AD326" s="84"/>
      <c r="AE326" s="90"/>
    </row>
    <row r="327" spans="1:31" s="30" customFormat="1" hidden="1" x14ac:dyDescent="0.25">
      <c r="A327" s="82">
        <v>324</v>
      </c>
      <c r="B327" s="83">
        <v>7011</v>
      </c>
      <c r="C327" s="84">
        <v>3</v>
      </c>
      <c r="D327" s="85" t="s">
        <v>274</v>
      </c>
      <c r="E327" s="85" t="s">
        <v>301</v>
      </c>
      <c r="F327" s="84"/>
      <c r="G327" s="84" t="s">
        <v>55</v>
      </c>
      <c r="H327" s="86" t="s">
        <v>302</v>
      </c>
      <c r="I327" s="87">
        <v>1</v>
      </c>
      <c r="J327" s="87">
        <v>1</v>
      </c>
      <c r="K327" s="84" t="s">
        <v>50</v>
      </c>
      <c r="L327" s="84" t="s">
        <v>63</v>
      </c>
      <c r="M327" s="84" t="s">
        <v>56</v>
      </c>
      <c r="N327" s="84" t="s">
        <v>70</v>
      </c>
      <c r="O327" s="84"/>
      <c r="P327" s="84" t="s">
        <v>266</v>
      </c>
      <c r="Q327" s="84" t="s">
        <v>303</v>
      </c>
      <c r="R327" s="88"/>
      <c r="S327" s="89"/>
      <c r="T327" s="89">
        <f t="shared" si="50"/>
        <v>0</v>
      </c>
      <c r="U327" s="89"/>
      <c r="V327" s="89"/>
      <c r="W327" s="89"/>
      <c r="X327" s="89"/>
      <c r="Y327" s="89"/>
      <c r="Z327" s="89">
        <f t="shared" si="51"/>
        <v>0</v>
      </c>
      <c r="AA327" s="89"/>
      <c r="AB327" s="89"/>
      <c r="AC327" s="89"/>
      <c r="AD327" s="84"/>
      <c r="AE327" s="90"/>
    </row>
    <row r="328" spans="1:31" s="30" customFormat="1" hidden="1" x14ac:dyDescent="0.25">
      <c r="A328" s="82">
        <v>325</v>
      </c>
      <c r="B328" s="83">
        <v>7012</v>
      </c>
      <c r="C328" s="84">
        <v>3</v>
      </c>
      <c r="D328" s="85" t="s">
        <v>274</v>
      </c>
      <c r="E328" s="85" t="s">
        <v>304</v>
      </c>
      <c r="F328" s="84"/>
      <c r="G328" s="84" t="s">
        <v>64</v>
      </c>
      <c r="H328" s="86" t="s">
        <v>305</v>
      </c>
      <c r="I328" s="87">
        <v>1</v>
      </c>
      <c r="J328" s="87">
        <v>1</v>
      </c>
      <c r="K328" s="84" t="s">
        <v>50</v>
      </c>
      <c r="L328" s="84" t="s">
        <v>63</v>
      </c>
      <c r="M328" s="84" t="s">
        <v>56</v>
      </c>
      <c r="N328" s="84" t="s">
        <v>70</v>
      </c>
      <c r="O328" s="84"/>
      <c r="P328" s="84" t="s">
        <v>266</v>
      </c>
      <c r="Q328" s="84" t="s">
        <v>306</v>
      </c>
      <c r="R328" s="88"/>
      <c r="S328" s="89"/>
      <c r="T328" s="89">
        <f t="shared" si="50"/>
        <v>0</v>
      </c>
      <c r="U328" s="89"/>
      <c r="V328" s="89"/>
      <c r="W328" s="89"/>
      <c r="X328" s="89"/>
      <c r="Y328" s="89"/>
      <c r="Z328" s="89">
        <f t="shared" si="51"/>
        <v>0</v>
      </c>
      <c r="AA328" s="89"/>
      <c r="AB328" s="89"/>
      <c r="AC328" s="89"/>
      <c r="AD328" s="84"/>
      <c r="AE328" s="90"/>
    </row>
    <row r="329" spans="1:31" s="30" customFormat="1" hidden="1" x14ac:dyDescent="0.25">
      <c r="A329" s="82">
        <v>326</v>
      </c>
      <c r="B329" s="83">
        <v>7013</v>
      </c>
      <c r="C329" s="84">
        <v>3</v>
      </c>
      <c r="D329" s="85" t="s">
        <v>274</v>
      </c>
      <c r="E329" s="85" t="s">
        <v>72</v>
      </c>
      <c r="F329" s="84"/>
      <c r="G329" s="84" t="s">
        <v>59</v>
      </c>
      <c r="H329" s="86" t="s">
        <v>73</v>
      </c>
      <c r="I329" s="87">
        <v>1</v>
      </c>
      <c r="J329" s="87">
        <v>1</v>
      </c>
      <c r="K329" s="84" t="s">
        <v>50</v>
      </c>
      <c r="L329" s="84" t="s">
        <v>63</v>
      </c>
      <c r="M329" s="84" t="s">
        <v>56</v>
      </c>
      <c r="N329" s="84" t="s">
        <v>70</v>
      </c>
      <c r="O329" s="84"/>
      <c r="P329" s="84"/>
      <c r="Q329" s="84"/>
      <c r="R329" s="88"/>
      <c r="S329" s="89"/>
      <c r="T329" s="89">
        <f t="shared" si="50"/>
        <v>0</v>
      </c>
      <c r="U329" s="89"/>
      <c r="V329" s="89"/>
      <c r="W329" s="89"/>
      <c r="X329" s="89"/>
      <c r="Y329" s="89"/>
      <c r="Z329" s="89">
        <f t="shared" si="51"/>
        <v>0</v>
      </c>
      <c r="AA329" s="89"/>
      <c r="AB329" s="89"/>
      <c r="AC329" s="89"/>
      <c r="AD329" s="84"/>
      <c r="AE329" s="90"/>
    </row>
    <row r="330" spans="1:31" s="30" customFormat="1" hidden="1" x14ac:dyDescent="0.25">
      <c r="A330" s="82">
        <v>327</v>
      </c>
      <c r="B330" s="83">
        <v>7014</v>
      </c>
      <c r="C330" s="84">
        <v>3</v>
      </c>
      <c r="D330" s="85" t="s">
        <v>274</v>
      </c>
      <c r="E330" s="85" t="s">
        <v>307</v>
      </c>
      <c r="F330" s="84"/>
      <c r="G330" s="84" t="s">
        <v>91</v>
      </c>
      <c r="H330" s="86" t="s">
        <v>308</v>
      </c>
      <c r="I330" s="87">
        <v>1</v>
      </c>
      <c r="J330" s="87">
        <v>1</v>
      </c>
      <c r="K330" s="84" t="s">
        <v>50</v>
      </c>
      <c r="L330" s="84" t="s">
        <v>63</v>
      </c>
      <c r="M330" s="84" t="s">
        <v>56</v>
      </c>
      <c r="N330" s="84" t="s">
        <v>70</v>
      </c>
      <c r="O330" s="84"/>
      <c r="P330" s="84"/>
      <c r="Q330" s="84"/>
      <c r="R330" s="88"/>
      <c r="S330" s="89"/>
      <c r="T330" s="89">
        <f t="shared" si="50"/>
        <v>0</v>
      </c>
      <c r="U330" s="89"/>
      <c r="V330" s="89"/>
      <c r="W330" s="89"/>
      <c r="X330" s="89"/>
      <c r="Y330" s="89"/>
      <c r="Z330" s="89">
        <f t="shared" si="51"/>
        <v>0</v>
      </c>
      <c r="AA330" s="89"/>
      <c r="AB330" s="89"/>
      <c r="AC330" s="89"/>
      <c r="AD330" s="84"/>
      <c r="AE330" s="90"/>
    </row>
    <row r="331" spans="1:31" s="30" customFormat="1" hidden="1" x14ac:dyDescent="0.25">
      <c r="A331" s="82">
        <v>328</v>
      </c>
      <c r="B331" s="83">
        <v>7002</v>
      </c>
      <c r="C331" s="84">
        <v>2</v>
      </c>
      <c r="D331" s="85" t="s">
        <v>469</v>
      </c>
      <c r="E331" s="85" t="s">
        <v>124</v>
      </c>
      <c r="F331" s="84"/>
      <c r="G331" s="84" t="s">
        <v>126</v>
      </c>
      <c r="H331" s="86" t="s">
        <v>125</v>
      </c>
      <c r="I331" s="87">
        <v>1</v>
      </c>
      <c r="J331" s="87">
        <v>1</v>
      </c>
      <c r="K331" s="84" t="s">
        <v>50</v>
      </c>
      <c r="L331" s="84" t="s">
        <v>63</v>
      </c>
      <c r="M331" s="84" t="s">
        <v>56</v>
      </c>
      <c r="N331" s="84" t="s">
        <v>70</v>
      </c>
      <c r="O331" s="84"/>
      <c r="P331" s="84"/>
      <c r="Q331" s="84"/>
      <c r="R331" s="88"/>
      <c r="S331" s="89"/>
      <c r="T331" s="89">
        <f t="shared" si="50"/>
        <v>0</v>
      </c>
      <c r="U331" s="89"/>
      <c r="V331" s="89"/>
      <c r="W331" s="89"/>
      <c r="X331" s="89"/>
      <c r="Y331" s="89"/>
      <c r="Z331" s="89">
        <f t="shared" si="51"/>
        <v>0</v>
      </c>
      <c r="AA331" s="89"/>
      <c r="AB331" s="89"/>
      <c r="AC331" s="89"/>
      <c r="AD331" s="84"/>
      <c r="AE331" s="90"/>
    </row>
    <row r="332" spans="1:31" s="30" customFormat="1" hidden="1" x14ac:dyDescent="0.25">
      <c r="A332" s="82">
        <v>329</v>
      </c>
      <c r="B332" s="83">
        <v>7003</v>
      </c>
      <c r="C332" s="84">
        <v>2</v>
      </c>
      <c r="D332" s="85" t="s">
        <v>469</v>
      </c>
      <c r="E332" s="85" t="s">
        <v>80</v>
      </c>
      <c r="F332" s="84"/>
      <c r="G332" s="84" t="s">
        <v>82</v>
      </c>
      <c r="H332" s="86" t="s">
        <v>81</v>
      </c>
      <c r="I332" s="87">
        <v>1</v>
      </c>
      <c r="J332" s="87">
        <v>1</v>
      </c>
      <c r="K332" s="84" t="s">
        <v>50</v>
      </c>
      <c r="L332" s="84" t="s">
        <v>63</v>
      </c>
      <c r="M332" s="84" t="s">
        <v>56</v>
      </c>
      <c r="N332" s="84" t="s">
        <v>70</v>
      </c>
      <c r="O332" s="84"/>
      <c r="P332" s="84"/>
      <c r="Q332" s="84"/>
      <c r="R332" s="88"/>
      <c r="S332" s="89"/>
      <c r="T332" s="89">
        <f t="shared" si="50"/>
        <v>0</v>
      </c>
      <c r="U332" s="89"/>
      <c r="V332" s="89"/>
      <c r="W332" s="89"/>
      <c r="X332" s="89"/>
      <c r="Y332" s="89"/>
      <c r="Z332" s="89">
        <f t="shared" si="51"/>
        <v>0</v>
      </c>
      <c r="AA332" s="89"/>
      <c r="AB332" s="89"/>
      <c r="AC332" s="89"/>
      <c r="AD332" s="84"/>
      <c r="AE332" s="90"/>
    </row>
    <row r="333" spans="1:31" s="30" customFormat="1" x14ac:dyDescent="0.25">
      <c r="A333" s="26">
        <v>330</v>
      </c>
      <c r="B333" s="31">
        <v>83</v>
      </c>
      <c r="C333" s="27">
        <v>1</v>
      </c>
      <c r="D333" s="28" t="s">
        <v>52</v>
      </c>
      <c r="E333" s="28" t="s">
        <v>486</v>
      </c>
      <c r="F333" s="27" t="s">
        <v>1005</v>
      </c>
      <c r="G333" s="27" t="s">
        <v>59</v>
      </c>
      <c r="H333" s="23" t="s">
        <v>487</v>
      </c>
      <c r="I333" s="29">
        <v>1</v>
      </c>
      <c r="J333" s="29">
        <v>1</v>
      </c>
      <c r="K333" s="27" t="s">
        <v>50</v>
      </c>
      <c r="L333" s="27" t="s">
        <v>63</v>
      </c>
      <c r="M333" s="27" t="s">
        <v>56</v>
      </c>
      <c r="N333" s="27" t="s">
        <v>51</v>
      </c>
      <c r="O333" s="27" t="s">
        <v>1025</v>
      </c>
      <c r="P333" s="27"/>
      <c r="Q333" s="27"/>
      <c r="R333" s="46"/>
      <c r="S333" s="21">
        <f>VLOOKUP(E:E,'[1]853-278051-128'!$A:$F,6,0)</f>
        <v>58.345199999999991</v>
      </c>
      <c r="T333" s="21">
        <f t="shared" si="50"/>
        <v>58.345199999999991</v>
      </c>
      <c r="U333" s="21">
        <f>VLOOKUP(E:E,'[1]853-278051-128'!$A:$H,8,0)</f>
        <v>56.809800000000003</v>
      </c>
      <c r="V333" s="21">
        <f>J333*U333</f>
        <v>56.809800000000003</v>
      </c>
      <c r="W333" s="21">
        <f>VLOOKUP(E:E,'[1]853-278051-128'!$A:$J,10,0)</f>
        <v>55.2744</v>
      </c>
      <c r="X333" s="21">
        <f>J333*W333</f>
        <v>55.2744</v>
      </c>
      <c r="Y333" s="21">
        <f>VLOOKUP(E:E,'[1]853-278051-128'!$A:$L,12,0)</f>
        <v>53.739000000000004</v>
      </c>
      <c r="Z333" s="21">
        <f t="shared" si="51"/>
        <v>53.739000000000004</v>
      </c>
      <c r="AA333" s="21">
        <f>VLOOKUP(E:E,'[2]costed bom'!$E$2:$AA$1480,23,0)</f>
        <v>51.18</v>
      </c>
      <c r="AB333" s="21">
        <f>J333*AA333</f>
        <v>51.18</v>
      </c>
      <c r="AC333" s="21">
        <f>Z333-AB333</f>
        <v>2.5590000000000046</v>
      </c>
      <c r="AD333" s="27">
        <v>77</v>
      </c>
      <c r="AE333" s="22" t="s">
        <v>991</v>
      </c>
    </row>
    <row r="334" spans="1:31" s="30" customFormat="1" hidden="1" x14ac:dyDescent="0.25">
      <c r="A334" s="82">
        <v>331</v>
      </c>
      <c r="B334" s="83">
        <v>0</v>
      </c>
      <c r="C334" s="84">
        <v>2</v>
      </c>
      <c r="D334" s="85" t="s">
        <v>486</v>
      </c>
      <c r="E334" s="85" t="s">
        <v>488</v>
      </c>
      <c r="F334" s="84"/>
      <c r="G334" s="84" t="s">
        <v>59</v>
      </c>
      <c r="H334" s="86" t="s">
        <v>489</v>
      </c>
      <c r="I334" s="87">
        <v>1</v>
      </c>
      <c r="J334" s="87">
        <v>1</v>
      </c>
      <c r="K334" s="84" t="s">
        <v>50</v>
      </c>
      <c r="L334" s="84" t="s">
        <v>63</v>
      </c>
      <c r="M334" s="84" t="s">
        <v>56</v>
      </c>
      <c r="N334" s="84" t="s">
        <v>70</v>
      </c>
      <c r="O334" s="84"/>
      <c r="P334" s="84"/>
      <c r="Q334" s="84"/>
      <c r="R334" s="88"/>
      <c r="S334" s="89"/>
      <c r="T334" s="89">
        <f t="shared" si="50"/>
        <v>0</v>
      </c>
      <c r="U334" s="89"/>
      <c r="V334" s="89"/>
      <c r="W334" s="89"/>
      <c r="X334" s="89"/>
      <c r="Y334" s="89"/>
      <c r="Z334" s="89">
        <f t="shared" si="51"/>
        <v>0</v>
      </c>
      <c r="AA334" s="89"/>
      <c r="AB334" s="89"/>
      <c r="AC334" s="89"/>
      <c r="AD334" s="84"/>
      <c r="AE334" s="90"/>
    </row>
    <row r="335" spans="1:31" s="30" customFormat="1" hidden="1" x14ac:dyDescent="0.25">
      <c r="A335" s="82">
        <v>332</v>
      </c>
      <c r="B335" s="83">
        <v>1</v>
      </c>
      <c r="C335" s="84">
        <v>2</v>
      </c>
      <c r="D335" s="85" t="s">
        <v>486</v>
      </c>
      <c r="E335" s="85" t="s">
        <v>490</v>
      </c>
      <c r="F335" s="84"/>
      <c r="G335" s="84" t="s">
        <v>59</v>
      </c>
      <c r="H335" s="86" t="s">
        <v>491</v>
      </c>
      <c r="I335" s="87">
        <v>1</v>
      </c>
      <c r="J335" s="87">
        <v>1</v>
      </c>
      <c r="K335" s="84" t="s">
        <v>50</v>
      </c>
      <c r="L335" s="84" t="s">
        <v>63</v>
      </c>
      <c r="M335" s="84" t="s">
        <v>56</v>
      </c>
      <c r="N335" s="84" t="s">
        <v>51</v>
      </c>
      <c r="O335" s="84"/>
      <c r="P335" s="84" t="s">
        <v>351</v>
      </c>
      <c r="Q335" s="84" t="s">
        <v>492</v>
      </c>
      <c r="R335" s="88"/>
      <c r="S335" s="89"/>
      <c r="T335" s="89">
        <f t="shared" si="50"/>
        <v>0</v>
      </c>
      <c r="U335" s="89"/>
      <c r="V335" s="89"/>
      <c r="W335" s="89"/>
      <c r="X335" s="89"/>
      <c r="Y335" s="89"/>
      <c r="Z335" s="89">
        <f t="shared" si="51"/>
        <v>0</v>
      </c>
      <c r="AA335" s="89"/>
      <c r="AB335" s="89"/>
      <c r="AC335" s="89"/>
      <c r="AD335" s="84"/>
      <c r="AE335" s="90"/>
    </row>
    <row r="336" spans="1:31" s="30" customFormat="1" hidden="1" x14ac:dyDescent="0.25">
      <c r="A336" s="82">
        <v>333</v>
      </c>
      <c r="B336" s="83">
        <v>2</v>
      </c>
      <c r="C336" s="84">
        <v>2</v>
      </c>
      <c r="D336" s="85" t="s">
        <v>486</v>
      </c>
      <c r="E336" s="85" t="s">
        <v>463</v>
      </c>
      <c r="F336" s="84"/>
      <c r="G336" s="84" t="s">
        <v>64</v>
      </c>
      <c r="H336" s="86" t="s">
        <v>464</v>
      </c>
      <c r="I336" s="87">
        <v>24</v>
      </c>
      <c r="J336" s="87">
        <v>24</v>
      </c>
      <c r="K336" s="84" t="s">
        <v>50</v>
      </c>
      <c r="L336" s="84" t="s">
        <v>63</v>
      </c>
      <c r="M336" s="84" t="s">
        <v>56</v>
      </c>
      <c r="N336" s="84" t="s">
        <v>51</v>
      </c>
      <c r="O336" s="84"/>
      <c r="P336" s="84" t="s">
        <v>351</v>
      </c>
      <c r="Q336" s="84" t="s">
        <v>465</v>
      </c>
      <c r="R336" s="88"/>
      <c r="S336" s="89"/>
      <c r="T336" s="89">
        <f t="shared" si="50"/>
        <v>0</v>
      </c>
      <c r="U336" s="89"/>
      <c r="V336" s="89"/>
      <c r="W336" s="89"/>
      <c r="X336" s="89"/>
      <c r="Y336" s="89"/>
      <c r="Z336" s="89">
        <f t="shared" si="51"/>
        <v>0</v>
      </c>
      <c r="AA336" s="89"/>
      <c r="AB336" s="89"/>
      <c r="AC336" s="89"/>
      <c r="AD336" s="84"/>
      <c r="AE336" s="90"/>
    </row>
    <row r="337" spans="1:31" s="30" customFormat="1" hidden="1" x14ac:dyDescent="0.25">
      <c r="A337" s="82">
        <v>334</v>
      </c>
      <c r="B337" s="83">
        <v>3</v>
      </c>
      <c r="C337" s="84">
        <v>2</v>
      </c>
      <c r="D337" s="85" t="s">
        <v>486</v>
      </c>
      <c r="E337" s="85" t="s">
        <v>344</v>
      </c>
      <c r="F337" s="84"/>
      <c r="G337" s="84" t="s">
        <v>55</v>
      </c>
      <c r="H337" s="86" t="s">
        <v>345</v>
      </c>
      <c r="I337" s="87">
        <v>1</v>
      </c>
      <c r="J337" s="87">
        <v>1</v>
      </c>
      <c r="K337" s="84" t="s">
        <v>272</v>
      </c>
      <c r="L337" s="84" t="s">
        <v>63</v>
      </c>
      <c r="M337" s="84" t="s">
        <v>56</v>
      </c>
      <c r="N337" s="84" t="s">
        <v>51</v>
      </c>
      <c r="O337" s="84"/>
      <c r="P337" s="84" t="s">
        <v>347</v>
      </c>
      <c r="Q337" s="84" t="s">
        <v>346</v>
      </c>
      <c r="R337" s="88"/>
      <c r="S337" s="89"/>
      <c r="T337" s="89">
        <f t="shared" si="50"/>
        <v>0</v>
      </c>
      <c r="U337" s="89"/>
      <c r="V337" s="89"/>
      <c r="W337" s="89"/>
      <c r="X337" s="89"/>
      <c r="Y337" s="89"/>
      <c r="Z337" s="89">
        <f t="shared" si="51"/>
        <v>0</v>
      </c>
      <c r="AA337" s="89"/>
      <c r="AB337" s="89"/>
      <c r="AC337" s="89"/>
      <c r="AD337" s="84"/>
      <c r="AE337" s="90"/>
    </row>
    <row r="338" spans="1:31" s="30" customFormat="1" hidden="1" x14ac:dyDescent="0.25">
      <c r="A338" s="82">
        <v>335</v>
      </c>
      <c r="B338" s="83">
        <v>5</v>
      </c>
      <c r="C338" s="84">
        <v>2</v>
      </c>
      <c r="D338" s="85" t="s">
        <v>486</v>
      </c>
      <c r="E338" s="85" t="s">
        <v>341</v>
      </c>
      <c r="F338" s="84"/>
      <c r="G338" s="84" t="s">
        <v>55</v>
      </c>
      <c r="H338" s="86" t="s">
        <v>342</v>
      </c>
      <c r="I338" s="87">
        <v>1</v>
      </c>
      <c r="J338" s="87">
        <v>1</v>
      </c>
      <c r="K338" s="84" t="s">
        <v>272</v>
      </c>
      <c r="L338" s="84" t="s">
        <v>63</v>
      </c>
      <c r="M338" s="84" t="s">
        <v>56</v>
      </c>
      <c r="N338" s="84" t="s">
        <v>51</v>
      </c>
      <c r="O338" s="84"/>
      <c r="P338" s="84" t="s">
        <v>340</v>
      </c>
      <c r="Q338" s="84" t="s">
        <v>343</v>
      </c>
      <c r="R338" s="88"/>
      <c r="S338" s="89"/>
      <c r="T338" s="89">
        <f t="shared" si="50"/>
        <v>0</v>
      </c>
      <c r="U338" s="89"/>
      <c r="V338" s="89"/>
      <c r="W338" s="89"/>
      <c r="X338" s="89"/>
      <c r="Y338" s="89"/>
      <c r="Z338" s="89">
        <f t="shared" si="51"/>
        <v>0</v>
      </c>
      <c r="AA338" s="89"/>
      <c r="AB338" s="89"/>
      <c r="AC338" s="89"/>
      <c r="AD338" s="84"/>
      <c r="AE338" s="90"/>
    </row>
    <row r="339" spans="1:31" s="30" customFormat="1" hidden="1" x14ac:dyDescent="0.25">
      <c r="A339" s="82">
        <v>336</v>
      </c>
      <c r="B339" s="83">
        <v>6</v>
      </c>
      <c r="C339" s="84">
        <v>2</v>
      </c>
      <c r="D339" s="85" t="s">
        <v>486</v>
      </c>
      <c r="E339" s="85" t="s">
        <v>493</v>
      </c>
      <c r="F339" s="84"/>
      <c r="G339" s="84" t="s">
        <v>55</v>
      </c>
      <c r="H339" s="86" t="s">
        <v>494</v>
      </c>
      <c r="I339" s="87">
        <v>4.5</v>
      </c>
      <c r="J339" s="87">
        <v>4.5</v>
      </c>
      <c r="K339" s="84" t="s">
        <v>272</v>
      </c>
      <c r="L339" s="84" t="s">
        <v>63</v>
      </c>
      <c r="M339" s="84" t="s">
        <v>56</v>
      </c>
      <c r="N339" s="84" t="s">
        <v>51</v>
      </c>
      <c r="O339" s="84"/>
      <c r="P339" s="84" t="s">
        <v>340</v>
      </c>
      <c r="Q339" s="84" t="s">
        <v>495</v>
      </c>
      <c r="R339" s="88"/>
      <c r="S339" s="89"/>
      <c r="T339" s="89">
        <f t="shared" si="50"/>
        <v>0</v>
      </c>
      <c r="U339" s="89"/>
      <c r="V339" s="89"/>
      <c r="W339" s="89"/>
      <c r="X339" s="89"/>
      <c r="Y339" s="89"/>
      <c r="Z339" s="89">
        <f t="shared" si="51"/>
        <v>0</v>
      </c>
      <c r="AA339" s="89"/>
      <c r="AB339" s="89"/>
      <c r="AC339" s="89"/>
      <c r="AD339" s="84"/>
      <c r="AE339" s="90"/>
    </row>
    <row r="340" spans="1:31" s="30" customFormat="1" hidden="1" x14ac:dyDescent="0.25">
      <c r="A340" s="82">
        <v>337</v>
      </c>
      <c r="B340" s="83">
        <v>7</v>
      </c>
      <c r="C340" s="84">
        <v>2</v>
      </c>
      <c r="D340" s="85" t="s">
        <v>486</v>
      </c>
      <c r="E340" s="85" t="s">
        <v>348</v>
      </c>
      <c r="F340" s="84"/>
      <c r="G340" s="84" t="s">
        <v>71</v>
      </c>
      <c r="H340" s="86" t="s">
        <v>349</v>
      </c>
      <c r="I340" s="87">
        <v>1</v>
      </c>
      <c r="J340" s="87">
        <v>1</v>
      </c>
      <c r="K340" s="84" t="s">
        <v>50</v>
      </c>
      <c r="L340" s="84" t="s">
        <v>63</v>
      </c>
      <c r="M340" s="84" t="s">
        <v>56</v>
      </c>
      <c r="N340" s="84" t="s">
        <v>51</v>
      </c>
      <c r="O340" s="84"/>
      <c r="P340" s="84" t="s">
        <v>351</v>
      </c>
      <c r="Q340" s="84" t="s">
        <v>350</v>
      </c>
      <c r="R340" s="88"/>
      <c r="S340" s="89"/>
      <c r="T340" s="89">
        <f t="shared" si="50"/>
        <v>0</v>
      </c>
      <c r="U340" s="89"/>
      <c r="V340" s="89"/>
      <c r="W340" s="89"/>
      <c r="X340" s="89"/>
      <c r="Y340" s="89"/>
      <c r="Z340" s="89">
        <f t="shared" si="51"/>
        <v>0</v>
      </c>
      <c r="AA340" s="89"/>
      <c r="AB340" s="89"/>
      <c r="AC340" s="89"/>
      <c r="AD340" s="84"/>
      <c r="AE340" s="90"/>
    </row>
    <row r="341" spans="1:31" s="30" customFormat="1" hidden="1" x14ac:dyDescent="0.25">
      <c r="A341" s="82">
        <v>338</v>
      </c>
      <c r="B341" s="83">
        <v>8</v>
      </c>
      <c r="C341" s="84">
        <v>2</v>
      </c>
      <c r="D341" s="85" t="s">
        <v>486</v>
      </c>
      <c r="E341" s="85" t="s">
        <v>496</v>
      </c>
      <c r="F341" s="84"/>
      <c r="G341" s="84" t="s">
        <v>64</v>
      </c>
      <c r="H341" s="86" t="s">
        <v>497</v>
      </c>
      <c r="I341" s="87">
        <v>1</v>
      </c>
      <c r="J341" s="87">
        <v>1</v>
      </c>
      <c r="K341" s="84" t="s">
        <v>50</v>
      </c>
      <c r="L341" s="84" t="s">
        <v>63</v>
      </c>
      <c r="M341" s="84" t="s">
        <v>56</v>
      </c>
      <c r="N341" s="84" t="s">
        <v>51</v>
      </c>
      <c r="O341" s="84"/>
      <c r="P341" s="84" t="s">
        <v>260</v>
      </c>
      <c r="Q341" s="84">
        <v>1731110062</v>
      </c>
      <c r="R341" s="88"/>
      <c r="S341" s="89"/>
      <c r="T341" s="89">
        <f t="shared" si="50"/>
        <v>0</v>
      </c>
      <c r="U341" s="89"/>
      <c r="V341" s="89"/>
      <c r="W341" s="89"/>
      <c r="X341" s="89"/>
      <c r="Y341" s="89"/>
      <c r="Z341" s="89">
        <f t="shared" si="51"/>
        <v>0</v>
      </c>
      <c r="AA341" s="89"/>
      <c r="AB341" s="89"/>
      <c r="AC341" s="89"/>
      <c r="AD341" s="84"/>
      <c r="AE341" s="90"/>
    </row>
    <row r="342" spans="1:31" s="30" customFormat="1" hidden="1" x14ac:dyDescent="0.25">
      <c r="A342" s="82">
        <v>339</v>
      </c>
      <c r="B342" s="83">
        <v>9</v>
      </c>
      <c r="C342" s="84">
        <v>2</v>
      </c>
      <c r="D342" s="85" t="s">
        <v>486</v>
      </c>
      <c r="E342" s="85" t="s">
        <v>358</v>
      </c>
      <c r="F342" s="84"/>
      <c r="G342" s="84" t="s">
        <v>64</v>
      </c>
      <c r="H342" s="86" t="s">
        <v>359</v>
      </c>
      <c r="I342" s="87">
        <v>2</v>
      </c>
      <c r="J342" s="87">
        <v>2</v>
      </c>
      <c r="K342" s="84" t="s">
        <v>50</v>
      </c>
      <c r="L342" s="84" t="s">
        <v>63</v>
      </c>
      <c r="M342" s="84" t="s">
        <v>56</v>
      </c>
      <c r="N342" s="84" t="s">
        <v>51</v>
      </c>
      <c r="O342" s="84"/>
      <c r="P342" s="84" t="s">
        <v>260</v>
      </c>
      <c r="Q342" s="84">
        <v>1731120066</v>
      </c>
      <c r="R342" s="88"/>
      <c r="S342" s="89"/>
      <c r="T342" s="89">
        <f t="shared" si="50"/>
        <v>0</v>
      </c>
      <c r="U342" s="89"/>
      <c r="V342" s="89"/>
      <c r="W342" s="89"/>
      <c r="X342" s="89"/>
      <c r="Y342" s="89"/>
      <c r="Z342" s="89">
        <f t="shared" si="51"/>
        <v>0</v>
      </c>
      <c r="AA342" s="89"/>
      <c r="AB342" s="89"/>
      <c r="AC342" s="89"/>
      <c r="AD342" s="84"/>
      <c r="AE342" s="90"/>
    </row>
    <row r="343" spans="1:31" s="30" customFormat="1" hidden="1" x14ac:dyDescent="0.25">
      <c r="A343" s="82">
        <v>340</v>
      </c>
      <c r="B343" s="83">
        <v>10</v>
      </c>
      <c r="C343" s="84">
        <v>2</v>
      </c>
      <c r="D343" s="85" t="s">
        <v>486</v>
      </c>
      <c r="E343" s="85" t="s">
        <v>390</v>
      </c>
      <c r="F343" s="84"/>
      <c r="G343" s="84" t="s">
        <v>55</v>
      </c>
      <c r="H343" s="86" t="s">
        <v>391</v>
      </c>
      <c r="I343" s="87">
        <v>24</v>
      </c>
      <c r="J343" s="87">
        <v>24</v>
      </c>
      <c r="K343" s="84" t="s">
        <v>50</v>
      </c>
      <c r="L343" s="84" t="s">
        <v>63</v>
      </c>
      <c r="M343" s="84" t="s">
        <v>56</v>
      </c>
      <c r="N343" s="84" t="s">
        <v>51</v>
      </c>
      <c r="O343" s="84"/>
      <c r="P343" s="84" t="s">
        <v>392</v>
      </c>
      <c r="Q343" s="84" t="s">
        <v>357</v>
      </c>
      <c r="R343" s="88"/>
      <c r="S343" s="89"/>
      <c r="T343" s="89">
        <f t="shared" si="50"/>
        <v>0</v>
      </c>
      <c r="U343" s="89"/>
      <c r="V343" s="89"/>
      <c r="W343" s="89"/>
      <c r="X343" s="89"/>
      <c r="Y343" s="89"/>
      <c r="Z343" s="89">
        <f t="shared" si="51"/>
        <v>0</v>
      </c>
      <c r="AA343" s="89"/>
      <c r="AB343" s="89"/>
      <c r="AC343" s="89"/>
      <c r="AD343" s="84"/>
      <c r="AE343" s="90"/>
    </row>
    <row r="344" spans="1:31" s="30" customFormat="1" hidden="1" x14ac:dyDescent="0.25">
      <c r="A344" s="82">
        <v>341</v>
      </c>
      <c r="B344" s="83">
        <v>11</v>
      </c>
      <c r="C344" s="84">
        <v>2</v>
      </c>
      <c r="D344" s="85" t="s">
        <v>486</v>
      </c>
      <c r="E344" s="85" t="s">
        <v>294</v>
      </c>
      <c r="F344" s="84"/>
      <c r="G344" s="84" t="s">
        <v>55</v>
      </c>
      <c r="H344" s="86" t="s">
        <v>295</v>
      </c>
      <c r="I344" s="87">
        <v>2</v>
      </c>
      <c r="J344" s="87">
        <v>2</v>
      </c>
      <c r="K344" s="84" t="s">
        <v>50</v>
      </c>
      <c r="L344" s="84" t="s">
        <v>63</v>
      </c>
      <c r="M344" s="84" t="s">
        <v>56</v>
      </c>
      <c r="N344" s="84" t="s">
        <v>51</v>
      </c>
      <c r="O344" s="84"/>
      <c r="P344" s="84" t="s">
        <v>297</v>
      </c>
      <c r="Q344" s="84" t="s">
        <v>296</v>
      </c>
      <c r="R344" s="88"/>
      <c r="S344" s="89"/>
      <c r="T344" s="89">
        <f t="shared" si="50"/>
        <v>0</v>
      </c>
      <c r="U344" s="89"/>
      <c r="V344" s="89"/>
      <c r="W344" s="89"/>
      <c r="X344" s="89"/>
      <c r="Y344" s="89"/>
      <c r="Z344" s="89">
        <f t="shared" si="51"/>
        <v>0</v>
      </c>
      <c r="AA344" s="89"/>
      <c r="AB344" s="89"/>
      <c r="AC344" s="89"/>
      <c r="AD344" s="84"/>
      <c r="AE344" s="90"/>
    </row>
    <row r="345" spans="1:31" s="30" customFormat="1" hidden="1" x14ac:dyDescent="0.25">
      <c r="A345" s="82">
        <v>342</v>
      </c>
      <c r="B345" s="83">
        <v>12</v>
      </c>
      <c r="C345" s="84">
        <v>2</v>
      </c>
      <c r="D345" s="85" t="s">
        <v>486</v>
      </c>
      <c r="E345" s="85" t="s">
        <v>432</v>
      </c>
      <c r="F345" s="84"/>
      <c r="G345" s="84" t="s">
        <v>64</v>
      </c>
      <c r="H345" s="86" t="s">
        <v>433</v>
      </c>
      <c r="I345" s="87">
        <v>1</v>
      </c>
      <c r="J345" s="87">
        <v>1</v>
      </c>
      <c r="K345" s="84" t="s">
        <v>50</v>
      </c>
      <c r="L345" s="84" t="s">
        <v>63</v>
      </c>
      <c r="M345" s="84" t="s">
        <v>56</v>
      </c>
      <c r="N345" s="84" t="s">
        <v>51</v>
      </c>
      <c r="O345" s="84"/>
      <c r="P345" s="84" t="s">
        <v>435</v>
      </c>
      <c r="Q345" s="84" t="s">
        <v>434</v>
      </c>
      <c r="R345" s="88"/>
      <c r="S345" s="89"/>
      <c r="T345" s="89">
        <f t="shared" si="50"/>
        <v>0</v>
      </c>
      <c r="U345" s="89"/>
      <c r="V345" s="89"/>
      <c r="W345" s="89"/>
      <c r="X345" s="89"/>
      <c r="Y345" s="89"/>
      <c r="Z345" s="89">
        <f t="shared" si="51"/>
        <v>0</v>
      </c>
      <c r="AA345" s="89"/>
      <c r="AB345" s="89"/>
      <c r="AC345" s="89"/>
      <c r="AD345" s="84"/>
      <c r="AE345" s="90"/>
    </row>
    <row r="346" spans="1:31" s="30" customFormat="1" x14ac:dyDescent="0.25">
      <c r="A346" s="26">
        <v>343</v>
      </c>
      <c r="B346" s="31">
        <v>85</v>
      </c>
      <c r="C346" s="27">
        <v>1</v>
      </c>
      <c r="D346" s="28" t="s">
        <v>52</v>
      </c>
      <c r="E346" s="28" t="s">
        <v>498</v>
      </c>
      <c r="F346" s="27" t="s">
        <v>1005</v>
      </c>
      <c r="G346" s="27" t="s">
        <v>64</v>
      </c>
      <c r="H346" s="23" t="s">
        <v>499</v>
      </c>
      <c r="I346" s="29">
        <v>1</v>
      </c>
      <c r="J346" s="29">
        <v>1</v>
      </c>
      <c r="K346" s="27" t="s">
        <v>50</v>
      </c>
      <c r="L346" s="27" t="s">
        <v>54</v>
      </c>
      <c r="M346" s="27" t="s">
        <v>56</v>
      </c>
      <c r="N346" s="27" t="s">
        <v>51</v>
      </c>
      <c r="O346" s="27" t="s">
        <v>1025</v>
      </c>
      <c r="P346" s="27"/>
      <c r="Q346" s="27"/>
      <c r="R346" s="46"/>
      <c r="S346" s="21">
        <f>VLOOKUP(E:E,'[1]853-278051-128'!$A:$F,6,0)</f>
        <v>57.372</v>
      </c>
      <c r="T346" s="21">
        <f t="shared" si="50"/>
        <v>57.372</v>
      </c>
      <c r="U346" s="21">
        <f>VLOOKUP(E:E,'[1]853-278051-128'!$A:$H,8,0)</f>
        <v>56.415799999999997</v>
      </c>
      <c r="V346" s="21">
        <f>J346*U346</f>
        <v>56.415799999999997</v>
      </c>
      <c r="W346" s="21">
        <f>VLOOKUP(E:E,'[1]853-278051-128'!$A:$J,10,0)</f>
        <v>54.981499999999997</v>
      </c>
      <c r="X346" s="21">
        <f>J346*W346</f>
        <v>54.981499999999997</v>
      </c>
      <c r="Y346" s="21">
        <f>VLOOKUP(E:E,'[1]853-278051-128'!$A:$L,12,0)</f>
        <v>52.591000000000008</v>
      </c>
      <c r="Z346" s="21">
        <f t="shared" si="51"/>
        <v>52.591000000000008</v>
      </c>
      <c r="AA346" s="21">
        <f>VLOOKUP(E:E,'[2]costed bom'!$E$2:$AA$1480,23,0)</f>
        <v>143</v>
      </c>
      <c r="AB346" s="21">
        <f>J346*AA346</f>
        <v>143</v>
      </c>
      <c r="AC346" s="21">
        <f>Z346-AB346</f>
        <v>-90.408999999999992</v>
      </c>
      <c r="AD346" s="27">
        <v>28</v>
      </c>
      <c r="AE346" s="22" t="s">
        <v>991</v>
      </c>
    </row>
    <row r="347" spans="1:31" s="30" customFormat="1" hidden="1" x14ac:dyDescent="0.25">
      <c r="A347" s="82">
        <v>344</v>
      </c>
      <c r="B347" s="83">
        <v>0</v>
      </c>
      <c r="C347" s="84">
        <v>2</v>
      </c>
      <c r="D347" s="85" t="s">
        <v>498</v>
      </c>
      <c r="E347" s="85" t="s">
        <v>500</v>
      </c>
      <c r="F347" s="84"/>
      <c r="G347" s="84" t="s">
        <v>64</v>
      </c>
      <c r="H347" s="86" t="s">
        <v>501</v>
      </c>
      <c r="I347" s="87">
        <v>1</v>
      </c>
      <c r="J347" s="87">
        <v>1</v>
      </c>
      <c r="K347" s="84" t="s">
        <v>50</v>
      </c>
      <c r="L347" s="84" t="s">
        <v>54</v>
      </c>
      <c r="M347" s="84" t="s">
        <v>56</v>
      </c>
      <c r="N347" s="84" t="s">
        <v>70</v>
      </c>
      <c r="O347" s="84"/>
      <c r="P347" s="84"/>
      <c r="Q347" s="84"/>
      <c r="R347" s="88"/>
      <c r="S347" s="89"/>
      <c r="T347" s="89">
        <f t="shared" si="50"/>
        <v>0</v>
      </c>
      <c r="U347" s="89"/>
      <c r="V347" s="89"/>
      <c r="W347" s="89"/>
      <c r="X347" s="89"/>
      <c r="Y347" s="89"/>
      <c r="Z347" s="89">
        <f t="shared" si="51"/>
        <v>0</v>
      </c>
      <c r="AA347" s="89"/>
      <c r="AB347" s="89"/>
      <c r="AC347" s="89"/>
      <c r="AD347" s="84"/>
      <c r="AE347" s="90"/>
    </row>
    <row r="348" spans="1:31" s="30" customFormat="1" hidden="1" x14ac:dyDescent="0.25">
      <c r="A348" s="82">
        <v>345</v>
      </c>
      <c r="B348" s="83">
        <v>1</v>
      </c>
      <c r="C348" s="84">
        <v>2</v>
      </c>
      <c r="D348" s="85" t="s">
        <v>498</v>
      </c>
      <c r="E348" s="85" t="s">
        <v>348</v>
      </c>
      <c r="F348" s="84"/>
      <c r="G348" s="84" t="s">
        <v>71</v>
      </c>
      <c r="H348" s="86" t="s">
        <v>349</v>
      </c>
      <c r="I348" s="87">
        <v>1</v>
      </c>
      <c r="J348" s="87">
        <v>1</v>
      </c>
      <c r="K348" s="84" t="s">
        <v>50</v>
      </c>
      <c r="L348" s="84" t="s">
        <v>63</v>
      </c>
      <c r="M348" s="84" t="s">
        <v>56</v>
      </c>
      <c r="N348" s="84" t="s">
        <v>51</v>
      </c>
      <c r="O348" s="84"/>
      <c r="P348" s="84" t="s">
        <v>351</v>
      </c>
      <c r="Q348" s="84" t="s">
        <v>350</v>
      </c>
      <c r="R348" s="88"/>
      <c r="S348" s="89"/>
      <c r="T348" s="89">
        <f t="shared" si="50"/>
        <v>0</v>
      </c>
      <c r="U348" s="89"/>
      <c r="V348" s="89"/>
      <c r="W348" s="89"/>
      <c r="X348" s="89"/>
      <c r="Y348" s="89"/>
      <c r="Z348" s="89">
        <f t="shared" si="51"/>
        <v>0</v>
      </c>
      <c r="AA348" s="89"/>
      <c r="AB348" s="89"/>
      <c r="AC348" s="89"/>
      <c r="AD348" s="84"/>
      <c r="AE348" s="90"/>
    </row>
    <row r="349" spans="1:31" s="30" customFormat="1" hidden="1" x14ac:dyDescent="0.25">
      <c r="A349" s="82">
        <v>346</v>
      </c>
      <c r="B349" s="83">
        <v>2</v>
      </c>
      <c r="C349" s="84">
        <v>2</v>
      </c>
      <c r="D349" s="85" t="s">
        <v>498</v>
      </c>
      <c r="E349" s="85" t="s">
        <v>502</v>
      </c>
      <c r="F349" s="84"/>
      <c r="G349" s="84" t="s">
        <v>64</v>
      </c>
      <c r="H349" s="86" t="s">
        <v>503</v>
      </c>
      <c r="I349" s="87">
        <v>1</v>
      </c>
      <c r="J349" s="87">
        <v>1</v>
      </c>
      <c r="K349" s="84" t="s">
        <v>50</v>
      </c>
      <c r="L349" s="84" t="s">
        <v>63</v>
      </c>
      <c r="M349" s="84" t="s">
        <v>56</v>
      </c>
      <c r="N349" s="84" t="s">
        <v>51</v>
      </c>
      <c r="O349" s="84"/>
      <c r="P349" s="84" t="s">
        <v>351</v>
      </c>
      <c r="Q349" s="84" t="s">
        <v>504</v>
      </c>
      <c r="R349" s="88"/>
      <c r="S349" s="89"/>
      <c r="T349" s="89">
        <f t="shared" si="50"/>
        <v>0</v>
      </c>
      <c r="U349" s="89"/>
      <c r="V349" s="89"/>
      <c r="W349" s="89"/>
      <c r="X349" s="89"/>
      <c r="Y349" s="89"/>
      <c r="Z349" s="89">
        <f t="shared" si="51"/>
        <v>0</v>
      </c>
      <c r="AA349" s="89"/>
      <c r="AB349" s="89"/>
      <c r="AC349" s="89"/>
      <c r="AD349" s="84"/>
      <c r="AE349" s="90"/>
    </row>
    <row r="350" spans="1:31" s="30" customFormat="1" hidden="1" x14ac:dyDescent="0.25">
      <c r="A350" s="82">
        <v>347</v>
      </c>
      <c r="B350" s="83">
        <v>3</v>
      </c>
      <c r="C350" s="84">
        <v>2</v>
      </c>
      <c r="D350" s="85" t="s">
        <v>498</v>
      </c>
      <c r="E350" s="85" t="s">
        <v>390</v>
      </c>
      <c r="F350" s="84"/>
      <c r="G350" s="84" t="s">
        <v>55</v>
      </c>
      <c r="H350" s="86" t="s">
        <v>391</v>
      </c>
      <c r="I350" s="87">
        <v>24</v>
      </c>
      <c r="J350" s="87">
        <v>24</v>
      </c>
      <c r="K350" s="84" t="s">
        <v>50</v>
      </c>
      <c r="L350" s="84" t="s">
        <v>63</v>
      </c>
      <c r="M350" s="84" t="s">
        <v>56</v>
      </c>
      <c r="N350" s="84" t="s">
        <v>51</v>
      </c>
      <c r="O350" s="84"/>
      <c r="P350" s="84" t="s">
        <v>392</v>
      </c>
      <c r="Q350" s="84" t="s">
        <v>357</v>
      </c>
      <c r="R350" s="88"/>
      <c r="S350" s="89"/>
      <c r="T350" s="89">
        <f t="shared" si="50"/>
        <v>0</v>
      </c>
      <c r="U350" s="89"/>
      <c r="V350" s="89"/>
      <c r="W350" s="89"/>
      <c r="X350" s="89"/>
      <c r="Y350" s="89"/>
      <c r="Z350" s="89">
        <f t="shared" si="51"/>
        <v>0</v>
      </c>
      <c r="AA350" s="89"/>
      <c r="AB350" s="89"/>
      <c r="AC350" s="89"/>
      <c r="AD350" s="84"/>
      <c r="AE350" s="90"/>
    </row>
    <row r="351" spans="1:31" s="30" customFormat="1" hidden="1" x14ac:dyDescent="0.25">
      <c r="A351" s="82">
        <v>348</v>
      </c>
      <c r="B351" s="83">
        <v>4</v>
      </c>
      <c r="C351" s="84">
        <v>2</v>
      </c>
      <c r="D351" s="85" t="s">
        <v>498</v>
      </c>
      <c r="E351" s="85" t="s">
        <v>505</v>
      </c>
      <c r="F351" s="84"/>
      <c r="G351" s="84" t="s">
        <v>55</v>
      </c>
      <c r="H351" s="86" t="s">
        <v>506</v>
      </c>
      <c r="I351" s="87">
        <v>4.5</v>
      </c>
      <c r="J351" s="87">
        <v>4.5</v>
      </c>
      <c r="K351" s="84" t="s">
        <v>272</v>
      </c>
      <c r="L351" s="84" t="s">
        <v>63</v>
      </c>
      <c r="M351" s="84" t="s">
        <v>56</v>
      </c>
      <c r="N351" s="84" t="s">
        <v>51</v>
      </c>
      <c r="O351" s="84"/>
      <c r="P351" s="84" t="s">
        <v>340</v>
      </c>
      <c r="Q351" s="84" t="s">
        <v>507</v>
      </c>
      <c r="R351" s="88"/>
      <c r="S351" s="89"/>
      <c r="T351" s="89">
        <f t="shared" si="50"/>
        <v>0</v>
      </c>
      <c r="U351" s="89"/>
      <c r="V351" s="89"/>
      <c r="W351" s="89"/>
      <c r="X351" s="89"/>
      <c r="Y351" s="89"/>
      <c r="Z351" s="89">
        <f t="shared" si="51"/>
        <v>0</v>
      </c>
      <c r="AA351" s="89"/>
      <c r="AB351" s="89"/>
      <c r="AC351" s="89"/>
      <c r="AD351" s="84"/>
      <c r="AE351" s="90"/>
    </row>
    <row r="352" spans="1:31" s="30" customFormat="1" hidden="1" x14ac:dyDescent="0.25">
      <c r="A352" s="82">
        <v>349</v>
      </c>
      <c r="B352" s="83">
        <v>5</v>
      </c>
      <c r="C352" s="84">
        <v>2</v>
      </c>
      <c r="D352" s="85" t="s">
        <v>498</v>
      </c>
      <c r="E352" s="85" t="s">
        <v>508</v>
      </c>
      <c r="F352" s="84"/>
      <c r="G352" s="84" t="s">
        <v>59</v>
      </c>
      <c r="H352" s="86" t="s">
        <v>509</v>
      </c>
      <c r="I352" s="87">
        <v>16</v>
      </c>
      <c r="J352" s="87">
        <v>16</v>
      </c>
      <c r="K352" s="84" t="s">
        <v>50</v>
      </c>
      <c r="L352" s="84" t="s">
        <v>63</v>
      </c>
      <c r="M352" s="84" t="s">
        <v>56</v>
      </c>
      <c r="N352" s="84" t="s">
        <v>51</v>
      </c>
      <c r="O352" s="84"/>
      <c r="P352" s="84" t="s">
        <v>510</v>
      </c>
      <c r="Q352" s="84">
        <v>9025770000</v>
      </c>
      <c r="R352" s="88"/>
      <c r="S352" s="89"/>
      <c r="T352" s="89">
        <f t="shared" si="50"/>
        <v>0</v>
      </c>
      <c r="U352" s="89"/>
      <c r="V352" s="89"/>
      <c r="W352" s="89"/>
      <c r="X352" s="89"/>
      <c r="Y352" s="89"/>
      <c r="Z352" s="89">
        <f t="shared" si="51"/>
        <v>0</v>
      </c>
      <c r="AA352" s="89"/>
      <c r="AB352" s="89"/>
      <c r="AC352" s="89"/>
      <c r="AD352" s="84"/>
      <c r="AE352" s="90"/>
    </row>
    <row r="353" spans="1:31" s="30" customFormat="1" hidden="1" x14ac:dyDescent="0.25">
      <c r="A353" s="82">
        <v>350</v>
      </c>
      <c r="B353" s="83">
        <v>6</v>
      </c>
      <c r="C353" s="84">
        <v>2</v>
      </c>
      <c r="D353" s="85" t="s">
        <v>498</v>
      </c>
      <c r="E353" s="85" t="s">
        <v>511</v>
      </c>
      <c r="F353" s="84"/>
      <c r="G353" s="84" t="s">
        <v>64</v>
      </c>
      <c r="H353" s="86" t="s">
        <v>512</v>
      </c>
      <c r="I353" s="87">
        <v>4</v>
      </c>
      <c r="J353" s="87">
        <v>4</v>
      </c>
      <c r="K353" s="84" t="s">
        <v>50</v>
      </c>
      <c r="L353" s="84" t="s">
        <v>63</v>
      </c>
      <c r="M353" s="84" t="s">
        <v>56</v>
      </c>
      <c r="N353" s="84" t="s">
        <v>51</v>
      </c>
      <c r="O353" s="84"/>
      <c r="P353" s="84" t="s">
        <v>513</v>
      </c>
      <c r="Q353" s="84">
        <v>2794</v>
      </c>
      <c r="R353" s="88"/>
      <c r="S353" s="89"/>
      <c r="T353" s="89">
        <f t="shared" si="50"/>
        <v>0</v>
      </c>
      <c r="U353" s="89"/>
      <c r="V353" s="89"/>
      <c r="W353" s="89"/>
      <c r="X353" s="89"/>
      <c r="Y353" s="89"/>
      <c r="Z353" s="89">
        <f t="shared" si="51"/>
        <v>0</v>
      </c>
      <c r="AA353" s="89"/>
      <c r="AB353" s="89"/>
      <c r="AC353" s="89"/>
      <c r="AD353" s="84"/>
      <c r="AE353" s="90"/>
    </row>
    <row r="354" spans="1:31" s="30" customFormat="1" hidden="1" x14ac:dyDescent="0.25">
      <c r="A354" s="82">
        <v>351</v>
      </c>
      <c r="B354" s="83">
        <v>7</v>
      </c>
      <c r="C354" s="84">
        <v>2</v>
      </c>
      <c r="D354" s="85" t="s">
        <v>498</v>
      </c>
      <c r="E354" s="85" t="s">
        <v>344</v>
      </c>
      <c r="F354" s="84"/>
      <c r="G354" s="84" t="s">
        <v>55</v>
      </c>
      <c r="H354" s="86" t="s">
        <v>345</v>
      </c>
      <c r="I354" s="87">
        <v>1</v>
      </c>
      <c r="J354" s="87">
        <v>1</v>
      </c>
      <c r="K354" s="84" t="s">
        <v>272</v>
      </c>
      <c r="L354" s="84" t="s">
        <v>63</v>
      </c>
      <c r="M354" s="84" t="s">
        <v>56</v>
      </c>
      <c r="N354" s="84" t="s">
        <v>51</v>
      </c>
      <c r="O354" s="84"/>
      <c r="P354" s="84" t="s">
        <v>347</v>
      </c>
      <c r="Q354" s="84" t="s">
        <v>346</v>
      </c>
      <c r="R354" s="88"/>
      <c r="S354" s="89"/>
      <c r="T354" s="89">
        <f t="shared" si="50"/>
        <v>0</v>
      </c>
      <c r="U354" s="89"/>
      <c r="V354" s="89"/>
      <c r="W354" s="89"/>
      <c r="X354" s="89"/>
      <c r="Y354" s="89"/>
      <c r="Z354" s="89">
        <f t="shared" si="51"/>
        <v>0</v>
      </c>
      <c r="AA354" s="89"/>
      <c r="AB354" s="89"/>
      <c r="AC354" s="89"/>
      <c r="AD354" s="84"/>
      <c r="AE354" s="90"/>
    </row>
    <row r="355" spans="1:31" s="30" customFormat="1" hidden="1" x14ac:dyDescent="0.25">
      <c r="A355" s="82">
        <v>352</v>
      </c>
      <c r="B355" s="83">
        <v>8</v>
      </c>
      <c r="C355" s="84">
        <v>2</v>
      </c>
      <c r="D355" s="85" t="s">
        <v>498</v>
      </c>
      <c r="E355" s="85" t="s">
        <v>270</v>
      </c>
      <c r="F355" s="84"/>
      <c r="G355" s="84" t="s">
        <v>64</v>
      </c>
      <c r="H355" s="86" t="s">
        <v>271</v>
      </c>
      <c r="I355" s="87">
        <v>1</v>
      </c>
      <c r="J355" s="87">
        <v>1</v>
      </c>
      <c r="K355" s="84" t="s">
        <v>272</v>
      </c>
      <c r="L355" s="84" t="s">
        <v>63</v>
      </c>
      <c r="M355" s="84" t="s">
        <v>56</v>
      </c>
      <c r="N355" s="84" t="s">
        <v>51</v>
      </c>
      <c r="O355" s="84"/>
      <c r="P355" s="84" t="s">
        <v>266</v>
      </c>
      <c r="Q355" s="84" t="s">
        <v>273</v>
      </c>
      <c r="R355" s="88"/>
      <c r="S355" s="89"/>
      <c r="T355" s="89">
        <f t="shared" si="50"/>
        <v>0</v>
      </c>
      <c r="U355" s="89"/>
      <c r="V355" s="89"/>
      <c r="W355" s="89"/>
      <c r="X355" s="89"/>
      <c r="Y355" s="89"/>
      <c r="Z355" s="89">
        <f t="shared" si="51"/>
        <v>0</v>
      </c>
      <c r="AA355" s="89"/>
      <c r="AB355" s="89"/>
      <c r="AC355" s="89"/>
      <c r="AD355" s="84"/>
      <c r="AE355" s="90"/>
    </row>
    <row r="356" spans="1:31" s="30" customFormat="1" hidden="1" x14ac:dyDescent="0.25">
      <c r="A356" s="82">
        <v>353</v>
      </c>
      <c r="B356" s="83">
        <v>9</v>
      </c>
      <c r="C356" s="84">
        <v>2</v>
      </c>
      <c r="D356" s="85" t="s">
        <v>498</v>
      </c>
      <c r="E356" s="85" t="s">
        <v>263</v>
      </c>
      <c r="F356" s="84"/>
      <c r="G356" s="84" t="s">
        <v>55</v>
      </c>
      <c r="H356" s="86" t="s">
        <v>264</v>
      </c>
      <c r="I356" s="87">
        <v>4</v>
      </c>
      <c r="J356" s="87">
        <v>4</v>
      </c>
      <c r="K356" s="84" t="s">
        <v>50</v>
      </c>
      <c r="L356" s="84" t="s">
        <v>63</v>
      </c>
      <c r="M356" s="84" t="s">
        <v>56</v>
      </c>
      <c r="N356" s="84" t="s">
        <v>51</v>
      </c>
      <c r="O356" s="84"/>
      <c r="P356" s="84" t="s">
        <v>266</v>
      </c>
      <c r="Q356" s="84" t="s">
        <v>265</v>
      </c>
      <c r="R356" s="88"/>
      <c r="S356" s="89"/>
      <c r="T356" s="89">
        <f t="shared" si="50"/>
        <v>0</v>
      </c>
      <c r="U356" s="89"/>
      <c r="V356" s="89"/>
      <c r="W356" s="89"/>
      <c r="X356" s="89"/>
      <c r="Y356" s="89"/>
      <c r="Z356" s="89">
        <f t="shared" si="51"/>
        <v>0</v>
      </c>
      <c r="AA356" s="89"/>
      <c r="AB356" s="89"/>
      <c r="AC356" s="89"/>
      <c r="AD356" s="84"/>
      <c r="AE356" s="90"/>
    </row>
    <row r="357" spans="1:31" s="30" customFormat="1" hidden="1" x14ac:dyDescent="0.25">
      <c r="A357" s="82">
        <v>354</v>
      </c>
      <c r="B357" s="83">
        <v>10</v>
      </c>
      <c r="C357" s="84">
        <v>2</v>
      </c>
      <c r="D357" s="85" t="s">
        <v>498</v>
      </c>
      <c r="E357" s="85" t="s">
        <v>514</v>
      </c>
      <c r="F357" s="84"/>
      <c r="G357" s="84" t="s">
        <v>55</v>
      </c>
      <c r="H357" s="86" t="s">
        <v>515</v>
      </c>
      <c r="I357" s="87">
        <v>2</v>
      </c>
      <c r="J357" s="87">
        <v>2</v>
      </c>
      <c r="K357" s="84" t="s">
        <v>50</v>
      </c>
      <c r="L357" s="84" t="s">
        <v>63</v>
      </c>
      <c r="M357" s="84" t="s">
        <v>56</v>
      </c>
      <c r="N357" s="84" t="s">
        <v>51</v>
      </c>
      <c r="O357" s="84"/>
      <c r="P357" s="84" t="s">
        <v>351</v>
      </c>
      <c r="Q357" s="84" t="s">
        <v>516</v>
      </c>
      <c r="R357" s="88"/>
      <c r="S357" s="89"/>
      <c r="T357" s="89">
        <f t="shared" si="50"/>
        <v>0</v>
      </c>
      <c r="U357" s="89"/>
      <c r="V357" s="89"/>
      <c r="W357" s="89"/>
      <c r="X357" s="89"/>
      <c r="Y357" s="89"/>
      <c r="Z357" s="89">
        <f t="shared" si="51"/>
        <v>0</v>
      </c>
      <c r="AA357" s="89"/>
      <c r="AB357" s="89"/>
      <c r="AC357" s="89"/>
      <c r="AD357" s="84"/>
      <c r="AE357" s="90"/>
    </row>
    <row r="358" spans="1:31" s="30" customFormat="1" hidden="1" x14ac:dyDescent="0.25">
      <c r="A358" s="82">
        <v>355</v>
      </c>
      <c r="B358" s="83">
        <v>11</v>
      </c>
      <c r="C358" s="84">
        <v>2</v>
      </c>
      <c r="D358" s="85" t="s">
        <v>498</v>
      </c>
      <c r="E358" s="85" t="s">
        <v>517</v>
      </c>
      <c r="F358" s="84"/>
      <c r="G358" s="84" t="s">
        <v>55</v>
      </c>
      <c r="H358" s="86" t="s">
        <v>518</v>
      </c>
      <c r="I358" s="87">
        <v>1</v>
      </c>
      <c r="J358" s="87">
        <v>1</v>
      </c>
      <c r="K358" s="84" t="s">
        <v>50</v>
      </c>
      <c r="L358" s="84" t="s">
        <v>63</v>
      </c>
      <c r="M358" s="84" t="s">
        <v>56</v>
      </c>
      <c r="N358" s="84" t="s">
        <v>51</v>
      </c>
      <c r="O358" s="84"/>
      <c r="P358" s="84" t="s">
        <v>266</v>
      </c>
      <c r="Q358" s="84" t="s">
        <v>519</v>
      </c>
      <c r="R358" s="88"/>
      <c r="S358" s="89"/>
      <c r="T358" s="89">
        <f t="shared" si="50"/>
        <v>0</v>
      </c>
      <c r="U358" s="89"/>
      <c r="V358" s="89"/>
      <c r="W358" s="89"/>
      <c r="X358" s="89"/>
      <c r="Y358" s="89"/>
      <c r="Z358" s="89">
        <f t="shared" si="51"/>
        <v>0</v>
      </c>
      <c r="AA358" s="89"/>
      <c r="AB358" s="89"/>
      <c r="AC358" s="89"/>
      <c r="AD358" s="84"/>
      <c r="AE358" s="90"/>
    </row>
    <row r="359" spans="1:31" s="30" customFormat="1" hidden="1" x14ac:dyDescent="0.25">
      <c r="A359" s="82">
        <v>356</v>
      </c>
      <c r="B359" s="83">
        <v>13</v>
      </c>
      <c r="C359" s="84">
        <v>2</v>
      </c>
      <c r="D359" s="85" t="s">
        <v>498</v>
      </c>
      <c r="E359" s="85" t="s">
        <v>304</v>
      </c>
      <c r="F359" s="84"/>
      <c r="G359" s="84" t="s">
        <v>64</v>
      </c>
      <c r="H359" s="86" t="s">
        <v>305</v>
      </c>
      <c r="I359" s="87">
        <v>1</v>
      </c>
      <c r="J359" s="87">
        <v>1</v>
      </c>
      <c r="K359" s="84" t="s">
        <v>50</v>
      </c>
      <c r="L359" s="84" t="s">
        <v>63</v>
      </c>
      <c r="M359" s="84" t="s">
        <v>56</v>
      </c>
      <c r="N359" s="84" t="s">
        <v>51</v>
      </c>
      <c r="O359" s="84"/>
      <c r="P359" s="84" t="s">
        <v>266</v>
      </c>
      <c r="Q359" s="84" t="s">
        <v>306</v>
      </c>
      <c r="R359" s="88"/>
      <c r="S359" s="89"/>
      <c r="T359" s="89">
        <f t="shared" si="50"/>
        <v>0</v>
      </c>
      <c r="U359" s="89"/>
      <c r="V359" s="89"/>
      <c r="W359" s="89"/>
      <c r="X359" s="89"/>
      <c r="Y359" s="89"/>
      <c r="Z359" s="89">
        <f t="shared" si="51"/>
        <v>0</v>
      </c>
      <c r="AA359" s="89"/>
      <c r="AB359" s="89"/>
      <c r="AC359" s="89"/>
      <c r="AD359" s="84"/>
      <c r="AE359" s="90"/>
    </row>
    <row r="360" spans="1:31" s="30" customFormat="1" hidden="1" x14ac:dyDescent="0.25">
      <c r="A360" s="82">
        <v>357</v>
      </c>
      <c r="B360" s="83">
        <v>14</v>
      </c>
      <c r="C360" s="84">
        <v>2</v>
      </c>
      <c r="D360" s="85" t="s">
        <v>498</v>
      </c>
      <c r="E360" s="85" t="s">
        <v>287</v>
      </c>
      <c r="F360" s="84"/>
      <c r="G360" s="84" t="s">
        <v>64</v>
      </c>
      <c r="H360" s="86" t="s">
        <v>288</v>
      </c>
      <c r="I360" s="87">
        <v>20</v>
      </c>
      <c r="J360" s="87">
        <v>20</v>
      </c>
      <c r="K360" s="84" t="s">
        <v>50</v>
      </c>
      <c r="L360" s="84" t="s">
        <v>63</v>
      </c>
      <c r="M360" s="84" t="s">
        <v>56</v>
      </c>
      <c r="N360" s="84" t="s">
        <v>51</v>
      </c>
      <c r="O360" s="84"/>
      <c r="P360" s="84" t="s">
        <v>283</v>
      </c>
      <c r="Q360" s="84" t="s">
        <v>289</v>
      </c>
      <c r="R360" s="88"/>
      <c r="S360" s="89"/>
      <c r="T360" s="89">
        <f t="shared" si="50"/>
        <v>0</v>
      </c>
      <c r="U360" s="89"/>
      <c r="V360" s="89"/>
      <c r="W360" s="89"/>
      <c r="X360" s="89"/>
      <c r="Y360" s="89"/>
      <c r="Z360" s="89">
        <f t="shared" si="51"/>
        <v>0</v>
      </c>
      <c r="AA360" s="89"/>
      <c r="AB360" s="89"/>
      <c r="AC360" s="89"/>
      <c r="AD360" s="84"/>
      <c r="AE360" s="90"/>
    </row>
    <row r="361" spans="1:31" s="30" customFormat="1" hidden="1" x14ac:dyDescent="0.25">
      <c r="A361" s="82">
        <v>358</v>
      </c>
      <c r="B361" s="83">
        <v>15</v>
      </c>
      <c r="C361" s="84">
        <v>2</v>
      </c>
      <c r="D361" s="85" t="s">
        <v>498</v>
      </c>
      <c r="E361" s="85" t="s">
        <v>341</v>
      </c>
      <c r="F361" s="84"/>
      <c r="G361" s="84" t="s">
        <v>55</v>
      </c>
      <c r="H361" s="86" t="s">
        <v>342</v>
      </c>
      <c r="I361" s="87">
        <v>1</v>
      </c>
      <c r="J361" s="87">
        <v>1</v>
      </c>
      <c r="K361" s="84" t="s">
        <v>272</v>
      </c>
      <c r="L361" s="84" t="s">
        <v>63</v>
      </c>
      <c r="M361" s="84" t="s">
        <v>56</v>
      </c>
      <c r="N361" s="84" t="s">
        <v>51</v>
      </c>
      <c r="O361" s="84"/>
      <c r="P361" s="84" t="s">
        <v>340</v>
      </c>
      <c r="Q361" s="84" t="s">
        <v>343</v>
      </c>
      <c r="R361" s="88"/>
      <c r="S361" s="89"/>
      <c r="T361" s="89">
        <f t="shared" si="50"/>
        <v>0</v>
      </c>
      <c r="U361" s="89"/>
      <c r="V361" s="89"/>
      <c r="W361" s="89"/>
      <c r="X361" s="89"/>
      <c r="Y361" s="89"/>
      <c r="Z361" s="89">
        <f t="shared" si="51"/>
        <v>0</v>
      </c>
      <c r="AA361" s="89"/>
      <c r="AB361" s="89"/>
      <c r="AC361" s="89"/>
      <c r="AD361" s="84"/>
      <c r="AE361" s="90"/>
    </row>
    <row r="362" spans="1:31" s="30" customFormat="1" hidden="1" x14ac:dyDescent="0.25">
      <c r="A362" s="82">
        <v>359</v>
      </c>
      <c r="B362" s="83">
        <v>7000</v>
      </c>
      <c r="C362" s="84">
        <v>2</v>
      </c>
      <c r="D362" s="85" t="s">
        <v>498</v>
      </c>
      <c r="E362" s="85" t="s">
        <v>274</v>
      </c>
      <c r="F362" s="84"/>
      <c r="G362" s="84" t="s">
        <v>276</v>
      </c>
      <c r="H362" s="86" t="s">
        <v>275</v>
      </c>
      <c r="I362" s="87">
        <v>1</v>
      </c>
      <c r="J362" s="87">
        <v>1</v>
      </c>
      <c r="K362" s="84" t="s">
        <v>50</v>
      </c>
      <c r="L362" s="84" t="s">
        <v>63</v>
      </c>
      <c r="M362" s="84" t="s">
        <v>56</v>
      </c>
      <c r="N362" s="84" t="s">
        <v>70</v>
      </c>
      <c r="O362" s="84"/>
      <c r="P362" s="84"/>
      <c r="Q362" s="84"/>
      <c r="R362" s="88"/>
      <c r="S362" s="89"/>
      <c r="T362" s="89">
        <f t="shared" si="50"/>
        <v>0</v>
      </c>
      <c r="U362" s="89"/>
      <c r="V362" s="89"/>
      <c r="W362" s="89"/>
      <c r="X362" s="89"/>
      <c r="Y362" s="89"/>
      <c r="Z362" s="89">
        <f t="shared" si="51"/>
        <v>0</v>
      </c>
      <c r="AA362" s="89"/>
      <c r="AB362" s="89"/>
      <c r="AC362" s="89"/>
      <c r="AD362" s="84"/>
      <c r="AE362" s="90"/>
    </row>
    <row r="363" spans="1:31" s="30" customFormat="1" hidden="1" x14ac:dyDescent="0.25">
      <c r="A363" s="82">
        <v>360</v>
      </c>
      <c r="B363" s="83">
        <v>7000</v>
      </c>
      <c r="C363" s="84">
        <v>3</v>
      </c>
      <c r="D363" s="85" t="s">
        <v>274</v>
      </c>
      <c r="E363" s="85" t="s">
        <v>124</v>
      </c>
      <c r="F363" s="84"/>
      <c r="G363" s="84" t="s">
        <v>126</v>
      </c>
      <c r="H363" s="86" t="s">
        <v>125</v>
      </c>
      <c r="I363" s="87">
        <v>1</v>
      </c>
      <c r="J363" s="87">
        <v>1</v>
      </c>
      <c r="K363" s="84" t="s">
        <v>50</v>
      </c>
      <c r="L363" s="84" t="s">
        <v>63</v>
      </c>
      <c r="M363" s="84" t="s">
        <v>56</v>
      </c>
      <c r="N363" s="84" t="s">
        <v>70</v>
      </c>
      <c r="O363" s="84"/>
      <c r="P363" s="84"/>
      <c r="Q363" s="84"/>
      <c r="R363" s="88"/>
      <c r="S363" s="89"/>
      <c r="T363" s="89">
        <f t="shared" si="50"/>
        <v>0</v>
      </c>
      <c r="U363" s="89"/>
      <c r="V363" s="89"/>
      <c r="W363" s="89"/>
      <c r="X363" s="89"/>
      <c r="Y363" s="89"/>
      <c r="Z363" s="89">
        <f t="shared" si="51"/>
        <v>0</v>
      </c>
      <c r="AA363" s="89"/>
      <c r="AB363" s="89"/>
      <c r="AC363" s="89"/>
      <c r="AD363" s="84"/>
      <c r="AE363" s="90"/>
    </row>
    <row r="364" spans="1:31" s="30" customFormat="1" hidden="1" x14ac:dyDescent="0.25">
      <c r="A364" s="82">
        <v>361</v>
      </c>
      <c r="B364" s="83">
        <v>7002</v>
      </c>
      <c r="C364" s="84">
        <v>3</v>
      </c>
      <c r="D364" s="85" t="s">
        <v>274</v>
      </c>
      <c r="E364" s="85" t="s">
        <v>277</v>
      </c>
      <c r="F364" s="84"/>
      <c r="G364" s="84" t="s">
        <v>55</v>
      </c>
      <c r="H364" s="86" t="s">
        <v>278</v>
      </c>
      <c r="I364" s="87">
        <v>1</v>
      </c>
      <c r="J364" s="87">
        <v>1</v>
      </c>
      <c r="K364" s="84" t="s">
        <v>50</v>
      </c>
      <c r="L364" s="84" t="s">
        <v>63</v>
      </c>
      <c r="M364" s="84" t="s">
        <v>56</v>
      </c>
      <c r="N364" s="84" t="s">
        <v>70</v>
      </c>
      <c r="O364" s="84"/>
      <c r="P364" s="84" t="s">
        <v>279</v>
      </c>
      <c r="Q364" s="84">
        <v>14270</v>
      </c>
      <c r="R364" s="88"/>
      <c r="S364" s="89"/>
      <c r="T364" s="89">
        <f t="shared" si="50"/>
        <v>0</v>
      </c>
      <c r="U364" s="89"/>
      <c r="V364" s="89"/>
      <c r="W364" s="89"/>
      <c r="X364" s="89"/>
      <c r="Y364" s="89"/>
      <c r="Z364" s="89">
        <f t="shared" si="51"/>
        <v>0</v>
      </c>
      <c r="AA364" s="89"/>
      <c r="AB364" s="89"/>
      <c r="AC364" s="89"/>
      <c r="AD364" s="84"/>
      <c r="AE364" s="90"/>
    </row>
    <row r="365" spans="1:31" s="30" customFormat="1" hidden="1" x14ac:dyDescent="0.25">
      <c r="A365" s="82">
        <v>362</v>
      </c>
      <c r="B365" s="83">
        <v>7003</v>
      </c>
      <c r="C365" s="84">
        <v>3</v>
      </c>
      <c r="D365" s="85" t="s">
        <v>274</v>
      </c>
      <c r="E365" s="85" t="s">
        <v>280</v>
      </c>
      <c r="F365" s="84"/>
      <c r="G365" s="84" t="s">
        <v>55</v>
      </c>
      <c r="H365" s="86" t="s">
        <v>281</v>
      </c>
      <c r="I365" s="87">
        <v>1</v>
      </c>
      <c r="J365" s="87">
        <v>1</v>
      </c>
      <c r="K365" s="84" t="s">
        <v>50</v>
      </c>
      <c r="L365" s="84" t="s">
        <v>63</v>
      </c>
      <c r="M365" s="84" t="s">
        <v>56</v>
      </c>
      <c r="N365" s="84" t="s">
        <v>70</v>
      </c>
      <c r="O365" s="84"/>
      <c r="P365" s="84" t="s">
        <v>283</v>
      </c>
      <c r="Q365" s="84" t="s">
        <v>282</v>
      </c>
      <c r="R365" s="88"/>
      <c r="S365" s="89"/>
      <c r="T365" s="89">
        <f t="shared" si="50"/>
        <v>0</v>
      </c>
      <c r="U365" s="89"/>
      <c r="V365" s="89"/>
      <c r="W365" s="89"/>
      <c r="X365" s="89"/>
      <c r="Y365" s="89"/>
      <c r="Z365" s="89">
        <f t="shared" si="51"/>
        <v>0</v>
      </c>
      <c r="AA365" s="89"/>
      <c r="AB365" s="89"/>
      <c r="AC365" s="89"/>
      <c r="AD365" s="84"/>
      <c r="AE365" s="90"/>
    </row>
    <row r="366" spans="1:31" s="30" customFormat="1" hidden="1" x14ac:dyDescent="0.25">
      <c r="A366" s="82">
        <v>363</v>
      </c>
      <c r="B366" s="83">
        <v>7004</v>
      </c>
      <c r="C366" s="84">
        <v>3</v>
      </c>
      <c r="D366" s="85" t="s">
        <v>274</v>
      </c>
      <c r="E366" s="85" t="s">
        <v>284</v>
      </c>
      <c r="F366" s="84"/>
      <c r="G366" s="84" t="s">
        <v>64</v>
      </c>
      <c r="H366" s="86" t="s">
        <v>285</v>
      </c>
      <c r="I366" s="87">
        <v>1</v>
      </c>
      <c r="J366" s="87">
        <v>1</v>
      </c>
      <c r="K366" s="84" t="s">
        <v>50</v>
      </c>
      <c r="L366" s="84" t="s">
        <v>63</v>
      </c>
      <c r="M366" s="84" t="s">
        <v>56</v>
      </c>
      <c r="N366" s="84" t="s">
        <v>70</v>
      </c>
      <c r="O366" s="84"/>
      <c r="P366" s="84" t="s">
        <v>283</v>
      </c>
      <c r="Q366" s="84" t="s">
        <v>286</v>
      </c>
      <c r="R366" s="88"/>
      <c r="S366" s="89"/>
      <c r="T366" s="89">
        <f t="shared" si="50"/>
        <v>0</v>
      </c>
      <c r="U366" s="89"/>
      <c r="V366" s="89"/>
      <c r="W366" s="89"/>
      <c r="X366" s="89"/>
      <c r="Y366" s="89"/>
      <c r="Z366" s="89">
        <f t="shared" si="51"/>
        <v>0</v>
      </c>
      <c r="AA366" s="89"/>
      <c r="AB366" s="89"/>
      <c r="AC366" s="89"/>
      <c r="AD366" s="84"/>
      <c r="AE366" s="90"/>
    </row>
    <row r="367" spans="1:31" s="30" customFormat="1" hidden="1" x14ac:dyDescent="0.25">
      <c r="A367" s="82">
        <v>364</v>
      </c>
      <c r="B367" s="83">
        <v>7005</v>
      </c>
      <c r="C367" s="84">
        <v>3</v>
      </c>
      <c r="D367" s="85" t="s">
        <v>274</v>
      </c>
      <c r="E367" s="85" t="s">
        <v>287</v>
      </c>
      <c r="F367" s="84"/>
      <c r="G367" s="84" t="s">
        <v>64</v>
      </c>
      <c r="H367" s="86" t="s">
        <v>288</v>
      </c>
      <c r="I367" s="87">
        <v>1</v>
      </c>
      <c r="J367" s="87">
        <v>1</v>
      </c>
      <c r="K367" s="84" t="s">
        <v>50</v>
      </c>
      <c r="L367" s="84" t="s">
        <v>63</v>
      </c>
      <c r="M367" s="84" t="s">
        <v>56</v>
      </c>
      <c r="N367" s="84" t="s">
        <v>70</v>
      </c>
      <c r="O367" s="84"/>
      <c r="P367" s="84" t="s">
        <v>283</v>
      </c>
      <c r="Q367" s="84" t="s">
        <v>289</v>
      </c>
      <c r="R367" s="88"/>
      <c r="S367" s="89"/>
      <c r="T367" s="89">
        <f t="shared" si="50"/>
        <v>0</v>
      </c>
      <c r="U367" s="89"/>
      <c r="V367" s="89"/>
      <c r="W367" s="89"/>
      <c r="X367" s="89"/>
      <c r="Y367" s="89"/>
      <c r="Z367" s="89">
        <f t="shared" si="51"/>
        <v>0</v>
      </c>
      <c r="AA367" s="89"/>
      <c r="AB367" s="89"/>
      <c r="AC367" s="89"/>
      <c r="AD367" s="84"/>
      <c r="AE367" s="90"/>
    </row>
    <row r="368" spans="1:31" s="30" customFormat="1" hidden="1" x14ac:dyDescent="0.25">
      <c r="A368" s="82">
        <v>365</v>
      </c>
      <c r="B368" s="83">
        <v>7006</v>
      </c>
      <c r="C368" s="84">
        <v>3</v>
      </c>
      <c r="D368" s="85" t="s">
        <v>274</v>
      </c>
      <c r="E368" s="85" t="s">
        <v>290</v>
      </c>
      <c r="F368" s="84"/>
      <c r="G368" s="84" t="s">
        <v>55</v>
      </c>
      <c r="H368" s="86" t="s">
        <v>291</v>
      </c>
      <c r="I368" s="87">
        <v>1</v>
      </c>
      <c r="J368" s="87">
        <v>1</v>
      </c>
      <c r="K368" s="84" t="s">
        <v>50</v>
      </c>
      <c r="L368" s="84" t="s">
        <v>63</v>
      </c>
      <c r="M368" s="84" t="s">
        <v>56</v>
      </c>
      <c r="N368" s="84" t="s">
        <v>70</v>
      </c>
      <c r="O368" s="84"/>
      <c r="P368" s="84"/>
      <c r="Q368" s="84"/>
      <c r="R368" s="88"/>
      <c r="S368" s="89"/>
      <c r="T368" s="89">
        <f t="shared" si="50"/>
        <v>0</v>
      </c>
      <c r="U368" s="89"/>
      <c r="V368" s="89"/>
      <c r="W368" s="89"/>
      <c r="X368" s="89"/>
      <c r="Y368" s="89"/>
      <c r="Z368" s="89">
        <f t="shared" si="51"/>
        <v>0</v>
      </c>
      <c r="AA368" s="89"/>
      <c r="AB368" s="89"/>
      <c r="AC368" s="89"/>
      <c r="AD368" s="84"/>
      <c r="AE368" s="90"/>
    </row>
    <row r="369" spans="1:31" s="30" customFormat="1" hidden="1" x14ac:dyDescent="0.25">
      <c r="A369" s="82">
        <v>366</v>
      </c>
      <c r="B369" s="83">
        <v>7007</v>
      </c>
      <c r="C369" s="84">
        <v>3</v>
      </c>
      <c r="D369" s="85" t="s">
        <v>274</v>
      </c>
      <c r="E369" s="85" t="s">
        <v>292</v>
      </c>
      <c r="F369" s="84"/>
      <c r="G369" s="84" t="s">
        <v>55</v>
      </c>
      <c r="H369" s="86" t="s">
        <v>293</v>
      </c>
      <c r="I369" s="87">
        <v>1</v>
      </c>
      <c r="J369" s="87">
        <v>1</v>
      </c>
      <c r="K369" s="84" t="s">
        <v>50</v>
      </c>
      <c r="L369" s="84" t="s">
        <v>63</v>
      </c>
      <c r="M369" s="84" t="s">
        <v>56</v>
      </c>
      <c r="N369" s="84" t="s">
        <v>70</v>
      </c>
      <c r="O369" s="84"/>
      <c r="P369" s="84"/>
      <c r="Q369" s="84"/>
      <c r="R369" s="88"/>
      <c r="S369" s="89"/>
      <c r="T369" s="89">
        <f t="shared" si="50"/>
        <v>0</v>
      </c>
      <c r="U369" s="89"/>
      <c r="V369" s="89"/>
      <c r="W369" s="89"/>
      <c r="X369" s="89"/>
      <c r="Y369" s="89"/>
      <c r="Z369" s="89">
        <f t="shared" si="51"/>
        <v>0</v>
      </c>
      <c r="AA369" s="89"/>
      <c r="AB369" s="89"/>
      <c r="AC369" s="89"/>
      <c r="AD369" s="84"/>
      <c r="AE369" s="90"/>
    </row>
    <row r="370" spans="1:31" s="30" customFormat="1" hidden="1" x14ac:dyDescent="0.25">
      <c r="A370" s="82">
        <v>367</v>
      </c>
      <c r="B370" s="83">
        <v>7008</v>
      </c>
      <c r="C370" s="84">
        <v>3</v>
      </c>
      <c r="D370" s="85" t="s">
        <v>274</v>
      </c>
      <c r="E370" s="85" t="s">
        <v>263</v>
      </c>
      <c r="F370" s="84"/>
      <c r="G370" s="84" t="s">
        <v>55</v>
      </c>
      <c r="H370" s="86" t="s">
        <v>264</v>
      </c>
      <c r="I370" s="87">
        <v>1</v>
      </c>
      <c r="J370" s="87">
        <v>1</v>
      </c>
      <c r="K370" s="84" t="s">
        <v>50</v>
      </c>
      <c r="L370" s="84" t="s">
        <v>63</v>
      </c>
      <c r="M370" s="84" t="s">
        <v>56</v>
      </c>
      <c r="N370" s="84" t="s">
        <v>70</v>
      </c>
      <c r="O370" s="84"/>
      <c r="P370" s="84" t="s">
        <v>266</v>
      </c>
      <c r="Q370" s="84" t="s">
        <v>265</v>
      </c>
      <c r="R370" s="88"/>
      <c r="S370" s="89"/>
      <c r="T370" s="89">
        <f t="shared" si="50"/>
        <v>0</v>
      </c>
      <c r="U370" s="89"/>
      <c r="V370" s="89"/>
      <c r="W370" s="89"/>
      <c r="X370" s="89"/>
      <c r="Y370" s="89"/>
      <c r="Z370" s="89">
        <f t="shared" si="51"/>
        <v>0</v>
      </c>
      <c r="AA370" s="89"/>
      <c r="AB370" s="89"/>
      <c r="AC370" s="89"/>
      <c r="AD370" s="84"/>
      <c r="AE370" s="90"/>
    </row>
    <row r="371" spans="1:31" s="30" customFormat="1" hidden="1" x14ac:dyDescent="0.25">
      <c r="A371" s="82">
        <v>368</v>
      </c>
      <c r="B371" s="83">
        <v>7009</v>
      </c>
      <c r="C371" s="84">
        <v>3</v>
      </c>
      <c r="D371" s="85" t="s">
        <v>274</v>
      </c>
      <c r="E371" s="85" t="s">
        <v>294</v>
      </c>
      <c r="F371" s="84"/>
      <c r="G371" s="84" t="s">
        <v>55</v>
      </c>
      <c r="H371" s="86" t="s">
        <v>295</v>
      </c>
      <c r="I371" s="87">
        <v>1</v>
      </c>
      <c r="J371" s="87">
        <v>1</v>
      </c>
      <c r="K371" s="84" t="s">
        <v>50</v>
      </c>
      <c r="L371" s="84" t="s">
        <v>63</v>
      </c>
      <c r="M371" s="84" t="s">
        <v>56</v>
      </c>
      <c r="N371" s="84" t="s">
        <v>70</v>
      </c>
      <c r="O371" s="84"/>
      <c r="P371" s="84" t="s">
        <v>297</v>
      </c>
      <c r="Q371" s="84" t="s">
        <v>296</v>
      </c>
      <c r="R371" s="88"/>
      <c r="S371" s="89"/>
      <c r="T371" s="89">
        <f t="shared" si="50"/>
        <v>0</v>
      </c>
      <c r="U371" s="89"/>
      <c r="V371" s="89"/>
      <c r="W371" s="89"/>
      <c r="X371" s="89"/>
      <c r="Y371" s="89"/>
      <c r="Z371" s="89">
        <f t="shared" si="51"/>
        <v>0</v>
      </c>
      <c r="AA371" s="89"/>
      <c r="AB371" s="89"/>
      <c r="AC371" s="89"/>
      <c r="AD371" s="84"/>
      <c r="AE371" s="90"/>
    </row>
    <row r="372" spans="1:31" s="30" customFormat="1" hidden="1" x14ac:dyDescent="0.25">
      <c r="A372" s="82">
        <v>369</v>
      </c>
      <c r="B372" s="83">
        <v>7010</v>
      </c>
      <c r="C372" s="84">
        <v>3</v>
      </c>
      <c r="D372" s="85" t="s">
        <v>274</v>
      </c>
      <c r="E372" s="85" t="s">
        <v>298</v>
      </c>
      <c r="F372" s="84"/>
      <c r="G372" s="84" t="s">
        <v>55</v>
      </c>
      <c r="H372" s="86" t="s">
        <v>299</v>
      </c>
      <c r="I372" s="87">
        <v>1</v>
      </c>
      <c r="J372" s="87">
        <v>1</v>
      </c>
      <c r="K372" s="84" t="s">
        <v>50</v>
      </c>
      <c r="L372" s="84" t="s">
        <v>63</v>
      </c>
      <c r="M372" s="84" t="s">
        <v>56</v>
      </c>
      <c r="N372" s="84" t="s">
        <v>70</v>
      </c>
      <c r="O372" s="84"/>
      <c r="P372" s="84" t="s">
        <v>266</v>
      </c>
      <c r="Q372" s="84" t="s">
        <v>300</v>
      </c>
      <c r="R372" s="88"/>
      <c r="S372" s="89"/>
      <c r="T372" s="89">
        <f t="shared" si="50"/>
        <v>0</v>
      </c>
      <c r="U372" s="89"/>
      <c r="V372" s="89"/>
      <c r="W372" s="89"/>
      <c r="X372" s="89"/>
      <c r="Y372" s="89"/>
      <c r="Z372" s="89">
        <f t="shared" si="51"/>
        <v>0</v>
      </c>
      <c r="AA372" s="89"/>
      <c r="AB372" s="89"/>
      <c r="AC372" s="89"/>
      <c r="AD372" s="84"/>
      <c r="AE372" s="90"/>
    </row>
    <row r="373" spans="1:31" s="30" customFormat="1" hidden="1" x14ac:dyDescent="0.25">
      <c r="A373" s="82">
        <v>370</v>
      </c>
      <c r="B373" s="83">
        <v>7011</v>
      </c>
      <c r="C373" s="84">
        <v>3</v>
      </c>
      <c r="D373" s="85" t="s">
        <v>274</v>
      </c>
      <c r="E373" s="85" t="s">
        <v>301</v>
      </c>
      <c r="F373" s="84"/>
      <c r="G373" s="84" t="s">
        <v>55</v>
      </c>
      <c r="H373" s="86" t="s">
        <v>302</v>
      </c>
      <c r="I373" s="87">
        <v>1</v>
      </c>
      <c r="J373" s="87">
        <v>1</v>
      </c>
      <c r="K373" s="84" t="s">
        <v>50</v>
      </c>
      <c r="L373" s="84" t="s">
        <v>63</v>
      </c>
      <c r="M373" s="84" t="s">
        <v>56</v>
      </c>
      <c r="N373" s="84" t="s">
        <v>70</v>
      </c>
      <c r="O373" s="84"/>
      <c r="P373" s="84" t="s">
        <v>266</v>
      </c>
      <c r="Q373" s="84" t="s">
        <v>303</v>
      </c>
      <c r="R373" s="88"/>
      <c r="S373" s="89"/>
      <c r="T373" s="89">
        <f t="shared" si="50"/>
        <v>0</v>
      </c>
      <c r="U373" s="89"/>
      <c r="V373" s="89"/>
      <c r="W373" s="89"/>
      <c r="X373" s="89"/>
      <c r="Y373" s="89"/>
      <c r="Z373" s="89">
        <f t="shared" si="51"/>
        <v>0</v>
      </c>
      <c r="AA373" s="89"/>
      <c r="AB373" s="89"/>
      <c r="AC373" s="89"/>
      <c r="AD373" s="84"/>
      <c r="AE373" s="90"/>
    </row>
    <row r="374" spans="1:31" s="30" customFormat="1" hidden="1" x14ac:dyDescent="0.25">
      <c r="A374" s="82">
        <v>371</v>
      </c>
      <c r="B374" s="83">
        <v>7012</v>
      </c>
      <c r="C374" s="84">
        <v>3</v>
      </c>
      <c r="D374" s="85" t="s">
        <v>274</v>
      </c>
      <c r="E374" s="85" t="s">
        <v>304</v>
      </c>
      <c r="F374" s="84"/>
      <c r="G374" s="84" t="s">
        <v>64</v>
      </c>
      <c r="H374" s="86" t="s">
        <v>305</v>
      </c>
      <c r="I374" s="87">
        <v>1</v>
      </c>
      <c r="J374" s="87">
        <v>1</v>
      </c>
      <c r="K374" s="84" t="s">
        <v>50</v>
      </c>
      <c r="L374" s="84" t="s">
        <v>63</v>
      </c>
      <c r="M374" s="84" t="s">
        <v>56</v>
      </c>
      <c r="N374" s="84" t="s">
        <v>70</v>
      </c>
      <c r="O374" s="84"/>
      <c r="P374" s="84" t="s">
        <v>266</v>
      </c>
      <c r="Q374" s="84" t="s">
        <v>306</v>
      </c>
      <c r="R374" s="88"/>
      <c r="S374" s="89"/>
      <c r="T374" s="89">
        <f t="shared" si="50"/>
        <v>0</v>
      </c>
      <c r="U374" s="89"/>
      <c r="V374" s="89"/>
      <c r="W374" s="89"/>
      <c r="X374" s="89"/>
      <c r="Y374" s="89"/>
      <c r="Z374" s="89">
        <f t="shared" si="51"/>
        <v>0</v>
      </c>
      <c r="AA374" s="89"/>
      <c r="AB374" s="89"/>
      <c r="AC374" s="89"/>
      <c r="AD374" s="84"/>
      <c r="AE374" s="90"/>
    </row>
    <row r="375" spans="1:31" s="30" customFormat="1" hidden="1" x14ac:dyDescent="0.25">
      <c r="A375" s="82">
        <v>372</v>
      </c>
      <c r="B375" s="83">
        <v>7013</v>
      </c>
      <c r="C375" s="84">
        <v>3</v>
      </c>
      <c r="D375" s="85" t="s">
        <v>274</v>
      </c>
      <c r="E375" s="85" t="s">
        <v>72</v>
      </c>
      <c r="F375" s="84"/>
      <c r="G375" s="84" t="s">
        <v>59</v>
      </c>
      <c r="H375" s="86" t="s">
        <v>73</v>
      </c>
      <c r="I375" s="87">
        <v>1</v>
      </c>
      <c r="J375" s="87">
        <v>1</v>
      </c>
      <c r="K375" s="84" t="s">
        <v>50</v>
      </c>
      <c r="L375" s="84" t="s">
        <v>63</v>
      </c>
      <c r="M375" s="84" t="s">
        <v>56</v>
      </c>
      <c r="N375" s="84" t="s">
        <v>70</v>
      </c>
      <c r="O375" s="84"/>
      <c r="P375" s="84"/>
      <c r="Q375" s="84"/>
      <c r="R375" s="88"/>
      <c r="S375" s="89"/>
      <c r="T375" s="89">
        <f t="shared" si="50"/>
        <v>0</v>
      </c>
      <c r="U375" s="89"/>
      <c r="V375" s="89"/>
      <c r="W375" s="89"/>
      <c r="X375" s="89"/>
      <c r="Y375" s="89"/>
      <c r="Z375" s="89">
        <f t="shared" si="51"/>
        <v>0</v>
      </c>
      <c r="AA375" s="89"/>
      <c r="AB375" s="89"/>
      <c r="AC375" s="89"/>
      <c r="AD375" s="84"/>
      <c r="AE375" s="90"/>
    </row>
    <row r="376" spans="1:31" s="30" customFormat="1" hidden="1" x14ac:dyDescent="0.25">
      <c r="A376" s="82">
        <v>373</v>
      </c>
      <c r="B376" s="83">
        <v>7014</v>
      </c>
      <c r="C376" s="84">
        <v>3</v>
      </c>
      <c r="D376" s="85" t="s">
        <v>274</v>
      </c>
      <c r="E376" s="85" t="s">
        <v>307</v>
      </c>
      <c r="F376" s="84"/>
      <c r="G376" s="84" t="s">
        <v>91</v>
      </c>
      <c r="H376" s="86" t="s">
        <v>308</v>
      </c>
      <c r="I376" s="87">
        <v>1</v>
      </c>
      <c r="J376" s="87">
        <v>1</v>
      </c>
      <c r="K376" s="84" t="s">
        <v>50</v>
      </c>
      <c r="L376" s="84" t="s">
        <v>63</v>
      </c>
      <c r="M376" s="84" t="s">
        <v>56</v>
      </c>
      <c r="N376" s="84" t="s">
        <v>70</v>
      </c>
      <c r="O376" s="84"/>
      <c r="P376" s="84"/>
      <c r="Q376" s="84"/>
      <c r="R376" s="88"/>
      <c r="S376" s="89"/>
      <c r="T376" s="89">
        <f t="shared" si="50"/>
        <v>0</v>
      </c>
      <c r="U376" s="89"/>
      <c r="V376" s="89"/>
      <c r="W376" s="89"/>
      <c r="X376" s="89"/>
      <c r="Y376" s="89"/>
      <c r="Z376" s="89">
        <f t="shared" si="51"/>
        <v>0</v>
      </c>
      <c r="AA376" s="89"/>
      <c r="AB376" s="89"/>
      <c r="AC376" s="89"/>
      <c r="AD376" s="84"/>
      <c r="AE376" s="90"/>
    </row>
    <row r="377" spans="1:31" s="30" customFormat="1" hidden="1" x14ac:dyDescent="0.25">
      <c r="A377" s="82">
        <v>374</v>
      </c>
      <c r="B377" s="83">
        <v>7001</v>
      </c>
      <c r="C377" s="84">
        <v>2</v>
      </c>
      <c r="D377" s="85" t="s">
        <v>498</v>
      </c>
      <c r="E377" s="85" t="s">
        <v>124</v>
      </c>
      <c r="F377" s="84"/>
      <c r="G377" s="84" t="s">
        <v>126</v>
      </c>
      <c r="H377" s="86" t="s">
        <v>125</v>
      </c>
      <c r="I377" s="87">
        <v>1</v>
      </c>
      <c r="J377" s="87">
        <v>1</v>
      </c>
      <c r="K377" s="84" t="s">
        <v>50</v>
      </c>
      <c r="L377" s="84" t="s">
        <v>63</v>
      </c>
      <c r="M377" s="84" t="s">
        <v>56</v>
      </c>
      <c r="N377" s="84" t="s">
        <v>70</v>
      </c>
      <c r="O377" s="84"/>
      <c r="P377" s="84"/>
      <c r="Q377" s="84"/>
      <c r="R377" s="88"/>
      <c r="S377" s="89"/>
      <c r="T377" s="89">
        <f t="shared" si="50"/>
        <v>0</v>
      </c>
      <c r="U377" s="89"/>
      <c r="V377" s="89"/>
      <c r="W377" s="89"/>
      <c r="X377" s="89"/>
      <c r="Y377" s="89"/>
      <c r="Z377" s="89">
        <f t="shared" si="51"/>
        <v>0</v>
      </c>
      <c r="AA377" s="89"/>
      <c r="AB377" s="89"/>
      <c r="AC377" s="89"/>
      <c r="AD377" s="84"/>
      <c r="AE377" s="90"/>
    </row>
    <row r="378" spans="1:31" s="30" customFormat="1" hidden="1" x14ac:dyDescent="0.25">
      <c r="A378" s="82">
        <v>375</v>
      </c>
      <c r="B378" s="83">
        <v>7002</v>
      </c>
      <c r="C378" s="84">
        <v>2</v>
      </c>
      <c r="D378" s="85" t="s">
        <v>498</v>
      </c>
      <c r="E378" s="85" t="s">
        <v>80</v>
      </c>
      <c r="F378" s="84"/>
      <c r="G378" s="84" t="s">
        <v>82</v>
      </c>
      <c r="H378" s="86" t="s">
        <v>81</v>
      </c>
      <c r="I378" s="87">
        <v>0.01</v>
      </c>
      <c r="J378" s="87">
        <v>0.01</v>
      </c>
      <c r="K378" s="84" t="s">
        <v>50</v>
      </c>
      <c r="L378" s="84" t="s">
        <v>63</v>
      </c>
      <c r="M378" s="84" t="s">
        <v>56</v>
      </c>
      <c r="N378" s="84" t="s">
        <v>70</v>
      </c>
      <c r="O378" s="84"/>
      <c r="P378" s="84"/>
      <c r="Q378" s="84"/>
      <c r="R378" s="88"/>
      <c r="S378" s="89"/>
      <c r="T378" s="89">
        <f t="shared" si="50"/>
        <v>0</v>
      </c>
      <c r="U378" s="89"/>
      <c r="V378" s="89"/>
      <c r="W378" s="89"/>
      <c r="X378" s="89"/>
      <c r="Y378" s="89"/>
      <c r="Z378" s="89">
        <f t="shared" si="51"/>
        <v>0</v>
      </c>
      <c r="AA378" s="89"/>
      <c r="AB378" s="89"/>
      <c r="AC378" s="89"/>
      <c r="AD378" s="84"/>
      <c r="AE378" s="90"/>
    </row>
    <row r="379" spans="1:31" s="30" customFormat="1" x14ac:dyDescent="0.25">
      <c r="A379" s="26">
        <v>376</v>
      </c>
      <c r="B379" s="31">
        <v>87</v>
      </c>
      <c r="C379" s="27">
        <v>1</v>
      </c>
      <c r="D379" s="28" t="s">
        <v>52</v>
      </c>
      <c r="E379" s="28" t="s">
        <v>520</v>
      </c>
      <c r="F379" s="27" t="s">
        <v>1005</v>
      </c>
      <c r="G379" s="27" t="s">
        <v>55</v>
      </c>
      <c r="H379" s="23" t="s">
        <v>521</v>
      </c>
      <c r="I379" s="29">
        <v>1</v>
      </c>
      <c r="J379" s="29">
        <v>1</v>
      </c>
      <c r="K379" s="27" t="s">
        <v>50</v>
      </c>
      <c r="L379" s="27" t="s">
        <v>54</v>
      </c>
      <c r="M379" s="27" t="s">
        <v>56</v>
      </c>
      <c r="N379" s="27" t="s">
        <v>51</v>
      </c>
      <c r="O379" s="27" t="s">
        <v>1025</v>
      </c>
      <c r="P379" s="27"/>
      <c r="Q379" s="27"/>
      <c r="R379" s="46"/>
      <c r="S379" s="21">
        <f>VLOOKUP(E:E,'[1]853-278051-128'!$A:$F,6,0)</f>
        <v>66.040199999999999</v>
      </c>
      <c r="T379" s="21">
        <f t="shared" si="50"/>
        <v>66.040199999999999</v>
      </c>
      <c r="U379" s="21">
        <f>VLOOKUP(E:E,'[1]853-278051-128'!$A:$H,8,0)</f>
        <v>64.302300000000002</v>
      </c>
      <c r="V379" s="21">
        <f>J379*U379</f>
        <v>64.302300000000002</v>
      </c>
      <c r="W379" s="21">
        <f>VLOOKUP(E:E,'[1]853-278051-128'!$A:$J,10,0)</f>
        <v>62.564400000000006</v>
      </c>
      <c r="X379" s="21">
        <f>J379*W379</f>
        <v>62.564400000000006</v>
      </c>
      <c r="Y379" s="21">
        <f>VLOOKUP(E:E,'[1]853-278051-128'!$A:$L,12,0)</f>
        <v>60.826500000000003</v>
      </c>
      <c r="Z379" s="21">
        <f t="shared" si="51"/>
        <v>60.826500000000003</v>
      </c>
      <c r="AA379" s="21">
        <f>VLOOKUP(E:E,'[2]costed bom'!$E$2:$AA$1480,23,0)</f>
        <v>70</v>
      </c>
      <c r="AB379" s="21">
        <f>J379*AA379</f>
        <v>70</v>
      </c>
      <c r="AC379" s="21">
        <f>Z379-AB379</f>
        <v>-9.1734999999999971</v>
      </c>
      <c r="AD379" s="27">
        <v>56</v>
      </c>
      <c r="AE379" s="22" t="s">
        <v>991</v>
      </c>
    </row>
    <row r="380" spans="1:31" s="91" customFormat="1" hidden="1" x14ac:dyDescent="0.25">
      <c r="A380" s="82">
        <v>377</v>
      </c>
      <c r="B380" s="83">
        <v>1</v>
      </c>
      <c r="C380" s="84">
        <v>2</v>
      </c>
      <c r="D380" s="85" t="s">
        <v>520</v>
      </c>
      <c r="E380" s="85" t="s">
        <v>479</v>
      </c>
      <c r="F380" s="84"/>
      <c r="G380" s="84" t="s">
        <v>59</v>
      </c>
      <c r="H380" s="86" t="s">
        <v>480</v>
      </c>
      <c r="I380" s="87">
        <v>1</v>
      </c>
      <c r="J380" s="87">
        <v>1</v>
      </c>
      <c r="K380" s="84" t="s">
        <v>50</v>
      </c>
      <c r="L380" s="84" t="s">
        <v>63</v>
      </c>
      <c r="M380" s="84" t="s">
        <v>56</v>
      </c>
      <c r="N380" s="84" t="s">
        <v>51</v>
      </c>
      <c r="O380" s="84"/>
      <c r="P380" s="84" t="s">
        <v>435</v>
      </c>
      <c r="Q380" s="84" t="s">
        <v>481</v>
      </c>
      <c r="R380" s="88"/>
      <c r="S380" s="89"/>
      <c r="T380" s="89">
        <f t="shared" si="50"/>
        <v>0</v>
      </c>
      <c r="U380" s="89"/>
      <c r="V380" s="89"/>
      <c r="W380" s="89"/>
      <c r="X380" s="89"/>
      <c r="Y380" s="89"/>
      <c r="Z380" s="89">
        <f t="shared" si="51"/>
        <v>0</v>
      </c>
      <c r="AA380" s="89"/>
      <c r="AB380" s="89"/>
      <c r="AC380" s="89"/>
      <c r="AD380" s="84"/>
      <c r="AE380" s="90"/>
    </row>
    <row r="381" spans="1:31" s="91" customFormat="1" hidden="1" x14ac:dyDescent="0.25">
      <c r="A381" s="82">
        <v>378</v>
      </c>
      <c r="B381" s="83">
        <v>2</v>
      </c>
      <c r="C381" s="84">
        <v>2</v>
      </c>
      <c r="D381" s="85" t="s">
        <v>520</v>
      </c>
      <c r="E381" s="85" t="s">
        <v>522</v>
      </c>
      <c r="F381" s="84"/>
      <c r="G381" s="84" t="s">
        <v>64</v>
      </c>
      <c r="H381" s="86" t="s">
        <v>523</v>
      </c>
      <c r="I381" s="87">
        <v>3</v>
      </c>
      <c r="J381" s="87">
        <v>3</v>
      </c>
      <c r="K381" s="84" t="s">
        <v>50</v>
      </c>
      <c r="L381" s="84" t="s">
        <v>63</v>
      </c>
      <c r="M381" s="84" t="s">
        <v>56</v>
      </c>
      <c r="N381" s="84" t="s">
        <v>51</v>
      </c>
      <c r="O381" s="84"/>
      <c r="P381" s="84" t="s">
        <v>525</v>
      </c>
      <c r="Q381" s="84" t="s">
        <v>524</v>
      </c>
      <c r="R381" s="88"/>
      <c r="S381" s="89"/>
      <c r="T381" s="89">
        <f t="shared" si="50"/>
        <v>0</v>
      </c>
      <c r="U381" s="89"/>
      <c r="V381" s="89"/>
      <c r="W381" s="89"/>
      <c r="X381" s="89"/>
      <c r="Y381" s="89"/>
      <c r="Z381" s="89">
        <f t="shared" si="51"/>
        <v>0</v>
      </c>
      <c r="AA381" s="89"/>
      <c r="AB381" s="89"/>
      <c r="AC381" s="89"/>
      <c r="AD381" s="84"/>
      <c r="AE381" s="90"/>
    </row>
    <row r="382" spans="1:31" s="91" customFormat="1" hidden="1" x14ac:dyDescent="0.25">
      <c r="A382" s="82">
        <v>379</v>
      </c>
      <c r="B382" s="83">
        <v>3</v>
      </c>
      <c r="C382" s="84">
        <v>2</v>
      </c>
      <c r="D382" s="85" t="s">
        <v>520</v>
      </c>
      <c r="E382" s="85" t="s">
        <v>526</v>
      </c>
      <c r="F382" s="84"/>
      <c r="G382" s="84" t="s">
        <v>64</v>
      </c>
      <c r="H382" s="86" t="s">
        <v>527</v>
      </c>
      <c r="I382" s="87">
        <v>1</v>
      </c>
      <c r="J382" s="87">
        <v>1</v>
      </c>
      <c r="K382" s="84" t="s">
        <v>50</v>
      </c>
      <c r="L382" s="84" t="s">
        <v>63</v>
      </c>
      <c r="M382" s="84" t="s">
        <v>56</v>
      </c>
      <c r="N382" s="84" t="s">
        <v>51</v>
      </c>
      <c r="O382" s="84"/>
      <c r="P382" s="84" t="s">
        <v>525</v>
      </c>
      <c r="Q382" s="84" t="s">
        <v>528</v>
      </c>
      <c r="R382" s="88"/>
      <c r="S382" s="89"/>
      <c r="T382" s="89">
        <f t="shared" si="50"/>
        <v>0</v>
      </c>
      <c r="U382" s="89"/>
      <c r="V382" s="89"/>
      <c r="W382" s="89"/>
      <c r="X382" s="89"/>
      <c r="Y382" s="89"/>
      <c r="Z382" s="89">
        <f t="shared" si="51"/>
        <v>0</v>
      </c>
      <c r="AA382" s="89"/>
      <c r="AB382" s="89"/>
      <c r="AC382" s="89"/>
      <c r="AD382" s="84"/>
      <c r="AE382" s="90"/>
    </row>
    <row r="383" spans="1:31" s="91" customFormat="1" hidden="1" x14ac:dyDescent="0.25">
      <c r="A383" s="82">
        <v>380</v>
      </c>
      <c r="B383" s="83">
        <v>4</v>
      </c>
      <c r="C383" s="84">
        <v>2</v>
      </c>
      <c r="D383" s="85" t="s">
        <v>520</v>
      </c>
      <c r="E383" s="85" t="s">
        <v>529</v>
      </c>
      <c r="F383" s="84"/>
      <c r="G383" s="84" t="s">
        <v>64</v>
      </c>
      <c r="H383" s="86" t="s">
        <v>530</v>
      </c>
      <c r="I383" s="87">
        <v>2</v>
      </c>
      <c r="J383" s="87">
        <v>2</v>
      </c>
      <c r="K383" s="84" t="s">
        <v>50</v>
      </c>
      <c r="L383" s="84" t="s">
        <v>63</v>
      </c>
      <c r="M383" s="84" t="s">
        <v>56</v>
      </c>
      <c r="N383" s="84" t="s">
        <v>51</v>
      </c>
      <c r="O383" s="84"/>
      <c r="P383" s="84" t="s">
        <v>525</v>
      </c>
      <c r="Q383" s="84" t="s">
        <v>531</v>
      </c>
      <c r="R383" s="88"/>
      <c r="S383" s="89"/>
      <c r="T383" s="89">
        <f t="shared" si="50"/>
        <v>0</v>
      </c>
      <c r="U383" s="89"/>
      <c r="V383" s="89"/>
      <c r="W383" s="89"/>
      <c r="X383" s="89"/>
      <c r="Y383" s="89"/>
      <c r="Z383" s="89">
        <f t="shared" si="51"/>
        <v>0</v>
      </c>
      <c r="AA383" s="89"/>
      <c r="AB383" s="89"/>
      <c r="AC383" s="89"/>
      <c r="AD383" s="84"/>
      <c r="AE383" s="90"/>
    </row>
    <row r="384" spans="1:31" s="91" customFormat="1" hidden="1" x14ac:dyDescent="0.25">
      <c r="A384" s="82">
        <v>381</v>
      </c>
      <c r="B384" s="83">
        <v>5</v>
      </c>
      <c r="C384" s="84">
        <v>2</v>
      </c>
      <c r="D384" s="85" t="s">
        <v>520</v>
      </c>
      <c r="E384" s="85" t="s">
        <v>532</v>
      </c>
      <c r="F384" s="84"/>
      <c r="G384" s="84" t="s">
        <v>55</v>
      </c>
      <c r="H384" s="86" t="s">
        <v>533</v>
      </c>
      <c r="I384" s="87">
        <v>5</v>
      </c>
      <c r="J384" s="87">
        <v>5</v>
      </c>
      <c r="K384" s="84" t="s">
        <v>272</v>
      </c>
      <c r="L384" s="84" t="s">
        <v>63</v>
      </c>
      <c r="M384" s="84" t="s">
        <v>56</v>
      </c>
      <c r="N384" s="84" t="s">
        <v>51</v>
      </c>
      <c r="O384" s="84"/>
      <c r="P384" s="84" t="s">
        <v>534</v>
      </c>
      <c r="Q384" s="84">
        <v>8719</v>
      </c>
      <c r="R384" s="88"/>
      <c r="S384" s="89"/>
      <c r="T384" s="89">
        <f t="shared" si="50"/>
        <v>0</v>
      </c>
      <c r="U384" s="89"/>
      <c r="V384" s="89"/>
      <c r="W384" s="89"/>
      <c r="X384" s="89"/>
      <c r="Y384" s="89"/>
      <c r="Z384" s="89">
        <f t="shared" si="51"/>
        <v>0</v>
      </c>
      <c r="AA384" s="89"/>
      <c r="AB384" s="89"/>
      <c r="AC384" s="89"/>
      <c r="AD384" s="84"/>
      <c r="AE384" s="90"/>
    </row>
    <row r="385" spans="1:31" s="91" customFormat="1" hidden="1" x14ac:dyDescent="0.25">
      <c r="A385" s="82">
        <v>382</v>
      </c>
      <c r="B385" s="83">
        <v>6</v>
      </c>
      <c r="C385" s="84">
        <v>2</v>
      </c>
      <c r="D385" s="85" t="s">
        <v>520</v>
      </c>
      <c r="E385" s="85" t="s">
        <v>344</v>
      </c>
      <c r="F385" s="84"/>
      <c r="G385" s="84" t="s">
        <v>55</v>
      </c>
      <c r="H385" s="86" t="s">
        <v>345</v>
      </c>
      <c r="I385" s="87">
        <v>1</v>
      </c>
      <c r="J385" s="87">
        <v>1</v>
      </c>
      <c r="K385" s="84" t="s">
        <v>272</v>
      </c>
      <c r="L385" s="84" t="s">
        <v>63</v>
      </c>
      <c r="M385" s="84" t="s">
        <v>56</v>
      </c>
      <c r="N385" s="84" t="s">
        <v>51</v>
      </c>
      <c r="O385" s="84"/>
      <c r="P385" s="84" t="s">
        <v>347</v>
      </c>
      <c r="Q385" s="84" t="s">
        <v>346</v>
      </c>
      <c r="R385" s="88"/>
      <c r="S385" s="89"/>
      <c r="T385" s="89">
        <f t="shared" si="50"/>
        <v>0</v>
      </c>
      <c r="U385" s="89"/>
      <c r="V385" s="89"/>
      <c r="W385" s="89"/>
      <c r="X385" s="89"/>
      <c r="Y385" s="89"/>
      <c r="Z385" s="89">
        <f t="shared" si="51"/>
        <v>0</v>
      </c>
      <c r="AA385" s="89"/>
      <c r="AB385" s="89"/>
      <c r="AC385" s="89"/>
      <c r="AD385" s="84"/>
      <c r="AE385" s="90"/>
    </row>
    <row r="386" spans="1:31" s="91" customFormat="1" hidden="1" x14ac:dyDescent="0.25">
      <c r="A386" s="82">
        <v>383</v>
      </c>
      <c r="B386" s="83">
        <v>7</v>
      </c>
      <c r="C386" s="84">
        <v>2</v>
      </c>
      <c r="D386" s="85" t="s">
        <v>520</v>
      </c>
      <c r="E386" s="85" t="s">
        <v>396</v>
      </c>
      <c r="F386" s="84"/>
      <c r="G386" s="84" t="s">
        <v>55</v>
      </c>
      <c r="H386" s="86" t="s">
        <v>397</v>
      </c>
      <c r="I386" s="87">
        <v>1</v>
      </c>
      <c r="J386" s="87">
        <v>1</v>
      </c>
      <c r="K386" s="84" t="s">
        <v>272</v>
      </c>
      <c r="L386" s="84" t="s">
        <v>63</v>
      </c>
      <c r="M386" s="84" t="s">
        <v>56</v>
      </c>
      <c r="N386" s="84" t="s">
        <v>51</v>
      </c>
      <c r="O386" s="84"/>
      <c r="P386" s="84" t="s">
        <v>266</v>
      </c>
      <c r="Q386" s="84" t="s">
        <v>398</v>
      </c>
      <c r="R386" s="88"/>
      <c r="S386" s="89"/>
      <c r="T386" s="89">
        <f t="shared" si="50"/>
        <v>0</v>
      </c>
      <c r="U386" s="89"/>
      <c r="V386" s="89"/>
      <c r="W386" s="89"/>
      <c r="X386" s="89"/>
      <c r="Y386" s="89"/>
      <c r="Z386" s="89">
        <f t="shared" si="51"/>
        <v>0</v>
      </c>
      <c r="AA386" s="89"/>
      <c r="AB386" s="89"/>
      <c r="AC386" s="89"/>
      <c r="AD386" s="84"/>
      <c r="AE386" s="90"/>
    </row>
    <row r="387" spans="1:31" s="91" customFormat="1" hidden="1" x14ac:dyDescent="0.25">
      <c r="A387" s="82">
        <v>384</v>
      </c>
      <c r="B387" s="83">
        <v>8</v>
      </c>
      <c r="C387" s="84">
        <v>2</v>
      </c>
      <c r="D387" s="85" t="s">
        <v>520</v>
      </c>
      <c r="E387" s="85" t="s">
        <v>535</v>
      </c>
      <c r="F387" s="84"/>
      <c r="G387" s="84" t="s">
        <v>64</v>
      </c>
      <c r="H387" s="86" t="s">
        <v>536</v>
      </c>
      <c r="I387" s="87">
        <v>1</v>
      </c>
      <c r="J387" s="87">
        <v>1</v>
      </c>
      <c r="K387" s="84" t="s">
        <v>50</v>
      </c>
      <c r="L387" s="84" t="s">
        <v>63</v>
      </c>
      <c r="M387" s="84" t="s">
        <v>56</v>
      </c>
      <c r="N387" s="84" t="s">
        <v>51</v>
      </c>
      <c r="O387" s="84"/>
      <c r="P387" s="84" t="s">
        <v>260</v>
      </c>
      <c r="Q387" s="84">
        <v>1731110061</v>
      </c>
      <c r="R387" s="88"/>
      <c r="S387" s="89"/>
      <c r="T387" s="89">
        <f t="shared" si="50"/>
        <v>0</v>
      </c>
      <c r="U387" s="89"/>
      <c r="V387" s="89"/>
      <c r="W387" s="89"/>
      <c r="X387" s="89"/>
      <c r="Y387" s="89"/>
      <c r="Z387" s="89">
        <f t="shared" si="51"/>
        <v>0</v>
      </c>
      <c r="AA387" s="89"/>
      <c r="AB387" s="89"/>
      <c r="AC387" s="89"/>
      <c r="AD387" s="84"/>
      <c r="AE387" s="90"/>
    </row>
    <row r="388" spans="1:31" s="91" customFormat="1" hidden="1" x14ac:dyDescent="0.25">
      <c r="A388" s="82">
        <v>385</v>
      </c>
      <c r="B388" s="83">
        <v>9</v>
      </c>
      <c r="C388" s="84">
        <v>2</v>
      </c>
      <c r="D388" s="85" t="s">
        <v>520</v>
      </c>
      <c r="E388" s="85" t="s">
        <v>294</v>
      </c>
      <c r="F388" s="84"/>
      <c r="G388" s="84" t="s">
        <v>55</v>
      </c>
      <c r="H388" s="86" t="s">
        <v>295</v>
      </c>
      <c r="I388" s="87">
        <v>2</v>
      </c>
      <c r="J388" s="87">
        <v>2</v>
      </c>
      <c r="K388" s="84" t="s">
        <v>50</v>
      </c>
      <c r="L388" s="84" t="s">
        <v>63</v>
      </c>
      <c r="M388" s="84" t="s">
        <v>56</v>
      </c>
      <c r="N388" s="84" t="s">
        <v>51</v>
      </c>
      <c r="O388" s="84"/>
      <c r="P388" s="84" t="s">
        <v>297</v>
      </c>
      <c r="Q388" s="84" t="s">
        <v>296</v>
      </c>
      <c r="R388" s="88"/>
      <c r="S388" s="89"/>
      <c r="T388" s="89">
        <f t="shared" si="50"/>
        <v>0</v>
      </c>
      <c r="U388" s="89"/>
      <c r="V388" s="89"/>
      <c r="W388" s="89"/>
      <c r="X388" s="89"/>
      <c r="Y388" s="89"/>
      <c r="Z388" s="89">
        <f t="shared" si="51"/>
        <v>0</v>
      </c>
      <c r="AA388" s="89"/>
      <c r="AB388" s="89"/>
      <c r="AC388" s="89"/>
      <c r="AD388" s="84"/>
      <c r="AE388" s="90"/>
    </row>
    <row r="389" spans="1:31" s="91" customFormat="1" hidden="1" x14ac:dyDescent="0.25">
      <c r="A389" s="82">
        <v>386</v>
      </c>
      <c r="B389" s="83">
        <v>10</v>
      </c>
      <c r="C389" s="84">
        <v>2</v>
      </c>
      <c r="D389" s="85" t="s">
        <v>520</v>
      </c>
      <c r="E389" s="85" t="s">
        <v>358</v>
      </c>
      <c r="F389" s="84"/>
      <c r="G389" s="84" t="s">
        <v>64</v>
      </c>
      <c r="H389" s="86" t="s">
        <v>359</v>
      </c>
      <c r="I389" s="87">
        <v>2</v>
      </c>
      <c r="J389" s="87">
        <v>2</v>
      </c>
      <c r="K389" s="84" t="s">
        <v>50</v>
      </c>
      <c r="L389" s="84" t="s">
        <v>63</v>
      </c>
      <c r="M389" s="84" t="s">
        <v>56</v>
      </c>
      <c r="N389" s="84" t="s">
        <v>51</v>
      </c>
      <c r="O389" s="84"/>
      <c r="P389" s="84" t="s">
        <v>260</v>
      </c>
      <c r="Q389" s="84">
        <v>1731120066</v>
      </c>
      <c r="R389" s="88"/>
      <c r="S389" s="89"/>
      <c r="T389" s="89">
        <f t="shared" ref="T389:T452" si="52">S389*I389</f>
        <v>0</v>
      </c>
      <c r="U389" s="89"/>
      <c r="V389" s="89"/>
      <c r="W389" s="89"/>
      <c r="X389" s="89"/>
      <c r="Y389" s="89"/>
      <c r="Z389" s="89">
        <f t="shared" ref="Z389:Z452" si="53">Y389*I389</f>
        <v>0</v>
      </c>
      <c r="AA389" s="89"/>
      <c r="AB389" s="89"/>
      <c r="AC389" s="89"/>
      <c r="AD389" s="84"/>
      <c r="AE389" s="90"/>
    </row>
    <row r="390" spans="1:31" s="91" customFormat="1" hidden="1" x14ac:dyDescent="0.25">
      <c r="A390" s="82">
        <v>387</v>
      </c>
      <c r="B390" s="83">
        <v>11</v>
      </c>
      <c r="C390" s="84">
        <v>2</v>
      </c>
      <c r="D390" s="85" t="s">
        <v>520</v>
      </c>
      <c r="E390" s="85" t="s">
        <v>537</v>
      </c>
      <c r="F390" s="84"/>
      <c r="G390" s="84" t="s">
        <v>64</v>
      </c>
      <c r="H390" s="86" t="s">
        <v>538</v>
      </c>
      <c r="I390" s="87">
        <v>1</v>
      </c>
      <c r="J390" s="87">
        <v>1</v>
      </c>
      <c r="K390" s="84" t="s">
        <v>50</v>
      </c>
      <c r="L390" s="84" t="s">
        <v>63</v>
      </c>
      <c r="M390" s="84" t="s">
        <v>56</v>
      </c>
      <c r="N390" s="84" t="s">
        <v>51</v>
      </c>
      <c r="O390" s="84"/>
      <c r="P390" s="84" t="s">
        <v>525</v>
      </c>
      <c r="Q390" s="84" t="s">
        <v>539</v>
      </c>
      <c r="R390" s="88"/>
      <c r="S390" s="89"/>
      <c r="T390" s="89">
        <f t="shared" si="52"/>
        <v>0</v>
      </c>
      <c r="U390" s="89"/>
      <c r="V390" s="89"/>
      <c r="W390" s="89"/>
      <c r="X390" s="89"/>
      <c r="Y390" s="89"/>
      <c r="Z390" s="89">
        <f t="shared" si="53"/>
        <v>0</v>
      </c>
      <c r="AA390" s="89"/>
      <c r="AB390" s="89"/>
      <c r="AC390" s="89"/>
      <c r="AD390" s="84"/>
      <c r="AE390" s="90"/>
    </row>
    <row r="391" spans="1:31" s="91" customFormat="1" hidden="1" x14ac:dyDescent="0.25">
      <c r="A391" s="82">
        <v>388</v>
      </c>
      <c r="B391" s="83">
        <v>12</v>
      </c>
      <c r="C391" s="84">
        <v>2</v>
      </c>
      <c r="D391" s="85" t="s">
        <v>520</v>
      </c>
      <c r="E391" s="85" t="s">
        <v>446</v>
      </c>
      <c r="F391" s="84"/>
      <c r="G391" s="84" t="s">
        <v>55</v>
      </c>
      <c r="H391" s="86" t="s">
        <v>447</v>
      </c>
      <c r="I391" s="87">
        <v>0.5</v>
      </c>
      <c r="J391" s="87">
        <v>0.5</v>
      </c>
      <c r="K391" s="84" t="s">
        <v>272</v>
      </c>
      <c r="L391" s="84" t="s">
        <v>63</v>
      </c>
      <c r="M391" s="84" t="s">
        <v>56</v>
      </c>
      <c r="N391" s="84" t="s">
        <v>51</v>
      </c>
      <c r="O391" s="84"/>
      <c r="P391" s="84" t="s">
        <v>340</v>
      </c>
      <c r="Q391" s="84" t="s">
        <v>448</v>
      </c>
      <c r="R391" s="88"/>
      <c r="S391" s="89"/>
      <c r="T391" s="89">
        <f t="shared" si="52"/>
        <v>0</v>
      </c>
      <c r="U391" s="89"/>
      <c r="V391" s="89"/>
      <c r="W391" s="89"/>
      <c r="X391" s="89"/>
      <c r="Y391" s="89"/>
      <c r="Z391" s="89">
        <f t="shared" si="53"/>
        <v>0</v>
      </c>
      <c r="AA391" s="89"/>
      <c r="AB391" s="89"/>
      <c r="AC391" s="89"/>
      <c r="AD391" s="84"/>
      <c r="AE391" s="90"/>
    </row>
    <row r="392" spans="1:31" s="30" customFormat="1" hidden="1" x14ac:dyDescent="0.25">
      <c r="A392" s="82">
        <v>389</v>
      </c>
      <c r="B392" s="83">
        <v>7000</v>
      </c>
      <c r="C392" s="84">
        <v>2</v>
      </c>
      <c r="D392" s="85" t="s">
        <v>520</v>
      </c>
      <c r="E392" s="85" t="s">
        <v>274</v>
      </c>
      <c r="F392" s="84"/>
      <c r="G392" s="84" t="s">
        <v>276</v>
      </c>
      <c r="H392" s="86" t="s">
        <v>275</v>
      </c>
      <c r="I392" s="87">
        <v>1</v>
      </c>
      <c r="J392" s="87">
        <v>1</v>
      </c>
      <c r="K392" s="84" t="s">
        <v>50</v>
      </c>
      <c r="L392" s="84" t="s">
        <v>63</v>
      </c>
      <c r="M392" s="84" t="s">
        <v>56</v>
      </c>
      <c r="N392" s="84" t="s">
        <v>70</v>
      </c>
      <c r="O392" s="84"/>
      <c r="P392" s="84"/>
      <c r="Q392" s="84"/>
      <c r="R392" s="88"/>
      <c r="S392" s="89"/>
      <c r="T392" s="89">
        <f t="shared" si="52"/>
        <v>0</v>
      </c>
      <c r="U392" s="89"/>
      <c r="V392" s="89"/>
      <c r="W392" s="89"/>
      <c r="X392" s="89"/>
      <c r="Y392" s="89"/>
      <c r="Z392" s="89">
        <f t="shared" si="53"/>
        <v>0</v>
      </c>
      <c r="AA392" s="89"/>
      <c r="AB392" s="89"/>
      <c r="AC392" s="89"/>
      <c r="AD392" s="84"/>
      <c r="AE392" s="90"/>
    </row>
    <row r="393" spans="1:31" s="30" customFormat="1" hidden="1" x14ac:dyDescent="0.25">
      <c r="A393" s="82">
        <v>390</v>
      </c>
      <c r="B393" s="83">
        <v>7000</v>
      </c>
      <c r="C393" s="84">
        <v>3</v>
      </c>
      <c r="D393" s="85" t="s">
        <v>274</v>
      </c>
      <c r="E393" s="85" t="s">
        <v>124</v>
      </c>
      <c r="F393" s="84"/>
      <c r="G393" s="84" t="s">
        <v>126</v>
      </c>
      <c r="H393" s="86" t="s">
        <v>125</v>
      </c>
      <c r="I393" s="87">
        <v>1</v>
      </c>
      <c r="J393" s="87">
        <v>1</v>
      </c>
      <c r="K393" s="84" t="s">
        <v>50</v>
      </c>
      <c r="L393" s="84" t="s">
        <v>63</v>
      </c>
      <c r="M393" s="84" t="s">
        <v>56</v>
      </c>
      <c r="N393" s="84" t="s">
        <v>70</v>
      </c>
      <c r="O393" s="84"/>
      <c r="P393" s="84"/>
      <c r="Q393" s="84"/>
      <c r="R393" s="88"/>
      <c r="S393" s="89"/>
      <c r="T393" s="89">
        <f t="shared" si="52"/>
        <v>0</v>
      </c>
      <c r="U393" s="89"/>
      <c r="V393" s="89"/>
      <c r="W393" s="89"/>
      <c r="X393" s="89"/>
      <c r="Y393" s="89"/>
      <c r="Z393" s="89">
        <f t="shared" si="53"/>
        <v>0</v>
      </c>
      <c r="AA393" s="89"/>
      <c r="AB393" s="89"/>
      <c r="AC393" s="89"/>
      <c r="AD393" s="84"/>
      <c r="AE393" s="90"/>
    </row>
    <row r="394" spans="1:31" s="30" customFormat="1" hidden="1" x14ac:dyDescent="0.25">
      <c r="A394" s="82">
        <v>391</v>
      </c>
      <c r="B394" s="83">
        <v>7002</v>
      </c>
      <c r="C394" s="84">
        <v>3</v>
      </c>
      <c r="D394" s="85" t="s">
        <v>274</v>
      </c>
      <c r="E394" s="85" t="s">
        <v>277</v>
      </c>
      <c r="F394" s="84"/>
      <c r="G394" s="84" t="s">
        <v>55</v>
      </c>
      <c r="H394" s="86" t="s">
        <v>278</v>
      </c>
      <c r="I394" s="87">
        <v>1</v>
      </c>
      <c r="J394" s="87">
        <v>1</v>
      </c>
      <c r="K394" s="84" t="s">
        <v>50</v>
      </c>
      <c r="L394" s="84" t="s">
        <v>63</v>
      </c>
      <c r="M394" s="84" t="s">
        <v>56</v>
      </c>
      <c r="N394" s="84" t="s">
        <v>70</v>
      </c>
      <c r="O394" s="84"/>
      <c r="P394" s="84" t="s">
        <v>279</v>
      </c>
      <c r="Q394" s="84">
        <v>14270</v>
      </c>
      <c r="R394" s="88"/>
      <c r="S394" s="89"/>
      <c r="T394" s="89">
        <f t="shared" si="52"/>
        <v>0</v>
      </c>
      <c r="U394" s="89"/>
      <c r="V394" s="89"/>
      <c r="W394" s="89"/>
      <c r="X394" s="89"/>
      <c r="Y394" s="89"/>
      <c r="Z394" s="89">
        <f t="shared" si="53"/>
        <v>0</v>
      </c>
      <c r="AA394" s="89"/>
      <c r="AB394" s="89"/>
      <c r="AC394" s="89"/>
      <c r="AD394" s="84"/>
      <c r="AE394" s="90"/>
    </row>
    <row r="395" spans="1:31" s="30" customFormat="1" hidden="1" x14ac:dyDescent="0.25">
      <c r="A395" s="82">
        <v>392</v>
      </c>
      <c r="B395" s="83">
        <v>7003</v>
      </c>
      <c r="C395" s="84">
        <v>3</v>
      </c>
      <c r="D395" s="85" t="s">
        <v>274</v>
      </c>
      <c r="E395" s="85" t="s">
        <v>280</v>
      </c>
      <c r="F395" s="84"/>
      <c r="G395" s="84" t="s">
        <v>55</v>
      </c>
      <c r="H395" s="86" t="s">
        <v>281</v>
      </c>
      <c r="I395" s="87">
        <v>1</v>
      </c>
      <c r="J395" s="87">
        <v>1</v>
      </c>
      <c r="K395" s="84" t="s">
        <v>50</v>
      </c>
      <c r="L395" s="84" t="s">
        <v>63</v>
      </c>
      <c r="M395" s="84" t="s">
        <v>56</v>
      </c>
      <c r="N395" s="84" t="s">
        <v>70</v>
      </c>
      <c r="O395" s="84"/>
      <c r="P395" s="84" t="s">
        <v>283</v>
      </c>
      <c r="Q395" s="84" t="s">
        <v>282</v>
      </c>
      <c r="R395" s="88"/>
      <c r="S395" s="89"/>
      <c r="T395" s="89">
        <f t="shared" si="52"/>
        <v>0</v>
      </c>
      <c r="U395" s="89"/>
      <c r="V395" s="89"/>
      <c r="W395" s="89"/>
      <c r="X395" s="89"/>
      <c r="Y395" s="89"/>
      <c r="Z395" s="89">
        <f t="shared" si="53"/>
        <v>0</v>
      </c>
      <c r="AA395" s="89"/>
      <c r="AB395" s="89"/>
      <c r="AC395" s="89"/>
      <c r="AD395" s="84"/>
      <c r="AE395" s="90"/>
    </row>
    <row r="396" spans="1:31" s="30" customFormat="1" hidden="1" x14ac:dyDescent="0.25">
      <c r="A396" s="82">
        <v>393</v>
      </c>
      <c r="B396" s="83">
        <v>7004</v>
      </c>
      <c r="C396" s="84">
        <v>3</v>
      </c>
      <c r="D396" s="85" t="s">
        <v>274</v>
      </c>
      <c r="E396" s="85" t="s">
        <v>284</v>
      </c>
      <c r="F396" s="84"/>
      <c r="G396" s="84" t="s">
        <v>64</v>
      </c>
      <c r="H396" s="86" t="s">
        <v>285</v>
      </c>
      <c r="I396" s="87">
        <v>1</v>
      </c>
      <c r="J396" s="87">
        <v>1</v>
      </c>
      <c r="K396" s="84" t="s">
        <v>50</v>
      </c>
      <c r="L396" s="84" t="s">
        <v>63</v>
      </c>
      <c r="M396" s="84" t="s">
        <v>56</v>
      </c>
      <c r="N396" s="84" t="s">
        <v>70</v>
      </c>
      <c r="O396" s="84"/>
      <c r="P396" s="84" t="s">
        <v>283</v>
      </c>
      <c r="Q396" s="84" t="s">
        <v>286</v>
      </c>
      <c r="R396" s="88"/>
      <c r="S396" s="89"/>
      <c r="T396" s="89">
        <f t="shared" si="52"/>
        <v>0</v>
      </c>
      <c r="U396" s="89"/>
      <c r="V396" s="89"/>
      <c r="W396" s="89"/>
      <c r="X396" s="89"/>
      <c r="Y396" s="89"/>
      <c r="Z396" s="89">
        <f t="shared" si="53"/>
        <v>0</v>
      </c>
      <c r="AA396" s="89"/>
      <c r="AB396" s="89"/>
      <c r="AC396" s="89"/>
      <c r="AD396" s="84"/>
      <c r="AE396" s="90"/>
    </row>
    <row r="397" spans="1:31" s="30" customFormat="1" hidden="1" x14ac:dyDescent="0.25">
      <c r="A397" s="82">
        <v>394</v>
      </c>
      <c r="B397" s="83">
        <v>7005</v>
      </c>
      <c r="C397" s="84">
        <v>3</v>
      </c>
      <c r="D397" s="85" t="s">
        <v>274</v>
      </c>
      <c r="E397" s="85" t="s">
        <v>287</v>
      </c>
      <c r="F397" s="84"/>
      <c r="G397" s="84" t="s">
        <v>64</v>
      </c>
      <c r="H397" s="86" t="s">
        <v>288</v>
      </c>
      <c r="I397" s="87">
        <v>1</v>
      </c>
      <c r="J397" s="87">
        <v>1</v>
      </c>
      <c r="K397" s="84" t="s">
        <v>50</v>
      </c>
      <c r="L397" s="84" t="s">
        <v>63</v>
      </c>
      <c r="M397" s="84" t="s">
        <v>56</v>
      </c>
      <c r="N397" s="84" t="s">
        <v>70</v>
      </c>
      <c r="O397" s="84"/>
      <c r="P397" s="84" t="s">
        <v>283</v>
      </c>
      <c r="Q397" s="84" t="s">
        <v>289</v>
      </c>
      <c r="R397" s="88"/>
      <c r="S397" s="89"/>
      <c r="T397" s="89">
        <f t="shared" si="52"/>
        <v>0</v>
      </c>
      <c r="U397" s="89"/>
      <c r="V397" s="89"/>
      <c r="W397" s="89"/>
      <c r="X397" s="89"/>
      <c r="Y397" s="89"/>
      <c r="Z397" s="89">
        <f t="shared" si="53"/>
        <v>0</v>
      </c>
      <c r="AA397" s="89"/>
      <c r="AB397" s="89"/>
      <c r="AC397" s="89"/>
      <c r="AD397" s="84"/>
      <c r="AE397" s="90"/>
    </row>
    <row r="398" spans="1:31" s="30" customFormat="1" hidden="1" x14ac:dyDescent="0.25">
      <c r="A398" s="82">
        <v>395</v>
      </c>
      <c r="B398" s="83">
        <v>7006</v>
      </c>
      <c r="C398" s="84">
        <v>3</v>
      </c>
      <c r="D398" s="85" t="s">
        <v>274</v>
      </c>
      <c r="E398" s="85" t="s">
        <v>290</v>
      </c>
      <c r="F398" s="84"/>
      <c r="G398" s="84" t="s">
        <v>55</v>
      </c>
      <c r="H398" s="86" t="s">
        <v>291</v>
      </c>
      <c r="I398" s="87">
        <v>1</v>
      </c>
      <c r="J398" s="87">
        <v>1</v>
      </c>
      <c r="K398" s="84" t="s">
        <v>50</v>
      </c>
      <c r="L398" s="84" t="s">
        <v>63</v>
      </c>
      <c r="M398" s="84" t="s">
        <v>56</v>
      </c>
      <c r="N398" s="84" t="s">
        <v>70</v>
      </c>
      <c r="O398" s="84"/>
      <c r="P398" s="84"/>
      <c r="Q398" s="84"/>
      <c r="R398" s="88"/>
      <c r="S398" s="89"/>
      <c r="T398" s="89">
        <f t="shared" si="52"/>
        <v>0</v>
      </c>
      <c r="U398" s="89"/>
      <c r="V398" s="89"/>
      <c r="W398" s="89"/>
      <c r="X398" s="89"/>
      <c r="Y398" s="89"/>
      <c r="Z398" s="89">
        <f t="shared" si="53"/>
        <v>0</v>
      </c>
      <c r="AA398" s="89"/>
      <c r="AB398" s="89"/>
      <c r="AC398" s="89"/>
      <c r="AD398" s="84"/>
      <c r="AE398" s="90"/>
    </row>
    <row r="399" spans="1:31" s="30" customFormat="1" hidden="1" x14ac:dyDescent="0.25">
      <c r="A399" s="82">
        <v>396</v>
      </c>
      <c r="B399" s="83">
        <v>7007</v>
      </c>
      <c r="C399" s="84">
        <v>3</v>
      </c>
      <c r="D399" s="85" t="s">
        <v>274</v>
      </c>
      <c r="E399" s="85" t="s">
        <v>292</v>
      </c>
      <c r="F399" s="84"/>
      <c r="G399" s="84" t="s">
        <v>55</v>
      </c>
      <c r="H399" s="86" t="s">
        <v>293</v>
      </c>
      <c r="I399" s="87">
        <v>1</v>
      </c>
      <c r="J399" s="87">
        <v>1</v>
      </c>
      <c r="K399" s="84" t="s">
        <v>50</v>
      </c>
      <c r="L399" s="84" t="s">
        <v>63</v>
      </c>
      <c r="M399" s="84" t="s">
        <v>56</v>
      </c>
      <c r="N399" s="84" t="s">
        <v>70</v>
      </c>
      <c r="O399" s="84"/>
      <c r="P399" s="84"/>
      <c r="Q399" s="84"/>
      <c r="R399" s="88"/>
      <c r="S399" s="89"/>
      <c r="T399" s="89">
        <f t="shared" si="52"/>
        <v>0</v>
      </c>
      <c r="U399" s="89"/>
      <c r="V399" s="89"/>
      <c r="W399" s="89"/>
      <c r="X399" s="89"/>
      <c r="Y399" s="89"/>
      <c r="Z399" s="89">
        <f t="shared" si="53"/>
        <v>0</v>
      </c>
      <c r="AA399" s="89"/>
      <c r="AB399" s="89"/>
      <c r="AC399" s="89"/>
      <c r="AD399" s="84"/>
      <c r="AE399" s="90"/>
    </row>
    <row r="400" spans="1:31" s="30" customFormat="1" hidden="1" x14ac:dyDescent="0.25">
      <c r="A400" s="82">
        <v>397</v>
      </c>
      <c r="B400" s="83">
        <v>7008</v>
      </c>
      <c r="C400" s="84">
        <v>3</v>
      </c>
      <c r="D400" s="85" t="s">
        <v>274</v>
      </c>
      <c r="E400" s="85" t="s">
        <v>263</v>
      </c>
      <c r="F400" s="84"/>
      <c r="G400" s="84" t="s">
        <v>55</v>
      </c>
      <c r="H400" s="86" t="s">
        <v>264</v>
      </c>
      <c r="I400" s="87">
        <v>1</v>
      </c>
      <c r="J400" s="87">
        <v>1</v>
      </c>
      <c r="K400" s="84" t="s">
        <v>50</v>
      </c>
      <c r="L400" s="84" t="s">
        <v>63</v>
      </c>
      <c r="M400" s="84" t="s">
        <v>56</v>
      </c>
      <c r="N400" s="84" t="s">
        <v>70</v>
      </c>
      <c r="O400" s="84"/>
      <c r="P400" s="84" t="s">
        <v>266</v>
      </c>
      <c r="Q400" s="84" t="s">
        <v>265</v>
      </c>
      <c r="R400" s="88"/>
      <c r="S400" s="89"/>
      <c r="T400" s="89">
        <f t="shared" si="52"/>
        <v>0</v>
      </c>
      <c r="U400" s="89"/>
      <c r="V400" s="89"/>
      <c r="W400" s="89"/>
      <c r="X400" s="89"/>
      <c r="Y400" s="89"/>
      <c r="Z400" s="89">
        <f t="shared" si="53"/>
        <v>0</v>
      </c>
      <c r="AA400" s="89"/>
      <c r="AB400" s="89"/>
      <c r="AC400" s="89"/>
      <c r="AD400" s="84"/>
      <c r="AE400" s="90"/>
    </row>
    <row r="401" spans="1:31" s="30" customFormat="1" hidden="1" x14ac:dyDescent="0.25">
      <c r="A401" s="82">
        <v>398</v>
      </c>
      <c r="B401" s="83">
        <v>7009</v>
      </c>
      <c r="C401" s="84">
        <v>3</v>
      </c>
      <c r="D401" s="85" t="s">
        <v>274</v>
      </c>
      <c r="E401" s="85" t="s">
        <v>294</v>
      </c>
      <c r="F401" s="84"/>
      <c r="G401" s="84" t="s">
        <v>55</v>
      </c>
      <c r="H401" s="86" t="s">
        <v>295</v>
      </c>
      <c r="I401" s="87">
        <v>1</v>
      </c>
      <c r="J401" s="87">
        <v>1</v>
      </c>
      <c r="K401" s="84" t="s">
        <v>50</v>
      </c>
      <c r="L401" s="84" t="s">
        <v>63</v>
      </c>
      <c r="M401" s="84" t="s">
        <v>56</v>
      </c>
      <c r="N401" s="84" t="s">
        <v>70</v>
      </c>
      <c r="O401" s="84"/>
      <c r="P401" s="84" t="s">
        <v>297</v>
      </c>
      <c r="Q401" s="84" t="s">
        <v>296</v>
      </c>
      <c r="R401" s="88"/>
      <c r="S401" s="89"/>
      <c r="T401" s="89">
        <f t="shared" si="52"/>
        <v>0</v>
      </c>
      <c r="U401" s="89"/>
      <c r="V401" s="89"/>
      <c r="W401" s="89"/>
      <c r="X401" s="89"/>
      <c r="Y401" s="89"/>
      <c r="Z401" s="89">
        <f t="shared" si="53"/>
        <v>0</v>
      </c>
      <c r="AA401" s="89"/>
      <c r="AB401" s="89"/>
      <c r="AC401" s="89"/>
      <c r="AD401" s="84"/>
      <c r="AE401" s="90"/>
    </row>
    <row r="402" spans="1:31" s="30" customFormat="1" hidden="1" x14ac:dyDescent="0.25">
      <c r="A402" s="82">
        <v>399</v>
      </c>
      <c r="B402" s="83">
        <v>7010</v>
      </c>
      <c r="C402" s="84">
        <v>3</v>
      </c>
      <c r="D402" s="85" t="s">
        <v>274</v>
      </c>
      <c r="E402" s="85" t="s">
        <v>298</v>
      </c>
      <c r="F402" s="84"/>
      <c r="G402" s="84" t="s">
        <v>55</v>
      </c>
      <c r="H402" s="86" t="s">
        <v>299</v>
      </c>
      <c r="I402" s="87">
        <v>1</v>
      </c>
      <c r="J402" s="87">
        <v>1</v>
      </c>
      <c r="K402" s="84" t="s">
        <v>50</v>
      </c>
      <c r="L402" s="84" t="s">
        <v>63</v>
      </c>
      <c r="M402" s="84" t="s">
        <v>56</v>
      </c>
      <c r="N402" s="84" t="s">
        <v>70</v>
      </c>
      <c r="O402" s="84"/>
      <c r="P402" s="84" t="s">
        <v>266</v>
      </c>
      <c r="Q402" s="84" t="s">
        <v>300</v>
      </c>
      <c r="R402" s="88"/>
      <c r="S402" s="89"/>
      <c r="T402" s="89">
        <f t="shared" si="52"/>
        <v>0</v>
      </c>
      <c r="U402" s="89"/>
      <c r="V402" s="89"/>
      <c r="W402" s="89"/>
      <c r="X402" s="89"/>
      <c r="Y402" s="89"/>
      <c r="Z402" s="89">
        <f t="shared" si="53"/>
        <v>0</v>
      </c>
      <c r="AA402" s="89"/>
      <c r="AB402" s="89"/>
      <c r="AC402" s="89"/>
      <c r="AD402" s="84"/>
      <c r="AE402" s="90"/>
    </row>
    <row r="403" spans="1:31" s="30" customFormat="1" hidden="1" x14ac:dyDescent="0.25">
      <c r="A403" s="82">
        <v>400</v>
      </c>
      <c r="B403" s="83">
        <v>7011</v>
      </c>
      <c r="C403" s="84">
        <v>3</v>
      </c>
      <c r="D403" s="85" t="s">
        <v>274</v>
      </c>
      <c r="E403" s="85" t="s">
        <v>301</v>
      </c>
      <c r="F403" s="84"/>
      <c r="G403" s="84" t="s">
        <v>55</v>
      </c>
      <c r="H403" s="86" t="s">
        <v>302</v>
      </c>
      <c r="I403" s="87">
        <v>1</v>
      </c>
      <c r="J403" s="87">
        <v>1</v>
      </c>
      <c r="K403" s="84" t="s">
        <v>50</v>
      </c>
      <c r="L403" s="84" t="s">
        <v>63</v>
      </c>
      <c r="M403" s="84" t="s">
        <v>56</v>
      </c>
      <c r="N403" s="84" t="s">
        <v>70</v>
      </c>
      <c r="O403" s="84"/>
      <c r="P403" s="84" t="s">
        <v>266</v>
      </c>
      <c r="Q403" s="84" t="s">
        <v>303</v>
      </c>
      <c r="R403" s="88"/>
      <c r="S403" s="89"/>
      <c r="T403" s="89">
        <f t="shared" si="52"/>
        <v>0</v>
      </c>
      <c r="U403" s="89"/>
      <c r="V403" s="89"/>
      <c r="W403" s="89"/>
      <c r="X403" s="89"/>
      <c r="Y403" s="89"/>
      <c r="Z403" s="89">
        <f t="shared" si="53"/>
        <v>0</v>
      </c>
      <c r="AA403" s="89"/>
      <c r="AB403" s="89"/>
      <c r="AC403" s="89"/>
      <c r="AD403" s="84"/>
      <c r="AE403" s="90"/>
    </row>
    <row r="404" spans="1:31" s="30" customFormat="1" hidden="1" x14ac:dyDescent="0.25">
      <c r="A404" s="82">
        <v>401</v>
      </c>
      <c r="B404" s="83">
        <v>7012</v>
      </c>
      <c r="C404" s="84">
        <v>3</v>
      </c>
      <c r="D404" s="85" t="s">
        <v>274</v>
      </c>
      <c r="E404" s="85" t="s">
        <v>304</v>
      </c>
      <c r="F404" s="84"/>
      <c r="G404" s="84" t="s">
        <v>64</v>
      </c>
      <c r="H404" s="86" t="s">
        <v>305</v>
      </c>
      <c r="I404" s="87">
        <v>1</v>
      </c>
      <c r="J404" s="87">
        <v>1</v>
      </c>
      <c r="K404" s="84" t="s">
        <v>50</v>
      </c>
      <c r="L404" s="84" t="s">
        <v>63</v>
      </c>
      <c r="M404" s="84" t="s">
        <v>56</v>
      </c>
      <c r="N404" s="84" t="s">
        <v>70</v>
      </c>
      <c r="O404" s="84"/>
      <c r="P404" s="84" t="s">
        <v>266</v>
      </c>
      <c r="Q404" s="84" t="s">
        <v>306</v>
      </c>
      <c r="R404" s="88"/>
      <c r="S404" s="89"/>
      <c r="T404" s="89">
        <f t="shared" si="52"/>
        <v>0</v>
      </c>
      <c r="U404" s="89"/>
      <c r="V404" s="89"/>
      <c r="W404" s="89"/>
      <c r="X404" s="89"/>
      <c r="Y404" s="89"/>
      <c r="Z404" s="89">
        <f t="shared" si="53"/>
        <v>0</v>
      </c>
      <c r="AA404" s="89"/>
      <c r="AB404" s="89"/>
      <c r="AC404" s="89"/>
      <c r="AD404" s="84"/>
      <c r="AE404" s="90"/>
    </row>
    <row r="405" spans="1:31" s="30" customFormat="1" hidden="1" x14ac:dyDescent="0.25">
      <c r="A405" s="82">
        <v>402</v>
      </c>
      <c r="B405" s="83">
        <v>7013</v>
      </c>
      <c r="C405" s="84">
        <v>3</v>
      </c>
      <c r="D405" s="85" t="s">
        <v>274</v>
      </c>
      <c r="E405" s="85" t="s">
        <v>72</v>
      </c>
      <c r="F405" s="84"/>
      <c r="G405" s="84" t="s">
        <v>59</v>
      </c>
      <c r="H405" s="86" t="s">
        <v>73</v>
      </c>
      <c r="I405" s="87">
        <v>1</v>
      </c>
      <c r="J405" s="87">
        <v>1</v>
      </c>
      <c r="K405" s="84" t="s">
        <v>50</v>
      </c>
      <c r="L405" s="84" t="s">
        <v>63</v>
      </c>
      <c r="M405" s="84" t="s">
        <v>56</v>
      </c>
      <c r="N405" s="84" t="s">
        <v>70</v>
      </c>
      <c r="O405" s="84"/>
      <c r="P405" s="84"/>
      <c r="Q405" s="84"/>
      <c r="R405" s="88"/>
      <c r="S405" s="89"/>
      <c r="T405" s="89">
        <f t="shared" si="52"/>
        <v>0</v>
      </c>
      <c r="U405" s="89"/>
      <c r="V405" s="89"/>
      <c r="W405" s="89"/>
      <c r="X405" s="89"/>
      <c r="Y405" s="89"/>
      <c r="Z405" s="89">
        <f t="shared" si="53"/>
        <v>0</v>
      </c>
      <c r="AA405" s="89"/>
      <c r="AB405" s="89"/>
      <c r="AC405" s="89"/>
      <c r="AD405" s="84"/>
      <c r="AE405" s="90"/>
    </row>
    <row r="406" spans="1:31" s="30" customFormat="1" hidden="1" x14ac:dyDescent="0.25">
      <c r="A406" s="82">
        <v>403</v>
      </c>
      <c r="B406" s="83">
        <v>7014</v>
      </c>
      <c r="C406" s="84">
        <v>3</v>
      </c>
      <c r="D406" s="85" t="s">
        <v>274</v>
      </c>
      <c r="E406" s="85" t="s">
        <v>307</v>
      </c>
      <c r="F406" s="84"/>
      <c r="G406" s="84" t="s">
        <v>91</v>
      </c>
      <c r="H406" s="86" t="s">
        <v>308</v>
      </c>
      <c r="I406" s="87">
        <v>1</v>
      </c>
      <c r="J406" s="87">
        <v>1</v>
      </c>
      <c r="K406" s="84" t="s">
        <v>50</v>
      </c>
      <c r="L406" s="84" t="s">
        <v>63</v>
      </c>
      <c r="M406" s="84" t="s">
        <v>56</v>
      </c>
      <c r="N406" s="84" t="s">
        <v>70</v>
      </c>
      <c r="O406" s="84"/>
      <c r="P406" s="84"/>
      <c r="Q406" s="84"/>
      <c r="R406" s="88"/>
      <c r="S406" s="89"/>
      <c r="T406" s="89">
        <f t="shared" si="52"/>
        <v>0</v>
      </c>
      <c r="U406" s="89"/>
      <c r="V406" s="89"/>
      <c r="W406" s="89"/>
      <c r="X406" s="89"/>
      <c r="Y406" s="89"/>
      <c r="Z406" s="89">
        <f t="shared" si="53"/>
        <v>0</v>
      </c>
      <c r="AA406" s="89"/>
      <c r="AB406" s="89"/>
      <c r="AC406" s="89"/>
      <c r="AD406" s="84"/>
      <c r="AE406" s="90"/>
    </row>
    <row r="407" spans="1:31" s="30" customFormat="1" hidden="1" x14ac:dyDescent="0.25">
      <c r="A407" s="82">
        <v>404</v>
      </c>
      <c r="B407" s="83">
        <v>7001</v>
      </c>
      <c r="C407" s="84">
        <v>2</v>
      </c>
      <c r="D407" s="85" t="s">
        <v>520</v>
      </c>
      <c r="E407" s="85" t="s">
        <v>124</v>
      </c>
      <c r="F407" s="84"/>
      <c r="G407" s="84" t="s">
        <v>126</v>
      </c>
      <c r="H407" s="86" t="s">
        <v>125</v>
      </c>
      <c r="I407" s="87">
        <v>1</v>
      </c>
      <c r="J407" s="87">
        <v>1</v>
      </c>
      <c r="K407" s="84" t="s">
        <v>50</v>
      </c>
      <c r="L407" s="84" t="s">
        <v>63</v>
      </c>
      <c r="M407" s="84" t="s">
        <v>56</v>
      </c>
      <c r="N407" s="84" t="s">
        <v>70</v>
      </c>
      <c r="O407" s="84"/>
      <c r="P407" s="84"/>
      <c r="Q407" s="84"/>
      <c r="R407" s="88"/>
      <c r="S407" s="89"/>
      <c r="T407" s="89">
        <f t="shared" si="52"/>
        <v>0</v>
      </c>
      <c r="U407" s="89"/>
      <c r="V407" s="89"/>
      <c r="W407" s="89"/>
      <c r="X407" s="89"/>
      <c r="Y407" s="89"/>
      <c r="Z407" s="89">
        <f t="shared" si="53"/>
        <v>0</v>
      </c>
      <c r="AA407" s="89"/>
      <c r="AB407" s="89"/>
      <c r="AC407" s="89"/>
      <c r="AD407" s="84"/>
      <c r="AE407" s="90"/>
    </row>
    <row r="408" spans="1:31" s="30" customFormat="1" hidden="1" x14ac:dyDescent="0.25">
      <c r="A408" s="82">
        <v>405</v>
      </c>
      <c r="B408" s="83">
        <v>7002</v>
      </c>
      <c r="C408" s="84">
        <v>2</v>
      </c>
      <c r="D408" s="85" t="s">
        <v>520</v>
      </c>
      <c r="E408" s="85" t="s">
        <v>80</v>
      </c>
      <c r="F408" s="84"/>
      <c r="G408" s="84" t="s">
        <v>82</v>
      </c>
      <c r="H408" s="86" t="s">
        <v>81</v>
      </c>
      <c r="I408" s="87">
        <v>1</v>
      </c>
      <c r="J408" s="87">
        <v>1</v>
      </c>
      <c r="K408" s="84" t="s">
        <v>50</v>
      </c>
      <c r="L408" s="84" t="s">
        <v>63</v>
      </c>
      <c r="M408" s="84" t="s">
        <v>56</v>
      </c>
      <c r="N408" s="84" t="s">
        <v>70</v>
      </c>
      <c r="O408" s="84"/>
      <c r="P408" s="84"/>
      <c r="Q408" s="84"/>
      <c r="R408" s="88"/>
      <c r="S408" s="89"/>
      <c r="T408" s="89">
        <f t="shared" si="52"/>
        <v>0</v>
      </c>
      <c r="U408" s="89"/>
      <c r="V408" s="89"/>
      <c r="W408" s="89"/>
      <c r="X408" s="89"/>
      <c r="Y408" s="89"/>
      <c r="Z408" s="89">
        <f t="shared" si="53"/>
        <v>0</v>
      </c>
      <c r="AA408" s="89"/>
      <c r="AB408" s="89"/>
      <c r="AC408" s="89"/>
      <c r="AD408" s="84"/>
      <c r="AE408" s="90"/>
    </row>
    <row r="409" spans="1:31" s="30" customFormat="1" x14ac:dyDescent="0.25">
      <c r="A409" s="26">
        <v>406</v>
      </c>
      <c r="B409" s="31">
        <v>89</v>
      </c>
      <c r="C409" s="27">
        <v>1</v>
      </c>
      <c r="D409" s="28" t="s">
        <v>52</v>
      </c>
      <c r="E409" s="28" t="s">
        <v>540</v>
      </c>
      <c r="F409" s="27" t="s">
        <v>1005</v>
      </c>
      <c r="G409" s="27" t="s">
        <v>64</v>
      </c>
      <c r="H409" s="23" t="s">
        <v>541</v>
      </c>
      <c r="I409" s="29">
        <v>1</v>
      </c>
      <c r="J409" s="29">
        <v>1</v>
      </c>
      <c r="K409" s="27" t="s">
        <v>50</v>
      </c>
      <c r="L409" s="27" t="s">
        <v>54</v>
      </c>
      <c r="M409" s="27" t="s">
        <v>56</v>
      </c>
      <c r="N409" s="27" t="s">
        <v>51</v>
      </c>
      <c r="O409" s="27" t="s">
        <v>1025</v>
      </c>
      <c r="P409" s="27"/>
      <c r="Q409" s="27"/>
      <c r="R409" s="46"/>
      <c r="S409" s="21">
        <f>VLOOKUP(E:E,'[1]853-278051-128'!$A:$F,6,0)</f>
        <v>30.563399999999994</v>
      </c>
      <c r="T409" s="21">
        <f t="shared" si="52"/>
        <v>30.563399999999994</v>
      </c>
      <c r="U409" s="21">
        <f>VLOOKUP(E:E,'[1]853-278051-128'!$A:$H,8,0)</f>
        <v>29.7591</v>
      </c>
      <c r="V409" s="21">
        <f>J409*U409</f>
        <v>29.7591</v>
      </c>
      <c r="W409" s="21">
        <f>VLOOKUP(E:E,'[1]853-278051-128'!$A:$J,10,0)</f>
        <v>28.954799999999999</v>
      </c>
      <c r="X409" s="21">
        <f>J409*W409</f>
        <v>28.954799999999999</v>
      </c>
      <c r="Y409" s="21">
        <f>VLOOKUP(E:E,'[1]853-278051-128'!$A:$L,12,0)</f>
        <v>28.150500000000001</v>
      </c>
      <c r="Z409" s="21">
        <f t="shared" si="53"/>
        <v>28.150500000000001</v>
      </c>
      <c r="AA409" s="21">
        <f>VLOOKUP(E:E,'[2]costed bom'!$E$2:$AA$1480,23,0)</f>
        <v>43</v>
      </c>
      <c r="AB409" s="21">
        <f>J409*AA409</f>
        <v>43</v>
      </c>
      <c r="AC409" s="21">
        <f>Z409-AB409</f>
        <v>-14.849499999999999</v>
      </c>
      <c r="AD409" s="27">
        <v>63</v>
      </c>
      <c r="AE409" s="22" t="s">
        <v>991</v>
      </c>
    </row>
    <row r="410" spans="1:31" s="30" customFormat="1" hidden="1" x14ac:dyDescent="0.25">
      <c r="A410" s="82">
        <v>407</v>
      </c>
      <c r="B410" s="83">
        <v>0</v>
      </c>
      <c r="C410" s="84">
        <v>2</v>
      </c>
      <c r="D410" s="85" t="s">
        <v>540</v>
      </c>
      <c r="E410" s="85" t="s">
        <v>542</v>
      </c>
      <c r="F410" s="84"/>
      <c r="G410" s="84" t="s">
        <v>64</v>
      </c>
      <c r="H410" s="86" t="s">
        <v>543</v>
      </c>
      <c r="I410" s="87">
        <v>1</v>
      </c>
      <c r="J410" s="87">
        <v>1</v>
      </c>
      <c r="K410" s="84" t="s">
        <v>50</v>
      </c>
      <c r="L410" s="84" t="s">
        <v>54</v>
      </c>
      <c r="M410" s="84" t="s">
        <v>56</v>
      </c>
      <c r="N410" s="84" t="s">
        <v>70</v>
      </c>
      <c r="O410" s="84"/>
      <c r="P410" s="84"/>
      <c r="Q410" s="84"/>
      <c r="R410" s="88"/>
      <c r="S410" s="89"/>
      <c r="T410" s="89">
        <f t="shared" si="52"/>
        <v>0</v>
      </c>
      <c r="U410" s="89"/>
      <c r="V410" s="89"/>
      <c r="W410" s="89"/>
      <c r="X410" s="89"/>
      <c r="Y410" s="89"/>
      <c r="Z410" s="89">
        <f t="shared" si="53"/>
        <v>0</v>
      </c>
      <c r="AA410" s="89"/>
      <c r="AB410" s="89"/>
      <c r="AC410" s="89"/>
      <c r="AD410" s="84"/>
      <c r="AE410" s="90"/>
    </row>
    <row r="411" spans="1:31" s="30" customFormat="1" hidden="1" x14ac:dyDescent="0.25">
      <c r="A411" s="82">
        <v>408</v>
      </c>
      <c r="B411" s="83">
        <v>1</v>
      </c>
      <c r="C411" s="84">
        <v>2</v>
      </c>
      <c r="D411" s="85" t="s">
        <v>540</v>
      </c>
      <c r="E411" s="85" t="s">
        <v>399</v>
      </c>
      <c r="F411" s="84"/>
      <c r="G411" s="84" t="s">
        <v>64</v>
      </c>
      <c r="H411" s="86" t="s">
        <v>400</v>
      </c>
      <c r="I411" s="87">
        <v>1</v>
      </c>
      <c r="J411" s="87">
        <v>1</v>
      </c>
      <c r="K411" s="84" t="s">
        <v>50</v>
      </c>
      <c r="L411" s="84" t="s">
        <v>63</v>
      </c>
      <c r="M411" s="84" t="s">
        <v>56</v>
      </c>
      <c r="N411" s="84" t="s">
        <v>51</v>
      </c>
      <c r="O411" s="84"/>
      <c r="P411" s="84" t="s">
        <v>260</v>
      </c>
      <c r="Q411" s="84">
        <v>1727040095</v>
      </c>
      <c r="R411" s="88"/>
      <c r="S411" s="89"/>
      <c r="T411" s="89">
        <f t="shared" si="52"/>
        <v>0</v>
      </c>
      <c r="U411" s="89"/>
      <c r="V411" s="89"/>
      <c r="W411" s="89"/>
      <c r="X411" s="89"/>
      <c r="Y411" s="89"/>
      <c r="Z411" s="89">
        <f t="shared" si="53"/>
        <v>0</v>
      </c>
      <c r="AA411" s="89"/>
      <c r="AB411" s="89"/>
      <c r="AC411" s="89"/>
      <c r="AD411" s="84"/>
      <c r="AE411" s="90"/>
    </row>
    <row r="412" spans="1:31" s="30" customFormat="1" hidden="1" x14ac:dyDescent="0.25">
      <c r="A412" s="82">
        <v>409</v>
      </c>
      <c r="B412" s="83">
        <v>2</v>
      </c>
      <c r="C412" s="84">
        <v>2</v>
      </c>
      <c r="D412" s="85" t="s">
        <v>540</v>
      </c>
      <c r="E412" s="85" t="s">
        <v>358</v>
      </c>
      <c r="F412" s="84"/>
      <c r="G412" s="84" t="s">
        <v>64</v>
      </c>
      <c r="H412" s="86" t="s">
        <v>359</v>
      </c>
      <c r="I412" s="87">
        <v>2</v>
      </c>
      <c r="J412" s="87">
        <v>2</v>
      </c>
      <c r="K412" s="84" t="s">
        <v>50</v>
      </c>
      <c r="L412" s="84" t="s">
        <v>63</v>
      </c>
      <c r="M412" s="84" t="s">
        <v>56</v>
      </c>
      <c r="N412" s="84" t="s">
        <v>51</v>
      </c>
      <c r="O412" s="84"/>
      <c r="P412" s="84" t="s">
        <v>260</v>
      </c>
      <c r="Q412" s="84">
        <v>1731120066</v>
      </c>
      <c r="R412" s="88"/>
      <c r="S412" s="89"/>
      <c r="T412" s="89">
        <f t="shared" si="52"/>
        <v>0</v>
      </c>
      <c r="U412" s="89"/>
      <c r="V412" s="89"/>
      <c r="W412" s="89"/>
      <c r="X412" s="89"/>
      <c r="Y412" s="89"/>
      <c r="Z412" s="89">
        <f t="shared" si="53"/>
        <v>0</v>
      </c>
      <c r="AA412" s="89"/>
      <c r="AB412" s="89"/>
      <c r="AC412" s="89"/>
      <c r="AD412" s="84"/>
      <c r="AE412" s="90"/>
    </row>
    <row r="413" spans="1:31" s="30" customFormat="1" hidden="1" x14ac:dyDescent="0.25">
      <c r="A413" s="82">
        <v>410</v>
      </c>
      <c r="B413" s="83">
        <v>3</v>
      </c>
      <c r="C413" s="84">
        <v>2</v>
      </c>
      <c r="D413" s="85" t="s">
        <v>540</v>
      </c>
      <c r="E413" s="85" t="s">
        <v>383</v>
      </c>
      <c r="F413" s="84"/>
      <c r="G413" s="84" t="s">
        <v>64</v>
      </c>
      <c r="H413" s="86" t="s">
        <v>384</v>
      </c>
      <c r="I413" s="87">
        <v>1</v>
      </c>
      <c r="J413" s="87">
        <v>1</v>
      </c>
      <c r="K413" s="84" t="s">
        <v>50</v>
      </c>
      <c r="L413" s="84" t="s">
        <v>63</v>
      </c>
      <c r="M413" s="84" t="s">
        <v>56</v>
      </c>
      <c r="N413" s="84" t="s">
        <v>51</v>
      </c>
      <c r="O413" s="84"/>
      <c r="P413" s="84" t="s">
        <v>351</v>
      </c>
      <c r="Q413" s="84" t="s">
        <v>385</v>
      </c>
      <c r="R413" s="88"/>
      <c r="S413" s="89"/>
      <c r="T413" s="89">
        <f t="shared" si="52"/>
        <v>0</v>
      </c>
      <c r="U413" s="89"/>
      <c r="V413" s="89"/>
      <c r="W413" s="89"/>
      <c r="X413" s="89"/>
      <c r="Y413" s="89"/>
      <c r="Z413" s="89">
        <f t="shared" si="53"/>
        <v>0</v>
      </c>
      <c r="AA413" s="89"/>
      <c r="AB413" s="89"/>
      <c r="AC413" s="89"/>
      <c r="AD413" s="84"/>
      <c r="AE413" s="90"/>
    </row>
    <row r="414" spans="1:31" s="30" customFormat="1" hidden="1" x14ac:dyDescent="0.25">
      <c r="A414" s="82">
        <v>411</v>
      </c>
      <c r="B414" s="83">
        <v>4</v>
      </c>
      <c r="C414" s="84">
        <v>2</v>
      </c>
      <c r="D414" s="85" t="s">
        <v>540</v>
      </c>
      <c r="E414" s="85" t="s">
        <v>544</v>
      </c>
      <c r="F414" s="84"/>
      <c r="G414" s="84" t="s">
        <v>55</v>
      </c>
      <c r="H414" s="86" t="s">
        <v>545</v>
      </c>
      <c r="I414" s="87">
        <v>2</v>
      </c>
      <c r="J414" s="87">
        <v>2</v>
      </c>
      <c r="K414" s="84" t="s">
        <v>50</v>
      </c>
      <c r="L414" s="84" t="s">
        <v>63</v>
      </c>
      <c r="M414" s="84" t="s">
        <v>56</v>
      </c>
      <c r="N414" s="84" t="s">
        <v>51</v>
      </c>
      <c r="O414" s="84"/>
      <c r="P414" s="84" t="s">
        <v>351</v>
      </c>
      <c r="Q414" s="84" t="s">
        <v>546</v>
      </c>
      <c r="R414" s="88"/>
      <c r="S414" s="89"/>
      <c r="T414" s="89">
        <f t="shared" si="52"/>
        <v>0</v>
      </c>
      <c r="U414" s="89"/>
      <c r="V414" s="89"/>
      <c r="W414" s="89"/>
      <c r="X414" s="89"/>
      <c r="Y414" s="89"/>
      <c r="Z414" s="89">
        <f t="shared" si="53"/>
        <v>0</v>
      </c>
      <c r="AA414" s="89"/>
      <c r="AB414" s="89"/>
      <c r="AC414" s="89"/>
      <c r="AD414" s="84"/>
      <c r="AE414" s="90"/>
    </row>
    <row r="415" spans="1:31" s="30" customFormat="1" hidden="1" x14ac:dyDescent="0.25">
      <c r="A415" s="82">
        <v>412</v>
      </c>
      <c r="B415" s="83">
        <v>5</v>
      </c>
      <c r="C415" s="84">
        <v>2</v>
      </c>
      <c r="D415" s="85" t="s">
        <v>540</v>
      </c>
      <c r="E415" s="85" t="s">
        <v>396</v>
      </c>
      <c r="F415" s="84"/>
      <c r="G415" s="84" t="s">
        <v>55</v>
      </c>
      <c r="H415" s="86" t="s">
        <v>397</v>
      </c>
      <c r="I415" s="87">
        <v>1</v>
      </c>
      <c r="J415" s="87">
        <v>1</v>
      </c>
      <c r="K415" s="84" t="s">
        <v>272</v>
      </c>
      <c r="L415" s="84" t="s">
        <v>63</v>
      </c>
      <c r="M415" s="84" t="s">
        <v>56</v>
      </c>
      <c r="N415" s="84" t="s">
        <v>51</v>
      </c>
      <c r="O415" s="84"/>
      <c r="P415" s="84" t="s">
        <v>266</v>
      </c>
      <c r="Q415" s="84" t="s">
        <v>398</v>
      </c>
      <c r="R415" s="88"/>
      <c r="S415" s="89"/>
      <c r="T415" s="89">
        <f t="shared" si="52"/>
        <v>0</v>
      </c>
      <c r="U415" s="89"/>
      <c r="V415" s="89"/>
      <c r="W415" s="89"/>
      <c r="X415" s="89"/>
      <c r="Y415" s="89"/>
      <c r="Z415" s="89">
        <f t="shared" si="53"/>
        <v>0</v>
      </c>
      <c r="AA415" s="89"/>
      <c r="AB415" s="89"/>
      <c r="AC415" s="89"/>
      <c r="AD415" s="84"/>
      <c r="AE415" s="90"/>
    </row>
    <row r="416" spans="1:31" s="30" customFormat="1" hidden="1" x14ac:dyDescent="0.25">
      <c r="A416" s="82">
        <v>413</v>
      </c>
      <c r="B416" s="83">
        <v>6</v>
      </c>
      <c r="C416" s="84">
        <v>2</v>
      </c>
      <c r="D416" s="85" t="s">
        <v>540</v>
      </c>
      <c r="E416" s="85" t="s">
        <v>263</v>
      </c>
      <c r="F416" s="84"/>
      <c r="G416" s="84" t="s">
        <v>55</v>
      </c>
      <c r="H416" s="86" t="s">
        <v>264</v>
      </c>
      <c r="I416" s="87">
        <v>2</v>
      </c>
      <c r="J416" s="87">
        <v>2</v>
      </c>
      <c r="K416" s="84" t="s">
        <v>50</v>
      </c>
      <c r="L416" s="84" t="s">
        <v>63</v>
      </c>
      <c r="M416" s="84" t="s">
        <v>56</v>
      </c>
      <c r="N416" s="84" t="s">
        <v>51</v>
      </c>
      <c r="O416" s="84"/>
      <c r="P416" s="84" t="s">
        <v>266</v>
      </c>
      <c r="Q416" s="84" t="s">
        <v>265</v>
      </c>
      <c r="R416" s="88"/>
      <c r="S416" s="89"/>
      <c r="T416" s="89">
        <f t="shared" si="52"/>
        <v>0</v>
      </c>
      <c r="U416" s="89"/>
      <c r="V416" s="89"/>
      <c r="W416" s="89"/>
      <c r="X416" s="89"/>
      <c r="Y416" s="89"/>
      <c r="Z416" s="89">
        <f t="shared" si="53"/>
        <v>0</v>
      </c>
      <c r="AA416" s="89"/>
      <c r="AB416" s="89"/>
      <c r="AC416" s="89"/>
      <c r="AD416" s="84"/>
      <c r="AE416" s="90"/>
    </row>
    <row r="417" spans="1:31" s="30" customFormat="1" hidden="1" x14ac:dyDescent="0.25">
      <c r="A417" s="82">
        <v>414</v>
      </c>
      <c r="B417" s="83">
        <v>7</v>
      </c>
      <c r="C417" s="84">
        <v>2</v>
      </c>
      <c r="D417" s="85" t="s">
        <v>540</v>
      </c>
      <c r="E417" s="85" t="s">
        <v>547</v>
      </c>
      <c r="F417" s="84"/>
      <c r="G417" s="84" t="s">
        <v>55</v>
      </c>
      <c r="H417" s="86" t="s">
        <v>548</v>
      </c>
      <c r="I417" s="87">
        <v>2</v>
      </c>
      <c r="J417" s="87">
        <v>2</v>
      </c>
      <c r="K417" s="84" t="s">
        <v>272</v>
      </c>
      <c r="L417" s="84" t="s">
        <v>63</v>
      </c>
      <c r="M417" s="84" t="s">
        <v>56</v>
      </c>
      <c r="N417" s="84" t="s">
        <v>51</v>
      </c>
      <c r="O417" s="84"/>
      <c r="P417" s="84" t="s">
        <v>340</v>
      </c>
      <c r="Q417" s="84" t="s">
        <v>549</v>
      </c>
      <c r="R417" s="88"/>
      <c r="S417" s="89"/>
      <c r="T417" s="89">
        <f t="shared" si="52"/>
        <v>0</v>
      </c>
      <c r="U417" s="89"/>
      <c r="V417" s="89"/>
      <c r="W417" s="89"/>
      <c r="X417" s="89"/>
      <c r="Y417" s="89"/>
      <c r="Z417" s="89">
        <f t="shared" si="53"/>
        <v>0</v>
      </c>
      <c r="AA417" s="89"/>
      <c r="AB417" s="89"/>
      <c r="AC417" s="89"/>
      <c r="AD417" s="84"/>
      <c r="AE417" s="90"/>
    </row>
    <row r="418" spans="1:31" s="30" customFormat="1" hidden="1" x14ac:dyDescent="0.25">
      <c r="A418" s="82">
        <v>415</v>
      </c>
      <c r="B418" s="83">
        <v>8</v>
      </c>
      <c r="C418" s="84">
        <v>2</v>
      </c>
      <c r="D418" s="85" t="s">
        <v>540</v>
      </c>
      <c r="E418" s="85" t="s">
        <v>344</v>
      </c>
      <c r="F418" s="84"/>
      <c r="G418" s="84" t="s">
        <v>55</v>
      </c>
      <c r="H418" s="86" t="s">
        <v>345</v>
      </c>
      <c r="I418" s="87">
        <v>1</v>
      </c>
      <c r="J418" s="87">
        <v>1</v>
      </c>
      <c r="K418" s="84" t="s">
        <v>272</v>
      </c>
      <c r="L418" s="84" t="s">
        <v>63</v>
      </c>
      <c r="M418" s="84" t="s">
        <v>56</v>
      </c>
      <c r="N418" s="84" t="s">
        <v>51</v>
      </c>
      <c r="O418" s="84"/>
      <c r="P418" s="84" t="s">
        <v>347</v>
      </c>
      <c r="Q418" s="84" t="s">
        <v>346</v>
      </c>
      <c r="R418" s="88"/>
      <c r="S418" s="89"/>
      <c r="T418" s="89">
        <f t="shared" si="52"/>
        <v>0</v>
      </c>
      <c r="U418" s="89"/>
      <c r="V418" s="89"/>
      <c r="W418" s="89"/>
      <c r="X418" s="89"/>
      <c r="Y418" s="89"/>
      <c r="Z418" s="89">
        <f t="shared" si="53"/>
        <v>0</v>
      </c>
      <c r="AA418" s="89"/>
      <c r="AB418" s="89"/>
      <c r="AC418" s="89"/>
      <c r="AD418" s="84"/>
      <c r="AE418" s="90"/>
    </row>
    <row r="419" spans="1:31" s="30" customFormat="1" hidden="1" x14ac:dyDescent="0.25">
      <c r="A419" s="82">
        <v>416</v>
      </c>
      <c r="B419" s="83">
        <v>9</v>
      </c>
      <c r="C419" s="84">
        <v>2</v>
      </c>
      <c r="D419" s="85" t="s">
        <v>540</v>
      </c>
      <c r="E419" s="85" t="s">
        <v>550</v>
      </c>
      <c r="F419" s="84"/>
      <c r="G419" s="84" t="s">
        <v>55</v>
      </c>
      <c r="H419" s="86" t="s">
        <v>551</v>
      </c>
      <c r="I419" s="87">
        <v>1</v>
      </c>
      <c r="J419" s="87">
        <v>1</v>
      </c>
      <c r="K419" s="84" t="s">
        <v>50</v>
      </c>
      <c r="L419" s="84" t="s">
        <v>63</v>
      </c>
      <c r="M419" s="84" t="s">
        <v>56</v>
      </c>
      <c r="N419" s="84" t="s">
        <v>51</v>
      </c>
      <c r="O419" s="84"/>
      <c r="P419" s="84" t="s">
        <v>510</v>
      </c>
      <c r="Q419" s="84">
        <v>1691120000</v>
      </c>
      <c r="R419" s="88"/>
      <c r="S419" s="89"/>
      <c r="T419" s="89">
        <f t="shared" si="52"/>
        <v>0</v>
      </c>
      <c r="U419" s="89"/>
      <c r="V419" s="89"/>
      <c r="W419" s="89"/>
      <c r="X419" s="89"/>
      <c r="Y419" s="89"/>
      <c r="Z419" s="89">
        <f t="shared" si="53"/>
        <v>0</v>
      </c>
      <c r="AA419" s="89"/>
      <c r="AB419" s="89"/>
      <c r="AC419" s="89"/>
      <c r="AD419" s="84"/>
      <c r="AE419" s="90"/>
    </row>
    <row r="420" spans="1:31" s="30" customFormat="1" hidden="1" x14ac:dyDescent="0.25">
      <c r="A420" s="82">
        <v>417</v>
      </c>
      <c r="B420" s="83">
        <v>10</v>
      </c>
      <c r="C420" s="84">
        <v>2</v>
      </c>
      <c r="D420" s="85" t="s">
        <v>540</v>
      </c>
      <c r="E420" s="85" t="s">
        <v>552</v>
      </c>
      <c r="F420" s="84"/>
      <c r="G420" s="84" t="s">
        <v>59</v>
      </c>
      <c r="H420" s="86" t="s">
        <v>553</v>
      </c>
      <c r="I420" s="87">
        <v>2</v>
      </c>
      <c r="J420" s="87">
        <v>2</v>
      </c>
      <c r="K420" s="84" t="s">
        <v>50</v>
      </c>
      <c r="L420" s="84" t="s">
        <v>63</v>
      </c>
      <c r="M420" s="84" t="s">
        <v>56</v>
      </c>
      <c r="N420" s="84" t="s">
        <v>51</v>
      </c>
      <c r="O420" s="84"/>
      <c r="P420" s="84" t="s">
        <v>510</v>
      </c>
      <c r="Q420" s="84">
        <v>9025910000</v>
      </c>
      <c r="R420" s="88"/>
      <c r="S420" s="89"/>
      <c r="T420" s="89">
        <f t="shared" si="52"/>
        <v>0</v>
      </c>
      <c r="U420" s="89"/>
      <c r="V420" s="89"/>
      <c r="W420" s="89"/>
      <c r="X420" s="89"/>
      <c r="Y420" s="89"/>
      <c r="Z420" s="89">
        <f t="shared" si="53"/>
        <v>0</v>
      </c>
      <c r="AA420" s="89"/>
      <c r="AB420" s="89"/>
      <c r="AC420" s="89"/>
      <c r="AD420" s="84"/>
      <c r="AE420" s="90"/>
    </row>
    <row r="421" spans="1:31" s="30" customFormat="1" hidden="1" x14ac:dyDescent="0.25">
      <c r="A421" s="82">
        <v>418</v>
      </c>
      <c r="B421" s="83">
        <v>11</v>
      </c>
      <c r="C421" s="84">
        <v>2</v>
      </c>
      <c r="D421" s="85" t="s">
        <v>540</v>
      </c>
      <c r="E421" s="85" t="s">
        <v>554</v>
      </c>
      <c r="F421" s="84"/>
      <c r="G421" s="84" t="s">
        <v>55</v>
      </c>
      <c r="H421" s="86" t="s">
        <v>555</v>
      </c>
      <c r="I421" s="87">
        <v>1</v>
      </c>
      <c r="J421" s="87">
        <v>1</v>
      </c>
      <c r="K421" s="84" t="s">
        <v>272</v>
      </c>
      <c r="L421" s="84" t="s">
        <v>63</v>
      </c>
      <c r="M421" s="84" t="s">
        <v>56</v>
      </c>
      <c r="N421" s="84" t="s">
        <v>51</v>
      </c>
      <c r="O421" s="84"/>
      <c r="P421" s="84" t="s">
        <v>340</v>
      </c>
      <c r="Q421" s="84" t="s">
        <v>556</v>
      </c>
      <c r="R421" s="88"/>
      <c r="S421" s="89"/>
      <c r="T421" s="89">
        <f t="shared" si="52"/>
        <v>0</v>
      </c>
      <c r="U421" s="89"/>
      <c r="V421" s="89"/>
      <c r="W421" s="89"/>
      <c r="X421" s="89"/>
      <c r="Y421" s="89"/>
      <c r="Z421" s="89">
        <f t="shared" si="53"/>
        <v>0</v>
      </c>
      <c r="AA421" s="89"/>
      <c r="AB421" s="89"/>
      <c r="AC421" s="89"/>
      <c r="AD421" s="84"/>
      <c r="AE421" s="90"/>
    </row>
    <row r="422" spans="1:31" s="30" customFormat="1" x14ac:dyDescent="0.25">
      <c r="A422" s="26">
        <v>419</v>
      </c>
      <c r="B422" s="31">
        <v>90</v>
      </c>
      <c r="C422" s="27">
        <v>1</v>
      </c>
      <c r="D422" s="28" t="s">
        <v>52</v>
      </c>
      <c r="E422" s="28" t="s">
        <v>557</v>
      </c>
      <c r="F422" s="27" t="s">
        <v>1005</v>
      </c>
      <c r="G422" s="27" t="s">
        <v>55</v>
      </c>
      <c r="H422" s="23" t="s">
        <v>558</v>
      </c>
      <c r="I422" s="29">
        <v>1</v>
      </c>
      <c r="J422" s="29">
        <v>1</v>
      </c>
      <c r="K422" s="27" t="s">
        <v>50</v>
      </c>
      <c r="L422" s="27" t="s">
        <v>54</v>
      </c>
      <c r="M422" s="27" t="s">
        <v>56</v>
      </c>
      <c r="N422" s="27" t="s">
        <v>51</v>
      </c>
      <c r="O422" s="27" t="s">
        <v>1025</v>
      </c>
      <c r="P422" s="27"/>
      <c r="Q422" s="27"/>
      <c r="R422" s="46"/>
      <c r="S422" s="21">
        <f>VLOOKUP(E:E,'[1]853-278051-128'!$A:$F,6,0)</f>
        <v>67.499399999999994</v>
      </c>
      <c r="T422" s="21">
        <f t="shared" si="52"/>
        <v>67.499399999999994</v>
      </c>
      <c r="U422" s="21">
        <f>VLOOKUP(E:E,'[1]853-278051-128'!$A:$H,8,0)</f>
        <v>65.723100000000002</v>
      </c>
      <c r="V422" s="21">
        <f>J422*U422</f>
        <v>65.723100000000002</v>
      </c>
      <c r="W422" s="21">
        <f>VLOOKUP(E:E,'[1]853-278051-128'!$A:$J,10,0)</f>
        <v>63.946800000000003</v>
      </c>
      <c r="X422" s="21">
        <f>J422*W422</f>
        <v>63.946800000000003</v>
      </c>
      <c r="Y422" s="21">
        <f>VLOOKUP(E:E,'[1]853-278051-128'!$A:$L,12,0)</f>
        <v>62.170500000000004</v>
      </c>
      <c r="Z422" s="21">
        <f t="shared" si="53"/>
        <v>62.170500000000004</v>
      </c>
      <c r="AA422" s="21">
        <f>VLOOKUP(E:E,'[2]costed bom'!$E$2:$AA$1480,23,0)</f>
        <v>63.45</v>
      </c>
      <c r="AB422" s="21">
        <f>J422*AA422</f>
        <v>63.45</v>
      </c>
      <c r="AC422" s="21">
        <f>Z422-AB422</f>
        <v>-1.2794999999999987</v>
      </c>
      <c r="AD422" s="27">
        <v>119</v>
      </c>
      <c r="AE422" s="22" t="s">
        <v>991</v>
      </c>
    </row>
    <row r="423" spans="1:31" s="30" customFormat="1" hidden="1" x14ac:dyDescent="0.25">
      <c r="A423" s="82">
        <v>420</v>
      </c>
      <c r="B423" s="83">
        <v>0</v>
      </c>
      <c r="C423" s="84">
        <v>2</v>
      </c>
      <c r="D423" s="85" t="s">
        <v>557</v>
      </c>
      <c r="E423" s="85" t="s">
        <v>559</v>
      </c>
      <c r="F423" s="84"/>
      <c r="G423" s="84" t="s">
        <v>55</v>
      </c>
      <c r="H423" s="86" t="s">
        <v>560</v>
      </c>
      <c r="I423" s="87">
        <v>1</v>
      </c>
      <c r="J423" s="87">
        <v>1</v>
      </c>
      <c r="K423" s="84" t="s">
        <v>50</v>
      </c>
      <c r="L423" s="84" t="s">
        <v>54</v>
      </c>
      <c r="M423" s="84" t="s">
        <v>56</v>
      </c>
      <c r="N423" s="84" t="s">
        <v>70</v>
      </c>
      <c r="O423" s="84"/>
      <c r="P423" s="84"/>
      <c r="Q423" s="84"/>
      <c r="R423" s="88"/>
      <c r="S423" s="89"/>
      <c r="T423" s="89">
        <f t="shared" si="52"/>
        <v>0</v>
      </c>
      <c r="U423" s="89"/>
      <c r="V423" s="89"/>
      <c r="W423" s="89"/>
      <c r="X423" s="89"/>
      <c r="Y423" s="89"/>
      <c r="Z423" s="89">
        <f t="shared" si="53"/>
        <v>0</v>
      </c>
      <c r="AA423" s="89"/>
      <c r="AB423" s="89"/>
      <c r="AC423" s="89"/>
      <c r="AD423" s="84"/>
      <c r="AE423" s="90"/>
    </row>
    <row r="424" spans="1:31" s="30" customFormat="1" hidden="1" x14ac:dyDescent="0.25">
      <c r="A424" s="82">
        <v>421</v>
      </c>
      <c r="B424" s="83">
        <v>1</v>
      </c>
      <c r="C424" s="84">
        <v>2</v>
      </c>
      <c r="D424" s="85" t="s">
        <v>557</v>
      </c>
      <c r="E424" s="85" t="s">
        <v>383</v>
      </c>
      <c r="F424" s="84"/>
      <c r="G424" s="84" t="s">
        <v>64</v>
      </c>
      <c r="H424" s="86" t="s">
        <v>384</v>
      </c>
      <c r="I424" s="87">
        <v>1</v>
      </c>
      <c r="J424" s="87">
        <v>1</v>
      </c>
      <c r="K424" s="84" t="s">
        <v>50</v>
      </c>
      <c r="L424" s="84" t="s">
        <v>63</v>
      </c>
      <c r="M424" s="84" t="s">
        <v>56</v>
      </c>
      <c r="N424" s="84" t="s">
        <v>51</v>
      </c>
      <c r="O424" s="84"/>
      <c r="P424" s="84" t="s">
        <v>351</v>
      </c>
      <c r="Q424" s="84" t="s">
        <v>385</v>
      </c>
      <c r="R424" s="88"/>
      <c r="S424" s="89"/>
      <c r="T424" s="89">
        <f t="shared" si="52"/>
        <v>0</v>
      </c>
      <c r="U424" s="89"/>
      <c r="V424" s="89"/>
      <c r="W424" s="89"/>
      <c r="X424" s="89"/>
      <c r="Y424" s="89"/>
      <c r="Z424" s="89">
        <f t="shared" si="53"/>
        <v>0</v>
      </c>
      <c r="AA424" s="89"/>
      <c r="AB424" s="89"/>
      <c r="AC424" s="89"/>
      <c r="AD424" s="84"/>
      <c r="AE424" s="90"/>
    </row>
    <row r="425" spans="1:31" s="30" customFormat="1" hidden="1" x14ac:dyDescent="0.25">
      <c r="A425" s="82">
        <v>422</v>
      </c>
      <c r="B425" s="83">
        <v>2</v>
      </c>
      <c r="C425" s="84">
        <v>2</v>
      </c>
      <c r="D425" s="85" t="s">
        <v>557</v>
      </c>
      <c r="E425" s="85" t="s">
        <v>390</v>
      </c>
      <c r="F425" s="84"/>
      <c r="G425" s="84" t="s">
        <v>55</v>
      </c>
      <c r="H425" s="86" t="s">
        <v>391</v>
      </c>
      <c r="I425" s="87">
        <v>10</v>
      </c>
      <c r="J425" s="87">
        <v>10</v>
      </c>
      <c r="K425" s="84" t="s">
        <v>50</v>
      </c>
      <c r="L425" s="84" t="s">
        <v>63</v>
      </c>
      <c r="M425" s="84" t="s">
        <v>56</v>
      </c>
      <c r="N425" s="84" t="s">
        <v>51</v>
      </c>
      <c r="O425" s="84"/>
      <c r="P425" s="84" t="s">
        <v>392</v>
      </c>
      <c r="Q425" s="84" t="s">
        <v>357</v>
      </c>
      <c r="R425" s="88"/>
      <c r="S425" s="89"/>
      <c r="T425" s="89">
        <f t="shared" si="52"/>
        <v>0</v>
      </c>
      <c r="U425" s="89"/>
      <c r="V425" s="89"/>
      <c r="W425" s="89"/>
      <c r="X425" s="89"/>
      <c r="Y425" s="89"/>
      <c r="Z425" s="89">
        <f t="shared" si="53"/>
        <v>0</v>
      </c>
      <c r="AA425" s="89"/>
      <c r="AB425" s="89"/>
      <c r="AC425" s="89"/>
      <c r="AD425" s="84"/>
      <c r="AE425" s="90"/>
    </row>
    <row r="426" spans="1:31" s="30" customFormat="1" hidden="1" x14ac:dyDescent="0.25">
      <c r="A426" s="82">
        <v>423</v>
      </c>
      <c r="B426" s="83">
        <v>3</v>
      </c>
      <c r="C426" s="84">
        <v>2</v>
      </c>
      <c r="D426" s="85" t="s">
        <v>557</v>
      </c>
      <c r="E426" s="85" t="s">
        <v>399</v>
      </c>
      <c r="F426" s="84"/>
      <c r="G426" s="84" t="s">
        <v>64</v>
      </c>
      <c r="H426" s="86" t="s">
        <v>400</v>
      </c>
      <c r="I426" s="87">
        <v>1</v>
      </c>
      <c r="J426" s="87">
        <v>1</v>
      </c>
      <c r="K426" s="84" t="s">
        <v>50</v>
      </c>
      <c r="L426" s="84" t="s">
        <v>63</v>
      </c>
      <c r="M426" s="84" t="s">
        <v>56</v>
      </c>
      <c r="N426" s="84" t="s">
        <v>51</v>
      </c>
      <c r="O426" s="84"/>
      <c r="P426" s="84" t="s">
        <v>260</v>
      </c>
      <c r="Q426" s="84">
        <v>1727040095</v>
      </c>
      <c r="R426" s="88"/>
      <c r="S426" s="89"/>
      <c r="T426" s="89">
        <f t="shared" si="52"/>
        <v>0</v>
      </c>
      <c r="U426" s="89"/>
      <c r="V426" s="89"/>
      <c r="W426" s="89"/>
      <c r="X426" s="89"/>
      <c r="Y426" s="89"/>
      <c r="Z426" s="89">
        <f t="shared" si="53"/>
        <v>0</v>
      </c>
      <c r="AA426" s="89"/>
      <c r="AB426" s="89"/>
      <c r="AC426" s="89"/>
      <c r="AD426" s="84"/>
      <c r="AE426" s="90"/>
    </row>
    <row r="427" spans="1:31" s="30" customFormat="1" hidden="1" x14ac:dyDescent="0.25">
      <c r="A427" s="82">
        <v>424</v>
      </c>
      <c r="B427" s="83">
        <v>4</v>
      </c>
      <c r="C427" s="84">
        <v>2</v>
      </c>
      <c r="D427" s="85" t="s">
        <v>557</v>
      </c>
      <c r="E427" s="85" t="s">
        <v>358</v>
      </c>
      <c r="F427" s="84"/>
      <c r="G427" s="84" t="s">
        <v>64</v>
      </c>
      <c r="H427" s="86" t="s">
        <v>359</v>
      </c>
      <c r="I427" s="87">
        <v>2</v>
      </c>
      <c r="J427" s="87">
        <v>2</v>
      </c>
      <c r="K427" s="84" t="s">
        <v>50</v>
      </c>
      <c r="L427" s="84" t="s">
        <v>63</v>
      </c>
      <c r="M427" s="84" t="s">
        <v>56</v>
      </c>
      <c r="N427" s="84" t="s">
        <v>51</v>
      </c>
      <c r="O427" s="84"/>
      <c r="P427" s="84" t="s">
        <v>260</v>
      </c>
      <c r="Q427" s="84">
        <v>1731120066</v>
      </c>
      <c r="R427" s="88"/>
      <c r="S427" s="89"/>
      <c r="T427" s="89">
        <f t="shared" si="52"/>
        <v>0</v>
      </c>
      <c r="U427" s="89"/>
      <c r="V427" s="89"/>
      <c r="W427" s="89"/>
      <c r="X427" s="89"/>
      <c r="Y427" s="89"/>
      <c r="Z427" s="89">
        <f t="shared" si="53"/>
        <v>0</v>
      </c>
      <c r="AA427" s="89"/>
      <c r="AB427" s="89"/>
      <c r="AC427" s="89"/>
      <c r="AD427" s="84"/>
      <c r="AE427" s="90"/>
    </row>
    <row r="428" spans="1:31" s="30" customFormat="1" hidden="1" x14ac:dyDescent="0.25">
      <c r="A428" s="82">
        <v>425</v>
      </c>
      <c r="B428" s="83">
        <v>5</v>
      </c>
      <c r="C428" s="84">
        <v>2</v>
      </c>
      <c r="D428" s="85" t="s">
        <v>557</v>
      </c>
      <c r="E428" s="85" t="s">
        <v>341</v>
      </c>
      <c r="F428" s="84"/>
      <c r="G428" s="84" t="s">
        <v>55</v>
      </c>
      <c r="H428" s="86" t="s">
        <v>342</v>
      </c>
      <c r="I428" s="87">
        <v>0.5</v>
      </c>
      <c r="J428" s="87">
        <v>0.5</v>
      </c>
      <c r="K428" s="84" t="s">
        <v>272</v>
      </c>
      <c r="L428" s="84" t="s">
        <v>63</v>
      </c>
      <c r="M428" s="84" t="s">
        <v>56</v>
      </c>
      <c r="N428" s="84" t="s">
        <v>51</v>
      </c>
      <c r="O428" s="84"/>
      <c r="P428" s="84" t="s">
        <v>340</v>
      </c>
      <c r="Q428" s="84" t="s">
        <v>343</v>
      </c>
      <c r="R428" s="88"/>
      <c r="S428" s="89"/>
      <c r="T428" s="89">
        <f t="shared" si="52"/>
        <v>0</v>
      </c>
      <c r="U428" s="89"/>
      <c r="V428" s="89"/>
      <c r="W428" s="89"/>
      <c r="X428" s="89"/>
      <c r="Y428" s="89"/>
      <c r="Z428" s="89">
        <f t="shared" si="53"/>
        <v>0</v>
      </c>
      <c r="AA428" s="89"/>
      <c r="AB428" s="89"/>
      <c r="AC428" s="89"/>
      <c r="AD428" s="84"/>
      <c r="AE428" s="90"/>
    </row>
    <row r="429" spans="1:31" s="30" customFormat="1" hidden="1" x14ac:dyDescent="0.25">
      <c r="A429" s="82">
        <v>426</v>
      </c>
      <c r="B429" s="83">
        <v>6</v>
      </c>
      <c r="C429" s="84">
        <v>2</v>
      </c>
      <c r="D429" s="85" t="s">
        <v>557</v>
      </c>
      <c r="E429" s="85" t="s">
        <v>263</v>
      </c>
      <c r="F429" s="84"/>
      <c r="G429" s="84" t="s">
        <v>55</v>
      </c>
      <c r="H429" s="86" t="s">
        <v>264</v>
      </c>
      <c r="I429" s="87">
        <v>1</v>
      </c>
      <c r="J429" s="87">
        <v>1</v>
      </c>
      <c r="K429" s="84" t="s">
        <v>50</v>
      </c>
      <c r="L429" s="84" t="s">
        <v>63</v>
      </c>
      <c r="M429" s="84" t="s">
        <v>56</v>
      </c>
      <c r="N429" s="84" t="s">
        <v>51</v>
      </c>
      <c r="O429" s="84"/>
      <c r="P429" s="84" t="s">
        <v>266</v>
      </c>
      <c r="Q429" s="84" t="s">
        <v>265</v>
      </c>
      <c r="R429" s="88"/>
      <c r="S429" s="89"/>
      <c r="T429" s="89">
        <f t="shared" si="52"/>
        <v>0</v>
      </c>
      <c r="U429" s="89"/>
      <c r="V429" s="89"/>
      <c r="W429" s="89"/>
      <c r="X429" s="89"/>
      <c r="Y429" s="89"/>
      <c r="Z429" s="89">
        <f t="shared" si="53"/>
        <v>0</v>
      </c>
      <c r="AA429" s="89"/>
      <c r="AB429" s="89"/>
      <c r="AC429" s="89"/>
      <c r="AD429" s="84"/>
      <c r="AE429" s="90"/>
    </row>
    <row r="430" spans="1:31" s="30" customFormat="1" hidden="1" x14ac:dyDescent="0.25">
      <c r="A430" s="82">
        <v>427</v>
      </c>
      <c r="B430" s="83">
        <v>7</v>
      </c>
      <c r="C430" s="84">
        <v>2</v>
      </c>
      <c r="D430" s="85" t="s">
        <v>557</v>
      </c>
      <c r="E430" s="85" t="s">
        <v>344</v>
      </c>
      <c r="F430" s="84"/>
      <c r="G430" s="84" t="s">
        <v>55</v>
      </c>
      <c r="H430" s="86" t="s">
        <v>345</v>
      </c>
      <c r="I430" s="87">
        <v>0.5</v>
      </c>
      <c r="J430" s="87">
        <v>0.5</v>
      </c>
      <c r="K430" s="84" t="s">
        <v>272</v>
      </c>
      <c r="L430" s="84" t="s">
        <v>63</v>
      </c>
      <c r="M430" s="84" t="s">
        <v>56</v>
      </c>
      <c r="N430" s="84" t="s">
        <v>51</v>
      </c>
      <c r="O430" s="84"/>
      <c r="P430" s="84" t="s">
        <v>347</v>
      </c>
      <c r="Q430" s="84" t="s">
        <v>346</v>
      </c>
      <c r="R430" s="88"/>
      <c r="S430" s="89"/>
      <c r="T430" s="89">
        <f t="shared" si="52"/>
        <v>0</v>
      </c>
      <c r="U430" s="89"/>
      <c r="V430" s="89"/>
      <c r="W430" s="89"/>
      <c r="X430" s="89"/>
      <c r="Y430" s="89"/>
      <c r="Z430" s="89">
        <f t="shared" si="53"/>
        <v>0</v>
      </c>
      <c r="AA430" s="89"/>
      <c r="AB430" s="89"/>
      <c r="AC430" s="89"/>
      <c r="AD430" s="84"/>
      <c r="AE430" s="90"/>
    </row>
    <row r="431" spans="1:31" s="30" customFormat="1" hidden="1" x14ac:dyDescent="0.25">
      <c r="A431" s="82">
        <v>428</v>
      </c>
      <c r="B431" s="83">
        <v>8</v>
      </c>
      <c r="C431" s="84">
        <v>2</v>
      </c>
      <c r="D431" s="85" t="s">
        <v>557</v>
      </c>
      <c r="E431" s="85" t="s">
        <v>561</v>
      </c>
      <c r="F431" s="84"/>
      <c r="G431" s="84" t="s">
        <v>55</v>
      </c>
      <c r="H431" s="86" t="s">
        <v>562</v>
      </c>
      <c r="I431" s="87">
        <v>1</v>
      </c>
      <c r="J431" s="87">
        <v>1</v>
      </c>
      <c r="K431" s="84" t="s">
        <v>50</v>
      </c>
      <c r="L431" s="84" t="s">
        <v>63</v>
      </c>
      <c r="M431" s="84" t="s">
        <v>56</v>
      </c>
      <c r="N431" s="84" t="s">
        <v>51</v>
      </c>
      <c r="O431" s="84"/>
      <c r="P431" s="84" t="s">
        <v>510</v>
      </c>
      <c r="Q431" s="84" t="s">
        <v>563</v>
      </c>
      <c r="R431" s="88"/>
      <c r="S431" s="89"/>
      <c r="T431" s="89">
        <f t="shared" si="52"/>
        <v>0</v>
      </c>
      <c r="U431" s="89"/>
      <c r="V431" s="89"/>
      <c r="W431" s="89"/>
      <c r="X431" s="89"/>
      <c r="Y431" s="89"/>
      <c r="Z431" s="89">
        <f t="shared" si="53"/>
        <v>0</v>
      </c>
      <c r="AA431" s="89"/>
      <c r="AB431" s="89"/>
      <c r="AC431" s="89"/>
      <c r="AD431" s="84"/>
      <c r="AE431" s="90"/>
    </row>
    <row r="432" spans="1:31" s="30" customFormat="1" hidden="1" x14ac:dyDescent="0.25">
      <c r="A432" s="82">
        <v>429</v>
      </c>
      <c r="B432" s="83">
        <v>9</v>
      </c>
      <c r="C432" s="84">
        <v>2</v>
      </c>
      <c r="D432" s="85" t="s">
        <v>557</v>
      </c>
      <c r="E432" s="85" t="s">
        <v>564</v>
      </c>
      <c r="F432" s="84"/>
      <c r="G432" s="84" t="s">
        <v>59</v>
      </c>
      <c r="H432" s="86" t="s">
        <v>565</v>
      </c>
      <c r="I432" s="87">
        <v>1</v>
      </c>
      <c r="J432" s="87">
        <v>1</v>
      </c>
      <c r="K432" s="84" t="s">
        <v>50</v>
      </c>
      <c r="L432" s="84" t="s">
        <v>63</v>
      </c>
      <c r="M432" s="84" t="s">
        <v>56</v>
      </c>
      <c r="N432" s="84" t="s">
        <v>51</v>
      </c>
      <c r="O432" s="84"/>
      <c r="P432" s="84" t="s">
        <v>567</v>
      </c>
      <c r="Q432" s="84" t="s">
        <v>566</v>
      </c>
      <c r="R432" s="88"/>
      <c r="S432" s="89"/>
      <c r="T432" s="89">
        <f t="shared" si="52"/>
        <v>0</v>
      </c>
      <c r="U432" s="89"/>
      <c r="V432" s="89"/>
      <c r="W432" s="89"/>
      <c r="X432" s="89"/>
      <c r="Y432" s="89"/>
      <c r="Z432" s="89">
        <f t="shared" si="53"/>
        <v>0</v>
      </c>
      <c r="AA432" s="89"/>
      <c r="AB432" s="89"/>
      <c r="AC432" s="89"/>
      <c r="AD432" s="84"/>
      <c r="AE432" s="90"/>
    </row>
    <row r="433" spans="1:31" s="30" customFormat="1" hidden="1" x14ac:dyDescent="0.25">
      <c r="A433" s="82">
        <v>430</v>
      </c>
      <c r="B433" s="83">
        <v>10</v>
      </c>
      <c r="C433" s="84">
        <v>2</v>
      </c>
      <c r="D433" s="85" t="s">
        <v>557</v>
      </c>
      <c r="E433" s="85" t="s">
        <v>508</v>
      </c>
      <c r="F433" s="84"/>
      <c r="G433" s="84" t="s">
        <v>59</v>
      </c>
      <c r="H433" s="86" t="s">
        <v>509</v>
      </c>
      <c r="I433" s="87">
        <v>9</v>
      </c>
      <c r="J433" s="87">
        <v>9</v>
      </c>
      <c r="K433" s="84" t="s">
        <v>50</v>
      </c>
      <c r="L433" s="84" t="s">
        <v>63</v>
      </c>
      <c r="M433" s="84" t="s">
        <v>56</v>
      </c>
      <c r="N433" s="84" t="s">
        <v>51</v>
      </c>
      <c r="O433" s="84"/>
      <c r="P433" s="84" t="s">
        <v>510</v>
      </c>
      <c r="Q433" s="84">
        <v>9025770000</v>
      </c>
      <c r="R433" s="88"/>
      <c r="S433" s="89"/>
      <c r="T433" s="89">
        <f t="shared" si="52"/>
        <v>0</v>
      </c>
      <c r="U433" s="89"/>
      <c r="V433" s="89"/>
      <c r="W433" s="89"/>
      <c r="X433" s="89"/>
      <c r="Y433" s="89"/>
      <c r="Z433" s="89">
        <f t="shared" si="53"/>
        <v>0</v>
      </c>
      <c r="AA433" s="89"/>
      <c r="AB433" s="89"/>
      <c r="AC433" s="89"/>
      <c r="AD433" s="84"/>
      <c r="AE433" s="90"/>
    </row>
    <row r="434" spans="1:31" s="30" customFormat="1" hidden="1" x14ac:dyDescent="0.25">
      <c r="A434" s="82">
        <v>431</v>
      </c>
      <c r="B434" s="83">
        <v>11</v>
      </c>
      <c r="C434" s="84">
        <v>2</v>
      </c>
      <c r="D434" s="85" t="s">
        <v>557</v>
      </c>
      <c r="E434" s="85" t="s">
        <v>294</v>
      </c>
      <c r="F434" s="84"/>
      <c r="G434" s="84" t="s">
        <v>55</v>
      </c>
      <c r="H434" s="86" t="s">
        <v>295</v>
      </c>
      <c r="I434" s="87">
        <v>2</v>
      </c>
      <c r="J434" s="87">
        <v>2</v>
      </c>
      <c r="K434" s="84" t="s">
        <v>50</v>
      </c>
      <c r="L434" s="84" t="s">
        <v>63</v>
      </c>
      <c r="M434" s="84" t="s">
        <v>56</v>
      </c>
      <c r="N434" s="84" t="s">
        <v>51</v>
      </c>
      <c r="O434" s="84"/>
      <c r="P434" s="84" t="s">
        <v>297</v>
      </c>
      <c r="Q434" s="84" t="s">
        <v>296</v>
      </c>
      <c r="R434" s="88"/>
      <c r="S434" s="89"/>
      <c r="T434" s="89">
        <f t="shared" si="52"/>
        <v>0</v>
      </c>
      <c r="U434" s="89"/>
      <c r="V434" s="89"/>
      <c r="W434" s="89"/>
      <c r="X434" s="89"/>
      <c r="Y434" s="89"/>
      <c r="Z434" s="89">
        <f t="shared" si="53"/>
        <v>0</v>
      </c>
      <c r="AA434" s="89"/>
      <c r="AB434" s="89"/>
      <c r="AC434" s="89"/>
      <c r="AD434" s="84"/>
      <c r="AE434" s="90"/>
    </row>
    <row r="435" spans="1:31" s="30" customFormat="1" hidden="1" x14ac:dyDescent="0.25">
      <c r="A435" s="82">
        <v>432</v>
      </c>
      <c r="B435" s="83">
        <v>12</v>
      </c>
      <c r="C435" s="84">
        <v>2</v>
      </c>
      <c r="D435" s="85" t="s">
        <v>557</v>
      </c>
      <c r="E435" s="85" t="s">
        <v>544</v>
      </c>
      <c r="F435" s="84"/>
      <c r="G435" s="84" t="s">
        <v>55</v>
      </c>
      <c r="H435" s="86" t="s">
        <v>545</v>
      </c>
      <c r="I435" s="87">
        <v>2</v>
      </c>
      <c r="J435" s="87">
        <v>2</v>
      </c>
      <c r="K435" s="84" t="s">
        <v>50</v>
      </c>
      <c r="L435" s="84" t="s">
        <v>63</v>
      </c>
      <c r="M435" s="84" t="s">
        <v>56</v>
      </c>
      <c r="N435" s="84" t="s">
        <v>51</v>
      </c>
      <c r="O435" s="84"/>
      <c r="P435" s="84" t="s">
        <v>351</v>
      </c>
      <c r="Q435" s="84" t="s">
        <v>546</v>
      </c>
      <c r="R435" s="88"/>
      <c r="S435" s="89"/>
      <c r="T435" s="89">
        <f t="shared" si="52"/>
        <v>0</v>
      </c>
      <c r="U435" s="89"/>
      <c r="V435" s="89"/>
      <c r="W435" s="89"/>
      <c r="X435" s="89"/>
      <c r="Y435" s="89"/>
      <c r="Z435" s="89">
        <f t="shared" si="53"/>
        <v>0</v>
      </c>
      <c r="AA435" s="89"/>
      <c r="AB435" s="89"/>
      <c r="AC435" s="89"/>
      <c r="AD435" s="84"/>
      <c r="AE435" s="90"/>
    </row>
    <row r="436" spans="1:31" s="30" customFormat="1" hidden="1" x14ac:dyDescent="0.25">
      <c r="A436" s="82">
        <v>433</v>
      </c>
      <c r="B436" s="83">
        <v>13</v>
      </c>
      <c r="C436" s="84">
        <v>2</v>
      </c>
      <c r="D436" s="85" t="s">
        <v>557</v>
      </c>
      <c r="E436" s="85" t="s">
        <v>446</v>
      </c>
      <c r="F436" s="84"/>
      <c r="G436" s="84" t="s">
        <v>55</v>
      </c>
      <c r="H436" s="86" t="s">
        <v>447</v>
      </c>
      <c r="I436" s="87">
        <v>0.5</v>
      </c>
      <c r="J436" s="87">
        <v>0.5</v>
      </c>
      <c r="K436" s="84" t="s">
        <v>272</v>
      </c>
      <c r="L436" s="84" t="s">
        <v>63</v>
      </c>
      <c r="M436" s="84" t="s">
        <v>56</v>
      </c>
      <c r="N436" s="84" t="s">
        <v>51</v>
      </c>
      <c r="O436" s="84"/>
      <c r="P436" s="84" t="s">
        <v>340</v>
      </c>
      <c r="Q436" s="84" t="s">
        <v>448</v>
      </c>
      <c r="R436" s="88"/>
      <c r="S436" s="89"/>
      <c r="T436" s="89">
        <f t="shared" si="52"/>
        <v>0</v>
      </c>
      <c r="U436" s="89"/>
      <c r="V436" s="89"/>
      <c r="W436" s="89"/>
      <c r="X436" s="89"/>
      <c r="Y436" s="89"/>
      <c r="Z436" s="89">
        <f t="shared" si="53"/>
        <v>0</v>
      </c>
      <c r="AA436" s="89"/>
      <c r="AB436" s="89"/>
      <c r="AC436" s="89"/>
      <c r="AD436" s="84"/>
      <c r="AE436" s="90"/>
    </row>
    <row r="437" spans="1:31" s="30" customFormat="1" hidden="1" x14ac:dyDescent="0.25">
      <c r="A437" s="82">
        <v>434</v>
      </c>
      <c r="B437" s="83">
        <v>14</v>
      </c>
      <c r="C437" s="84">
        <v>2</v>
      </c>
      <c r="D437" s="85" t="s">
        <v>557</v>
      </c>
      <c r="E437" s="85" t="s">
        <v>270</v>
      </c>
      <c r="F437" s="84"/>
      <c r="G437" s="84" t="s">
        <v>64</v>
      </c>
      <c r="H437" s="86" t="s">
        <v>271</v>
      </c>
      <c r="I437" s="87">
        <v>0.5</v>
      </c>
      <c r="J437" s="87">
        <v>0.5</v>
      </c>
      <c r="K437" s="84" t="s">
        <v>272</v>
      </c>
      <c r="L437" s="84" t="s">
        <v>63</v>
      </c>
      <c r="M437" s="84" t="s">
        <v>56</v>
      </c>
      <c r="N437" s="84" t="s">
        <v>51</v>
      </c>
      <c r="O437" s="84"/>
      <c r="P437" s="84" t="s">
        <v>266</v>
      </c>
      <c r="Q437" s="84" t="s">
        <v>273</v>
      </c>
      <c r="R437" s="88"/>
      <c r="S437" s="89"/>
      <c r="T437" s="89">
        <f t="shared" si="52"/>
        <v>0</v>
      </c>
      <c r="U437" s="89"/>
      <c r="V437" s="89"/>
      <c r="W437" s="89"/>
      <c r="X437" s="89"/>
      <c r="Y437" s="89"/>
      <c r="Z437" s="89">
        <f t="shared" si="53"/>
        <v>0</v>
      </c>
      <c r="AA437" s="89"/>
      <c r="AB437" s="89"/>
      <c r="AC437" s="89"/>
      <c r="AD437" s="84"/>
      <c r="AE437" s="90"/>
    </row>
    <row r="438" spans="1:31" s="30" customFormat="1" hidden="1" x14ac:dyDescent="0.25">
      <c r="A438" s="82">
        <v>435</v>
      </c>
      <c r="B438" s="83">
        <v>15</v>
      </c>
      <c r="C438" s="84">
        <v>2</v>
      </c>
      <c r="D438" s="85" t="s">
        <v>557</v>
      </c>
      <c r="E438" s="85" t="s">
        <v>568</v>
      </c>
      <c r="F438" s="84"/>
      <c r="G438" s="84" t="s">
        <v>64</v>
      </c>
      <c r="H438" s="86" t="s">
        <v>569</v>
      </c>
      <c r="I438" s="87">
        <v>0.5</v>
      </c>
      <c r="J438" s="87">
        <v>0.5</v>
      </c>
      <c r="K438" s="84" t="s">
        <v>272</v>
      </c>
      <c r="L438" s="84" t="s">
        <v>63</v>
      </c>
      <c r="M438" s="84" t="s">
        <v>56</v>
      </c>
      <c r="N438" s="84" t="s">
        <v>51</v>
      </c>
      <c r="O438" s="84"/>
      <c r="P438" s="84" t="s">
        <v>534</v>
      </c>
      <c r="Q438" s="84" t="s">
        <v>570</v>
      </c>
      <c r="R438" s="88"/>
      <c r="S438" s="89"/>
      <c r="T438" s="89">
        <f t="shared" si="52"/>
        <v>0</v>
      </c>
      <c r="U438" s="89"/>
      <c r="V438" s="89"/>
      <c r="W438" s="89"/>
      <c r="X438" s="89"/>
      <c r="Y438" s="89"/>
      <c r="Z438" s="89">
        <f t="shared" si="53"/>
        <v>0</v>
      </c>
      <c r="AA438" s="89"/>
      <c r="AB438" s="89"/>
      <c r="AC438" s="89"/>
      <c r="AD438" s="84"/>
      <c r="AE438" s="90"/>
    </row>
    <row r="439" spans="1:31" s="30" customFormat="1" hidden="1" x14ac:dyDescent="0.25">
      <c r="A439" s="82">
        <v>436</v>
      </c>
      <c r="B439" s="83">
        <v>16</v>
      </c>
      <c r="C439" s="84">
        <v>2</v>
      </c>
      <c r="D439" s="85" t="s">
        <v>557</v>
      </c>
      <c r="E439" s="85" t="s">
        <v>571</v>
      </c>
      <c r="F439" s="84"/>
      <c r="G439" s="84" t="s">
        <v>64</v>
      </c>
      <c r="H439" s="86" t="s">
        <v>572</v>
      </c>
      <c r="I439" s="87">
        <v>2.25</v>
      </c>
      <c r="J439" s="87">
        <v>2.25</v>
      </c>
      <c r="K439" s="84" t="s">
        <v>272</v>
      </c>
      <c r="L439" s="84" t="s">
        <v>63</v>
      </c>
      <c r="M439" s="84" t="s">
        <v>56</v>
      </c>
      <c r="N439" s="84" t="s">
        <v>51</v>
      </c>
      <c r="O439" s="84"/>
      <c r="P439" s="84" t="s">
        <v>340</v>
      </c>
      <c r="Q439" s="84" t="s">
        <v>573</v>
      </c>
      <c r="R439" s="88"/>
      <c r="S439" s="89"/>
      <c r="T439" s="89">
        <f t="shared" si="52"/>
        <v>0</v>
      </c>
      <c r="U439" s="89"/>
      <c r="V439" s="89"/>
      <c r="W439" s="89"/>
      <c r="X439" s="89"/>
      <c r="Y439" s="89"/>
      <c r="Z439" s="89">
        <f t="shared" si="53"/>
        <v>0</v>
      </c>
      <c r="AA439" s="89"/>
      <c r="AB439" s="89"/>
      <c r="AC439" s="89"/>
      <c r="AD439" s="84"/>
      <c r="AE439" s="90"/>
    </row>
    <row r="440" spans="1:31" s="30" customFormat="1" hidden="1" x14ac:dyDescent="0.25">
      <c r="A440" s="82">
        <v>437</v>
      </c>
      <c r="B440" s="83">
        <v>17</v>
      </c>
      <c r="C440" s="84">
        <v>2</v>
      </c>
      <c r="D440" s="85" t="s">
        <v>557</v>
      </c>
      <c r="E440" s="85" t="s">
        <v>409</v>
      </c>
      <c r="F440" s="84"/>
      <c r="G440" s="84" t="s">
        <v>55</v>
      </c>
      <c r="H440" s="86" t="s">
        <v>410</v>
      </c>
      <c r="I440" s="87">
        <v>1</v>
      </c>
      <c r="J440" s="87">
        <v>1</v>
      </c>
      <c r="K440" s="84" t="s">
        <v>272</v>
      </c>
      <c r="L440" s="84" t="s">
        <v>63</v>
      </c>
      <c r="M440" s="84" t="s">
        <v>56</v>
      </c>
      <c r="N440" s="84" t="s">
        <v>51</v>
      </c>
      <c r="O440" s="84"/>
      <c r="P440" s="84" t="s">
        <v>340</v>
      </c>
      <c r="Q440" s="84" t="s">
        <v>411</v>
      </c>
      <c r="R440" s="88"/>
      <c r="S440" s="89"/>
      <c r="T440" s="89">
        <f t="shared" si="52"/>
        <v>0</v>
      </c>
      <c r="U440" s="89"/>
      <c r="V440" s="89"/>
      <c r="W440" s="89"/>
      <c r="X440" s="89"/>
      <c r="Y440" s="89"/>
      <c r="Z440" s="89">
        <f t="shared" si="53"/>
        <v>0</v>
      </c>
      <c r="AA440" s="89"/>
      <c r="AB440" s="89"/>
      <c r="AC440" s="89"/>
      <c r="AD440" s="84"/>
      <c r="AE440" s="90"/>
    </row>
    <row r="441" spans="1:31" s="30" customFormat="1" hidden="1" x14ac:dyDescent="0.25">
      <c r="A441" s="82">
        <v>438</v>
      </c>
      <c r="B441" s="83">
        <v>18</v>
      </c>
      <c r="C441" s="84">
        <v>2</v>
      </c>
      <c r="D441" s="85" t="s">
        <v>557</v>
      </c>
      <c r="E441" s="85" t="s">
        <v>574</v>
      </c>
      <c r="F441" s="84"/>
      <c r="G441" s="84" t="s">
        <v>55</v>
      </c>
      <c r="H441" s="86" t="s">
        <v>575</v>
      </c>
      <c r="I441" s="87">
        <v>1</v>
      </c>
      <c r="J441" s="87">
        <v>1</v>
      </c>
      <c r="K441" s="84" t="s">
        <v>50</v>
      </c>
      <c r="L441" s="84" t="s">
        <v>63</v>
      </c>
      <c r="M441" s="84" t="s">
        <v>56</v>
      </c>
      <c r="N441" s="84" t="s">
        <v>51</v>
      </c>
      <c r="O441" s="84"/>
      <c r="P441" s="84" t="s">
        <v>577</v>
      </c>
      <c r="Q441" s="84" t="s">
        <v>576</v>
      </c>
      <c r="R441" s="88"/>
      <c r="S441" s="89"/>
      <c r="T441" s="89">
        <f t="shared" si="52"/>
        <v>0</v>
      </c>
      <c r="U441" s="89"/>
      <c r="V441" s="89"/>
      <c r="W441" s="89"/>
      <c r="X441" s="89"/>
      <c r="Y441" s="89"/>
      <c r="Z441" s="89">
        <f t="shared" si="53"/>
        <v>0</v>
      </c>
      <c r="AA441" s="89"/>
      <c r="AB441" s="89"/>
      <c r="AC441" s="89"/>
      <c r="AD441" s="84"/>
      <c r="AE441" s="90"/>
    </row>
    <row r="442" spans="1:31" s="30" customFormat="1" hidden="1" x14ac:dyDescent="0.25">
      <c r="A442" s="82">
        <v>439</v>
      </c>
      <c r="B442" s="83">
        <v>19</v>
      </c>
      <c r="C442" s="84">
        <v>2</v>
      </c>
      <c r="D442" s="85" t="s">
        <v>557</v>
      </c>
      <c r="E442" s="85" t="s">
        <v>578</v>
      </c>
      <c r="F442" s="84"/>
      <c r="G442" s="84" t="s">
        <v>59</v>
      </c>
      <c r="H442" s="86" t="s">
        <v>579</v>
      </c>
      <c r="I442" s="87">
        <v>3</v>
      </c>
      <c r="J442" s="87">
        <v>3</v>
      </c>
      <c r="K442" s="84" t="s">
        <v>50</v>
      </c>
      <c r="L442" s="84" t="s">
        <v>54</v>
      </c>
      <c r="M442" s="84" t="s">
        <v>56</v>
      </c>
      <c r="N442" s="84" t="s">
        <v>51</v>
      </c>
      <c r="O442" s="84"/>
      <c r="P442" s="84" t="s">
        <v>363</v>
      </c>
      <c r="Q442" s="84" t="s">
        <v>580</v>
      </c>
      <c r="R442" s="88"/>
      <c r="S442" s="89"/>
      <c r="T442" s="89">
        <f t="shared" si="52"/>
        <v>0</v>
      </c>
      <c r="U442" s="89"/>
      <c r="V442" s="89"/>
      <c r="W442" s="89"/>
      <c r="X442" s="89"/>
      <c r="Y442" s="89"/>
      <c r="Z442" s="89">
        <f t="shared" si="53"/>
        <v>0</v>
      </c>
      <c r="AA442" s="89"/>
      <c r="AB442" s="89"/>
      <c r="AC442" s="89"/>
      <c r="AD442" s="84"/>
      <c r="AE442" s="90"/>
    </row>
    <row r="443" spans="1:31" s="30" customFormat="1" hidden="1" x14ac:dyDescent="0.25">
      <c r="A443" s="82">
        <v>440</v>
      </c>
      <c r="B443" s="83">
        <v>20</v>
      </c>
      <c r="C443" s="84">
        <v>2</v>
      </c>
      <c r="D443" s="85" t="s">
        <v>557</v>
      </c>
      <c r="E443" s="85" t="s">
        <v>581</v>
      </c>
      <c r="F443" s="84"/>
      <c r="G443" s="84" t="s">
        <v>64</v>
      </c>
      <c r="H443" s="86" t="s">
        <v>582</v>
      </c>
      <c r="I443" s="87">
        <v>1</v>
      </c>
      <c r="J443" s="87">
        <v>1</v>
      </c>
      <c r="K443" s="84" t="s">
        <v>50</v>
      </c>
      <c r="L443" s="84" t="s">
        <v>63</v>
      </c>
      <c r="M443" s="84" t="s">
        <v>56</v>
      </c>
      <c r="N443" s="84" t="s">
        <v>51</v>
      </c>
      <c r="O443" s="84"/>
      <c r="P443" s="84" t="s">
        <v>577</v>
      </c>
      <c r="Q443" s="84" t="s">
        <v>583</v>
      </c>
      <c r="R443" s="88"/>
      <c r="S443" s="89"/>
      <c r="T443" s="89">
        <f t="shared" si="52"/>
        <v>0</v>
      </c>
      <c r="U443" s="89"/>
      <c r="V443" s="89"/>
      <c r="W443" s="89"/>
      <c r="X443" s="89"/>
      <c r="Y443" s="89"/>
      <c r="Z443" s="89">
        <f t="shared" si="53"/>
        <v>0</v>
      </c>
      <c r="AA443" s="89"/>
      <c r="AB443" s="89"/>
      <c r="AC443" s="89"/>
      <c r="AD443" s="84"/>
      <c r="AE443" s="90"/>
    </row>
    <row r="444" spans="1:31" s="30" customFormat="1" hidden="1" x14ac:dyDescent="0.25">
      <c r="A444" s="82">
        <v>441</v>
      </c>
      <c r="B444" s="83">
        <v>21</v>
      </c>
      <c r="C444" s="84">
        <v>2</v>
      </c>
      <c r="D444" s="85" t="s">
        <v>557</v>
      </c>
      <c r="E444" s="85" t="s">
        <v>517</v>
      </c>
      <c r="F444" s="84"/>
      <c r="G444" s="84" t="s">
        <v>55</v>
      </c>
      <c r="H444" s="86" t="s">
        <v>518</v>
      </c>
      <c r="I444" s="87">
        <v>1</v>
      </c>
      <c r="J444" s="87">
        <v>1</v>
      </c>
      <c r="K444" s="84" t="s">
        <v>50</v>
      </c>
      <c r="L444" s="84" t="s">
        <v>63</v>
      </c>
      <c r="M444" s="84" t="s">
        <v>56</v>
      </c>
      <c r="N444" s="84" t="s">
        <v>51</v>
      </c>
      <c r="O444" s="84"/>
      <c r="P444" s="84" t="s">
        <v>266</v>
      </c>
      <c r="Q444" s="84" t="s">
        <v>519</v>
      </c>
      <c r="R444" s="88"/>
      <c r="S444" s="89"/>
      <c r="T444" s="89">
        <f t="shared" si="52"/>
        <v>0</v>
      </c>
      <c r="U444" s="89"/>
      <c r="V444" s="89"/>
      <c r="W444" s="89"/>
      <c r="X444" s="89"/>
      <c r="Y444" s="89"/>
      <c r="Z444" s="89">
        <f t="shared" si="53"/>
        <v>0</v>
      </c>
      <c r="AA444" s="89"/>
      <c r="AB444" s="89"/>
      <c r="AC444" s="89"/>
      <c r="AD444" s="84"/>
      <c r="AE444" s="90"/>
    </row>
    <row r="445" spans="1:31" s="30" customFormat="1" x14ac:dyDescent="0.25">
      <c r="A445" s="26">
        <v>442</v>
      </c>
      <c r="B445" s="31">
        <v>91</v>
      </c>
      <c r="C445" s="27">
        <v>1</v>
      </c>
      <c r="D445" s="28" t="s">
        <v>52</v>
      </c>
      <c r="E445" s="28" t="s">
        <v>584</v>
      </c>
      <c r="F445" s="27" t="s">
        <v>1005</v>
      </c>
      <c r="G445" s="27" t="s">
        <v>55</v>
      </c>
      <c r="H445" s="23" t="s">
        <v>585</v>
      </c>
      <c r="I445" s="29">
        <v>1</v>
      </c>
      <c r="J445" s="29">
        <v>1</v>
      </c>
      <c r="K445" s="27" t="s">
        <v>50</v>
      </c>
      <c r="L445" s="27" t="s">
        <v>54</v>
      </c>
      <c r="M445" s="27" t="s">
        <v>56</v>
      </c>
      <c r="N445" s="27" t="s">
        <v>51</v>
      </c>
      <c r="O445" s="27" t="s">
        <v>1025</v>
      </c>
      <c r="P445" s="27"/>
      <c r="Q445" s="27"/>
      <c r="R445" s="46"/>
      <c r="S445" s="21">
        <f>VLOOKUP(E:E,'[1]853-278051-128'!$A:$F,6,0)</f>
        <v>88.908599999999993</v>
      </c>
      <c r="T445" s="21">
        <f t="shared" si="52"/>
        <v>88.908599999999993</v>
      </c>
      <c r="U445" s="21">
        <f>VLOOKUP(E:E,'[1]853-278051-128'!$A:$H,8,0)</f>
        <v>86.568899999999999</v>
      </c>
      <c r="V445" s="21">
        <f>J445*U445</f>
        <v>86.568899999999999</v>
      </c>
      <c r="W445" s="21">
        <f>VLOOKUP(E:E,'[1]853-278051-128'!$A:$J,10,0)</f>
        <v>84.229200000000006</v>
      </c>
      <c r="X445" s="21">
        <f>J445*W445</f>
        <v>84.229200000000006</v>
      </c>
      <c r="Y445" s="21">
        <f>VLOOKUP(E:E,'[1]853-278051-128'!$A:$L,12,0)</f>
        <v>81.889499999999998</v>
      </c>
      <c r="Z445" s="21">
        <f t="shared" si="53"/>
        <v>81.889499999999998</v>
      </c>
      <c r="AA445" s="21">
        <f>VLOOKUP(E:E,'[2]costed bom'!$E$2:$AA$1480,23,0)</f>
        <v>56.84</v>
      </c>
      <c r="AB445" s="21">
        <f>J445*AA445</f>
        <v>56.84</v>
      </c>
      <c r="AC445" s="21">
        <f>Z445-AB445</f>
        <v>25.049499999999995</v>
      </c>
      <c r="AD445" s="27">
        <v>70</v>
      </c>
      <c r="AE445" s="22" t="s">
        <v>991</v>
      </c>
    </row>
    <row r="446" spans="1:31" s="30" customFormat="1" hidden="1" x14ac:dyDescent="0.25">
      <c r="A446" s="82">
        <v>443</v>
      </c>
      <c r="B446" s="83">
        <v>0</v>
      </c>
      <c r="C446" s="84">
        <v>2</v>
      </c>
      <c r="D446" s="85" t="s">
        <v>584</v>
      </c>
      <c r="E446" s="85" t="s">
        <v>586</v>
      </c>
      <c r="F446" s="84"/>
      <c r="G446" s="84" t="s">
        <v>55</v>
      </c>
      <c r="H446" s="86" t="s">
        <v>587</v>
      </c>
      <c r="I446" s="87">
        <v>1</v>
      </c>
      <c r="J446" s="87">
        <v>1</v>
      </c>
      <c r="K446" s="84" t="s">
        <v>50</v>
      </c>
      <c r="L446" s="84" t="s">
        <v>54</v>
      </c>
      <c r="M446" s="84" t="s">
        <v>56</v>
      </c>
      <c r="N446" s="84" t="s">
        <v>70</v>
      </c>
      <c r="O446" s="84"/>
      <c r="P446" s="84"/>
      <c r="Q446" s="84"/>
      <c r="R446" s="88"/>
      <c r="S446" s="89"/>
      <c r="T446" s="89">
        <f t="shared" si="52"/>
        <v>0</v>
      </c>
      <c r="U446" s="89"/>
      <c r="V446" s="89"/>
      <c r="W446" s="89"/>
      <c r="X446" s="89"/>
      <c r="Y446" s="89"/>
      <c r="Z446" s="89">
        <f t="shared" si="53"/>
        <v>0</v>
      </c>
      <c r="AA446" s="89"/>
      <c r="AB446" s="89"/>
      <c r="AC446" s="89"/>
      <c r="AD446" s="84"/>
      <c r="AE446" s="90"/>
    </row>
    <row r="447" spans="1:31" s="30" customFormat="1" hidden="1" x14ac:dyDescent="0.25">
      <c r="A447" s="82">
        <v>444</v>
      </c>
      <c r="B447" s="83">
        <v>1</v>
      </c>
      <c r="C447" s="84">
        <v>2</v>
      </c>
      <c r="D447" s="85" t="s">
        <v>584</v>
      </c>
      <c r="E447" s="85" t="s">
        <v>474</v>
      </c>
      <c r="F447" s="84"/>
      <c r="G447" s="84" t="s">
        <v>67</v>
      </c>
      <c r="H447" s="86" t="s">
        <v>475</v>
      </c>
      <c r="I447" s="87">
        <v>1</v>
      </c>
      <c r="J447" s="87">
        <v>1</v>
      </c>
      <c r="K447" s="84" t="s">
        <v>50</v>
      </c>
      <c r="L447" s="84" t="s">
        <v>63</v>
      </c>
      <c r="M447" s="84" t="s">
        <v>56</v>
      </c>
      <c r="N447" s="84" t="s">
        <v>51</v>
      </c>
      <c r="O447" s="84"/>
      <c r="P447" s="84" t="s">
        <v>351</v>
      </c>
      <c r="Q447" s="84" t="s">
        <v>476</v>
      </c>
      <c r="R447" s="88"/>
      <c r="S447" s="89"/>
      <c r="T447" s="89">
        <f t="shared" si="52"/>
        <v>0</v>
      </c>
      <c r="U447" s="89"/>
      <c r="V447" s="89"/>
      <c r="W447" s="89"/>
      <c r="X447" s="89"/>
      <c r="Y447" s="89"/>
      <c r="Z447" s="89">
        <f t="shared" si="53"/>
        <v>0</v>
      </c>
      <c r="AA447" s="89"/>
      <c r="AB447" s="89"/>
      <c r="AC447" s="89"/>
      <c r="AD447" s="84"/>
      <c r="AE447" s="90"/>
    </row>
    <row r="448" spans="1:31" s="30" customFormat="1" hidden="1" x14ac:dyDescent="0.25">
      <c r="A448" s="82">
        <v>445</v>
      </c>
      <c r="B448" s="83">
        <v>2</v>
      </c>
      <c r="C448" s="84">
        <v>2</v>
      </c>
      <c r="D448" s="85" t="s">
        <v>584</v>
      </c>
      <c r="E448" s="85" t="s">
        <v>477</v>
      </c>
      <c r="F448" s="84"/>
      <c r="G448" s="84" t="s">
        <v>64</v>
      </c>
      <c r="H448" s="86" t="s">
        <v>478</v>
      </c>
      <c r="I448" s="87">
        <v>1</v>
      </c>
      <c r="J448" s="87">
        <v>1</v>
      </c>
      <c r="K448" s="84" t="s">
        <v>50</v>
      </c>
      <c r="L448" s="84" t="s">
        <v>63</v>
      </c>
      <c r="M448" s="84" t="s">
        <v>56</v>
      </c>
      <c r="N448" s="84" t="s">
        <v>51</v>
      </c>
      <c r="O448" s="84"/>
      <c r="P448" s="84" t="s">
        <v>260</v>
      </c>
      <c r="Q448" s="84">
        <v>1727040097</v>
      </c>
      <c r="R448" s="88"/>
      <c r="S448" s="89"/>
      <c r="T448" s="89">
        <f t="shared" si="52"/>
        <v>0</v>
      </c>
      <c r="U448" s="89"/>
      <c r="V448" s="89"/>
      <c r="W448" s="89"/>
      <c r="X448" s="89"/>
      <c r="Y448" s="89"/>
      <c r="Z448" s="89">
        <f t="shared" si="53"/>
        <v>0</v>
      </c>
      <c r="AA448" s="89"/>
      <c r="AB448" s="89"/>
      <c r="AC448" s="89"/>
      <c r="AD448" s="84"/>
      <c r="AE448" s="90"/>
    </row>
    <row r="449" spans="1:31" s="30" customFormat="1" hidden="1" x14ac:dyDescent="0.25">
      <c r="A449" s="82">
        <v>446</v>
      </c>
      <c r="B449" s="83">
        <v>3</v>
      </c>
      <c r="C449" s="84">
        <v>2</v>
      </c>
      <c r="D449" s="85" t="s">
        <v>584</v>
      </c>
      <c r="E449" s="85" t="s">
        <v>358</v>
      </c>
      <c r="F449" s="84"/>
      <c r="G449" s="84" t="s">
        <v>64</v>
      </c>
      <c r="H449" s="86" t="s">
        <v>359</v>
      </c>
      <c r="I449" s="87">
        <v>2</v>
      </c>
      <c r="J449" s="87">
        <v>2</v>
      </c>
      <c r="K449" s="84" t="s">
        <v>50</v>
      </c>
      <c r="L449" s="84" t="s">
        <v>63</v>
      </c>
      <c r="M449" s="84" t="s">
        <v>56</v>
      </c>
      <c r="N449" s="84" t="s">
        <v>51</v>
      </c>
      <c r="O449" s="84"/>
      <c r="P449" s="84" t="s">
        <v>260</v>
      </c>
      <c r="Q449" s="84">
        <v>1731120066</v>
      </c>
      <c r="R449" s="88"/>
      <c r="S449" s="89"/>
      <c r="T449" s="89">
        <f t="shared" si="52"/>
        <v>0</v>
      </c>
      <c r="U449" s="89"/>
      <c r="V449" s="89"/>
      <c r="W449" s="89"/>
      <c r="X449" s="89"/>
      <c r="Y449" s="89"/>
      <c r="Z449" s="89">
        <f t="shared" si="53"/>
        <v>0</v>
      </c>
      <c r="AA449" s="89"/>
      <c r="AB449" s="89"/>
      <c r="AC449" s="89"/>
      <c r="AD449" s="84"/>
      <c r="AE449" s="90"/>
    </row>
    <row r="450" spans="1:31" s="30" customFormat="1" hidden="1" x14ac:dyDescent="0.25">
      <c r="A450" s="82">
        <v>447</v>
      </c>
      <c r="B450" s="83">
        <v>4</v>
      </c>
      <c r="C450" s="84">
        <v>2</v>
      </c>
      <c r="D450" s="85" t="s">
        <v>584</v>
      </c>
      <c r="E450" s="85" t="s">
        <v>390</v>
      </c>
      <c r="F450" s="84"/>
      <c r="G450" s="84" t="s">
        <v>55</v>
      </c>
      <c r="H450" s="86" t="s">
        <v>391</v>
      </c>
      <c r="I450" s="87">
        <v>10</v>
      </c>
      <c r="J450" s="87">
        <v>10</v>
      </c>
      <c r="K450" s="84" t="s">
        <v>50</v>
      </c>
      <c r="L450" s="84" t="s">
        <v>63</v>
      </c>
      <c r="M450" s="84" t="s">
        <v>56</v>
      </c>
      <c r="N450" s="84" t="s">
        <v>51</v>
      </c>
      <c r="O450" s="84"/>
      <c r="P450" s="84" t="s">
        <v>392</v>
      </c>
      <c r="Q450" s="84" t="s">
        <v>357</v>
      </c>
      <c r="R450" s="88"/>
      <c r="S450" s="89"/>
      <c r="T450" s="89">
        <f t="shared" si="52"/>
        <v>0</v>
      </c>
      <c r="U450" s="89"/>
      <c r="V450" s="89"/>
      <c r="W450" s="89"/>
      <c r="X450" s="89"/>
      <c r="Y450" s="89"/>
      <c r="Z450" s="89">
        <f t="shared" si="53"/>
        <v>0</v>
      </c>
      <c r="AA450" s="89"/>
      <c r="AB450" s="89"/>
      <c r="AC450" s="89"/>
      <c r="AD450" s="84"/>
      <c r="AE450" s="90"/>
    </row>
    <row r="451" spans="1:31" s="30" customFormat="1" hidden="1" x14ac:dyDescent="0.25">
      <c r="A451" s="82">
        <v>448</v>
      </c>
      <c r="B451" s="83">
        <v>5</v>
      </c>
      <c r="C451" s="84">
        <v>2</v>
      </c>
      <c r="D451" s="85" t="s">
        <v>584</v>
      </c>
      <c r="E451" s="85" t="s">
        <v>344</v>
      </c>
      <c r="F451" s="84"/>
      <c r="G451" s="84" t="s">
        <v>55</v>
      </c>
      <c r="H451" s="86" t="s">
        <v>345</v>
      </c>
      <c r="I451" s="87">
        <v>0.5</v>
      </c>
      <c r="J451" s="87">
        <v>0.5</v>
      </c>
      <c r="K451" s="84" t="s">
        <v>272</v>
      </c>
      <c r="L451" s="84" t="s">
        <v>63</v>
      </c>
      <c r="M451" s="84" t="s">
        <v>56</v>
      </c>
      <c r="N451" s="84" t="s">
        <v>51</v>
      </c>
      <c r="O451" s="84"/>
      <c r="P451" s="84" t="s">
        <v>347</v>
      </c>
      <c r="Q451" s="84" t="s">
        <v>346</v>
      </c>
      <c r="R451" s="88"/>
      <c r="S451" s="89"/>
      <c r="T451" s="89">
        <f t="shared" si="52"/>
        <v>0</v>
      </c>
      <c r="U451" s="89"/>
      <c r="V451" s="89"/>
      <c r="W451" s="89"/>
      <c r="X451" s="89"/>
      <c r="Y451" s="89"/>
      <c r="Z451" s="89">
        <f t="shared" si="53"/>
        <v>0</v>
      </c>
      <c r="AA451" s="89"/>
      <c r="AB451" s="89"/>
      <c r="AC451" s="89"/>
      <c r="AD451" s="84"/>
      <c r="AE451" s="90"/>
    </row>
    <row r="452" spans="1:31" s="30" customFormat="1" hidden="1" x14ac:dyDescent="0.25">
      <c r="A452" s="82">
        <v>449</v>
      </c>
      <c r="B452" s="83">
        <v>6</v>
      </c>
      <c r="C452" s="84">
        <v>2</v>
      </c>
      <c r="D452" s="85" t="s">
        <v>584</v>
      </c>
      <c r="E452" s="85" t="s">
        <v>396</v>
      </c>
      <c r="F452" s="84"/>
      <c r="G452" s="84" t="s">
        <v>55</v>
      </c>
      <c r="H452" s="86" t="s">
        <v>397</v>
      </c>
      <c r="I452" s="87">
        <v>0.5</v>
      </c>
      <c r="J452" s="87">
        <v>0.5</v>
      </c>
      <c r="K452" s="84" t="s">
        <v>272</v>
      </c>
      <c r="L452" s="84" t="s">
        <v>63</v>
      </c>
      <c r="M452" s="84" t="s">
        <v>56</v>
      </c>
      <c r="N452" s="84" t="s">
        <v>51</v>
      </c>
      <c r="O452" s="84"/>
      <c r="P452" s="84" t="s">
        <v>266</v>
      </c>
      <c r="Q452" s="84" t="s">
        <v>398</v>
      </c>
      <c r="R452" s="88"/>
      <c r="S452" s="89"/>
      <c r="T452" s="89">
        <f t="shared" si="52"/>
        <v>0</v>
      </c>
      <c r="U452" s="89"/>
      <c r="V452" s="89"/>
      <c r="W452" s="89"/>
      <c r="X452" s="89"/>
      <c r="Y452" s="89"/>
      <c r="Z452" s="89">
        <f t="shared" si="53"/>
        <v>0</v>
      </c>
      <c r="AA452" s="89"/>
      <c r="AB452" s="89"/>
      <c r="AC452" s="89"/>
      <c r="AD452" s="84"/>
      <c r="AE452" s="90"/>
    </row>
    <row r="453" spans="1:31" s="30" customFormat="1" hidden="1" x14ac:dyDescent="0.25">
      <c r="A453" s="82">
        <v>450</v>
      </c>
      <c r="B453" s="83">
        <v>7</v>
      </c>
      <c r="C453" s="84">
        <v>2</v>
      </c>
      <c r="D453" s="85" t="s">
        <v>584</v>
      </c>
      <c r="E453" s="85" t="s">
        <v>294</v>
      </c>
      <c r="F453" s="84"/>
      <c r="G453" s="84" t="s">
        <v>55</v>
      </c>
      <c r="H453" s="86" t="s">
        <v>295</v>
      </c>
      <c r="I453" s="87">
        <v>2</v>
      </c>
      <c r="J453" s="87">
        <v>2</v>
      </c>
      <c r="K453" s="84" t="s">
        <v>50</v>
      </c>
      <c r="L453" s="84" t="s">
        <v>63</v>
      </c>
      <c r="M453" s="84" t="s">
        <v>56</v>
      </c>
      <c r="N453" s="84" t="s">
        <v>51</v>
      </c>
      <c r="O453" s="84"/>
      <c r="P453" s="84" t="s">
        <v>297</v>
      </c>
      <c r="Q453" s="84" t="s">
        <v>296</v>
      </c>
      <c r="R453" s="88"/>
      <c r="S453" s="89"/>
      <c r="T453" s="89">
        <f t="shared" ref="T453:T516" si="54">S453*I453</f>
        <v>0</v>
      </c>
      <c r="U453" s="89"/>
      <c r="V453" s="89"/>
      <c r="W453" s="89"/>
      <c r="X453" s="89"/>
      <c r="Y453" s="89"/>
      <c r="Z453" s="89">
        <f t="shared" ref="Z453:Z516" si="55">Y453*I453</f>
        <v>0</v>
      </c>
      <c r="AA453" s="89"/>
      <c r="AB453" s="89"/>
      <c r="AC453" s="89"/>
      <c r="AD453" s="84"/>
      <c r="AE453" s="90"/>
    </row>
    <row r="454" spans="1:31" s="30" customFormat="1" hidden="1" x14ac:dyDescent="0.25">
      <c r="A454" s="82">
        <v>451</v>
      </c>
      <c r="B454" s="83">
        <v>8</v>
      </c>
      <c r="C454" s="84">
        <v>2</v>
      </c>
      <c r="D454" s="85" t="s">
        <v>584</v>
      </c>
      <c r="E454" s="85" t="s">
        <v>588</v>
      </c>
      <c r="F454" s="84"/>
      <c r="G454" s="84" t="s">
        <v>59</v>
      </c>
      <c r="H454" s="86" t="s">
        <v>589</v>
      </c>
      <c r="I454" s="87">
        <v>1</v>
      </c>
      <c r="J454" s="87">
        <v>1</v>
      </c>
      <c r="K454" s="84" t="s">
        <v>50</v>
      </c>
      <c r="L454" s="84" t="s">
        <v>63</v>
      </c>
      <c r="M454" s="84" t="s">
        <v>56</v>
      </c>
      <c r="N454" s="84" t="s">
        <v>51</v>
      </c>
      <c r="O454" s="84"/>
      <c r="P454" s="84" t="s">
        <v>351</v>
      </c>
      <c r="Q454" s="84" t="s">
        <v>590</v>
      </c>
      <c r="R454" s="88"/>
      <c r="S454" s="89"/>
      <c r="T454" s="89">
        <f t="shared" si="54"/>
        <v>0</v>
      </c>
      <c r="U454" s="89"/>
      <c r="V454" s="89"/>
      <c r="W454" s="89"/>
      <c r="X454" s="89"/>
      <c r="Y454" s="89"/>
      <c r="Z454" s="89">
        <f t="shared" si="55"/>
        <v>0</v>
      </c>
      <c r="AA454" s="89"/>
      <c r="AB454" s="89"/>
      <c r="AC454" s="89"/>
      <c r="AD454" s="84"/>
      <c r="AE454" s="90"/>
    </row>
    <row r="455" spans="1:31" s="30" customFormat="1" hidden="1" x14ac:dyDescent="0.25">
      <c r="A455" s="82">
        <v>452</v>
      </c>
      <c r="B455" s="83">
        <v>9</v>
      </c>
      <c r="C455" s="84">
        <v>2</v>
      </c>
      <c r="D455" s="85" t="s">
        <v>584</v>
      </c>
      <c r="E455" s="85" t="s">
        <v>479</v>
      </c>
      <c r="F455" s="84"/>
      <c r="G455" s="84" t="s">
        <v>59</v>
      </c>
      <c r="H455" s="86" t="s">
        <v>480</v>
      </c>
      <c r="I455" s="87">
        <v>1</v>
      </c>
      <c r="J455" s="87">
        <v>1</v>
      </c>
      <c r="K455" s="84" t="s">
        <v>50</v>
      </c>
      <c r="L455" s="84" t="s">
        <v>63</v>
      </c>
      <c r="M455" s="84" t="s">
        <v>56</v>
      </c>
      <c r="N455" s="84" t="s">
        <v>51</v>
      </c>
      <c r="O455" s="84"/>
      <c r="P455" s="84" t="s">
        <v>435</v>
      </c>
      <c r="Q455" s="84" t="s">
        <v>481</v>
      </c>
      <c r="R455" s="88"/>
      <c r="S455" s="89"/>
      <c r="T455" s="89">
        <f t="shared" si="54"/>
        <v>0</v>
      </c>
      <c r="U455" s="89"/>
      <c r="V455" s="89"/>
      <c r="W455" s="89"/>
      <c r="X455" s="89"/>
      <c r="Y455" s="89"/>
      <c r="Z455" s="89">
        <f t="shared" si="55"/>
        <v>0</v>
      </c>
      <c r="AA455" s="89"/>
      <c r="AB455" s="89"/>
      <c r="AC455" s="89"/>
      <c r="AD455" s="84"/>
      <c r="AE455" s="90"/>
    </row>
    <row r="456" spans="1:31" s="30" customFormat="1" hidden="1" x14ac:dyDescent="0.25">
      <c r="A456" s="82">
        <v>453</v>
      </c>
      <c r="B456" s="83">
        <v>10</v>
      </c>
      <c r="C456" s="84">
        <v>2</v>
      </c>
      <c r="D456" s="85" t="s">
        <v>584</v>
      </c>
      <c r="E456" s="85" t="s">
        <v>463</v>
      </c>
      <c r="F456" s="84"/>
      <c r="G456" s="84" t="s">
        <v>64</v>
      </c>
      <c r="H456" s="86" t="s">
        <v>464</v>
      </c>
      <c r="I456" s="87">
        <v>12</v>
      </c>
      <c r="J456" s="87">
        <v>12</v>
      </c>
      <c r="K456" s="84" t="s">
        <v>50</v>
      </c>
      <c r="L456" s="84" t="s">
        <v>63</v>
      </c>
      <c r="M456" s="84" t="s">
        <v>56</v>
      </c>
      <c r="N456" s="84" t="s">
        <v>51</v>
      </c>
      <c r="O456" s="84"/>
      <c r="P456" s="84" t="s">
        <v>351</v>
      </c>
      <c r="Q456" s="84" t="s">
        <v>465</v>
      </c>
      <c r="R456" s="88"/>
      <c r="S456" s="89"/>
      <c r="T456" s="89">
        <f t="shared" si="54"/>
        <v>0</v>
      </c>
      <c r="U456" s="89"/>
      <c r="V456" s="89"/>
      <c r="W456" s="89"/>
      <c r="X456" s="89"/>
      <c r="Y456" s="89"/>
      <c r="Z456" s="89">
        <f t="shared" si="55"/>
        <v>0</v>
      </c>
      <c r="AA456" s="89"/>
      <c r="AB456" s="89"/>
      <c r="AC456" s="89"/>
      <c r="AD456" s="84"/>
      <c r="AE456" s="90"/>
    </row>
    <row r="457" spans="1:31" s="30" customFormat="1" hidden="1" x14ac:dyDescent="0.25">
      <c r="A457" s="82">
        <v>454</v>
      </c>
      <c r="B457" s="83">
        <v>11</v>
      </c>
      <c r="C457" s="84">
        <v>2</v>
      </c>
      <c r="D457" s="85" t="s">
        <v>584</v>
      </c>
      <c r="E457" s="85" t="s">
        <v>591</v>
      </c>
      <c r="F457" s="84"/>
      <c r="G457" s="84" t="s">
        <v>55</v>
      </c>
      <c r="H457" s="86" t="s">
        <v>592</v>
      </c>
      <c r="I457" s="87">
        <v>2</v>
      </c>
      <c r="J457" s="87">
        <v>2</v>
      </c>
      <c r="K457" s="84" t="s">
        <v>50</v>
      </c>
      <c r="L457" s="84" t="s">
        <v>63</v>
      </c>
      <c r="M457" s="84" t="s">
        <v>56</v>
      </c>
      <c r="N457" s="84" t="s">
        <v>51</v>
      </c>
      <c r="O457" s="84"/>
      <c r="P457" s="84" t="s">
        <v>577</v>
      </c>
      <c r="Q457" s="84" t="s">
        <v>593</v>
      </c>
      <c r="R457" s="88"/>
      <c r="S457" s="89"/>
      <c r="T457" s="89">
        <f t="shared" si="54"/>
        <v>0</v>
      </c>
      <c r="U457" s="89"/>
      <c r="V457" s="89"/>
      <c r="W457" s="89"/>
      <c r="X457" s="89"/>
      <c r="Y457" s="89"/>
      <c r="Z457" s="89">
        <f t="shared" si="55"/>
        <v>0</v>
      </c>
      <c r="AA457" s="89"/>
      <c r="AB457" s="89"/>
      <c r="AC457" s="89"/>
      <c r="AD457" s="84"/>
      <c r="AE457" s="90"/>
    </row>
    <row r="458" spans="1:31" s="30" customFormat="1" hidden="1" x14ac:dyDescent="0.25">
      <c r="A458" s="82">
        <v>455</v>
      </c>
      <c r="B458" s="83">
        <v>12</v>
      </c>
      <c r="C458" s="84">
        <v>2</v>
      </c>
      <c r="D458" s="85" t="s">
        <v>584</v>
      </c>
      <c r="E458" s="85" t="s">
        <v>594</v>
      </c>
      <c r="F458" s="84"/>
      <c r="G458" s="84" t="s">
        <v>55</v>
      </c>
      <c r="H458" s="86" t="s">
        <v>595</v>
      </c>
      <c r="I458" s="87">
        <v>5.75</v>
      </c>
      <c r="J458" s="87">
        <v>5.75</v>
      </c>
      <c r="K458" s="84" t="s">
        <v>272</v>
      </c>
      <c r="L458" s="84" t="s">
        <v>63</v>
      </c>
      <c r="M458" s="84" t="s">
        <v>56</v>
      </c>
      <c r="N458" s="84" t="s">
        <v>51</v>
      </c>
      <c r="O458" s="84"/>
      <c r="P458" s="84" t="s">
        <v>340</v>
      </c>
      <c r="Q458" s="84" t="s">
        <v>596</v>
      </c>
      <c r="R458" s="88"/>
      <c r="S458" s="89"/>
      <c r="T458" s="89">
        <f t="shared" si="54"/>
        <v>0</v>
      </c>
      <c r="U458" s="89"/>
      <c r="V458" s="89"/>
      <c r="W458" s="89"/>
      <c r="X458" s="89"/>
      <c r="Y458" s="89"/>
      <c r="Z458" s="89">
        <f t="shared" si="55"/>
        <v>0</v>
      </c>
      <c r="AA458" s="89"/>
      <c r="AB458" s="89"/>
      <c r="AC458" s="89"/>
      <c r="AD458" s="84"/>
      <c r="AE458" s="90"/>
    </row>
    <row r="459" spans="1:31" s="30" customFormat="1" hidden="1" x14ac:dyDescent="0.25">
      <c r="A459" s="82">
        <v>456</v>
      </c>
      <c r="B459" s="83">
        <v>13</v>
      </c>
      <c r="C459" s="84">
        <v>2</v>
      </c>
      <c r="D459" s="85" t="s">
        <v>584</v>
      </c>
      <c r="E459" s="85" t="s">
        <v>409</v>
      </c>
      <c r="F459" s="84"/>
      <c r="G459" s="84" t="s">
        <v>55</v>
      </c>
      <c r="H459" s="86" t="s">
        <v>410</v>
      </c>
      <c r="I459" s="87">
        <v>5.75</v>
      </c>
      <c r="J459" s="87">
        <v>5.75</v>
      </c>
      <c r="K459" s="84" t="s">
        <v>272</v>
      </c>
      <c r="L459" s="84" t="s">
        <v>63</v>
      </c>
      <c r="M459" s="84" t="s">
        <v>56</v>
      </c>
      <c r="N459" s="84" t="s">
        <v>51</v>
      </c>
      <c r="O459" s="84"/>
      <c r="P459" s="84" t="s">
        <v>340</v>
      </c>
      <c r="Q459" s="84" t="s">
        <v>411</v>
      </c>
      <c r="R459" s="88"/>
      <c r="S459" s="89"/>
      <c r="T459" s="89">
        <f t="shared" si="54"/>
        <v>0</v>
      </c>
      <c r="U459" s="89"/>
      <c r="V459" s="89"/>
      <c r="W459" s="89"/>
      <c r="X459" s="89"/>
      <c r="Y459" s="89"/>
      <c r="Z459" s="89">
        <f t="shared" si="55"/>
        <v>0</v>
      </c>
      <c r="AA459" s="89"/>
      <c r="AB459" s="89"/>
      <c r="AC459" s="89"/>
      <c r="AD459" s="84"/>
      <c r="AE459" s="90"/>
    </row>
    <row r="460" spans="1:31" s="30" customFormat="1" hidden="1" x14ac:dyDescent="0.25">
      <c r="A460" s="82">
        <v>457</v>
      </c>
      <c r="B460" s="83">
        <v>14</v>
      </c>
      <c r="C460" s="84">
        <v>2</v>
      </c>
      <c r="D460" s="85" t="s">
        <v>584</v>
      </c>
      <c r="E460" s="85" t="s">
        <v>597</v>
      </c>
      <c r="F460" s="84"/>
      <c r="G460" s="84" t="s">
        <v>55</v>
      </c>
      <c r="H460" s="86" t="s">
        <v>598</v>
      </c>
      <c r="I460" s="87">
        <v>1</v>
      </c>
      <c r="J460" s="87">
        <v>1</v>
      </c>
      <c r="K460" s="84" t="s">
        <v>50</v>
      </c>
      <c r="L460" s="84" t="s">
        <v>63</v>
      </c>
      <c r="M460" s="84" t="s">
        <v>56</v>
      </c>
      <c r="N460" s="84" t="s">
        <v>51</v>
      </c>
      <c r="O460" s="84"/>
      <c r="P460" s="84" t="s">
        <v>363</v>
      </c>
      <c r="Q460" s="84" t="s">
        <v>599</v>
      </c>
      <c r="R460" s="88"/>
      <c r="S460" s="89"/>
      <c r="T460" s="89">
        <f t="shared" si="54"/>
        <v>0</v>
      </c>
      <c r="U460" s="89"/>
      <c r="V460" s="89"/>
      <c r="W460" s="89"/>
      <c r="X460" s="89"/>
      <c r="Y460" s="89"/>
      <c r="Z460" s="89">
        <f t="shared" si="55"/>
        <v>0</v>
      </c>
      <c r="AA460" s="89"/>
      <c r="AB460" s="89"/>
      <c r="AC460" s="89"/>
      <c r="AD460" s="84"/>
      <c r="AE460" s="90"/>
    </row>
    <row r="461" spans="1:31" s="30" customFormat="1" hidden="1" x14ac:dyDescent="0.25">
      <c r="A461" s="82">
        <v>458</v>
      </c>
      <c r="B461" s="83">
        <v>15</v>
      </c>
      <c r="C461" s="84">
        <v>2</v>
      </c>
      <c r="D461" s="85" t="s">
        <v>584</v>
      </c>
      <c r="E461" s="85" t="s">
        <v>600</v>
      </c>
      <c r="F461" s="84"/>
      <c r="G461" s="84" t="s">
        <v>64</v>
      </c>
      <c r="H461" s="86" t="s">
        <v>601</v>
      </c>
      <c r="I461" s="87">
        <v>3</v>
      </c>
      <c r="J461" s="87">
        <v>3</v>
      </c>
      <c r="K461" s="84" t="s">
        <v>50</v>
      </c>
      <c r="L461" s="84" t="s">
        <v>63</v>
      </c>
      <c r="M461" s="84" t="s">
        <v>56</v>
      </c>
      <c r="N461" s="84" t="s">
        <v>51</v>
      </c>
      <c r="O461" s="84"/>
      <c r="P461" s="84" t="s">
        <v>363</v>
      </c>
      <c r="Q461" s="84" t="s">
        <v>602</v>
      </c>
      <c r="R461" s="88"/>
      <c r="S461" s="89"/>
      <c r="T461" s="89">
        <f t="shared" si="54"/>
        <v>0</v>
      </c>
      <c r="U461" s="89"/>
      <c r="V461" s="89"/>
      <c r="W461" s="89"/>
      <c r="X461" s="89"/>
      <c r="Y461" s="89"/>
      <c r="Z461" s="89">
        <f t="shared" si="55"/>
        <v>0</v>
      </c>
      <c r="AA461" s="89"/>
      <c r="AB461" s="89"/>
      <c r="AC461" s="89"/>
      <c r="AD461" s="84"/>
      <c r="AE461" s="90"/>
    </row>
    <row r="462" spans="1:31" s="30" customFormat="1" hidden="1" x14ac:dyDescent="0.25">
      <c r="A462" s="82">
        <v>459</v>
      </c>
      <c r="B462" s="83">
        <v>16</v>
      </c>
      <c r="C462" s="84">
        <v>2</v>
      </c>
      <c r="D462" s="85" t="s">
        <v>584</v>
      </c>
      <c r="E462" s="85" t="s">
        <v>581</v>
      </c>
      <c r="F462" s="84"/>
      <c r="G462" s="84" t="s">
        <v>64</v>
      </c>
      <c r="H462" s="86" t="s">
        <v>582</v>
      </c>
      <c r="I462" s="87">
        <v>1</v>
      </c>
      <c r="J462" s="87">
        <v>1</v>
      </c>
      <c r="K462" s="84" t="s">
        <v>50</v>
      </c>
      <c r="L462" s="84" t="s">
        <v>63</v>
      </c>
      <c r="M462" s="84" t="s">
        <v>56</v>
      </c>
      <c r="N462" s="84" t="s">
        <v>51</v>
      </c>
      <c r="O462" s="84"/>
      <c r="P462" s="84" t="s">
        <v>577</v>
      </c>
      <c r="Q462" s="84" t="s">
        <v>583</v>
      </c>
      <c r="R462" s="88"/>
      <c r="S462" s="89"/>
      <c r="T462" s="89">
        <f t="shared" si="54"/>
        <v>0</v>
      </c>
      <c r="U462" s="89"/>
      <c r="V462" s="89"/>
      <c r="W462" s="89"/>
      <c r="X462" s="89"/>
      <c r="Y462" s="89"/>
      <c r="Z462" s="89">
        <f t="shared" si="55"/>
        <v>0</v>
      </c>
      <c r="AA462" s="89"/>
      <c r="AB462" s="89"/>
      <c r="AC462" s="89"/>
      <c r="AD462" s="84"/>
      <c r="AE462" s="90"/>
    </row>
    <row r="463" spans="1:31" s="30" customFormat="1" hidden="1" x14ac:dyDescent="0.25">
      <c r="A463" s="82">
        <v>460</v>
      </c>
      <c r="B463" s="83">
        <v>17</v>
      </c>
      <c r="C463" s="84">
        <v>2</v>
      </c>
      <c r="D463" s="85" t="s">
        <v>584</v>
      </c>
      <c r="E463" s="85" t="s">
        <v>270</v>
      </c>
      <c r="F463" s="84"/>
      <c r="G463" s="84" t="s">
        <v>64</v>
      </c>
      <c r="H463" s="86" t="s">
        <v>271</v>
      </c>
      <c r="I463" s="87">
        <v>0.5</v>
      </c>
      <c r="J463" s="87">
        <v>0.5</v>
      </c>
      <c r="K463" s="84" t="s">
        <v>272</v>
      </c>
      <c r="L463" s="84" t="s">
        <v>63</v>
      </c>
      <c r="M463" s="84" t="s">
        <v>56</v>
      </c>
      <c r="N463" s="84" t="s">
        <v>51</v>
      </c>
      <c r="O463" s="84"/>
      <c r="P463" s="84" t="s">
        <v>266</v>
      </c>
      <c r="Q463" s="84" t="s">
        <v>273</v>
      </c>
      <c r="R463" s="88"/>
      <c r="S463" s="89"/>
      <c r="T463" s="89">
        <f t="shared" si="54"/>
        <v>0</v>
      </c>
      <c r="U463" s="89"/>
      <c r="V463" s="89"/>
      <c r="W463" s="89"/>
      <c r="X463" s="89"/>
      <c r="Y463" s="89"/>
      <c r="Z463" s="89">
        <f t="shared" si="55"/>
        <v>0</v>
      </c>
      <c r="AA463" s="89"/>
      <c r="AB463" s="89"/>
      <c r="AC463" s="89"/>
      <c r="AD463" s="84"/>
      <c r="AE463" s="90"/>
    </row>
    <row r="464" spans="1:31" s="30" customFormat="1" hidden="1" x14ac:dyDescent="0.25">
      <c r="A464" s="82">
        <v>461</v>
      </c>
      <c r="B464" s="83">
        <v>18</v>
      </c>
      <c r="C464" s="84">
        <v>2</v>
      </c>
      <c r="D464" s="85" t="s">
        <v>584</v>
      </c>
      <c r="E464" s="85" t="s">
        <v>263</v>
      </c>
      <c r="F464" s="84"/>
      <c r="G464" s="84" t="s">
        <v>55</v>
      </c>
      <c r="H464" s="86" t="s">
        <v>264</v>
      </c>
      <c r="I464" s="87">
        <v>1</v>
      </c>
      <c r="J464" s="87">
        <v>1</v>
      </c>
      <c r="K464" s="84" t="s">
        <v>50</v>
      </c>
      <c r="L464" s="84" t="s">
        <v>63</v>
      </c>
      <c r="M464" s="84" t="s">
        <v>56</v>
      </c>
      <c r="N464" s="84" t="s">
        <v>51</v>
      </c>
      <c r="O464" s="84"/>
      <c r="P464" s="84" t="s">
        <v>266</v>
      </c>
      <c r="Q464" s="84" t="s">
        <v>265</v>
      </c>
      <c r="R464" s="88"/>
      <c r="S464" s="89"/>
      <c r="T464" s="89">
        <f t="shared" si="54"/>
        <v>0</v>
      </c>
      <c r="U464" s="89"/>
      <c r="V464" s="89"/>
      <c r="W464" s="89"/>
      <c r="X464" s="89"/>
      <c r="Y464" s="89"/>
      <c r="Z464" s="89">
        <f t="shared" si="55"/>
        <v>0</v>
      </c>
      <c r="AA464" s="89"/>
      <c r="AB464" s="89"/>
      <c r="AC464" s="89"/>
      <c r="AD464" s="84"/>
      <c r="AE464" s="90"/>
    </row>
    <row r="465" spans="1:31" s="30" customFormat="1" hidden="1" x14ac:dyDescent="0.25">
      <c r="A465" s="82">
        <v>462</v>
      </c>
      <c r="B465" s="83">
        <v>19</v>
      </c>
      <c r="C465" s="84">
        <v>2</v>
      </c>
      <c r="D465" s="85" t="s">
        <v>584</v>
      </c>
      <c r="E465" s="85" t="s">
        <v>517</v>
      </c>
      <c r="F465" s="84"/>
      <c r="G465" s="84" t="s">
        <v>55</v>
      </c>
      <c r="H465" s="86" t="s">
        <v>518</v>
      </c>
      <c r="I465" s="87">
        <v>1</v>
      </c>
      <c r="J465" s="87">
        <v>1</v>
      </c>
      <c r="K465" s="84" t="s">
        <v>50</v>
      </c>
      <c r="L465" s="84" t="s">
        <v>63</v>
      </c>
      <c r="M465" s="84" t="s">
        <v>56</v>
      </c>
      <c r="N465" s="84" t="s">
        <v>51</v>
      </c>
      <c r="O465" s="84"/>
      <c r="P465" s="84" t="s">
        <v>266</v>
      </c>
      <c r="Q465" s="84" t="s">
        <v>519</v>
      </c>
      <c r="R465" s="88"/>
      <c r="S465" s="89"/>
      <c r="T465" s="89">
        <f t="shared" si="54"/>
        <v>0</v>
      </c>
      <c r="U465" s="89"/>
      <c r="V465" s="89"/>
      <c r="W465" s="89"/>
      <c r="X465" s="89"/>
      <c r="Y465" s="89"/>
      <c r="Z465" s="89">
        <f t="shared" si="55"/>
        <v>0</v>
      </c>
      <c r="AA465" s="89"/>
      <c r="AB465" s="89"/>
      <c r="AC465" s="89"/>
      <c r="AD465" s="84"/>
      <c r="AE465" s="90"/>
    </row>
    <row r="466" spans="1:31" s="30" customFormat="1" x14ac:dyDescent="0.25">
      <c r="A466" s="26">
        <v>463</v>
      </c>
      <c r="B466" s="31">
        <v>92</v>
      </c>
      <c r="C466" s="27">
        <v>1</v>
      </c>
      <c r="D466" s="28" t="s">
        <v>52</v>
      </c>
      <c r="E466" s="28" t="s">
        <v>603</v>
      </c>
      <c r="F466" s="27" t="s">
        <v>1005</v>
      </c>
      <c r="G466" s="27" t="s">
        <v>59</v>
      </c>
      <c r="H466" s="23" t="s">
        <v>604</v>
      </c>
      <c r="I466" s="29">
        <v>1</v>
      </c>
      <c r="J466" s="29">
        <v>1</v>
      </c>
      <c r="K466" s="27" t="s">
        <v>50</v>
      </c>
      <c r="L466" s="27" t="s">
        <v>63</v>
      </c>
      <c r="M466" s="27" t="s">
        <v>56</v>
      </c>
      <c r="N466" s="27" t="s">
        <v>51</v>
      </c>
      <c r="O466" s="27" t="s">
        <v>1025</v>
      </c>
      <c r="P466" s="27"/>
      <c r="Q466" s="27"/>
      <c r="R466" s="46"/>
      <c r="S466" s="21">
        <f>VLOOKUP(E:E,'[1]853-278051-128'!$A:$F,6,0)</f>
        <v>29.218199999999996</v>
      </c>
      <c r="T466" s="21">
        <f t="shared" si="54"/>
        <v>29.218199999999996</v>
      </c>
      <c r="U466" s="21">
        <f>VLOOKUP(E:E,'[1]853-278051-128'!$A:$H,8,0)</f>
        <v>28.449300000000001</v>
      </c>
      <c r="V466" s="21">
        <f>J466*U466</f>
        <v>28.449300000000001</v>
      </c>
      <c r="W466" s="21">
        <f>VLOOKUP(E:E,'[1]853-278051-128'!$A:$J,10,0)</f>
        <v>27.680400000000002</v>
      </c>
      <c r="X466" s="21">
        <f>J466*W466</f>
        <v>27.680400000000002</v>
      </c>
      <c r="Y466" s="21">
        <f>VLOOKUP(E:E,'[1]853-278051-128'!$A:$L,12,0)</f>
        <v>26.9115</v>
      </c>
      <c r="Z466" s="21">
        <f t="shared" si="55"/>
        <v>26.9115</v>
      </c>
      <c r="AA466" s="21">
        <f>VLOOKUP(E:E,'[2]costed bom'!$E$2:$AA$1480,23,0)</f>
        <v>29.25</v>
      </c>
      <c r="AB466" s="21">
        <f>J466*AA466</f>
        <v>29.25</v>
      </c>
      <c r="AC466" s="21">
        <f>Z466-AB466</f>
        <v>-2.3384999999999998</v>
      </c>
      <c r="AD466" s="27">
        <v>70</v>
      </c>
      <c r="AE466" s="22" t="s">
        <v>991</v>
      </c>
    </row>
    <row r="467" spans="1:31" s="30" customFormat="1" hidden="1" x14ac:dyDescent="0.25">
      <c r="A467" s="82">
        <v>464</v>
      </c>
      <c r="B467" s="83">
        <v>0</v>
      </c>
      <c r="C467" s="84">
        <v>2</v>
      </c>
      <c r="D467" s="85" t="s">
        <v>603</v>
      </c>
      <c r="E467" s="85" t="s">
        <v>605</v>
      </c>
      <c r="F467" s="84"/>
      <c r="G467" s="84" t="s">
        <v>59</v>
      </c>
      <c r="H467" s="86" t="s">
        <v>606</v>
      </c>
      <c r="I467" s="87">
        <v>1</v>
      </c>
      <c r="J467" s="87">
        <v>1</v>
      </c>
      <c r="K467" s="84" t="s">
        <v>50</v>
      </c>
      <c r="L467" s="84" t="s">
        <v>63</v>
      </c>
      <c r="M467" s="84" t="s">
        <v>56</v>
      </c>
      <c r="N467" s="84" t="s">
        <v>70</v>
      </c>
      <c r="O467" s="84"/>
      <c r="P467" s="84"/>
      <c r="Q467" s="84"/>
      <c r="R467" s="88"/>
      <c r="S467" s="89"/>
      <c r="T467" s="89">
        <f t="shared" si="54"/>
        <v>0</v>
      </c>
      <c r="U467" s="89"/>
      <c r="V467" s="89"/>
      <c r="W467" s="89"/>
      <c r="X467" s="89"/>
      <c r="Y467" s="89"/>
      <c r="Z467" s="89">
        <f t="shared" si="55"/>
        <v>0</v>
      </c>
      <c r="AA467" s="89"/>
      <c r="AB467" s="89"/>
      <c r="AC467" s="89"/>
      <c r="AD467" s="84"/>
      <c r="AE467" s="90"/>
    </row>
    <row r="468" spans="1:31" s="30" customFormat="1" hidden="1" x14ac:dyDescent="0.25">
      <c r="A468" s="82">
        <v>465</v>
      </c>
      <c r="B468" s="83">
        <v>1</v>
      </c>
      <c r="C468" s="84">
        <v>2</v>
      </c>
      <c r="D468" s="85" t="s">
        <v>603</v>
      </c>
      <c r="E468" s="85" t="s">
        <v>607</v>
      </c>
      <c r="F468" s="84"/>
      <c r="G468" s="84" t="s">
        <v>59</v>
      </c>
      <c r="H468" s="86" t="s">
        <v>608</v>
      </c>
      <c r="I468" s="87">
        <v>4.5</v>
      </c>
      <c r="J468" s="87">
        <v>4.5</v>
      </c>
      <c r="K468" s="84" t="s">
        <v>272</v>
      </c>
      <c r="L468" s="84" t="s">
        <v>63</v>
      </c>
      <c r="M468" s="84" t="s">
        <v>56</v>
      </c>
      <c r="N468" s="84" t="s">
        <v>51</v>
      </c>
      <c r="O468" s="84"/>
      <c r="P468" s="84" t="s">
        <v>340</v>
      </c>
      <c r="Q468" s="84" t="s">
        <v>468</v>
      </c>
      <c r="R468" s="88"/>
      <c r="S468" s="89"/>
      <c r="T468" s="89">
        <f t="shared" si="54"/>
        <v>0</v>
      </c>
      <c r="U468" s="89"/>
      <c r="V468" s="89"/>
      <c r="W468" s="89"/>
      <c r="X468" s="89"/>
      <c r="Y468" s="89"/>
      <c r="Z468" s="89">
        <f t="shared" si="55"/>
        <v>0</v>
      </c>
      <c r="AA468" s="89"/>
      <c r="AB468" s="89"/>
      <c r="AC468" s="89"/>
      <c r="AD468" s="84"/>
      <c r="AE468" s="90"/>
    </row>
    <row r="469" spans="1:31" s="30" customFormat="1" hidden="1" x14ac:dyDescent="0.25">
      <c r="A469" s="82">
        <v>466</v>
      </c>
      <c r="B469" s="83">
        <v>2</v>
      </c>
      <c r="C469" s="84">
        <v>2</v>
      </c>
      <c r="D469" s="85" t="s">
        <v>603</v>
      </c>
      <c r="E469" s="85" t="s">
        <v>457</v>
      </c>
      <c r="F469" s="84"/>
      <c r="G469" s="84" t="s">
        <v>64</v>
      </c>
      <c r="H469" s="86" t="s">
        <v>458</v>
      </c>
      <c r="I469" s="87">
        <v>1</v>
      </c>
      <c r="J469" s="87">
        <v>1</v>
      </c>
      <c r="K469" s="84" t="s">
        <v>50</v>
      </c>
      <c r="L469" s="84" t="s">
        <v>63</v>
      </c>
      <c r="M469" s="84" t="s">
        <v>56</v>
      </c>
      <c r="N469" s="84" t="s">
        <v>51</v>
      </c>
      <c r="O469" s="84"/>
      <c r="P469" s="84" t="s">
        <v>351</v>
      </c>
      <c r="Q469" s="84" t="s">
        <v>459</v>
      </c>
      <c r="R469" s="88"/>
      <c r="S469" s="89"/>
      <c r="T469" s="89">
        <f t="shared" si="54"/>
        <v>0</v>
      </c>
      <c r="U469" s="89"/>
      <c r="V469" s="89"/>
      <c r="W469" s="89"/>
      <c r="X469" s="89"/>
      <c r="Y469" s="89"/>
      <c r="Z469" s="89">
        <f t="shared" si="55"/>
        <v>0</v>
      </c>
      <c r="AA469" s="89"/>
      <c r="AB469" s="89"/>
      <c r="AC469" s="89"/>
      <c r="AD469" s="84"/>
      <c r="AE469" s="90"/>
    </row>
    <row r="470" spans="1:31" s="30" customFormat="1" hidden="1" x14ac:dyDescent="0.25">
      <c r="A470" s="82">
        <v>467</v>
      </c>
      <c r="B470" s="83">
        <v>3</v>
      </c>
      <c r="C470" s="84">
        <v>2</v>
      </c>
      <c r="D470" s="85" t="s">
        <v>603</v>
      </c>
      <c r="E470" s="85" t="s">
        <v>399</v>
      </c>
      <c r="F470" s="84"/>
      <c r="G470" s="84" t="s">
        <v>64</v>
      </c>
      <c r="H470" s="86" t="s">
        <v>400</v>
      </c>
      <c r="I470" s="87">
        <v>1</v>
      </c>
      <c r="J470" s="87">
        <v>1</v>
      </c>
      <c r="K470" s="84" t="s">
        <v>50</v>
      </c>
      <c r="L470" s="84" t="s">
        <v>63</v>
      </c>
      <c r="M470" s="84" t="s">
        <v>56</v>
      </c>
      <c r="N470" s="84" t="s">
        <v>51</v>
      </c>
      <c r="O470" s="84"/>
      <c r="P470" s="84" t="s">
        <v>260</v>
      </c>
      <c r="Q470" s="84">
        <v>1727040095</v>
      </c>
      <c r="R470" s="88"/>
      <c r="S470" s="89"/>
      <c r="T470" s="89">
        <f t="shared" si="54"/>
        <v>0</v>
      </c>
      <c r="U470" s="89"/>
      <c r="V470" s="89"/>
      <c r="W470" s="89"/>
      <c r="X470" s="89"/>
      <c r="Y470" s="89"/>
      <c r="Z470" s="89">
        <f t="shared" si="55"/>
        <v>0</v>
      </c>
      <c r="AA470" s="89"/>
      <c r="AB470" s="89"/>
      <c r="AC470" s="89"/>
      <c r="AD470" s="84"/>
      <c r="AE470" s="90"/>
    </row>
    <row r="471" spans="1:31" s="30" customFormat="1" hidden="1" x14ac:dyDescent="0.25">
      <c r="A471" s="82">
        <v>468</v>
      </c>
      <c r="B471" s="83">
        <v>4</v>
      </c>
      <c r="C471" s="84">
        <v>2</v>
      </c>
      <c r="D471" s="85" t="s">
        <v>603</v>
      </c>
      <c r="E471" s="85" t="s">
        <v>463</v>
      </c>
      <c r="F471" s="84"/>
      <c r="G471" s="84" t="s">
        <v>64</v>
      </c>
      <c r="H471" s="86" t="s">
        <v>464</v>
      </c>
      <c r="I471" s="87">
        <v>3</v>
      </c>
      <c r="J471" s="87">
        <v>3</v>
      </c>
      <c r="K471" s="84" t="s">
        <v>50</v>
      </c>
      <c r="L471" s="84" t="s">
        <v>63</v>
      </c>
      <c r="M471" s="84" t="s">
        <v>56</v>
      </c>
      <c r="N471" s="84" t="s">
        <v>51</v>
      </c>
      <c r="O471" s="84"/>
      <c r="P471" s="84" t="s">
        <v>351</v>
      </c>
      <c r="Q471" s="84" t="s">
        <v>465</v>
      </c>
      <c r="R471" s="88"/>
      <c r="S471" s="89"/>
      <c r="T471" s="89">
        <f t="shared" si="54"/>
        <v>0</v>
      </c>
      <c r="U471" s="89"/>
      <c r="V471" s="89"/>
      <c r="W471" s="89"/>
      <c r="X471" s="89"/>
      <c r="Y471" s="89"/>
      <c r="Z471" s="89">
        <f t="shared" si="55"/>
        <v>0</v>
      </c>
      <c r="AA471" s="89"/>
      <c r="AB471" s="89"/>
      <c r="AC471" s="89"/>
      <c r="AD471" s="84"/>
      <c r="AE471" s="90"/>
    </row>
    <row r="472" spans="1:31" s="30" customFormat="1" hidden="1" x14ac:dyDescent="0.25">
      <c r="A472" s="82">
        <v>469</v>
      </c>
      <c r="B472" s="83">
        <v>5</v>
      </c>
      <c r="C472" s="84">
        <v>2</v>
      </c>
      <c r="D472" s="85" t="s">
        <v>603</v>
      </c>
      <c r="E472" s="85" t="s">
        <v>270</v>
      </c>
      <c r="F472" s="84"/>
      <c r="G472" s="84" t="s">
        <v>64</v>
      </c>
      <c r="H472" s="86" t="s">
        <v>271</v>
      </c>
      <c r="I472" s="87">
        <v>1</v>
      </c>
      <c r="J472" s="87">
        <v>1</v>
      </c>
      <c r="K472" s="84" t="s">
        <v>272</v>
      </c>
      <c r="L472" s="84" t="s">
        <v>63</v>
      </c>
      <c r="M472" s="84" t="s">
        <v>56</v>
      </c>
      <c r="N472" s="84" t="s">
        <v>51</v>
      </c>
      <c r="O472" s="84"/>
      <c r="P472" s="84" t="s">
        <v>266</v>
      </c>
      <c r="Q472" s="84" t="s">
        <v>273</v>
      </c>
      <c r="R472" s="88"/>
      <c r="S472" s="89"/>
      <c r="T472" s="89">
        <f t="shared" si="54"/>
        <v>0</v>
      </c>
      <c r="U472" s="89"/>
      <c r="V472" s="89"/>
      <c r="W472" s="89"/>
      <c r="X472" s="89"/>
      <c r="Y472" s="89"/>
      <c r="Z472" s="89">
        <f t="shared" si="55"/>
        <v>0</v>
      </c>
      <c r="AA472" s="89"/>
      <c r="AB472" s="89"/>
      <c r="AC472" s="89"/>
      <c r="AD472" s="84"/>
      <c r="AE472" s="90"/>
    </row>
    <row r="473" spans="1:31" s="30" customFormat="1" hidden="1" x14ac:dyDescent="0.25">
      <c r="A473" s="82">
        <v>470</v>
      </c>
      <c r="B473" s="83">
        <v>6</v>
      </c>
      <c r="C473" s="84">
        <v>2</v>
      </c>
      <c r="D473" s="85" t="s">
        <v>603</v>
      </c>
      <c r="E473" s="85" t="s">
        <v>263</v>
      </c>
      <c r="F473" s="84"/>
      <c r="G473" s="84" t="s">
        <v>55</v>
      </c>
      <c r="H473" s="86" t="s">
        <v>264</v>
      </c>
      <c r="I473" s="87">
        <v>2</v>
      </c>
      <c r="J473" s="87">
        <v>2</v>
      </c>
      <c r="K473" s="84" t="s">
        <v>50</v>
      </c>
      <c r="L473" s="84" t="s">
        <v>63</v>
      </c>
      <c r="M473" s="84" t="s">
        <v>56</v>
      </c>
      <c r="N473" s="84" t="s">
        <v>51</v>
      </c>
      <c r="O473" s="84"/>
      <c r="P473" s="84" t="s">
        <v>266</v>
      </c>
      <c r="Q473" s="84" t="s">
        <v>265</v>
      </c>
      <c r="R473" s="88"/>
      <c r="S473" s="89"/>
      <c r="T473" s="89">
        <f t="shared" si="54"/>
        <v>0</v>
      </c>
      <c r="U473" s="89"/>
      <c r="V473" s="89"/>
      <c r="W473" s="89"/>
      <c r="X473" s="89"/>
      <c r="Y473" s="89"/>
      <c r="Z473" s="89">
        <f t="shared" si="55"/>
        <v>0</v>
      </c>
      <c r="AA473" s="89"/>
      <c r="AB473" s="89"/>
      <c r="AC473" s="89"/>
      <c r="AD473" s="84"/>
      <c r="AE473" s="90"/>
    </row>
    <row r="474" spans="1:31" s="30" customFormat="1" hidden="1" x14ac:dyDescent="0.25">
      <c r="A474" s="82">
        <v>471</v>
      </c>
      <c r="B474" s="83">
        <v>7</v>
      </c>
      <c r="C474" s="84">
        <v>2</v>
      </c>
      <c r="D474" s="85" t="s">
        <v>603</v>
      </c>
      <c r="E474" s="85" t="s">
        <v>344</v>
      </c>
      <c r="F474" s="84"/>
      <c r="G474" s="84" t="s">
        <v>55</v>
      </c>
      <c r="H474" s="86" t="s">
        <v>345</v>
      </c>
      <c r="I474" s="87">
        <v>1</v>
      </c>
      <c r="J474" s="87">
        <v>1</v>
      </c>
      <c r="K474" s="84" t="s">
        <v>272</v>
      </c>
      <c r="L474" s="84" t="s">
        <v>63</v>
      </c>
      <c r="M474" s="84" t="s">
        <v>56</v>
      </c>
      <c r="N474" s="84" t="s">
        <v>51</v>
      </c>
      <c r="O474" s="84"/>
      <c r="P474" s="84" t="s">
        <v>347</v>
      </c>
      <c r="Q474" s="84" t="s">
        <v>346</v>
      </c>
      <c r="R474" s="88"/>
      <c r="S474" s="89"/>
      <c r="T474" s="89">
        <f t="shared" si="54"/>
        <v>0</v>
      </c>
      <c r="U474" s="89"/>
      <c r="V474" s="89"/>
      <c r="W474" s="89"/>
      <c r="X474" s="89"/>
      <c r="Y474" s="89"/>
      <c r="Z474" s="89">
        <f t="shared" si="55"/>
        <v>0</v>
      </c>
      <c r="AA474" s="89"/>
      <c r="AB474" s="89"/>
      <c r="AC474" s="89"/>
      <c r="AD474" s="84"/>
      <c r="AE474" s="90"/>
    </row>
    <row r="475" spans="1:31" s="30" customFormat="1" hidden="1" x14ac:dyDescent="0.25">
      <c r="A475" s="82">
        <v>472</v>
      </c>
      <c r="B475" s="83">
        <v>8</v>
      </c>
      <c r="C475" s="84">
        <v>2</v>
      </c>
      <c r="D475" s="85" t="s">
        <v>603</v>
      </c>
      <c r="E475" s="85" t="s">
        <v>383</v>
      </c>
      <c r="F475" s="84"/>
      <c r="G475" s="84" t="s">
        <v>64</v>
      </c>
      <c r="H475" s="86" t="s">
        <v>384</v>
      </c>
      <c r="I475" s="87">
        <v>1</v>
      </c>
      <c r="J475" s="87">
        <v>1</v>
      </c>
      <c r="K475" s="84" t="s">
        <v>50</v>
      </c>
      <c r="L475" s="84" t="s">
        <v>63</v>
      </c>
      <c r="M475" s="84" t="s">
        <v>56</v>
      </c>
      <c r="N475" s="84" t="s">
        <v>51</v>
      </c>
      <c r="O475" s="84"/>
      <c r="P475" s="84" t="s">
        <v>351</v>
      </c>
      <c r="Q475" s="84" t="s">
        <v>385</v>
      </c>
      <c r="R475" s="88"/>
      <c r="S475" s="89"/>
      <c r="T475" s="89">
        <f t="shared" si="54"/>
        <v>0</v>
      </c>
      <c r="U475" s="89"/>
      <c r="V475" s="89"/>
      <c r="W475" s="89"/>
      <c r="X475" s="89"/>
      <c r="Y475" s="89"/>
      <c r="Z475" s="89">
        <f t="shared" si="55"/>
        <v>0</v>
      </c>
      <c r="AA475" s="89"/>
      <c r="AB475" s="89"/>
      <c r="AC475" s="89"/>
      <c r="AD475" s="84"/>
      <c r="AE475" s="90"/>
    </row>
    <row r="476" spans="1:31" s="30" customFormat="1" hidden="1" x14ac:dyDescent="0.25">
      <c r="A476" s="82">
        <v>473</v>
      </c>
      <c r="B476" s="83">
        <v>9</v>
      </c>
      <c r="C476" s="84">
        <v>2</v>
      </c>
      <c r="D476" s="85" t="s">
        <v>603</v>
      </c>
      <c r="E476" s="85" t="s">
        <v>390</v>
      </c>
      <c r="F476" s="84"/>
      <c r="G476" s="84" t="s">
        <v>55</v>
      </c>
      <c r="H476" s="86" t="s">
        <v>391</v>
      </c>
      <c r="I476" s="87">
        <v>3</v>
      </c>
      <c r="J476" s="87">
        <v>3</v>
      </c>
      <c r="K476" s="84" t="s">
        <v>50</v>
      </c>
      <c r="L476" s="84" t="s">
        <v>63</v>
      </c>
      <c r="M476" s="84" t="s">
        <v>56</v>
      </c>
      <c r="N476" s="84" t="s">
        <v>51</v>
      </c>
      <c r="O476" s="84"/>
      <c r="P476" s="84" t="s">
        <v>392</v>
      </c>
      <c r="Q476" s="84" t="s">
        <v>357</v>
      </c>
      <c r="R476" s="88"/>
      <c r="S476" s="89"/>
      <c r="T476" s="89">
        <f t="shared" si="54"/>
        <v>0</v>
      </c>
      <c r="U476" s="89"/>
      <c r="V476" s="89"/>
      <c r="W476" s="89"/>
      <c r="X476" s="89"/>
      <c r="Y476" s="89"/>
      <c r="Z476" s="89">
        <f t="shared" si="55"/>
        <v>0</v>
      </c>
      <c r="AA476" s="89"/>
      <c r="AB476" s="89"/>
      <c r="AC476" s="89"/>
      <c r="AD476" s="84"/>
      <c r="AE476" s="90"/>
    </row>
    <row r="477" spans="1:31" s="30" customFormat="1" hidden="1" x14ac:dyDescent="0.25">
      <c r="A477" s="82">
        <v>474</v>
      </c>
      <c r="B477" s="83">
        <v>10</v>
      </c>
      <c r="C477" s="84">
        <v>2</v>
      </c>
      <c r="D477" s="85" t="s">
        <v>603</v>
      </c>
      <c r="E477" s="85" t="s">
        <v>609</v>
      </c>
      <c r="F477" s="84"/>
      <c r="G477" s="84" t="s">
        <v>55</v>
      </c>
      <c r="H477" s="86" t="s">
        <v>610</v>
      </c>
      <c r="I477" s="87">
        <v>1</v>
      </c>
      <c r="J477" s="87">
        <v>1</v>
      </c>
      <c r="K477" s="84" t="s">
        <v>50</v>
      </c>
      <c r="L477" s="84" t="s">
        <v>63</v>
      </c>
      <c r="M477" s="84" t="s">
        <v>56</v>
      </c>
      <c r="N477" s="84" t="s">
        <v>51</v>
      </c>
      <c r="O477" s="84"/>
      <c r="P477" s="84" t="s">
        <v>389</v>
      </c>
      <c r="Q477" s="84" t="s">
        <v>611</v>
      </c>
      <c r="R477" s="88"/>
      <c r="S477" s="89"/>
      <c r="T477" s="89">
        <f t="shared" si="54"/>
        <v>0</v>
      </c>
      <c r="U477" s="89"/>
      <c r="V477" s="89"/>
      <c r="W477" s="89"/>
      <c r="X477" s="89"/>
      <c r="Y477" s="89"/>
      <c r="Z477" s="89">
        <f t="shared" si="55"/>
        <v>0</v>
      </c>
      <c r="AA477" s="89"/>
      <c r="AB477" s="89"/>
      <c r="AC477" s="89"/>
      <c r="AD477" s="84"/>
      <c r="AE477" s="90"/>
    </row>
    <row r="478" spans="1:31" s="30" customFormat="1" hidden="1" x14ac:dyDescent="0.25">
      <c r="A478" s="82">
        <v>475</v>
      </c>
      <c r="B478" s="83">
        <v>11</v>
      </c>
      <c r="C478" s="84">
        <v>2</v>
      </c>
      <c r="D478" s="85" t="s">
        <v>603</v>
      </c>
      <c r="E478" s="85" t="s">
        <v>358</v>
      </c>
      <c r="F478" s="84"/>
      <c r="G478" s="84" t="s">
        <v>64</v>
      </c>
      <c r="H478" s="86" t="s">
        <v>359</v>
      </c>
      <c r="I478" s="87">
        <v>2</v>
      </c>
      <c r="J478" s="87">
        <v>2</v>
      </c>
      <c r="K478" s="84" t="s">
        <v>50</v>
      </c>
      <c r="L478" s="84" t="s">
        <v>63</v>
      </c>
      <c r="M478" s="84" t="s">
        <v>56</v>
      </c>
      <c r="N478" s="84" t="s">
        <v>51</v>
      </c>
      <c r="O478" s="84"/>
      <c r="P478" s="84" t="s">
        <v>260</v>
      </c>
      <c r="Q478" s="84">
        <v>1731120066</v>
      </c>
      <c r="R478" s="88"/>
      <c r="S478" s="89"/>
      <c r="T478" s="89">
        <f t="shared" si="54"/>
        <v>0</v>
      </c>
      <c r="U478" s="89"/>
      <c r="V478" s="89"/>
      <c r="W478" s="89"/>
      <c r="X478" s="89"/>
      <c r="Y478" s="89"/>
      <c r="Z478" s="89">
        <f t="shared" si="55"/>
        <v>0</v>
      </c>
      <c r="AA478" s="89"/>
      <c r="AB478" s="89"/>
      <c r="AC478" s="89"/>
      <c r="AD478" s="84"/>
      <c r="AE478" s="90"/>
    </row>
    <row r="479" spans="1:31" s="30" customFormat="1" x14ac:dyDescent="0.25">
      <c r="A479" s="26">
        <v>476</v>
      </c>
      <c r="B479" s="31">
        <v>94</v>
      </c>
      <c r="C479" s="27">
        <v>1</v>
      </c>
      <c r="D479" s="28" t="s">
        <v>52</v>
      </c>
      <c r="E479" s="28" t="s">
        <v>612</v>
      </c>
      <c r="F479" s="27" t="s">
        <v>1005</v>
      </c>
      <c r="G479" s="27" t="s">
        <v>55</v>
      </c>
      <c r="H479" s="23" t="s">
        <v>613</v>
      </c>
      <c r="I479" s="29">
        <v>1</v>
      </c>
      <c r="J479" s="29">
        <v>1</v>
      </c>
      <c r="K479" s="27" t="s">
        <v>50</v>
      </c>
      <c r="L479" s="27" t="s">
        <v>63</v>
      </c>
      <c r="M479" s="27" t="s">
        <v>56</v>
      </c>
      <c r="N479" s="27" t="s">
        <v>51</v>
      </c>
      <c r="O479" s="27" t="s">
        <v>1025</v>
      </c>
      <c r="P479" s="27"/>
      <c r="Q479" s="27"/>
      <c r="R479" s="46"/>
      <c r="S479" s="21">
        <f>VLOOKUP(E:E,'[1]853-278051-128'!$A:$F,6,0)</f>
        <v>33.344999999999999</v>
      </c>
      <c r="T479" s="21">
        <f t="shared" si="54"/>
        <v>33.344999999999999</v>
      </c>
      <c r="U479" s="21">
        <f>VLOOKUP(E:E,'[1]853-278051-128'!$A:$H,8,0)</f>
        <v>32.467500000000001</v>
      </c>
      <c r="V479" s="21">
        <f>J479*U479</f>
        <v>32.467500000000001</v>
      </c>
      <c r="W479" s="21">
        <f>VLOOKUP(E:E,'[1]853-278051-128'!$A:$J,10,0)</f>
        <v>31.590000000000003</v>
      </c>
      <c r="X479" s="21">
        <f>J479*W479</f>
        <v>31.590000000000003</v>
      </c>
      <c r="Y479" s="21">
        <f>VLOOKUP(E:E,'[1]853-278051-128'!$A:$L,12,0)</f>
        <v>30.712500000000002</v>
      </c>
      <c r="Z479" s="21">
        <f t="shared" si="55"/>
        <v>30.712500000000002</v>
      </c>
      <c r="AA479" s="21">
        <f>VLOOKUP(E:E,'[2]costed bom'!$E$2:$AA$1480,23,0)</f>
        <v>29.25</v>
      </c>
      <c r="AB479" s="21">
        <f>J479*AA479</f>
        <v>29.25</v>
      </c>
      <c r="AC479" s="21">
        <f>Z479-AB479</f>
        <v>1.4625000000000021</v>
      </c>
      <c r="AD479" s="27">
        <v>70</v>
      </c>
      <c r="AE479" s="22" t="s">
        <v>991</v>
      </c>
    </row>
    <row r="480" spans="1:31" s="30" customFormat="1" hidden="1" x14ac:dyDescent="0.25">
      <c r="A480" s="82">
        <v>477</v>
      </c>
      <c r="B480" s="83">
        <v>0</v>
      </c>
      <c r="C480" s="84">
        <v>2</v>
      </c>
      <c r="D480" s="85" t="s">
        <v>612</v>
      </c>
      <c r="E480" s="85" t="s">
        <v>614</v>
      </c>
      <c r="F480" s="84"/>
      <c r="G480" s="84" t="s">
        <v>55</v>
      </c>
      <c r="H480" s="86" t="s">
        <v>615</v>
      </c>
      <c r="I480" s="87">
        <v>1</v>
      </c>
      <c r="J480" s="87">
        <v>1</v>
      </c>
      <c r="K480" s="84" t="s">
        <v>50</v>
      </c>
      <c r="L480" s="84" t="s">
        <v>63</v>
      </c>
      <c r="M480" s="84" t="s">
        <v>56</v>
      </c>
      <c r="N480" s="84" t="s">
        <v>70</v>
      </c>
      <c r="O480" s="84"/>
      <c r="P480" s="84"/>
      <c r="Q480" s="84"/>
      <c r="R480" s="88"/>
      <c r="S480" s="89"/>
      <c r="T480" s="89">
        <f t="shared" si="54"/>
        <v>0</v>
      </c>
      <c r="U480" s="89"/>
      <c r="V480" s="89"/>
      <c r="W480" s="89"/>
      <c r="X480" s="89"/>
      <c r="Y480" s="89"/>
      <c r="Z480" s="89">
        <f t="shared" si="55"/>
        <v>0</v>
      </c>
      <c r="AA480" s="89"/>
      <c r="AB480" s="89"/>
      <c r="AC480" s="89"/>
      <c r="AD480" s="84"/>
      <c r="AE480" s="90"/>
    </row>
    <row r="481" spans="1:31" s="30" customFormat="1" hidden="1" x14ac:dyDescent="0.25">
      <c r="A481" s="82">
        <v>478</v>
      </c>
      <c r="B481" s="83">
        <v>2</v>
      </c>
      <c r="C481" s="84">
        <v>2</v>
      </c>
      <c r="D481" s="85" t="s">
        <v>612</v>
      </c>
      <c r="E481" s="85" t="s">
        <v>479</v>
      </c>
      <c r="F481" s="84"/>
      <c r="G481" s="84" t="s">
        <v>59</v>
      </c>
      <c r="H481" s="86" t="s">
        <v>480</v>
      </c>
      <c r="I481" s="87">
        <v>1</v>
      </c>
      <c r="J481" s="87">
        <v>1</v>
      </c>
      <c r="K481" s="84" t="s">
        <v>50</v>
      </c>
      <c r="L481" s="84" t="s">
        <v>63</v>
      </c>
      <c r="M481" s="84" t="s">
        <v>56</v>
      </c>
      <c r="N481" s="84" t="s">
        <v>51</v>
      </c>
      <c r="O481" s="84"/>
      <c r="P481" s="84" t="s">
        <v>435</v>
      </c>
      <c r="Q481" s="84" t="s">
        <v>481</v>
      </c>
      <c r="R481" s="88"/>
      <c r="S481" s="89"/>
      <c r="T481" s="89">
        <f t="shared" si="54"/>
        <v>0</v>
      </c>
      <c r="U481" s="89"/>
      <c r="V481" s="89"/>
      <c r="W481" s="89"/>
      <c r="X481" s="89"/>
      <c r="Y481" s="89"/>
      <c r="Z481" s="89">
        <f t="shared" si="55"/>
        <v>0</v>
      </c>
      <c r="AA481" s="89"/>
      <c r="AB481" s="89"/>
      <c r="AC481" s="89"/>
      <c r="AD481" s="84"/>
      <c r="AE481" s="90"/>
    </row>
    <row r="482" spans="1:31" s="30" customFormat="1" hidden="1" x14ac:dyDescent="0.25">
      <c r="A482" s="82">
        <v>479</v>
      </c>
      <c r="B482" s="83">
        <v>3</v>
      </c>
      <c r="C482" s="84">
        <v>2</v>
      </c>
      <c r="D482" s="85" t="s">
        <v>612</v>
      </c>
      <c r="E482" s="85" t="s">
        <v>463</v>
      </c>
      <c r="F482" s="84"/>
      <c r="G482" s="84" t="s">
        <v>64</v>
      </c>
      <c r="H482" s="86" t="s">
        <v>464</v>
      </c>
      <c r="I482" s="87">
        <v>5</v>
      </c>
      <c r="J482" s="87">
        <v>5</v>
      </c>
      <c r="K482" s="84" t="s">
        <v>50</v>
      </c>
      <c r="L482" s="84" t="s">
        <v>63</v>
      </c>
      <c r="M482" s="84" t="s">
        <v>56</v>
      </c>
      <c r="N482" s="84" t="s">
        <v>51</v>
      </c>
      <c r="O482" s="84"/>
      <c r="P482" s="84" t="s">
        <v>351</v>
      </c>
      <c r="Q482" s="84" t="s">
        <v>465</v>
      </c>
      <c r="R482" s="88"/>
      <c r="S482" s="89"/>
      <c r="T482" s="89">
        <f t="shared" si="54"/>
        <v>0</v>
      </c>
      <c r="U482" s="89"/>
      <c r="V482" s="89"/>
      <c r="W482" s="89"/>
      <c r="X482" s="89"/>
      <c r="Y482" s="89"/>
      <c r="Z482" s="89">
        <f t="shared" si="55"/>
        <v>0</v>
      </c>
      <c r="AA482" s="89"/>
      <c r="AB482" s="89"/>
      <c r="AC482" s="89"/>
      <c r="AD482" s="84"/>
      <c r="AE482" s="90"/>
    </row>
    <row r="483" spans="1:31" s="30" customFormat="1" hidden="1" x14ac:dyDescent="0.25">
      <c r="A483" s="82">
        <v>480</v>
      </c>
      <c r="B483" s="83">
        <v>4</v>
      </c>
      <c r="C483" s="84">
        <v>2</v>
      </c>
      <c r="D483" s="85" t="s">
        <v>612</v>
      </c>
      <c r="E483" s="85" t="s">
        <v>358</v>
      </c>
      <c r="F483" s="84"/>
      <c r="G483" s="84" t="s">
        <v>64</v>
      </c>
      <c r="H483" s="86" t="s">
        <v>359</v>
      </c>
      <c r="I483" s="87">
        <v>2</v>
      </c>
      <c r="J483" s="87">
        <v>2</v>
      </c>
      <c r="K483" s="84" t="s">
        <v>50</v>
      </c>
      <c r="L483" s="84" t="s">
        <v>63</v>
      </c>
      <c r="M483" s="84" t="s">
        <v>56</v>
      </c>
      <c r="N483" s="84" t="s">
        <v>51</v>
      </c>
      <c r="O483" s="84"/>
      <c r="P483" s="84" t="s">
        <v>260</v>
      </c>
      <c r="Q483" s="84">
        <v>1731120066</v>
      </c>
      <c r="R483" s="88"/>
      <c r="S483" s="89"/>
      <c r="T483" s="89">
        <f t="shared" si="54"/>
        <v>0</v>
      </c>
      <c r="U483" s="89"/>
      <c r="V483" s="89"/>
      <c r="W483" s="89"/>
      <c r="X483" s="89"/>
      <c r="Y483" s="89"/>
      <c r="Z483" s="89">
        <f t="shared" si="55"/>
        <v>0</v>
      </c>
      <c r="AA483" s="89"/>
      <c r="AB483" s="89"/>
      <c r="AC483" s="89"/>
      <c r="AD483" s="84"/>
      <c r="AE483" s="90"/>
    </row>
    <row r="484" spans="1:31" s="30" customFormat="1" hidden="1" x14ac:dyDescent="0.25">
      <c r="A484" s="82">
        <v>481</v>
      </c>
      <c r="B484" s="83">
        <v>5</v>
      </c>
      <c r="C484" s="84">
        <v>2</v>
      </c>
      <c r="D484" s="85" t="s">
        <v>612</v>
      </c>
      <c r="E484" s="85" t="s">
        <v>344</v>
      </c>
      <c r="F484" s="84"/>
      <c r="G484" s="84" t="s">
        <v>55</v>
      </c>
      <c r="H484" s="86" t="s">
        <v>345</v>
      </c>
      <c r="I484" s="87">
        <v>1</v>
      </c>
      <c r="J484" s="87">
        <v>1</v>
      </c>
      <c r="K484" s="84" t="s">
        <v>272</v>
      </c>
      <c r="L484" s="84" t="s">
        <v>63</v>
      </c>
      <c r="M484" s="84" t="s">
        <v>56</v>
      </c>
      <c r="N484" s="84" t="s">
        <v>51</v>
      </c>
      <c r="O484" s="84"/>
      <c r="P484" s="84" t="s">
        <v>347</v>
      </c>
      <c r="Q484" s="84" t="s">
        <v>346</v>
      </c>
      <c r="R484" s="88"/>
      <c r="S484" s="89"/>
      <c r="T484" s="89">
        <f t="shared" si="54"/>
        <v>0</v>
      </c>
      <c r="U484" s="89"/>
      <c r="V484" s="89"/>
      <c r="W484" s="89"/>
      <c r="X484" s="89"/>
      <c r="Y484" s="89"/>
      <c r="Z484" s="89">
        <f t="shared" si="55"/>
        <v>0</v>
      </c>
      <c r="AA484" s="89"/>
      <c r="AB484" s="89"/>
      <c r="AC484" s="89"/>
      <c r="AD484" s="84"/>
      <c r="AE484" s="90"/>
    </row>
    <row r="485" spans="1:31" s="30" customFormat="1" hidden="1" x14ac:dyDescent="0.25">
      <c r="A485" s="82">
        <v>482</v>
      </c>
      <c r="B485" s="83">
        <v>6</v>
      </c>
      <c r="C485" s="84">
        <v>2</v>
      </c>
      <c r="D485" s="85" t="s">
        <v>612</v>
      </c>
      <c r="E485" s="85" t="s">
        <v>263</v>
      </c>
      <c r="F485" s="84"/>
      <c r="G485" s="84" t="s">
        <v>55</v>
      </c>
      <c r="H485" s="86" t="s">
        <v>264</v>
      </c>
      <c r="I485" s="87">
        <v>2</v>
      </c>
      <c r="J485" s="87">
        <v>2</v>
      </c>
      <c r="K485" s="84" t="s">
        <v>50</v>
      </c>
      <c r="L485" s="84" t="s">
        <v>63</v>
      </c>
      <c r="M485" s="84" t="s">
        <v>56</v>
      </c>
      <c r="N485" s="84" t="s">
        <v>51</v>
      </c>
      <c r="O485" s="84"/>
      <c r="P485" s="84" t="s">
        <v>266</v>
      </c>
      <c r="Q485" s="84" t="s">
        <v>265</v>
      </c>
      <c r="R485" s="88"/>
      <c r="S485" s="89"/>
      <c r="T485" s="89">
        <f t="shared" si="54"/>
        <v>0</v>
      </c>
      <c r="U485" s="89"/>
      <c r="V485" s="89"/>
      <c r="W485" s="89"/>
      <c r="X485" s="89"/>
      <c r="Y485" s="89"/>
      <c r="Z485" s="89">
        <f t="shared" si="55"/>
        <v>0</v>
      </c>
      <c r="AA485" s="89"/>
      <c r="AB485" s="89"/>
      <c r="AC485" s="89"/>
      <c r="AD485" s="84"/>
      <c r="AE485" s="90"/>
    </row>
    <row r="486" spans="1:31" s="30" customFormat="1" hidden="1" x14ac:dyDescent="0.25">
      <c r="A486" s="82">
        <v>483</v>
      </c>
      <c r="B486" s="83">
        <v>7</v>
      </c>
      <c r="C486" s="84">
        <v>2</v>
      </c>
      <c r="D486" s="85" t="s">
        <v>612</v>
      </c>
      <c r="E486" s="85" t="s">
        <v>396</v>
      </c>
      <c r="F486" s="84"/>
      <c r="G486" s="84" t="s">
        <v>55</v>
      </c>
      <c r="H486" s="86" t="s">
        <v>397</v>
      </c>
      <c r="I486" s="87">
        <v>1</v>
      </c>
      <c r="J486" s="87">
        <v>1</v>
      </c>
      <c r="K486" s="84" t="s">
        <v>272</v>
      </c>
      <c r="L486" s="84" t="s">
        <v>63</v>
      </c>
      <c r="M486" s="84" t="s">
        <v>56</v>
      </c>
      <c r="N486" s="84" t="s">
        <v>51</v>
      </c>
      <c r="O486" s="84"/>
      <c r="P486" s="84" t="s">
        <v>266</v>
      </c>
      <c r="Q486" s="84" t="s">
        <v>398</v>
      </c>
      <c r="R486" s="88"/>
      <c r="S486" s="89"/>
      <c r="T486" s="89">
        <f t="shared" si="54"/>
        <v>0</v>
      </c>
      <c r="U486" s="89"/>
      <c r="V486" s="89"/>
      <c r="W486" s="89"/>
      <c r="X486" s="89"/>
      <c r="Y486" s="89"/>
      <c r="Z486" s="89">
        <f t="shared" si="55"/>
        <v>0</v>
      </c>
      <c r="AA486" s="89"/>
      <c r="AB486" s="89"/>
      <c r="AC486" s="89"/>
      <c r="AD486" s="84"/>
      <c r="AE486" s="90"/>
    </row>
    <row r="487" spans="1:31" s="30" customFormat="1" hidden="1" x14ac:dyDescent="0.25">
      <c r="A487" s="82">
        <v>484</v>
      </c>
      <c r="B487" s="83">
        <v>8</v>
      </c>
      <c r="C487" s="84">
        <v>2</v>
      </c>
      <c r="D487" s="85" t="s">
        <v>612</v>
      </c>
      <c r="E487" s="85" t="s">
        <v>616</v>
      </c>
      <c r="F487" s="84"/>
      <c r="G487" s="84" t="s">
        <v>64</v>
      </c>
      <c r="H487" s="86" t="s">
        <v>617</v>
      </c>
      <c r="I487" s="87">
        <v>5.5</v>
      </c>
      <c r="J487" s="87">
        <v>5.5</v>
      </c>
      <c r="K487" s="84" t="s">
        <v>272</v>
      </c>
      <c r="L487" s="84" t="s">
        <v>63</v>
      </c>
      <c r="M487" s="84" t="s">
        <v>56</v>
      </c>
      <c r="N487" s="84" t="s">
        <v>51</v>
      </c>
      <c r="O487" s="84"/>
      <c r="P487" s="84" t="s">
        <v>340</v>
      </c>
      <c r="Q487" s="84" t="s">
        <v>507</v>
      </c>
      <c r="R487" s="88"/>
      <c r="S487" s="89"/>
      <c r="T487" s="89">
        <f t="shared" si="54"/>
        <v>0</v>
      </c>
      <c r="U487" s="89"/>
      <c r="V487" s="89"/>
      <c r="W487" s="89"/>
      <c r="X487" s="89"/>
      <c r="Y487" s="89"/>
      <c r="Z487" s="89">
        <f t="shared" si="55"/>
        <v>0</v>
      </c>
      <c r="AA487" s="89"/>
      <c r="AB487" s="89"/>
      <c r="AC487" s="89"/>
      <c r="AD487" s="84"/>
      <c r="AE487" s="90"/>
    </row>
    <row r="488" spans="1:31" s="30" customFormat="1" hidden="1" x14ac:dyDescent="0.25">
      <c r="A488" s="82">
        <v>485</v>
      </c>
      <c r="B488" s="83">
        <v>9</v>
      </c>
      <c r="C488" s="84">
        <v>2</v>
      </c>
      <c r="D488" s="85" t="s">
        <v>612</v>
      </c>
      <c r="E488" s="85" t="s">
        <v>588</v>
      </c>
      <c r="F488" s="84"/>
      <c r="G488" s="84" t="s">
        <v>59</v>
      </c>
      <c r="H488" s="86" t="s">
        <v>589</v>
      </c>
      <c r="I488" s="87">
        <v>1</v>
      </c>
      <c r="J488" s="87">
        <v>1</v>
      </c>
      <c r="K488" s="84" t="s">
        <v>50</v>
      </c>
      <c r="L488" s="84" t="s">
        <v>63</v>
      </c>
      <c r="M488" s="84" t="s">
        <v>56</v>
      </c>
      <c r="N488" s="84" t="s">
        <v>51</v>
      </c>
      <c r="O488" s="84"/>
      <c r="P488" s="84" t="s">
        <v>351</v>
      </c>
      <c r="Q488" s="84" t="s">
        <v>590</v>
      </c>
      <c r="R488" s="88"/>
      <c r="S488" s="89"/>
      <c r="T488" s="89">
        <f t="shared" si="54"/>
        <v>0</v>
      </c>
      <c r="U488" s="89"/>
      <c r="V488" s="89"/>
      <c r="W488" s="89"/>
      <c r="X488" s="89"/>
      <c r="Y488" s="89"/>
      <c r="Z488" s="89">
        <f t="shared" si="55"/>
        <v>0</v>
      </c>
      <c r="AA488" s="89"/>
      <c r="AB488" s="89"/>
      <c r="AC488" s="89"/>
      <c r="AD488" s="84"/>
      <c r="AE488" s="90"/>
    </row>
    <row r="489" spans="1:31" s="30" customFormat="1" hidden="1" x14ac:dyDescent="0.25">
      <c r="A489" s="82">
        <v>486</v>
      </c>
      <c r="B489" s="83">
        <v>10</v>
      </c>
      <c r="C489" s="84">
        <v>2</v>
      </c>
      <c r="D489" s="85" t="s">
        <v>612</v>
      </c>
      <c r="E489" s="85" t="s">
        <v>399</v>
      </c>
      <c r="F489" s="84"/>
      <c r="G489" s="84" t="s">
        <v>64</v>
      </c>
      <c r="H489" s="86" t="s">
        <v>400</v>
      </c>
      <c r="I489" s="87">
        <v>1</v>
      </c>
      <c r="J489" s="87">
        <v>1</v>
      </c>
      <c r="K489" s="84" t="s">
        <v>50</v>
      </c>
      <c r="L489" s="84" t="s">
        <v>63</v>
      </c>
      <c r="M489" s="84" t="s">
        <v>56</v>
      </c>
      <c r="N489" s="84" t="s">
        <v>51</v>
      </c>
      <c r="O489" s="84"/>
      <c r="P489" s="84" t="s">
        <v>260</v>
      </c>
      <c r="Q489" s="84">
        <v>1727040095</v>
      </c>
      <c r="R489" s="88"/>
      <c r="S489" s="89"/>
      <c r="T489" s="89">
        <f t="shared" si="54"/>
        <v>0</v>
      </c>
      <c r="U489" s="89"/>
      <c r="V489" s="89"/>
      <c r="W489" s="89"/>
      <c r="X489" s="89"/>
      <c r="Y489" s="89"/>
      <c r="Z489" s="89">
        <f t="shared" si="55"/>
        <v>0</v>
      </c>
      <c r="AA489" s="89"/>
      <c r="AB489" s="89"/>
      <c r="AC489" s="89"/>
      <c r="AD489" s="84"/>
      <c r="AE489" s="90"/>
    </row>
    <row r="490" spans="1:31" s="30" customFormat="1" hidden="1" x14ac:dyDescent="0.25">
      <c r="A490" s="82">
        <v>487</v>
      </c>
      <c r="B490" s="83">
        <v>11</v>
      </c>
      <c r="C490" s="84">
        <v>2</v>
      </c>
      <c r="D490" s="85" t="s">
        <v>612</v>
      </c>
      <c r="E490" s="85" t="s">
        <v>383</v>
      </c>
      <c r="F490" s="84"/>
      <c r="G490" s="84" t="s">
        <v>64</v>
      </c>
      <c r="H490" s="86" t="s">
        <v>384</v>
      </c>
      <c r="I490" s="87">
        <v>1</v>
      </c>
      <c r="J490" s="87">
        <v>1</v>
      </c>
      <c r="K490" s="84" t="s">
        <v>50</v>
      </c>
      <c r="L490" s="84" t="s">
        <v>63</v>
      </c>
      <c r="M490" s="84" t="s">
        <v>56</v>
      </c>
      <c r="N490" s="84" t="s">
        <v>51</v>
      </c>
      <c r="O490" s="84"/>
      <c r="P490" s="84" t="s">
        <v>351</v>
      </c>
      <c r="Q490" s="84" t="s">
        <v>385</v>
      </c>
      <c r="R490" s="88"/>
      <c r="S490" s="89"/>
      <c r="T490" s="89">
        <f t="shared" si="54"/>
        <v>0</v>
      </c>
      <c r="U490" s="89"/>
      <c r="V490" s="89"/>
      <c r="W490" s="89"/>
      <c r="X490" s="89"/>
      <c r="Y490" s="89"/>
      <c r="Z490" s="89">
        <f t="shared" si="55"/>
        <v>0</v>
      </c>
      <c r="AA490" s="89"/>
      <c r="AB490" s="89"/>
      <c r="AC490" s="89"/>
      <c r="AD490" s="84"/>
      <c r="AE490" s="90"/>
    </row>
    <row r="491" spans="1:31" s="30" customFormat="1" hidden="1" x14ac:dyDescent="0.25">
      <c r="A491" s="82">
        <v>488</v>
      </c>
      <c r="B491" s="83">
        <v>12</v>
      </c>
      <c r="C491" s="84">
        <v>2</v>
      </c>
      <c r="D491" s="85" t="s">
        <v>612</v>
      </c>
      <c r="E491" s="85" t="s">
        <v>390</v>
      </c>
      <c r="F491" s="84"/>
      <c r="G491" s="84" t="s">
        <v>55</v>
      </c>
      <c r="H491" s="86" t="s">
        <v>391</v>
      </c>
      <c r="I491" s="87">
        <v>5</v>
      </c>
      <c r="J491" s="87">
        <v>5</v>
      </c>
      <c r="K491" s="84" t="s">
        <v>50</v>
      </c>
      <c r="L491" s="84" t="s">
        <v>63</v>
      </c>
      <c r="M491" s="84" t="s">
        <v>56</v>
      </c>
      <c r="N491" s="84" t="s">
        <v>51</v>
      </c>
      <c r="O491" s="84"/>
      <c r="P491" s="84" t="s">
        <v>392</v>
      </c>
      <c r="Q491" s="84" t="s">
        <v>357</v>
      </c>
      <c r="R491" s="88"/>
      <c r="S491" s="89"/>
      <c r="T491" s="89">
        <f t="shared" si="54"/>
        <v>0</v>
      </c>
      <c r="U491" s="89"/>
      <c r="V491" s="89"/>
      <c r="W491" s="89"/>
      <c r="X491" s="89"/>
      <c r="Y491" s="89"/>
      <c r="Z491" s="89">
        <f t="shared" si="55"/>
        <v>0</v>
      </c>
      <c r="AA491" s="89"/>
      <c r="AB491" s="89"/>
      <c r="AC491" s="89"/>
      <c r="AD491" s="84"/>
      <c r="AE491" s="90"/>
    </row>
    <row r="492" spans="1:31" s="30" customFormat="1" x14ac:dyDescent="0.25">
      <c r="A492" s="26">
        <v>489</v>
      </c>
      <c r="B492" s="31">
        <v>97</v>
      </c>
      <c r="C492" s="27">
        <v>1</v>
      </c>
      <c r="D492" s="28" t="s">
        <v>52</v>
      </c>
      <c r="E492" s="28" t="s">
        <v>618</v>
      </c>
      <c r="F492" s="27" t="s">
        <v>1005</v>
      </c>
      <c r="G492" s="27" t="s">
        <v>55</v>
      </c>
      <c r="H492" s="23" t="s">
        <v>619</v>
      </c>
      <c r="I492" s="29">
        <v>1</v>
      </c>
      <c r="J492" s="29">
        <v>1</v>
      </c>
      <c r="K492" s="27" t="s">
        <v>50</v>
      </c>
      <c r="L492" s="27" t="s">
        <v>63</v>
      </c>
      <c r="M492" s="27" t="s">
        <v>56</v>
      </c>
      <c r="N492" s="27" t="s">
        <v>51</v>
      </c>
      <c r="O492" s="27" t="s">
        <v>1025</v>
      </c>
      <c r="P492" s="27"/>
      <c r="Q492" s="27"/>
      <c r="R492" s="46"/>
      <c r="S492" s="21">
        <f>VLOOKUP(E:E,'[1]853-278051-128'!$A:$F,6,0)</f>
        <v>33.863999999999997</v>
      </c>
      <c r="T492" s="21">
        <f t="shared" si="54"/>
        <v>33.863999999999997</v>
      </c>
      <c r="U492" s="21">
        <f>VLOOKUP(E:E,'[1]853-278051-128'!$A:$H,8,0)</f>
        <v>33.299599999999998</v>
      </c>
      <c r="V492" s="21">
        <f>J492*U492</f>
        <v>33.299599999999998</v>
      </c>
      <c r="W492" s="21">
        <f>VLOOKUP(E:E,'[1]853-278051-128'!$A:$J,10,0)</f>
        <v>32.452999999999996</v>
      </c>
      <c r="X492" s="21">
        <f>J492*W492</f>
        <v>32.452999999999996</v>
      </c>
      <c r="Y492" s="21">
        <f>VLOOKUP(E:E,'[1]853-278051-128'!$A:$L,12,0)</f>
        <v>31.042000000000002</v>
      </c>
      <c r="Z492" s="21">
        <f t="shared" si="55"/>
        <v>31.042000000000002</v>
      </c>
      <c r="AA492" s="21">
        <f>VLOOKUP(E:E,'[2]costed bom'!$E$2:$AA$1480,23,0)</f>
        <v>26.57</v>
      </c>
      <c r="AB492" s="21">
        <f>J492*AA492</f>
        <v>26.57</v>
      </c>
      <c r="AC492" s="21">
        <f>Z492-AB492</f>
        <v>4.4720000000000013</v>
      </c>
      <c r="AD492" s="27">
        <v>28</v>
      </c>
      <c r="AE492" s="22" t="s">
        <v>991</v>
      </c>
    </row>
    <row r="493" spans="1:31" s="30" customFormat="1" hidden="1" x14ac:dyDescent="0.25">
      <c r="A493" s="82">
        <v>490</v>
      </c>
      <c r="B493" s="83">
        <v>0</v>
      </c>
      <c r="C493" s="84">
        <v>2</v>
      </c>
      <c r="D493" s="85" t="s">
        <v>618</v>
      </c>
      <c r="E493" s="85" t="s">
        <v>620</v>
      </c>
      <c r="F493" s="84"/>
      <c r="G493" s="84" t="s">
        <v>55</v>
      </c>
      <c r="H493" s="86" t="s">
        <v>621</v>
      </c>
      <c r="I493" s="87">
        <v>1</v>
      </c>
      <c r="J493" s="87">
        <v>1</v>
      </c>
      <c r="K493" s="84" t="s">
        <v>50</v>
      </c>
      <c r="L493" s="84" t="s">
        <v>63</v>
      </c>
      <c r="M493" s="84" t="s">
        <v>56</v>
      </c>
      <c r="N493" s="84" t="s">
        <v>70</v>
      </c>
      <c r="O493" s="84"/>
      <c r="P493" s="84"/>
      <c r="Q493" s="84"/>
      <c r="R493" s="88"/>
      <c r="S493" s="89"/>
      <c r="T493" s="89">
        <f t="shared" si="54"/>
        <v>0</v>
      </c>
      <c r="U493" s="89"/>
      <c r="V493" s="89"/>
      <c r="W493" s="89"/>
      <c r="X493" s="89"/>
      <c r="Y493" s="89"/>
      <c r="Z493" s="89">
        <f t="shared" si="55"/>
        <v>0</v>
      </c>
      <c r="AA493" s="89"/>
      <c r="AB493" s="89"/>
      <c r="AC493" s="89"/>
      <c r="AD493" s="84"/>
      <c r="AE493" s="90"/>
    </row>
    <row r="494" spans="1:31" s="30" customFormat="1" hidden="1" x14ac:dyDescent="0.25">
      <c r="A494" s="82">
        <v>491</v>
      </c>
      <c r="B494" s="83">
        <v>1</v>
      </c>
      <c r="C494" s="84">
        <v>2</v>
      </c>
      <c r="D494" s="85" t="s">
        <v>618</v>
      </c>
      <c r="E494" s="85" t="s">
        <v>474</v>
      </c>
      <c r="F494" s="84"/>
      <c r="G494" s="84" t="s">
        <v>67</v>
      </c>
      <c r="H494" s="86" t="s">
        <v>475</v>
      </c>
      <c r="I494" s="87">
        <v>2</v>
      </c>
      <c r="J494" s="87">
        <v>2</v>
      </c>
      <c r="K494" s="84" t="s">
        <v>50</v>
      </c>
      <c r="L494" s="84" t="s">
        <v>63</v>
      </c>
      <c r="M494" s="84" t="s">
        <v>56</v>
      </c>
      <c r="N494" s="84" t="s">
        <v>51</v>
      </c>
      <c r="O494" s="84"/>
      <c r="P494" s="84" t="s">
        <v>351</v>
      </c>
      <c r="Q494" s="84" t="s">
        <v>476</v>
      </c>
      <c r="R494" s="88"/>
      <c r="S494" s="89"/>
      <c r="T494" s="89">
        <f t="shared" si="54"/>
        <v>0</v>
      </c>
      <c r="U494" s="89"/>
      <c r="V494" s="89"/>
      <c r="W494" s="89"/>
      <c r="X494" s="89"/>
      <c r="Y494" s="89"/>
      <c r="Z494" s="89">
        <f t="shared" si="55"/>
        <v>0</v>
      </c>
      <c r="AA494" s="89"/>
      <c r="AB494" s="89"/>
      <c r="AC494" s="89"/>
      <c r="AD494" s="84"/>
      <c r="AE494" s="90"/>
    </row>
    <row r="495" spans="1:31" s="30" customFormat="1" hidden="1" x14ac:dyDescent="0.25">
      <c r="A495" s="82">
        <v>492</v>
      </c>
      <c r="B495" s="83">
        <v>2</v>
      </c>
      <c r="C495" s="84">
        <v>2</v>
      </c>
      <c r="D495" s="85" t="s">
        <v>618</v>
      </c>
      <c r="E495" s="85" t="s">
        <v>622</v>
      </c>
      <c r="F495" s="84"/>
      <c r="G495" s="84" t="s">
        <v>71</v>
      </c>
      <c r="H495" s="86" t="s">
        <v>353</v>
      </c>
      <c r="I495" s="87">
        <v>2</v>
      </c>
      <c r="J495" s="87">
        <v>2</v>
      </c>
      <c r="K495" s="84" t="s">
        <v>50</v>
      </c>
      <c r="L495" s="84" t="s">
        <v>63</v>
      </c>
      <c r="M495" s="84" t="s">
        <v>56</v>
      </c>
      <c r="N495" s="84" t="s">
        <v>51</v>
      </c>
      <c r="O495" s="84"/>
      <c r="P495" s="84" t="s">
        <v>354</v>
      </c>
      <c r="Q495" s="84">
        <v>1727040098</v>
      </c>
      <c r="R495" s="88"/>
      <c r="S495" s="89"/>
      <c r="T495" s="89">
        <f t="shared" si="54"/>
        <v>0</v>
      </c>
      <c r="U495" s="89"/>
      <c r="V495" s="89"/>
      <c r="W495" s="89"/>
      <c r="X495" s="89"/>
      <c r="Y495" s="89"/>
      <c r="Z495" s="89">
        <f t="shared" si="55"/>
        <v>0</v>
      </c>
      <c r="AA495" s="89"/>
      <c r="AB495" s="89"/>
      <c r="AC495" s="89"/>
      <c r="AD495" s="84"/>
      <c r="AE495" s="90"/>
    </row>
    <row r="496" spans="1:31" s="30" customFormat="1" hidden="1" x14ac:dyDescent="0.25">
      <c r="A496" s="82">
        <v>493</v>
      </c>
      <c r="B496" s="83">
        <v>3</v>
      </c>
      <c r="C496" s="84">
        <v>2</v>
      </c>
      <c r="D496" s="85" t="s">
        <v>618</v>
      </c>
      <c r="E496" s="85" t="s">
        <v>358</v>
      </c>
      <c r="F496" s="84"/>
      <c r="G496" s="84" t="s">
        <v>64</v>
      </c>
      <c r="H496" s="86" t="s">
        <v>359</v>
      </c>
      <c r="I496" s="87">
        <v>2</v>
      </c>
      <c r="J496" s="87">
        <v>2</v>
      </c>
      <c r="K496" s="84" t="s">
        <v>50</v>
      </c>
      <c r="L496" s="84" t="s">
        <v>63</v>
      </c>
      <c r="M496" s="84" t="s">
        <v>56</v>
      </c>
      <c r="N496" s="84" t="s">
        <v>51</v>
      </c>
      <c r="O496" s="84"/>
      <c r="P496" s="84" t="s">
        <v>260</v>
      </c>
      <c r="Q496" s="84">
        <v>1731120066</v>
      </c>
      <c r="R496" s="88"/>
      <c r="S496" s="89"/>
      <c r="T496" s="89">
        <f t="shared" si="54"/>
        <v>0</v>
      </c>
      <c r="U496" s="89"/>
      <c r="V496" s="89"/>
      <c r="W496" s="89"/>
      <c r="X496" s="89"/>
      <c r="Y496" s="89"/>
      <c r="Z496" s="89">
        <f t="shared" si="55"/>
        <v>0</v>
      </c>
      <c r="AA496" s="89"/>
      <c r="AB496" s="89"/>
      <c r="AC496" s="89"/>
      <c r="AD496" s="84"/>
      <c r="AE496" s="90"/>
    </row>
    <row r="497" spans="1:31" s="30" customFormat="1" hidden="1" x14ac:dyDescent="0.25">
      <c r="A497" s="82">
        <v>494</v>
      </c>
      <c r="B497" s="83">
        <v>4</v>
      </c>
      <c r="C497" s="84">
        <v>2</v>
      </c>
      <c r="D497" s="85" t="s">
        <v>618</v>
      </c>
      <c r="E497" s="85" t="s">
        <v>270</v>
      </c>
      <c r="F497" s="84"/>
      <c r="G497" s="84" t="s">
        <v>64</v>
      </c>
      <c r="H497" s="86" t="s">
        <v>271</v>
      </c>
      <c r="I497" s="87">
        <v>1</v>
      </c>
      <c r="J497" s="87">
        <v>1</v>
      </c>
      <c r="K497" s="84" t="s">
        <v>272</v>
      </c>
      <c r="L497" s="84" t="s">
        <v>63</v>
      </c>
      <c r="M497" s="84" t="s">
        <v>56</v>
      </c>
      <c r="N497" s="84" t="s">
        <v>51</v>
      </c>
      <c r="O497" s="84"/>
      <c r="P497" s="84" t="s">
        <v>266</v>
      </c>
      <c r="Q497" s="84" t="s">
        <v>273</v>
      </c>
      <c r="R497" s="88"/>
      <c r="S497" s="89"/>
      <c r="T497" s="89">
        <f t="shared" si="54"/>
        <v>0</v>
      </c>
      <c r="U497" s="89"/>
      <c r="V497" s="89"/>
      <c r="W497" s="89"/>
      <c r="X497" s="89"/>
      <c r="Y497" s="89"/>
      <c r="Z497" s="89">
        <f t="shared" si="55"/>
        <v>0</v>
      </c>
      <c r="AA497" s="89"/>
      <c r="AB497" s="89"/>
      <c r="AC497" s="89"/>
      <c r="AD497" s="84"/>
      <c r="AE497" s="90"/>
    </row>
    <row r="498" spans="1:31" s="30" customFormat="1" hidden="1" x14ac:dyDescent="0.25">
      <c r="A498" s="82">
        <v>495</v>
      </c>
      <c r="B498" s="83">
        <v>5</v>
      </c>
      <c r="C498" s="84">
        <v>2</v>
      </c>
      <c r="D498" s="85" t="s">
        <v>618</v>
      </c>
      <c r="E498" s="85" t="s">
        <v>390</v>
      </c>
      <c r="F498" s="84"/>
      <c r="G498" s="84" t="s">
        <v>55</v>
      </c>
      <c r="H498" s="86" t="s">
        <v>391</v>
      </c>
      <c r="I498" s="87">
        <v>10</v>
      </c>
      <c r="J498" s="87">
        <v>10</v>
      </c>
      <c r="K498" s="84" t="s">
        <v>50</v>
      </c>
      <c r="L498" s="84" t="s">
        <v>63</v>
      </c>
      <c r="M498" s="84" t="s">
        <v>56</v>
      </c>
      <c r="N498" s="84" t="s">
        <v>51</v>
      </c>
      <c r="O498" s="84"/>
      <c r="P498" s="84" t="s">
        <v>392</v>
      </c>
      <c r="Q498" s="84" t="s">
        <v>357</v>
      </c>
      <c r="R498" s="88"/>
      <c r="S498" s="89"/>
      <c r="T498" s="89">
        <f t="shared" si="54"/>
        <v>0</v>
      </c>
      <c r="U498" s="89"/>
      <c r="V498" s="89"/>
      <c r="W498" s="89"/>
      <c r="X498" s="89"/>
      <c r="Y498" s="89"/>
      <c r="Z498" s="89">
        <f t="shared" si="55"/>
        <v>0</v>
      </c>
      <c r="AA498" s="89"/>
      <c r="AB498" s="89"/>
      <c r="AC498" s="89"/>
      <c r="AD498" s="84"/>
      <c r="AE498" s="90"/>
    </row>
    <row r="499" spans="1:31" s="30" customFormat="1" hidden="1" x14ac:dyDescent="0.25">
      <c r="A499" s="82">
        <v>496</v>
      </c>
      <c r="B499" s="83">
        <v>6</v>
      </c>
      <c r="C499" s="84">
        <v>2</v>
      </c>
      <c r="D499" s="85" t="s">
        <v>618</v>
      </c>
      <c r="E499" s="85" t="s">
        <v>344</v>
      </c>
      <c r="F499" s="84"/>
      <c r="G499" s="84" t="s">
        <v>55</v>
      </c>
      <c r="H499" s="86" t="s">
        <v>345</v>
      </c>
      <c r="I499" s="87">
        <v>1</v>
      </c>
      <c r="J499" s="87">
        <v>1</v>
      </c>
      <c r="K499" s="84" t="s">
        <v>272</v>
      </c>
      <c r="L499" s="84" t="s">
        <v>63</v>
      </c>
      <c r="M499" s="84" t="s">
        <v>56</v>
      </c>
      <c r="N499" s="84" t="s">
        <v>51</v>
      </c>
      <c r="O499" s="84"/>
      <c r="P499" s="84" t="s">
        <v>347</v>
      </c>
      <c r="Q499" s="84" t="s">
        <v>346</v>
      </c>
      <c r="R499" s="88"/>
      <c r="S499" s="89"/>
      <c r="T499" s="89">
        <f t="shared" si="54"/>
        <v>0</v>
      </c>
      <c r="U499" s="89"/>
      <c r="V499" s="89"/>
      <c r="W499" s="89"/>
      <c r="X499" s="89"/>
      <c r="Y499" s="89"/>
      <c r="Z499" s="89">
        <f t="shared" si="55"/>
        <v>0</v>
      </c>
      <c r="AA499" s="89"/>
      <c r="AB499" s="89"/>
      <c r="AC499" s="89"/>
      <c r="AD499" s="84"/>
      <c r="AE499" s="90"/>
    </row>
    <row r="500" spans="1:31" s="30" customFormat="1" hidden="1" x14ac:dyDescent="0.25">
      <c r="A500" s="82">
        <v>497</v>
      </c>
      <c r="B500" s="83">
        <v>7</v>
      </c>
      <c r="C500" s="84">
        <v>2</v>
      </c>
      <c r="D500" s="85" t="s">
        <v>618</v>
      </c>
      <c r="E500" s="85" t="s">
        <v>263</v>
      </c>
      <c r="F500" s="84"/>
      <c r="G500" s="84" t="s">
        <v>55</v>
      </c>
      <c r="H500" s="86" t="s">
        <v>264</v>
      </c>
      <c r="I500" s="87">
        <v>2</v>
      </c>
      <c r="J500" s="87">
        <v>2</v>
      </c>
      <c r="K500" s="84" t="s">
        <v>50</v>
      </c>
      <c r="L500" s="84" t="s">
        <v>63</v>
      </c>
      <c r="M500" s="84" t="s">
        <v>56</v>
      </c>
      <c r="N500" s="84" t="s">
        <v>51</v>
      </c>
      <c r="O500" s="84"/>
      <c r="P500" s="84" t="s">
        <v>266</v>
      </c>
      <c r="Q500" s="84" t="s">
        <v>265</v>
      </c>
      <c r="R500" s="88"/>
      <c r="S500" s="89"/>
      <c r="T500" s="89">
        <f t="shared" si="54"/>
        <v>0</v>
      </c>
      <c r="U500" s="89"/>
      <c r="V500" s="89"/>
      <c r="W500" s="89"/>
      <c r="X500" s="89"/>
      <c r="Y500" s="89"/>
      <c r="Z500" s="89">
        <f t="shared" si="55"/>
        <v>0</v>
      </c>
      <c r="AA500" s="89"/>
      <c r="AB500" s="89"/>
      <c r="AC500" s="89"/>
      <c r="AD500" s="84"/>
      <c r="AE500" s="90"/>
    </row>
    <row r="501" spans="1:31" s="30" customFormat="1" hidden="1" x14ac:dyDescent="0.25">
      <c r="A501" s="82">
        <v>498</v>
      </c>
      <c r="B501" s="83">
        <v>8</v>
      </c>
      <c r="C501" s="84">
        <v>2</v>
      </c>
      <c r="D501" s="85" t="s">
        <v>618</v>
      </c>
      <c r="E501" s="85" t="s">
        <v>607</v>
      </c>
      <c r="F501" s="84"/>
      <c r="G501" s="84" t="s">
        <v>59</v>
      </c>
      <c r="H501" s="86" t="s">
        <v>608</v>
      </c>
      <c r="I501" s="87">
        <v>3.5</v>
      </c>
      <c r="J501" s="87">
        <v>3.5</v>
      </c>
      <c r="K501" s="84" t="s">
        <v>272</v>
      </c>
      <c r="L501" s="84" t="s">
        <v>63</v>
      </c>
      <c r="M501" s="84" t="s">
        <v>56</v>
      </c>
      <c r="N501" s="84" t="s">
        <v>51</v>
      </c>
      <c r="O501" s="84"/>
      <c r="P501" s="84" t="s">
        <v>340</v>
      </c>
      <c r="Q501" s="84" t="s">
        <v>468</v>
      </c>
      <c r="R501" s="88"/>
      <c r="S501" s="89"/>
      <c r="T501" s="89">
        <f t="shared" si="54"/>
        <v>0</v>
      </c>
      <c r="U501" s="89"/>
      <c r="V501" s="89"/>
      <c r="W501" s="89"/>
      <c r="X501" s="89"/>
      <c r="Y501" s="89"/>
      <c r="Z501" s="89">
        <f t="shared" si="55"/>
        <v>0</v>
      </c>
      <c r="AA501" s="89"/>
      <c r="AB501" s="89"/>
      <c r="AC501" s="89"/>
      <c r="AD501" s="84"/>
      <c r="AE501" s="90"/>
    </row>
    <row r="502" spans="1:31" s="30" customFormat="1" hidden="1" x14ac:dyDescent="0.25">
      <c r="A502" s="82">
        <v>499</v>
      </c>
      <c r="B502" s="83">
        <v>10</v>
      </c>
      <c r="C502" s="84">
        <v>2</v>
      </c>
      <c r="D502" s="85" t="s">
        <v>618</v>
      </c>
      <c r="E502" s="85" t="s">
        <v>623</v>
      </c>
      <c r="F502" s="84"/>
      <c r="G502" s="84" t="s">
        <v>55</v>
      </c>
      <c r="H502" s="86" t="s">
        <v>624</v>
      </c>
      <c r="I502" s="87">
        <v>1</v>
      </c>
      <c r="J502" s="87">
        <v>1</v>
      </c>
      <c r="K502" s="84" t="s">
        <v>272</v>
      </c>
      <c r="L502" s="84" t="s">
        <v>63</v>
      </c>
      <c r="M502" s="84" t="s">
        <v>56</v>
      </c>
      <c r="N502" s="84" t="s">
        <v>51</v>
      </c>
      <c r="O502" s="84"/>
      <c r="P502" s="84" t="s">
        <v>534</v>
      </c>
      <c r="Q502" s="84" t="s">
        <v>625</v>
      </c>
      <c r="R502" s="88"/>
      <c r="S502" s="89"/>
      <c r="T502" s="89">
        <f t="shared" si="54"/>
        <v>0</v>
      </c>
      <c r="U502" s="89"/>
      <c r="V502" s="89"/>
      <c r="W502" s="89"/>
      <c r="X502" s="89"/>
      <c r="Y502" s="89"/>
      <c r="Z502" s="89">
        <f t="shared" si="55"/>
        <v>0</v>
      </c>
      <c r="AA502" s="89"/>
      <c r="AB502" s="89"/>
      <c r="AC502" s="89"/>
      <c r="AD502" s="84"/>
      <c r="AE502" s="90"/>
    </row>
    <row r="503" spans="1:31" s="30" customFormat="1" x14ac:dyDescent="0.25">
      <c r="A503" s="26">
        <v>500</v>
      </c>
      <c r="B503" s="31">
        <v>124</v>
      </c>
      <c r="C503" s="27">
        <v>1</v>
      </c>
      <c r="D503" s="28" t="s">
        <v>52</v>
      </c>
      <c r="E503" s="28" t="s">
        <v>626</v>
      </c>
      <c r="F503" s="27" t="s">
        <v>1005</v>
      </c>
      <c r="G503" s="27" t="s">
        <v>64</v>
      </c>
      <c r="H503" s="23" t="s">
        <v>627</v>
      </c>
      <c r="I503" s="29">
        <v>1</v>
      </c>
      <c r="J503" s="29">
        <v>1</v>
      </c>
      <c r="K503" s="27" t="s">
        <v>50</v>
      </c>
      <c r="L503" s="27" t="s">
        <v>63</v>
      </c>
      <c r="M503" s="27" t="s">
        <v>56</v>
      </c>
      <c r="N503" s="27" t="s">
        <v>51</v>
      </c>
      <c r="O503" s="27" t="s">
        <v>1025</v>
      </c>
      <c r="P503" s="27"/>
      <c r="Q503" s="27"/>
      <c r="R503" s="46"/>
      <c r="S503" s="21">
        <f>VLOOKUP(E:E,'[1]853-278051-128'!$A:$F,6,0)</f>
        <v>68.422799999999995</v>
      </c>
      <c r="T503" s="21">
        <f t="shared" si="54"/>
        <v>68.422799999999995</v>
      </c>
      <c r="U503" s="21">
        <f>VLOOKUP(E:E,'[1]853-278051-128'!$A:$H,8,0)</f>
        <v>66.622200000000007</v>
      </c>
      <c r="V503" s="21">
        <f>J503*U503</f>
        <v>66.622200000000007</v>
      </c>
      <c r="W503" s="21">
        <f>VLOOKUP(E:E,'[1]853-278051-128'!$A:$J,10,0)</f>
        <v>64.821600000000004</v>
      </c>
      <c r="X503" s="21">
        <f>J503*W503</f>
        <v>64.821600000000004</v>
      </c>
      <c r="Y503" s="21">
        <f>VLOOKUP(E:E,'[1]853-278051-128'!$A:$L,12,0)</f>
        <v>63.021000000000008</v>
      </c>
      <c r="Z503" s="21">
        <f t="shared" si="55"/>
        <v>63.021000000000008</v>
      </c>
      <c r="AA503" s="21">
        <f>VLOOKUP(E:E,'[2]costed bom'!$E$2:$AA$1480,23,0)</f>
        <v>72.61</v>
      </c>
      <c r="AB503" s="21">
        <f>J503*AA503</f>
        <v>72.61</v>
      </c>
      <c r="AC503" s="21">
        <f>Z503-AB503</f>
        <v>-9.5889999999999915</v>
      </c>
      <c r="AD503" s="27">
        <v>21</v>
      </c>
      <c r="AE503" s="22" t="s">
        <v>991</v>
      </c>
    </row>
    <row r="504" spans="1:31" s="91" customFormat="1" hidden="1" x14ac:dyDescent="0.25">
      <c r="A504" s="82">
        <v>501</v>
      </c>
      <c r="B504" s="83">
        <v>1</v>
      </c>
      <c r="C504" s="84">
        <v>2</v>
      </c>
      <c r="D504" s="85" t="s">
        <v>626</v>
      </c>
      <c r="E504" s="85" t="s">
        <v>616</v>
      </c>
      <c r="F504" s="84"/>
      <c r="G504" s="84" t="s">
        <v>64</v>
      </c>
      <c r="H504" s="86" t="s">
        <v>617</v>
      </c>
      <c r="I504" s="87">
        <v>4.5</v>
      </c>
      <c r="J504" s="87">
        <v>4.5</v>
      </c>
      <c r="K504" s="84" t="s">
        <v>272</v>
      </c>
      <c r="L504" s="84" t="s">
        <v>63</v>
      </c>
      <c r="M504" s="84" t="s">
        <v>56</v>
      </c>
      <c r="N504" s="84" t="s">
        <v>51</v>
      </c>
      <c r="O504" s="84"/>
      <c r="P504" s="84" t="s">
        <v>340</v>
      </c>
      <c r="Q504" s="84" t="s">
        <v>507</v>
      </c>
      <c r="R504" s="88"/>
      <c r="S504" s="89"/>
      <c r="T504" s="89">
        <f t="shared" si="54"/>
        <v>0</v>
      </c>
      <c r="U504" s="89"/>
      <c r="V504" s="89"/>
      <c r="W504" s="89"/>
      <c r="X504" s="89"/>
      <c r="Y504" s="89"/>
      <c r="Z504" s="89">
        <f t="shared" si="55"/>
        <v>0</v>
      </c>
      <c r="AA504" s="89"/>
      <c r="AB504" s="89"/>
      <c r="AC504" s="89"/>
      <c r="AD504" s="84"/>
      <c r="AE504" s="90"/>
    </row>
    <row r="505" spans="1:31" s="91" customFormat="1" hidden="1" x14ac:dyDescent="0.25">
      <c r="A505" s="82">
        <v>502</v>
      </c>
      <c r="B505" s="83">
        <v>2</v>
      </c>
      <c r="C505" s="84">
        <v>2</v>
      </c>
      <c r="D505" s="85" t="s">
        <v>626</v>
      </c>
      <c r="E505" s="85" t="s">
        <v>298</v>
      </c>
      <c r="F505" s="84"/>
      <c r="G505" s="84" t="s">
        <v>55</v>
      </c>
      <c r="H505" s="86" t="s">
        <v>299</v>
      </c>
      <c r="I505" s="87">
        <v>2</v>
      </c>
      <c r="J505" s="87">
        <v>2</v>
      </c>
      <c r="K505" s="84" t="s">
        <v>50</v>
      </c>
      <c r="L505" s="84" t="s">
        <v>63</v>
      </c>
      <c r="M505" s="84" t="s">
        <v>56</v>
      </c>
      <c r="N505" s="84" t="s">
        <v>51</v>
      </c>
      <c r="O505" s="84"/>
      <c r="P505" s="84" t="s">
        <v>266</v>
      </c>
      <c r="Q505" s="84" t="s">
        <v>300</v>
      </c>
      <c r="R505" s="88"/>
      <c r="S505" s="89"/>
      <c r="T505" s="89">
        <f t="shared" si="54"/>
        <v>0</v>
      </c>
      <c r="U505" s="89"/>
      <c r="V505" s="89"/>
      <c r="W505" s="89"/>
      <c r="X505" s="89"/>
      <c r="Y505" s="89"/>
      <c r="Z505" s="89">
        <f t="shared" si="55"/>
        <v>0</v>
      </c>
      <c r="AA505" s="89"/>
      <c r="AB505" s="89"/>
      <c r="AC505" s="89"/>
      <c r="AD505" s="84"/>
      <c r="AE505" s="90"/>
    </row>
    <row r="506" spans="1:31" s="91" customFormat="1" hidden="1" x14ac:dyDescent="0.25">
      <c r="A506" s="82">
        <v>503</v>
      </c>
      <c r="B506" s="83">
        <v>3</v>
      </c>
      <c r="C506" s="84">
        <v>2</v>
      </c>
      <c r="D506" s="85" t="s">
        <v>626</v>
      </c>
      <c r="E506" s="85" t="s">
        <v>396</v>
      </c>
      <c r="F506" s="84"/>
      <c r="G506" s="84" t="s">
        <v>55</v>
      </c>
      <c r="H506" s="86" t="s">
        <v>397</v>
      </c>
      <c r="I506" s="87">
        <v>1</v>
      </c>
      <c r="J506" s="87">
        <v>1</v>
      </c>
      <c r="K506" s="84" t="s">
        <v>272</v>
      </c>
      <c r="L506" s="84" t="s">
        <v>63</v>
      </c>
      <c r="M506" s="84" t="s">
        <v>56</v>
      </c>
      <c r="N506" s="84" t="s">
        <v>51</v>
      </c>
      <c r="O506" s="84"/>
      <c r="P506" s="84" t="s">
        <v>266</v>
      </c>
      <c r="Q506" s="84" t="s">
        <v>398</v>
      </c>
      <c r="R506" s="88"/>
      <c r="S506" s="89"/>
      <c r="T506" s="89">
        <f t="shared" si="54"/>
        <v>0</v>
      </c>
      <c r="U506" s="89"/>
      <c r="V506" s="89"/>
      <c r="W506" s="89"/>
      <c r="X506" s="89"/>
      <c r="Y506" s="89"/>
      <c r="Z506" s="89">
        <f t="shared" si="55"/>
        <v>0</v>
      </c>
      <c r="AA506" s="89"/>
      <c r="AB506" s="89"/>
      <c r="AC506" s="89"/>
      <c r="AD506" s="84"/>
      <c r="AE506" s="90"/>
    </row>
    <row r="507" spans="1:31" s="91" customFormat="1" hidden="1" x14ac:dyDescent="0.25">
      <c r="A507" s="82">
        <v>504</v>
      </c>
      <c r="B507" s="83">
        <v>4</v>
      </c>
      <c r="C507" s="84">
        <v>2</v>
      </c>
      <c r="D507" s="85" t="s">
        <v>626</v>
      </c>
      <c r="E507" s="85" t="s">
        <v>344</v>
      </c>
      <c r="F507" s="84"/>
      <c r="G507" s="84" t="s">
        <v>55</v>
      </c>
      <c r="H507" s="86" t="s">
        <v>345</v>
      </c>
      <c r="I507" s="87">
        <v>1</v>
      </c>
      <c r="J507" s="87">
        <v>1</v>
      </c>
      <c r="K507" s="84" t="s">
        <v>272</v>
      </c>
      <c r="L507" s="84" t="s">
        <v>63</v>
      </c>
      <c r="M507" s="84" t="s">
        <v>56</v>
      </c>
      <c r="N507" s="84" t="s">
        <v>51</v>
      </c>
      <c r="O507" s="84"/>
      <c r="P507" s="84" t="s">
        <v>347</v>
      </c>
      <c r="Q507" s="84" t="s">
        <v>346</v>
      </c>
      <c r="R507" s="88"/>
      <c r="S507" s="89"/>
      <c r="T507" s="89">
        <f t="shared" si="54"/>
        <v>0</v>
      </c>
      <c r="U507" s="89"/>
      <c r="V507" s="89"/>
      <c r="W507" s="89"/>
      <c r="X507" s="89"/>
      <c r="Y507" s="89"/>
      <c r="Z507" s="89">
        <f t="shared" si="55"/>
        <v>0</v>
      </c>
      <c r="AA507" s="89"/>
      <c r="AB507" s="89"/>
      <c r="AC507" s="89"/>
      <c r="AD507" s="84"/>
      <c r="AE507" s="90"/>
    </row>
    <row r="508" spans="1:31" s="91" customFormat="1" hidden="1" x14ac:dyDescent="0.25">
      <c r="A508" s="82">
        <v>505</v>
      </c>
      <c r="B508" s="83">
        <v>11</v>
      </c>
      <c r="C508" s="84">
        <v>2</v>
      </c>
      <c r="D508" s="85" t="s">
        <v>626</v>
      </c>
      <c r="E508" s="85" t="s">
        <v>628</v>
      </c>
      <c r="F508" s="84"/>
      <c r="G508" s="84" t="s">
        <v>64</v>
      </c>
      <c r="H508" s="86" t="s">
        <v>629</v>
      </c>
      <c r="I508" s="87">
        <v>1</v>
      </c>
      <c r="J508" s="87">
        <v>1</v>
      </c>
      <c r="K508" s="84" t="s">
        <v>50</v>
      </c>
      <c r="L508" s="84" t="s">
        <v>63</v>
      </c>
      <c r="M508" s="84" t="s">
        <v>56</v>
      </c>
      <c r="N508" s="84" t="s">
        <v>51</v>
      </c>
      <c r="O508" s="84"/>
      <c r="P508" s="84" t="s">
        <v>577</v>
      </c>
      <c r="Q508" s="84" t="s">
        <v>630</v>
      </c>
      <c r="R508" s="88"/>
      <c r="S508" s="89"/>
      <c r="T508" s="89">
        <f t="shared" si="54"/>
        <v>0</v>
      </c>
      <c r="U508" s="89"/>
      <c r="V508" s="89"/>
      <c r="W508" s="89"/>
      <c r="X508" s="89"/>
      <c r="Y508" s="89"/>
      <c r="Z508" s="89">
        <f t="shared" si="55"/>
        <v>0</v>
      </c>
      <c r="AA508" s="89"/>
      <c r="AB508" s="89"/>
      <c r="AC508" s="89"/>
      <c r="AD508" s="84"/>
      <c r="AE508" s="90"/>
    </row>
    <row r="509" spans="1:31" s="91" customFormat="1" hidden="1" x14ac:dyDescent="0.25">
      <c r="A509" s="82">
        <v>506</v>
      </c>
      <c r="B509" s="83">
        <v>12</v>
      </c>
      <c r="C509" s="84">
        <v>2</v>
      </c>
      <c r="D509" s="85" t="s">
        <v>626</v>
      </c>
      <c r="E509" s="85" t="s">
        <v>412</v>
      </c>
      <c r="F509" s="84"/>
      <c r="G509" s="84" t="s">
        <v>71</v>
      </c>
      <c r="H509" s="86" t="s">
        <v>353</v>
      </c>
      <c r="I509" s="87">
        <v>1</v>
      </c>
      <c r="J509" s="87">
        <v>1</v>
      </c>
      <c r="K509" s="84" t="s">
        <v>50</v>
      </c>
      <c r="L509" s="84" t="s">
        <v>63</v>
      </c>
      <c r="M509" s="84" t="s">
        <v>56</v>
      </c>
      <c r="N509" s="84" t="s">
        <v>51</v>
      </c>
      <c r="O509" s="84"/>
      <c r="P509" s="84" t="s">
        <v>354</v>
      </c>
      <c r="Q509" s="84">
        <v>1727040096</v>
      </c>
      <c r="R509" s="88"/>
      <c r="S509" s="89"/>
      <c r="T509" s="89">
        <f t="shared" si="54"/>
        <v>0</v>
      </c>
      <c r="U509" s="89"/>
      <c r="V509" s="89"/>
      <c r="W509" s="89"/>
      <c r="X509" s="89"/>
      <c r="Y509" s="89"/>
      <c r="Z509" s="89">
        <f t="shared" si="55"/>
        <v>0</v>
      </c>
      <c r="AA509" s="89"/>
      <c r="AB509" s="89"/>
      <c r="AC509" s="89"/>
      <c r="AD509" s="84"/>
      <c r="AE509" s="90"/>
    </row>
    <row r="510" spans="1:31" s="91" customFormat="1" hidden="1" x14ac:dyDescent="0.25">
      <c r="A510" s="82">
        <v>507</v>
      </c>
      <c r="B510" s="83">
        <v>13</v>
      </c>
      <c r="C510" s="84">
        <v>2</v>
      </c>
      <c r="D510" s="85" t="s">
        <v>626</v>
      </c>
      <c r="E510" s="85" t="s">
        <v>631</v>
      </c>
      <c r="F510" s="84"/>
      <c r="G510" s="84" t="s">
        <v>55</v>
      </c>
      <c r="H510" s="86" t="s">
        <v>632</v>
      </c>
      <c r="I510" s="87">
        <v>5</v>
      </c>
      <c r="J510" s="87">
        <v>5</v>
      </c>
      <c r="K510" s="84" t="s">
        <v>50</v>
      </c>
      <c r="L510" s="84" t="s">
        <v>63</v>
      </c>
      <c r="M510" s="84" t="s">
        <v>56</v>
      </c>
      <c r="N510" s="84" t="s">
        <v>51</v>
      </c>
      <c r="O510" s="84"/>
      <c r="P510" s="84" t="s">
        <v>363</v>
      </c>
      <c r="Q510" s="84" t="s">
        <v>633</v>
      </c>
      <c r="R510" s="88"/>
      <c r="S510" s="89"/>
      <c r="T510" s="89">
        <f t="shared" si="54"/>
        <v>0</v>
      </c>
      <c r="U510" s="89"/>
      <c r="V510" s="89"/>
      <c r="W510" s="89"/>
      <c r="X510" s="89"/>
      <c r="Y510" s="89"/>
      <c r="Z510" s="89">
        <f t="shared" si="55"/>
        <v>0</v>
      </c>
      <c r="AA510" s="89"/>
      <c r="AB510" s="89"/>
      <c r="AC510" s="89"/>
      <c r="AD510" s="84"/>
      <c r="AE510" s="90"/>
    </row>
    <row r="511" spans="1:31" s="91" customFormat="1" hidden="1" x14ac:dyDescent="0.25">
      <c r="A511" s="82">
        <v>508</v>
      </c>
      <c r="B511" s="83">
        <v>21</v>
      </c>
      <c r="C511" s="84">
        <v>2</v>
      </c>
      <c r="D511" s="85" t="s">
        <v>626</v>
      </c>
      <c r="E511" s="85" t="s">
        <v>634</v>
      </c>
      <c r="F511" s="84"/>
      <c r="G511" s="84" t="s">
        <v>55</v>
      </c>
      <c r="H511" s="86" t="s">
        <v>635</v>
      </c>
      <c r="I511" s="87">
        <v>1</v>
      </c>
      <c r="J511" s="87">
        <v>1</v>
      </c>
      <c r="K511" s="84" t="s">
        <v>50</v>
      </c>
      <c r="L511" s="84" t="s">
        <v>63</v>
      </c>
      <c r="M511" s="84" t="s">
        <v>56</v>
      </c>
      <c r="N511" s="84" t="s">
        <v>51</v>
      </c>
      <c r="O511" s="84"/>
      <c r="P511" s="84" t="s">
        <v>363</v>
      </c>
      <c r="Q511" s="84" t="s">
        <v>636</v>
      </c>
      <c r="R511" s="88"/>
      <c r="S511" s="89"/>
      <c r="T511" s="89">
        <f t="shared" si="54"/>
        <v>0</v>
      </c>
      <c r="U511" s="89"/>
      <c r="V511" s="89"/>
      <c r="W511" s="89"/>
      <c r="X511" s="89"/>
      <c r="Y511" s="89"/>
      <c r="Z511" s="89">
        <f t="shared" si="55"/>
        <v>0</v>
      </c>
      <c r="AA511" s="89"/>
      <c r="AB511" s="89"/>
      <c r="AC511" s="89"/>
      <c r="AD511" s="84"/>
      <c r="AE511" s="90"/>
    </row>
    <row r="512" spans="1:31" s="91" customFormat="1" hidden="1" x14ac:dyDescent="0.25">
      <c r="A512" s="82">
        <v>509</v>
      </c>
      <c r="B512" s="83">
        <v>22</v>
      </c>
      <c r="C512" s="84">
        <v>2</v>
      </c>
      <c r="D512" s="85" t="s">
        <v>626</v>
      </c>
      <c r="E512" s="85" t="s">
        <v>637</v>
      </c>
      <c r="F512" s="84"/>
      <c r="G512" s="84" t="s">
        <v>55</v>
      </c>
      <c r="H512" s="86" t="s">
        <v>638</v>
      </c>
      <c r="I512" s="87">
        <v>1</v>
      </c>
      <c r="J512" s="87">
        <v>1</v>
      </c>
      <c r="K512" s="84" t="s">
        <v>50</v>
      </c>
      <c r="L512" s="84" t="s">
        <v>63</v>
      </c>
      <c r="M512" s="84" t="s">
        <v>56</v>
      </c>
      <c r="N512" s="84" t="s">
        <v>51</v>
      </c>
      <c r="O512" s="84"/>
      <c r="P512" s="84" t="s">
        <v>351</v>
      </c>
      <c r="Q512" s="84" t="s">
        <v>639</v>
      </c>
      <c r="R512" s="88"/>
      <c r="S512" s="89"/>
      <c r="T512" s="89">
        <f t="shared" si="54"/>
        <v>0</v>
      </c>
      <c r="U512" s="89"/>
      <c r="V512" s="89"/>
      <c r="W512" s="89"/>
      <c r="X512" s="89"/>
      <c r="Y512" s="89"/>
      <c r="Z512" s="89">
        <f t="shared" si="55"/>
        <v>0</v>
      </c>
      <c r="AA512" s="89"/>
      <c r="AB512" s="89"/>
      <c r="AC512" s="89"/>
      <c r="AD512" s="84"/>
      <c r="AE512" s="90"/>
    </row>
    <row r="513" spans="1:31" s="91" customFormat="1" hidden="1" x14ac:dyDescent="0.25">
      <c r="A513" s="82">
        <v>510</v>
      </c>
      <c r="B513" s="83">
        <v>23</v>
      </c>
      <c r="C513" s="84">
        <v>2</v>
      </c>
      <c r="D513" s="85" t="s">
        <v>626</v>
      </c>
      <c r="E513" s="85" t="s">
        <v>640</v>
      </c>
      <c r="F513" s="84"/>
      <c r="G513" s="84" t="s">
        <v>55</v>
      </c>
      <c r="H513" s="86" t="s">
        <v>641</v>
      </c>
      <c r="I513" s="87">
        <v>5</v>
      </c>
      <c r="J513" s="87">
        <v>5</v>
      </c>
      <c r="K513" s="84" t="s">
        <v>50</v>
      </c>
      <c r="L513" s="84" t="s">
        <v>63</v>
      </c>
      <c r="M513" s="84" t="s">
        <v>56</v>
      </c>
      <c r="N513" s="84" t="s">
        <v>51</v>
      </c>
      <c r="O513" s="84"/>
      <c r="P513" s="84" t="s">
        <v>363</v>
      </c>
      <c r="Q513" s="84" t="s">
        <v>642</v>
      </c>
      <c r="R513" s="88"/>
      <c r="S513" s="89"/>
      <c r="T513" s="89">
        <f t="shared" si="54"/>
        <v>0</v>
      </c>
      <c r="U513" s="89"/>
      <c r="V513" s="89"/>
      <c r="W513" s="89"/>
      <c r="X513" s="89"/>
      <c r="Y513" s="89"/>
      <c r="Z513" s="89">
        <f t="shared" si="55"/>
        <v>0</v>
      </c>
      <c r="AA513" s="89"/>
      <c r="AB513" s="89"/>
      <c r="AC513" s="89"/>
      <c r="AD513" s="84"/>
      <c r="AE513" s="90"/>
    </row>
    <row r="514" spans="1:31" s="91" customFormat="1" hidden="1" x14ac:dyDescent="0.25">
      <c r="A514" s="82">
        <v>511</v>
      </c>
      <c r="B514" s="83">
        <v>24</v>
      </c>
      <c r="C514" s="84">
        <v>2</v>
      </c>
      <c r="D514" s="85" t="s">
        <v>626</v>
      </c>
      <c r="E514" s="85" t="s">
        <v>643</v>
      </c>
      <c r="F514" s="84"/>
      <c r="G514" s="84" t="s">
        <v>59</v>
      </c>
      <c r="H514" s="86" t="s">
        <v>644</v>
      </c>
      <c r="I514" s="87">
        <v>2</v>
      </c>
      <c r="J514" s="87">
        <v>2</v>
      </c>
      <c r="K514" s="84" t="s">
        <v>50</v>
      </c>
      <c r="L514" s="84" t="s">
        <v>63</v>
      </c>
      <c r="M514" s="84" t="s">
        <v>56</v>
      </c>
      <c r="N514" s="84" t="s">
        <v>51</v>
      </c>
      <c r="O514" s="84"/>
      <c r="P514" s="84" t="s">
        <v>646</v>
      </c>
      <c r="Q514" s="84" t="s">
        <v>645</v>
      </c>
      <c r="R514" s="88"/>
      <c r="S514" s="89"/>
      <c r="T514" s="89">
        <f t="shared" si="54"/>
        <v>0</v>
      </c>
      <c r="U514" s="89"/>
      <c r="V514" s="89"/>
      <c r="W514" s="89"/>
      <c r="X514" s="89"/>
      <c r="Y514" s="89"/>
      <c r="Z514" s="89">
        <f t="shared" si="55"/>
        <v>0</v>
      </c>
      <c r="AA514" s="89"/>
      <c r="AB514" s="89"/>
      <c r="AC514" s="89"/>
      <c r="AD514" s="84"/>
      <c r="AE514" s="90"/>
    </row>
    <row r="515" spans="1:31" s="91" customFormat="1" hidden="1" x14ac:dyDescent="0.25">
      <c r="A515" s="82">
        <v>512</v>
      </c>
      <c r="B515" s="83">
        <v>7000</v>
      </c>
      <c r="C515" s="84">
        <v>2</v>
      </c>
      <c r="D515" s="85" t="s">
        <v>626</v>
      </c>
      <c r="E515" s="85" t="s">
        <v>274</v>
      </c>
      <c r="F515" s="84"/>
      <c r="G515" s="84" t="s">
        <v>276</v>
      </c>
      <c r="H515" s="86" t="s">
        <v>275</v>
      </c>
      <c r="I515" s="87">
        <v>1</v>
      </c>
      <c r="J515" s="87">
        <v>1</v>
      </c>
      <c r="K515" s="84" t="s">
        <v>50</v>
      </c>
      <c r="L515" s="84" t="s">
        <v>63</v>
      </c>
      <c r="M515" s="84" t="s">
        <v>56</v>
      </c>
      <c r="N515" s="84" t="s">
        <v>70</v>
      </c>
      <c r="O515" s="84"/>
      <c r="P515" s="84"/>
      <c r="Q515" s="84"/>
      <c r="R515" s="88"/>
      <c r="S515" s="89"/>
      <c r="T515" s="89">
        <f t="shared" si="54"/>
        <v>0</v>
      </c>
      <c r="U515" s="89"/>
      <c r="V515" s="89"/>
      <c r="W515" s="89"/>
      <c r="X515" s="89"/>
      <c r="Y515" s="89"/>
      <c r="Z515" s="89">
        <f t="shared" si="55"/>
        <v>0</v>
      </c>
      <c r="AA515" s="89"/>
      <c r="AB515" s="89"/>
      <c r="AC515" s="89"/>
      <c r="AD515" s="84"/>
      <c r="AE515" s="90"/>
    </row>
    <row r="516" spans="1:31" s="30" customFormat="1" hidden="1" x14ac:dyDescent="0.25">
      <c r="A516" s="82">
        <v>513</v>
      </c>
      <c r="B516" s="83">
        <v>7000</v>
      </c>
      <c r="C516" s="84">
        <v>3</v>
      </c>
      <c r="D516" s="85" t="s">
        <v>274</v>
      </c>
      <c r="E516" s="85" t="s">
        <v>124</v>
      </c>
      <c r="F516" s="84"/>
      <c r="G516" s="84" t="s">
        <v>126</v>
      </c>
      <c r="H516" s="86" t="s">
        <v>125</v>
      </c>
      <c r="I516" s="87">
        <v>1</v>
      </c>
      <c r="J516" s="87">
        <v>1</v>
      </c>
      <c r="K516" s="84" t="s">
        <v>50</v>
      </c>
      <c r="L516" s="84" t="s">
        <v>63</v>
      </c>
      <c r="M516" s="84" t="s">
        <v>56</v>
      </c>
      <c r="N516" s="84" t="s">
        <v>70</v>
      </c>
      <c r="O516" s="84"/>
      <c r="P516" s="84"/>
      <c r="Q516" s="84"/>
      <c r="R516" s="88"/>
      <c r="S516" s="89"/>
      <c r="T516" s="89">
        <f t="shared" si="54"/>
        <v>0</v>
      </c>
      <c r="U516" s="89"/>
      <c r="V516" s="89"/>
      <c r="W516" s="89"/>
      <c r="X516" s="89"/>
      <c r="Y516" s="89"/>
      <c r="Z516" s="89">
        <f t="shared" si="55"/>
        <v>0</v>
      </c>
      <c r="AA516" s="89"/>
      <c r="AB516" s="89"/>
      <c r="AC516" s="89"/>
      <c r="AD516" s="84"/>
      <c r="AE516" s="90"/>
    </row>
    <row r="517" spans="1:31" s="30" customFormat="1" hidden="1" x14ac:dyDescent="0.25">
      <c r="A517" s="82">
        <v>514</v>
      </c>
      <c r="B517" s="83">
        <v>7002</v>
      </c>
      <c r="C517" s="84">
        <v>3</v>
      </c>
      <c r="D517" s="85" t="s">
        <v>274</v>
      </c>
      <c r="E517" s="85" t="s">
        <v>277</v>
      </c>
      <c r="F517" s="84"/>
      <c r="G517" s="84" t="s">
        <v>55</v>
      </c>
      <c r="H517" s="86" t="s">
        <v>278</v>
      </c>
      <c r="I517" s="87">
        <v>1</v>
      </c>
      <c r="J517" s="87">
        <v>1</v>
      </c>
      <c r="K517" s="84" t="s">
        <v>50</v>
      </c>
      <c r="L517" s="84" t="s">
        <v>63</v>
      </c>
      <c r="M517" s="84" t="s">
        <v>56</v>
      </c>
      <c r="N517" s="84" t="s">
        <v>70</v>
      </c>
      <c r="O517" s="84"/>
      <c r="P517" s="84" t="s">
        <v>279</v>
      </c>
      <c r="Q517" s="84">
        <v>14270</v>
      </c>
      <c r="R517" s="88"/>
      <c r="S517" s="89"/>
      <c r="T517" s="89">
        <f t="shared" ref="T517:T580" si="56">S517*I517</f>
        <v>0</v>
      </c>
      <c r="U517" s="89"/>
      <c r="V517" s="89"/>
      <c r="W517" s="89"/>
      <c r="X517" s="89"/>
      <c r="Y517" s="89"/>
      <c r="Z517" s="89">
        <f t="shared" ref="Z517:Z580" si="57">Y517*I517</f>
        <v>0</v>
      </c>
      <c r="AA517" s="89"/>
      <c r="AB517" s="89"/>
      <c r="AC517" s="89"/>
      <c r="AD517" s="84"/>
      <c r="AE517" s="90"/>
    </row>
    <row r="518" spans="1:31" s="30" customFormat="1" hidden="1" x14ac:dyDescent="0.25">
      <c r="A518" s="82">
        <v>515</v>
      </c>
      <c r="B518" s="83">
        <v>7003</v>
      </c>
      <c r="C518" s="84">
        <v>3</v>
      </c>
      <c r="D518" s="85" t="s">
        <v>274</v>
      </c>
      <c r="E518" s="85" t="s">
        <v>280</v>
      </c>
      <c r="F518" s="84"/>
      <c r="G518" s="84" t="s">
        <v>55</v>
      </c>
      <c r="H518" s="86" t="s">
        <v>281</v>
      </c>
      <c r="I518" s="87">
        <v>1</v>
      </c>
      <c r="J518" s="87">
        <v>1</v>
      </c>
      <c r="K518" s="84" t="s">
        <v>50</v>
      </c>
      <c r="L518" s="84" t="s">
        <v>63</v>
      </c>
      <c r="M518" s="84" t="s">
        <v>56</v>
      </c>
      <c r="N518" s="84" t="s">
        <v>70</v>
      </c>
      <c r="O518" s="84"/>
      <c r="P518" s="84" t="s">
        <v>283</v>
      </c>
      <c r="Q518" s="84" t="s">
        <v>282</v>
      </c>
      <c r="R518" s="88"/>
      <c r="S518" s="89"/>
      <c r="T518" s="89">
        <f t="shared" si="56"/>
        <v>0</v>
      </c>
      <c r="U518" s="89"/>
      <c r="V518" s="89"/>
      <c r="W518" s="89"/>
      <c r="X518" s="89"/>
      <c r="Y518" s="89"/>
      <c r="Z518" s="89">
        <f t="shared" si="57"/>
        <v>0</v>
      </c>
      <c r="AA518" s="89"/>
      <c r="AB518" s="89"/>
      <c r="AC518" s="89"/>
      <c r="AD518" s="84"/>
      <c r="AE518" s="90"/>
    </row>
    <row r="519" spans="1:31" s="30" customFormat="1" hidden="1" x14ac:dyDescent="0.25">
      <c r="A519" s="82">
        <v>516</v>
      </c>
      <c r="B519" s="83">
        <v>7004</v>
      </c>
      <c r="C519" s="84">
        <v>3</v>
      </c>
      <c r="D519" s="85" t="s">
        <v>274</v>
      </c>
      <c r="E519" s="85" t="s">
        <v>284</v>
      </c>
      <c r="F519" s="84"/>
      <c r="G519" s="84" t="s">
        <v>64</v>
      </c>
      <c r="H519" s="86" t="s">
        <v>285</v>
      </c>
      <c r="I519" s="87">
        <v>1</v>
      </c>
      <c r="J519" s="87">
        <v>1</v>
      </c>
      <c r="K519" s="84" t="s">
        <v>50</v>
      </c>
      <c r="L519" s="84" t="s">
        <v>63</v>
      </c>
      <c r="M519" s="84" t="s">
        <v>56</v>
      </c>
      <c r="N519" s="84" t="s">
        <v>70</v>
      </c>
      <c r="O519" s="84"/>
      <c r="P519" s="84" t="s">
        <v>283</v>
      </c>
      <c r="Q519" s="84" t="s">
        <v>286</v>
      </c>
      <c r="R519" s="88"/>
      <c r="S519" s="89"/>
      <c r="T519" s="89">
        <f t="shared" si="56"/>
        <v>0</v>
      </c>
      <c r="U519" s="89"/>
      <c r="V519" s="89"/>
      <c r="W519" s="89"/>
      <c r="X519" s="89"/>
      <c r="Y519" s="89"/>
      <c r="Z519" s="89">
        <f t="shared" si="57"/>
        <v>0</v>
      </c>
      <c r="AA519" s="89"/>
      <c r="AB519" s="89"/>
      <c r="AC519" s="89"/>
      <c r="AD519" s="84"/>
      <c r="AE519" s="90"/>
    </row>
    <row r="520" spans="1:31" s="30" customFormat="1" hidden="1" x14ac:dyDescent="0.25">
      <c r="A520" s="82">
        <v>517</v>
      </c>
      <c r="B520" s="83">
        <v>7005</v>
      </c>
      <c r="C520" s="84">
        <v>3</v>
      </c>
      <c r="D520" s="85" t="s">
        <v>274</v>
      </c>
      <c r="E520" s="85" t="s">
        <v>287</v>
      </c>
      <c r="F520" s="84"/>
      <c r="G520" s="84" t="s">
        <v>64</v>
      </c>
      <c r="H520" s="86" t="s">
        <v>288</v>
      </c>
      <c r="I520" s="87">
        <v>1</v>
      </c>
      <c r="J520" s="87">
        <v>1</v>
      </c>
      <c r="K520" s="84" t="s">
        <v>50</v>
      </c>
      <c r="L520" s="84" t="s">
        <v>63</v>
      </c>
      <c r="M520" s="84" t="s">
        <v>56</v>
      </c>
      <c r="N520" s="84" t="s">
        <v>70</v>
      </c>
      <c r="O520" s="84"/>
      <c r="P520" s="84" t="s">
        <v>283</v>
      </c>
      <c r="Q520" s="84" t="s">
        <v>289</v>
      </c>
      <c r="R520" s="88"/>
      <c r="S520" s="89"/>
      <c r="T520" s="89">
        <f t="shared" si="56"/>
        <v>0</v>
      </c>
      <c r="U520" s="89"/>
      <c r="V520" s="89"/>
      <c r="W520" s="89"/>
      <c r="X520" s="89"/>
      <c r="Y520" s="89"/>
      <c r="Z520" s="89">
        <f t="shared" si="57"/>
        <v>0</v>
      </c>
      <c r="AA520" s="89"/>
      <c r="AB520" s="89"/>
      <c r="AC520" s="89"/>
      <c r="AD520" s="84"/>
      <c r="AE520" s="90"/>
    </row>
    <row r="521" spans="1:31" s="30" customFormat="1" hidden="1" x14ac:dyDescent="0.25">
      <c r="A521" s="82">
        <v>518</v>
      </c>
      <c r="B521" s="83">
        <v>7006</v>
      </c>
      <c r="C521" s="84">
        <v>3</v>
      </c>
      <c r="D521" s="85" t="s">
        <v>274</v>
      </c>
      <c r="E521" s="85" t="s">
        <v>290</v>
      </c>
      <c r="F521" s="84"/>
      <c r="G521" s="84" t="s">
        <v>55</v>
      </c>
      <c r="H521" s="86" t="s">
        <v>291</v>
      </c>
      <c r="I521" s="87">
        <v>1</v>
      </c>
      <c r="J521" s="87">
        <v>1</v>
      </c>
      <c r="K521" s="84" t="s">
        <v>50</v>
      </c>
      <c r="L521" s="84" t="s">
        <v>63</v>
      </c>
      <c r="M521" s="84" t="s">
        <v>56</v>
      </c>
      <c r="N521" s="84" t="s">
        <v>70</v>
      </c>
      <c r="O521" s="84"/>
      <c r="P521" s="84"/>
      <c r="Q521" s="84"/>
      <c r="R521" s="88"/>
      <c r="S521" s="89"/>
      <c r="T521" s="89">
        <f t="shared" si="56"/>
        <v>0</v>
      </c>
      <c r="U521" s="89"/>
      <c r="V521" s="89"/>
      <c r="W521" s="89"/>
      <c r="X521" s="89"/>
      <c r="Y521" s="89"/>
      <c r="Z521" s="89">
        <f t="shared" si="57"/>
        <v>0</v>
      </c>
      <c r="AA521" s="89"/>
      <c r="AB521" s="89"/>
      <c r="AC521" s="89"/>
      <c r="AD521" s="84"/>
      <c r="AE521" s="90"/>
    </row>
    <row r="522" spans="1:31" s="30" customFormat="1" hidden="1" x14ac:dyDescent="0.25">
      <c r="A522" s="82">
        <v>519</v>
      </c>
      <c r="B522" s="83">
        <v>7007</v>
      </c>
      <c r="C522" s="84">
        <v>3</v>
      </c>
      <c r="D522" s="85" t="s">
        <v>274</v>
      </c>
      <c r="E522" s="85" t="s">
        <v>292</v>
      </c>
      <c r="F522" s="84"/>
      <c r="G522" s="84" t="s">
        <v>55</v>
      </c>
      <c r="H522" s="86" t="s">
        <v>293</v>
      </c>
      <c r="I522" s="87">
        <v>1</v>
      </c>
      <c r="J522" s="87">
        <v>1</v>
      </c>
      <c r="K522" s="84" t="s">
        <v>50</v>
      </c>
      <c r="L522" s="84" t="s">
        <v>63</v>
      </c>
      <c r="M522" s="84" t="s">
        <v>56</v>
      </c>
      <c r="N522" s="84" t="s">
        <v>70</v>
      </c>
      <c r="O522" s="84"/>
      <c r="P522" s="84"/>
      <c r="Q522" s="84"/>
      <c r="R522" s="88"/>
      <c r="S522" s="89"/>
      <c r="T522" s="89">
        <f t="shared" si="56"/>
        <v>0</v>
      </c>
      <c r="U522" s="89"/>
      <c r="V522" s="89"/>
      <c r="W522" s="89"/>
      <c r="X522" s="89"/>
      <c r="Y522" s="89"/>
      <c r="Z522" s="89">
        <f t="shared" si="57"/>
        <v>0</v>
      </c>
      <c r="AA522" s="89"/>
      <c r="AB522" s="89"/>
      <c r="AC522" s="89"/>
      <c r="AD522" s="84"/>
      <c r="AE522" s="90"/>
    </row>
    <row r="523" spans="1:31" s="30" customFormat="1" hidden="1" x14ac:dyDescent="0.25">
      <c r="A523" s="82">
        <v>520</v>
      </c>
      <c r="B523" s="83">
        <v>7008</v>
      </c>
      <c r="C523" s="84">
        <v>3</v>
      </c>
      <c r="D523" s="85" t="s">
        <v>274</v>
      </c>
      <c r="E523" s="85" t="s">
        <v>263</v>
      </c>
      <c r="F523" s="84"/>
      <c r="G523" s="84" t="s">
        <v>55</v>
      </c>
      <c r="H523" s="86" t="s">
        <v>264</v>
      </c>
      <c r="I523" s="87">
        <v>1</v>
      </c>
      <c r="J523" s="87">
        <v>1</v>
      </c>
      <c r="K523" s="84" t="s">
        <v>50</v>
      </c>
      <c r="L523" s="84" t="s">
        <v>63</v>
      </c>
      <c r="M523" s="84" t="s">
        <v>56</v>
      </c>
      <c r="N523" s="84" t="s">
        <v>70</v>
      </c>
      <c r="O523" s="84"/>
      <c r="P523" s="84" t="s">
        <v>266</v>
      </c>
      <c r="Q523" s="84" t="s">
        <v>265</v>
      </c>
      <c r="R523" s="88"/>
      <c r="S523" s="89"/>
      <c r="T523" s="89">
        <f t="shared" si="56"/>
        <v>0</v>
      </c>
      <c r="U523" s="89"/>
      <c r="V523" s="89"/>
      <c r="W523" s="89"/>
      <c r="X523" s="89"/>
      <c r="Y523" s="89"/>
      <c r="Z523" s="89">
        <f t="shared" si="57"/>
        <v>0</v>
      </c>
      <c r="AA523" s="89"/>
      <c r="AB523" s="89"/>
      <c r="AC523" s="89"/>
      <c r="AD523" s="84"/>
      <c r="AE523" s="90"/>
    </row>
    <row r="524" spans="1:31" s="30" customFormat="1" hidden="1" x14ac:dyDescent="0.25">
      <c r="A524" s="82">
        <v>521</v>
      </c>
      <c r="B524" s="83">
        <v>7009</v>
      </c>
      <c r="C524" s="84">
        <v>3</v>
      </c>
      <c r="D524" s="85" t="s">
        <v>274</v>
      </c>
      <c r="E524" s="85" t="s">
        <v>294</v>
      </c>
      <c r="F524" s="84"/>
      <c r="G524" s="84" t="s">
        <v>55</v>
      </c>
      <c r="H524" s="86" t="s">
        <v>295</v>
      </c>
      <c r="I524" s="87">
        <v>1</v>
      </c>
      <c r="J524" s="87">
        <v>1</v>
      </c>
      <c r="K524" s="84" t="s">
        <v>50</v>
      </c>
      <c r="L524" s="84" t="s">
        <v>63</v>
      </c>
      <c r="M524" s="84" t="s">
        <v>56</v>
      </c>
      <c r="N524" s="84" t="s">
        <v>70</v>
      </c>
      <c r="O524" s="84"/>
      <c r="P524" s="84" t="s">
        <v>297</v>
      </c>
      <c r="Q524" s="84" t="s">
        <v>296</v>
      </c>
      <c r="R524" s="88"/>
      <c r="S524" s="89"/>
      <c r="T524" s="89">
        <f t="shared" si="56"/>
        <v>0</v>
      </c>
      <c r="U524" s="89"/>
      <c r="V524" s="89"/>
      <c r="W524" s="89"/>
      <c r="X524" s="89"/>
      <c r="Y524" s="89"/>
      <c r="Z524" s="89">
        <f t="shared" si="57"/>
        <v>0</v>
      </c>
      <c r="AA524" s="89"/>
      <c r="AB524" s="89"/>
      <c r="AC524" s="89"/>
      <c r="AD524" s="84"/>
      <c r="AE524" s="90"/>
    </row>
    <row r="525" spans="1:31" s="30" customFormat="1" hidden="1" x14ac:dyDescent="0.25">
      <c r="A525" s="82">
        <v>522</v>
      </c>
      <c r="B525" s="83">
        <v>7010</v>
      </c>
      <c r="C525" s="84">
        <v>3</v>
      </c>
      <c r="D525" s="85" t="s">
        <v>274</v>
      </c>
      <c r="E525" s="85" t="s">
        <v>298</v>
      </c>
      <c r="F525" s="84"/>
      <c r="G525" s="84" t="s">
        <v>55</v>
      </c>
      <c r="H525" s="86" t="s">
        <v>299</v>
      </c>
      <c r="I525" s="87">
        <v>1</v>
      </c>
      <c r="J525" s="87">
        <v>1</v>
      </c>
      <c r="K525" s="84" t="s">
        <v>50</v>
      </c>
      <c r="L525" s="84" t="s">
        <v>63</v>
      </c>
      <c r="M525" s="84" t="s">
        <v>56</v>
      </c>
      <c r="N525" s="84" t="s">
        <v>70</v>
      </c>
      <c r="O525" s="84"/>
      <c r="P525" s="84" t="s">
        <v>266</v>
      </c>
      <c r="Q525" s="84" t="s">
        <v>300</v>
      </c>
      <c r="R525" s="88"/>
      <c r="S525" s="89"/>
      <c r="T525" s="89">
        <f t="shared" si="56"/>
        <v>0</v>
      </c>
      <c r="U525" s="89"/>
      <c r="V525" s="89"/>
      <c r="W525" s="89"/>
      <c r="X525" s="89"/>
      <c r="Y525" s="89"/>
      <c r="Z525" s="89">
        <f t="shared" si="57"/>
        <v>0</v>
      </c>
      <c r="AA525" s="89"/>
      <c r="AB525" s="89"/>
      <c r="AC525" s="89"/>
      <c r="AD525" s="84"/>
      <c r="AE525" s="90"/>
    </row>
    <row r="526" spans="1:31" s="30" customFormat="1" hidden="1" x14ac:dyDescent="0.25">
      <c r="A526" s="82">
        <v>523</v>
      </c>
      <c r="B526" s="83">
        <v>7011</v>
      </c>
      <c r="C526" s="84">
        <v>3</v>
      </c>
      <c r="D526" s="85" t="s">
        <v>274</v>
      </c>
      <c r="E526" s="85" t="s">
        <v>301</v>
      </c>
      <c r="F526" s="84"/>
      <c r="G526" s="84" t="s">
        <v>55</v>
      </c>
      <c r="H526" s="86" t="s">
        <v>302</v>
      </c>
      <c r="I526" s="87">
        <v>1</v>
      </c>
      <c r="J526" s="87">
        <v>1</v>
      </c>
      <c r="K526" s="84" t="s">
        <v>50</v>
      </c>
      <c r="L526" s="84" t="s">
        <v>63</v>
      </c>
      <c r="M526" s="84" t="s">
        <v>56</v>
      </c>
      <c r="N526" s="84" t="s">
        <v>70</v>
      </c>
      <c r="O526" s="84"/>
      <c r="P526" s="84" t="s">
        <v>266</v>
      </c>
      <c r="Q526" s="84" t="s">
        <v>303</v>
      </c>
      <c r="R526" s="88"/>
      <c r="S526" s="89"/>
      <c r="T526" s="89">
        <f t="shared" si="56"/>
        <v>0</v>
      </c>
      <c r="U526" s="89"/>
      <c r="V526" s="89"/>
      <c r="W526" s="89"/>
      <c r="X526" s="89"/>
      <c r="Y526" s="89"/>
      <c r="Z526" s="89">
        <f t="shared" si="57"/>
        <v>0</v>
      </c>
      <c r="AA526" s="89"/>
      <c r="AB526" s="89"/>
      <c r="AC526" s="89"/>
      <c r="AD526" s="84"/>
      <c r="AE526" s="90"/>
    </row>
    <row r="527" spans="1:31" s="30" customFormat="1" hidden="1" x14ac:dyDescent="0.25">
      <c r="A527" s="82">
        <v>524</v>
      </c>
      <c r="B527" s="83">
        <v>7012</v>
      </c>
      <c r="C527" s="84">
        <v>3</v>
      </c>
      <c r="D527" s="85" t="s">
        <v>274</v>
      </c>
      <c r="E527" s="85" t="s">
        <v>304</v>
      </c>
      <c r="F527" s="84"/>
      <c r="G527" s="84" t="s">
        <v>64</v>
      </c>
      <c r="H527" s="86" t="s">
        <v>305</v>
      </c>
      <c r="I527" s="87">
        <v>1</v>
      </c>
      <c r="J527" s="87">
        <v>1</v>
      </c>
      <c r="K527" s="84" t="s">
        <v>50</v>
      </c>
      <c r="L527" s="84" t="s">
        <v>63</v>
      </c>
      <c r="M527" s="84" t="s">
        <v>56</v>
      </c>
      <c r="N527" s="84" t="s">
        <v>70</v>
      </c>
      <c r="O527" s="84"/>
      <c r="P527" s="84" t="s">
        <v>266</v>
      </c>
      <c r="Q527" s="84" t="s">
        <v>306</v>
      </c>
      <c r="R527" s="88"/>
      <c r="S527" s="89"/>
      <c r="T527" s="89">
        <f t="shared" si="56"/>
        <v>0</v>
      </c>
      <c r="U527" s="89"/>
      <c r="V527" s="89"/>
      <c r="W527" s="89"/>
      <c r="X527" s="89"/>
      <c r="Y527" s="89"/>
      <c r="Z527" s="89">
        <f t="shared" si="57"/>
        <v>0</v>
      </c>
      <c r="AA527" s="89"/>
      <c r="AB527" s="89"/>
      <c r="AC527" s="89"/>
      <c r="AD527" s="84"/>
      <c r="AE527" s="90"/>
    </row>
    <row r="528" spans="1:31" s="30" customFormat="1" hidden="1" x14ac:dyDescent="0.25">
      <c r="A528" s="82">
        <v>525</v>
      </c>
      <c r="B528" s="83">
        <v>7013</v>
      </c>
      <c r="C528" s="84">
        <v>3</v>
      </c>
      <c r="D528" s="85" t="s">
        <v>274</v>
      </c>
      <c r="E528" s="85" t="s">
        <v>72</v>
      </c>
      <c r="F528" s="84"/>
      <c r="G528" s="84" t="s">
        <v>59</v>
      </c>
      <c r="H528" s="86" t="s">
        <v>73</v>
      </c>
      <c r="I528" s="87">
        <v>1</v>
      </c>
      <c r="J528" s="87">
        <v>1</v>
      </c>
      <c r="K528" s="84" t="s">
        <v>50</v>
      </c>
      <c r="L528" s="84" t="s">
        <v>63</v>
      </c>
      <c r="M528" s="84" t="s">
        <v>56</v>
      </c>
      <c r="N528" s="84" t="s">
        <v>70</v>
      </c>
      <c r="O528" s="84"/>
      <c r="P528" s="84"/>
      <c r="Q528" s="84"/>
      <c r="R528" s="88"/>
      <c r="S528" s="89"/>
      <c r="T528" s="89">
        <f t="shared" si="56"/>
        <v>0</v>
      </c>
      <c r="U528" s="89"/>
      <c r="V528" s="89"/>
      <c r="W528" s="89"/>
      <c r="X528" s="89"/>
      <c r="Y528" s="89"/>
      <c r="Z528" s="89">
        <f t="shared" si="57"/>
        <v>0</v>
      </c>
      <c r="AA528" s="89"/>
      <c r="AB528" s="89"/>
      <c r="AC528" s="89"/>
      <c r="AD528" s="84"/>
      <c r="AE528" s="90"/>
    </row>
    <row r="529" spans="1:31" s="30" customFormat="1" hidden="1" x14ac:dyDescent="0.25">
      <c r="A529" s="82">
        <v>526</v>
      </c>
      <c r="B529" s="83">
        <v>7014</v>
      </c>
      <c r="C529" s="84">
        <v>3</v>
      </c>
      <c r="D529" s="85" t="s">
        <v>274</v>
      </c>
      <c r="E529" s="85" t="s">
        <v>307</v>
      </c>
      <c r="F529" s="84"/>
      <c r="G529" s="84" t="s">
        <v>91</v>
      </c>
      <c r="H529" s="86" t="s">
        <v>308</v>
      </c>
      <c r="I529" s="87">
        <v>1</v>
      </c>
      <c r="J529" s="87">
        <v>1</v>
      </c>
      <c r="K529" s="84" t="s">
        <v>50</v>
      </c>
      <c r="L529" s="84" t="s">
        <v>63</v>
      </c>
      <c r="M529" s="84" t="s">
        <v>56</v>
      </c>
      <c r="N529" s="84" t="s">
        <v>70</v>
      </c>
      <c r="O529" s="84"/>
      <c r="P529" s="84"/>
      <c r="Q529" s="84"/>
      <c r="R529" s="88"/>
      <c r="S529" s="89"/>
      <c r="T529" s="89">
        <f t="shared" si="56"/>
        <v>0</v>
      </c>
      <c r="U529" s="89"/>
      <c r="V529" s="89"/>
      <c r="W529" s="89"/>
      <c r="X529" s="89"/>
      <c r="Y529" s="89"/>
      <c r="Z529" s="89">
        <f t="shared" si="57"/>
        <v>0</v>
      </c>
      <c r="AA529" s="89"/>
      <c r="AB529" s="89"/>
      <c r="AC529" s="89"/>
      <c r="AD529" s="84"/>
      <c r="AE529" s="90"/>
    </row>
    <row r="530" spans="1:31" s="30" customFormat="1" hidden="1" x14ac:dyDescent="0.25">
      <c r="A530" s="82">
        <v>527</v>
      </c>
      <c r="B530" s="83">
        <v>7001</v>
      </c>
      <c r="C530" s="84">
        <v>2</v>
      </c>
      <c r="D530" s="85" t="s">
        <v>626</v>
      </c>
      <c r="E530" s="85" t="s">
        <v>124</v>
      </c>
      <c r="F530" s="84"/>
      <c r="G530" s="84" t="s">
        <v>126</v>
      </c>
      <c r="H530" s="86" t="s">
        <v>125</v>
      </c>
      <c r="I530" s="87">
        <v>1</v>
      </c>
      <c r="J530" s="87">
        <v>1</v>
      </c>
      <c r="K530" s="84" t="s">
        <v>50</v>
      </c>
      <c r="L530" s="84" t="s">
        <v>63</v>
      </c>
      <c r="M530" s="84" t="s">
        <v>56</v>
      </c>
      <c r="N530" s="84" t="s">
        <v>70</v>
      </c>
      <c r="O530" s="84"/>
      <c r="P530" s="84"/>
      <c r="Q530" s="84"/>
      <c r="R530" s="88"/>
      <c r="S530" s="89"/>
      <c r="T530" s="89">
        <f t="shared" si="56"/>
        <v>0</v>
      </c>
      <c r="U530" s="89"/>
      <c r="V530" s="89"/>
      <c r="W530" s="89"/>
      <c r="X530" s="89"/>
      <c r="Y530" s="89"/>
      <c r="Z530" s="89">
        <f t="shared" si="57"/>
        <v>0</v>
      </c>
      <c r="AA530" s="89"/>
      <c r="AB530" s="89"/>
      <c r="AC530" s="89"/>
      <c r="AD530" s="84"/>
      <c r="AE530" s="90"/>
    </row>
    <row r="531" spans="1:31" s="30" customFormat="1" hidden="1" x14ac:dyDescent="0.25">
      <c r="A531" s="82">
        <v>528</v>
      </c>
      <c r="B531" s="83">
        <v>7002</v>
      </c>
      <c r="C531" s="84">
        <v>2</v>
      </c>
      <c r="D531" s="85" t="s">
        <v>626</v>
      </c>
      <c r="E531" s="85" t="s">
        <v>80</v>
      </c>
      <c r="F531" s="84"/>
      <c r="G531" s="84" t="s">
        <v>82</v>
      </c>
      <c r="H531" s="86" t="s">
        <v>81</v>
      </c>
      <c r="I531" s="87">
        <v>1</v>
      </c>
      <c r="J531" s="87">
        <v>1</v>
      </c>
      <c r="K531" s="84" t="s">
        <v>50</v>
      </c>
      <c r="L531" s="84" t="s">
        <v>63</v>
      </c>
      <c r="M531" s="84" t="s">
        <v>56</v>
      </c>
      <c r="N531" s="84" t="s">
        <v>70</v>
      </c>
      <c r="O531" s="84"/>
      <c r="P531" s="84"/>
      <c r="Q531" s="84"/>
      <c r="R531" s="88"/>
      <c r="S531" s="89"/>
      <c r="T531" s="89">
        <f t="shared" si="56"/>
        <v>0</v>
      </c>
      <c r="U531" s="89"/>
      <c r="V531" s="89"/>
      <c r="W531" s="89"/>
      <c r="X531" s="89"/>
      <c r="Y531" s="89"/>
      <c r="Z531" s="89">
        <f t="shared" si="57"/>
        <v>0</v>
      </c>
      <c r="AA531" s="89"/>
      <c r="AB531" s="89"/>
      <c r="AC531" s="89"/>
      <c r="AD531" s="84"/>
      <c r="AE531" s="90"/>
    </row>
    <row r="532" spans="1:31" s="30" customFormat="1" x14ac:dyDescent="0.25">
      <c r="A532" s="26">
        <v>529</v>
      </c>
      <c r="B532" s="31">
        <v>126</v>
      </c>
      <c r="C532" s="27">
        <v>1</v>
      </c>
      <c r="D532" s="28" t="s">
        <v>52</v>
      </c>
      <c r="E532" s="28" t="s">
        <v>647</v>
      </c>
      <c r="F532" s="27" t="s">
        <v>1005</v>
      </c>
      <c r="G532" s="27" t="s">
        <v>55</v>
      </c>
      <c r="H532" s="23" t="s">
        <v>648</v>
      </c>
      <c r="I532" s="29">
        <v>1</v>
      </c>
      <c r="J532" s="29">
        <v>1</v>
      </c>
      <c r="K532" s="27" t="s">
        <v>50</v>
      </c>
      <c r="L532" s="27" t="s">
        <v>54</v>
      </c>
      <c r="M532" s="27" t="s">
        <v>56</v>
      </c>
      <c r="N532" s="27" t="s">
        <v>51</v>
      </c>
      <c r="O532" s="27" t="s">
        <v>1025</v>
      </c>
      <c r="P532" s="27"/>
      <c r="Q532" s="27"/>
      <c r="R532" s="46"/>
      <c r="S532" s="21">
        <f>VLOOKUP(E:E,'[1]853-278051-128'!$A:$F,6,0)</f>
        <v>108.58499999999999</v>
      </c>
      <c r="T532" s="21">
        <f t="shared" si="56"/>
        <v>108.58499999999999</v>
      </c>
      <c r="U532" s="21">
        <f>VLOOKUP(E:E,'[1]853-278051-128'!$A:$H,8,0)</f>
        <v>105.72750000000001</v>
      </c>
      <c r="V532" s="21">
        <f>J532*U532</f>
        <v>105.72750000000001</v>
      </c>
      <c r="W532" s="21">
        <f>VLOOKUP(E:E,'[1]853-278051-128'!$A:$J,10,0)</f>
        <v>102.87</v>
      </c>
      <c r="X532" s="21">
        <f>J532*W532</f>
        <v>102.87</v>
      </c>
      <c r="Y532" s="21">
        <f>VLOOKUP(E:E,'[1]853-278051-128'!$A:$L,12,0)</f>
        <v>100.0125</v>
      </c>
      <c r="Z532" s="21">
        <f t="shared" si="57"/>
        <v>100.0125</v>
      </c>
      <c r="AA532" s="21">
        <f>VLOOKUP(E:E,'[2]costed bom'!$E$2:$AA$1480,23,0)</f>
        <v>135</v>
      </c>
      <c r="AB532" s="21">
        <f>J532*AA532</f>
        <v>135</v>
      </c>
      <c r="AC532" s="21">
        <f>Z532-AB532</f>
        <v>-34.987499999999997</v>
      </c>
      <c r="AD532" s="27">
        <v>28</v>
      </c>
      <c r="AE532" s="22" t="s">
        <v>991</v>
      </c>
    </row>
    <row r="533" spans="1:31" s="91" customFormat="1" hidden="1" x14ac:dyDescent="0.25">
      <c r="A533" s="82">
        <v>530</v>
      </c>
      <c r="B533" s="83">
        <v>1</v>
      </c>
      <c r="C533" s="84">
        <v>2</v>
      </c>
      <c r="D533" s="85" t="s">
        <v>647</v>
      </c>
      <c r="E533" s="85" t="s">
        <v>649</v>
      </c>
      <c r="F533" s="84"/>
      <c r="G533" s="84" t="s">
        <v>55</v>
      </c>
      <c r="H533" s="86" t="s">
        <v>650</v>
      </c>
      <c r="I533" s="87">
        <v>7.75</v>
      </c>
      <c r="J533" s="87">
        <v>7.75</v>
      </c>
      <c r="K533" s="84" t="s">
        <v>272</v>
      </c>
      <c r="L533" s="84" t="s">
        <v>63</v>
      </c>
      <c r="M533" s="84" t="s">
        <v>56</v>
      </c>
      <c r="N533" s="84" t="s">
        <v>51</v>
      </c>
      <c r="O533" s="84"/>
      <c r="P533" s="84" t="s">
        <v>340</v>
      </c>
      <c r="Q533" s="84">
        <v>5532</v>
      </c>
      <c r="R533" s="88"/>
      <c r="S533" s="89"/>
      <c r="T533" s="89">
        <f t="shared" si="56"/>
        <v>0</v>
      </c>
      <c r="U533" s="89"/>
      <c r="V533" s="89"/>
      <c r="W533" s="89"/>
      <c r="X533" s="89"/>
      <c r="Y533" s="89"/>
      <c r="Z533" s="89">
        <f t="shared" si="57"/>
        <v>0</v>
      </c>
      <c r="AA533" s="89"/>
      <c r="AB533" s="89"/>
      <c r="AC533" s="89"/>
      <c r="AD533" s="84"/>
      <c r="AE533" s="90"/>
    </row>
    <row r="534" spans="1:31" s="91" customFormat="1" hidden="1" x14ac:dyDescent="0.25">
      <c r="A534" s="82">
        <v>531</v>
      </c>
      <c r="B534" s="83">
        <v>2</v>
      </c>
      <c r="C534" s="84">
        <v>2</v>
      </c>
      <c r="D534" s="85" t="s">
        <v>647</v>
      </c>
      <c r="E534" s="85" t="s">
        <v>651</v>
      </c>
      <c r="F534" s="84"/>
      <c r="G534" s="84" t="s">
        <v>55</v>
      </c>
      <c r="H534" s="86" t="s">
        <v>652</v>
      </c>
      <c r="I534" s="87">
        <v>1</v>
      </c>
      <c r="J534" s="87">
        <v>1</v>
      </c>
      <c r="K534" s="84" t="s">
        <v>272</v>
      </c>
      <c r="L534" s="84" t="s">
        <v>63</v>
      </c>
      <c r="M534" s="84" t="s">
        <v>56</v>
      </c>
      <c r="N534" s="84" t="s">
        <v>63</v>
      </c>
      <c r="O534" s="84"/>
      <c r="P534" s="84" t="s">
        <v>347</v>
      </c>
      <c r="Q534" s="84">
        <v>1181</v>
      </c>
      <c r="R534" s="88"/>
      <c r="S534" s="89"/>
      <c r="T534" s="89">
        <f t="shared" si="56"/>
        <v>0</v>
      </c>
      <c r="U534" s="89"/>
      <c r="V534" s="89"/>
      <c r="W534" s="89"/>
      <c r="X534" s="89"/>
      <c r="Y534" s="89"/>
      <c r="Z534" s="89">
        <f t="shared" si="57"/>
        <v>0</v>
      </c>
      <c r="AA534" s="89"/>
      <c r="AB534" s="89"/>
      <c r="AC534" s="89"/>
      <c r="AD534" s="84"/>
      <c r="AE534" s="90"/>
    </row>
    <row r="535" spans="1:31" s="91" customFormat="1" hidden="1" x14ac:dyDescent="0.25">
      <c r="A535" s="82">
        <v>532</v>
      </c>
      <c r="B535" s="83">
        <v>3</v>
      </c>
      <c r="C535" s="84">
        <v>2</v>
      </c>
      <c r="D535" s="85" t="s">
        <v>647</v>
      </c>
      <c r="E535" s="85" t="s">
        <v>396</v>
      </c>
      <c r="F535" s="84"/>
      <c r="G535" s="84" t="s">
        <v>55</v>
      </c>
      <c r="H535" s="86" t="s">
        <v>397</v>
      </c>
      <c r="I535" s="87">
        <v>2</v>
      </c>
      <c r="J535" s="87">
        <v>2</v>
      </c>
      <c r="K535" s="84" t="s">
        <v>272</v>
      </c>
      <c r="L535" s="84" t="s">
        <v>63</v>
      </c>
      <c r="M535" s="84" t="s">
        <v>56</v>
      </c>
      <c r="N535" s="84" t="s">
        <v>51</v>
      </c>
      <c r="O535" s="84"/>
      <c r="P535" s="84" t="s">
        <v>266</v>
      </c>
      <c r="Q535" s="84" t="s">
        <v>398</v>
      </c>
      <c r="R535" s="88"/>
      <c r="S535" s="89"/>
      <c r="T535" s="89">
        <f t="shared" si="56"/>
        <v>0</v>
      </c>
      <c r="U535" s="89"/>
      <c r="V535" s="89"/>
      <c r="W535" s="89"/>
      <c r="X535" s="89"/>
      <c r="Y535" s="89"/>
      <c r="Z535" s="89">
        <f t="shared" si="57"/>
        <v>0</v>
      </c>
      <c r="AA535" s="89"/>
      <c r="AB535" s="89"/>
      <c r="AC535" s="89"/>
      <c r="AD535" s="84"/>
      <c r="AE535" s="90"/>
    </row>
    <row r="536" spans="1:31" s="91" customFormat="1" hidden="1" x14ac:dyDescent="0.25">
      <c r="A536" s="82">
        <v>533</v>
      </c>
      <c r="B536" s="83">
        <v>4</v>
      </c>
      <c r="C536" s="84">
        <v>2</v>
      </c>
      <c r="D536" s="85" t="s">
        <v>647</v>
      </c>
      <c r="E536" s="85" t="s">
        <v>263</v>
      </c>
      <c r="F536" s="84"/>
      <c r="G536" s="84" t="s">
        <v>55</v>
      </c>
      <c r="H536" s="86" t="s">
        <v>264</v>
      </c>
      <c r="I536" s="87">
        <v>2</v>
      </c>
      <c r="J536" s="87">
        <v>2</v>
      </c>
      <c r="K536" s="84" t="s">
        <v>50</v>
      </c>
      <c r="L536" s="84" t="s">
        <v>63</v>
      </c>
      <c r="M536" s="84" t="s">
        <v>56</v>
      </c>
      <c r="N536" s="84" t="s">
        <v>51</v>
      </c>
      <c r="O536" s="84"/>
      <c r="P536" s="84" t="s">
        <v>266</v>
      </c>
      <c r="Q536" s="84" t="s">
        <v>265</v>
      </c>
      <c r="R536" s="88"/>
      <c r="S536" s="89"/>
      <c r="T536" s="89">
        <f t="shared" si="56"/>
        <v>0</v>
      </c>
      <c r="U536" s="89"/>
      <c r="V536" s="89"/>
      <c r="W536" s="89"/>
      <c r="X536" s="89"/>
      <c r="Y536" s="89"/>
      <c r="Z536" s="89">
        <f t="shared" si="57"/>
        <v>0</v>
      </c>
      <c r="AA536" s="89"/>
      <c r="AB536" s="89"/>
      <c r="AC536" s="89"/>
      <c r="AD536" s="84"/>
      <c r="AE536" s="90"/>
    </row>
    <row r="537" spans="1:31" s="91" customFormat="1" hidden="1" x14ac:dyDescent="0.25">
      <c r="A537" s="82">
        <v>534</v>
      </c>
      <c r="B537" s="83">
        <v>10</v>
      </c>
      <c r="C537" s="84">
        <v>2</v>
      </c>
      <c r="D537" s="85" t="s">
        <v>647</v>
      </c>
      <c r="E537" s="85" t="s">
        <v>653</v>
      </c>
      <c r="F537" s="84"/>
      <c r="G537" s="84" t="s">
        <v>55</v>
      </c>
      <c r="H537" s="86" t="s">
        <v>654</v>
      </c>
      <c r="I537" s="87">
        <v>1</v>
      </c>
      <c r="J537" s="87">
        <v>1</v>
      </c>
      <c r="K537" s="84" t="s">
        <v>50</v>
      </c>
      <c r="L537" s="84" t="s">
        <v>54</v>
      </c>
      <c r="M537" s="84" t="s">
        <v>56</v>
      </c>
      <c r="N537" s="84" t="s">
        <v>51</v>
      </c>
      <c r="O537" s="84"/>
      <c r="P537" s="84" t="s">
        <v>656</v>
      </c>
      <c r="Q537" s="84" t="s">
        <v>655</v>
      </c>
      <c r="R537" s="88"/>
      <c r="S537" s="89"/>
      <c r="T537" s="89">
        <f t="shared" si="56"/>
        <v>0</v>
      </c>
      <c r="U537" s="89"/>
      <c r="V537" s="89"/>
      <c r="W537" s="89"/>
      <c r="X537" s="89"/>
      <c r="Y537" s="89"/>
      <c r="Z537" s="89">
        <f t="shared" si="57"/>
        <v>0</v>
      </c>
      <c r="AA537" s="89"/>
      <c r="AB537" s="89"/>
      <c r="AC537" s="89"/>
      <c r="AD537" s="84"/>
      <c r="AE537" s="90"/>
    </row>
    <row r="538" spans="1:31" s="91" customFormat="1" hidden="1" x14ac:dyDescent="0.25">
      <c r="A538" s="82">
        <v>535</v>
      </c>
      <c r="B538" s="83">
        <v>11</v>
      </c>
      <c r="C538" s="84">
        <v>2</v>
      </c>
      <c r="D538" s="85" t="s">
        <v>647</v>
      </c>
      <c r="E538" s="85" t="s">
        <v>657</v>
      </c>
      <c r="F538" s="84"/>
      <c r="G538" s="84" t="s">
        <v>64</v>
      </c>
      <c r="H538" s="86" t="s">
        <v>658</v>
      </c>
      <c r="I538" s="87">
        <v>3</v>
      </c>
      <c r="J538" s="87">
        <v>3</v>
      </c>
      <c r="K538" s="84" t="s">
        <v>50</v>
      </c>
      <c r="L538" s="84" t="s">
        <v>63</v>
      </c>
      <c r="M538" s="84" t="s">
        <v>56</v>
      </c>
      <c r="N538" s="84" t="s">
        <v>51</v>
      </c>
      <c r="O538" s="84"/>
      <c r="P538" s="84" t="s">
        <v>656</v>
      </c>
      <c r="Q538" s="84" t="s">
        <v>659</v>
      </c>
      <c r="R538" s="88"/>
      <c r="S538" s="89"/>
      <c r="T538" s="89">
        <f t="shared" si="56"/>
        <v>0</v>
      </c>
      <c r="U538" s="89"/>
      <c r="V538" s="89"/>
      <c r="W538" s="89"/>
      <c r="X538" s="89"/>
      <c r="Y538" s="89"/>
      <c r="Z538" s="89">
        <f t="shared" si="57"/>
        <v>0</v>
      </c>
      <c r="AA538" s="89"/>
      <c r="AB538" s="89"/>
      <c r="AC538" s="89"/>
      <c r="AD538" s="84"/>
      <c r="AE538" s="90"/>
    </row>
    <row r="539" spans="1:31" s="91" customFormat="1" hidden="1" x14ac:dyDescent="0.25">
      <c r="A539" s="82">
        <v>536</v>
      </c>
      <c r="B539" s="83">
        <v>12</v>
      </c>
      <c r="C539" s="84">
        <v>2</v>
      </c>
      <c r="D539" s="85" t="s">
        <v>647</v>
      </c>
      <c r="E539" s="85" t="s">
        <v>535</v>
      </c>
      <c r="F539" s="84"/>
      <c r="G539" s="84" t="s">
        <v>64</v>
      </c>
      <c r="H539" s="86" t="s">
        <v>536</v>
      </c>
      <c r="I539" s="87">
        <v>2</v>
      </c>
      <c r="J539" s="87">
        <v>2</v>
      </c>
      <c r="K539" s="84" t="s">
        <v>50</v>
      </c>
      <c r="L539" s="84" t="s">
        <v>63</v>
      </c>
      <c r="M539" s="84" t="s">
        <v>56</v>
      </c>
      <c r="N539" s="84" t="s">
        <v>51</v>
      </c>
      <c r="O539" s="84"/>
      <c r="P539" s="84" t="s">
        <v>260</v>
      </c>
      <c r="Q539" s="84">
        <v>1731110061</v>
      </c>
      <c r="R539" s="88"/>
      <c r="S539" s="89"/>
      <c r="T539" s="89">
        <f t="shared" si="56"/>
        <v>0</v>
      </c>
      <c r="U539" s="89"/>
      <c r="V539" s="89"/>
      <c r="W539" s="89"/>
      <c r="X539" s="89"/>
      <c r="Y539" s="89"/>
      <c r="Z539" s="89">
        <f t="shared" si="57"/>
        <v>0</v>
      </c>
      <c r="AA539" s="89"/>
      <c r="AB539" s="89"/>
      <c r="AC539" s="89"/>
      <c r="AD539" s="84"/>
      <c r="AE539" s="90"/>
    </row>
    <row r="540" spans="1:31" s="91" customFormat="1" hidden="1" x14ac:dyDescent="0.25">
      <c r="A540" s="82">
        <v>537</v>
      </c>
      <c r="B540" s="83">
        <v>13</v>
      </c>
      <c r="C540" s="84">
        <v>2</v>
      </c>
      <c r="D540" s="85" t="s">
        <v>647</v>
      </c>
      <c r="E540" s="85" t="s">
        <v>446</v>
      </c>
      <c r="F540" s="84"/>
      <c r="G540" s="84" t="s">
        <v>55</v>
      </c>
      <c r="H540" s="86" t="s">
        <v>447</v>
      </c>
      <c r="I540" s="87">
        <v>2</v>
      </c>
      <c r="J540" s="87">
        <v>2</v>
      </c>
      <c r="K540" s="84" t="s">
        <v>272</v>
      </c>
      <c r="L540" s="84" t="s">
        <v>63</v>
      </c>
      <c r="M540" s="84" t="s">
        <v>56</v>
      </c>
      <c r="N540" s="84" t="s">
        <v>51</v>
      </c>
      <c r="O540" s="84"/>
      <c r="P540" s="84" t="s">
        <v>340</v>
      </c>
      <c r="Q540" s="84" t="s">
        <v>448</v>
      </c>
      <c r="R540" s="88"/>
      <c r="S540" s="89"/>
      <c r="T540" s="89">
        <f t="shared" si="56"/>
        <v>0</v>
      </c>
      <c r="U540" s="89"/>
      <c r="V540" s="89"/>
      <c r="W540" s="89"/>
      <c r="X540" s="89"/>
      <c r="Y540" s="89"/>
      <c r="Z540" s="89">
        <f t="shared" si="57"/>
        <v>0</v>
      </c>
      <c r="AA540" s="89"/>
      <c r="AB540" s="89"/>
      <c r="AC540" s="89"/>
      <c r="AD540" s="84"/>
      <c r="AE540" s="90"/>
    </row>
    <row r="541" spans="1:31" s="91" customFormat="1" hidden="1" x14ac:dyDescent="0.25">
      <c r="A541" s="82">
        <v>538</v>
      </c>
      <c r="B541" s="83">
        <v>14</v>
      </c>
      <c r="C541" s="84">
        <v>2</v>
      </c>
      <c r="D541" s="85" t="s">
        <v>647</v>
      </c>
      <c r="E541" s="85" t="s">
        <v>358</v>
      </c>
      <c r="F541" s="84"/>
      <c r="G541" s="84" t="s">
        <v>64</v>
      </c>
      <c r="H541" s="86" t="s">
        <v>359</v>
      </c>
      <c r="I541" s="87">
        <v>4</v>
      </c>
      <c r="J541" s="87">
        <v>4</v>
      </c>
      <c r="K541" s="84" t="s">
        <v>50</v>
      </c>
      <c r="L541" s="84" t="s">
        <v>63</v>
      </c>
      <c r="M541" s="84" t="s">
        <v>56</v>
      </c>
      <c r="N541" s="84" t="s">
        <v>51</v>
      </c>
      <c r="O541" s="84"/>
      <c r="P541" s="84" t="s">
        <v>260</v>
      </c>
      <c r="Q541" s="84">
        <v>1731120066</v>
      </c>
      <c r="R541" s="88"/>
      <c r="S541" s="89"/>
      <c r="T541" s="89">
        <f t="shared" si="56"/>
        <v>0</v>
      </c>
      <c r="U541" s="89"/>
      <c r="V541" s="89"/>
      <c r="W541" s="89"/>
      <c r="X541" s="89"/>
      <c r="Y541" s="89"/>
      <c r="Z541" s="89">
        <f t="shared" si="57"/>
        <v>0</v>
      </c>
      <c r="AA541" s="89"/>
      <c r="AB541" s="89"/>
      <c r="AC541" s="89"/>
      <c r="AD541" s="84"/>
      <c r="AE541" s="90"/>
    </row>
    <row r="542" spans="1:31" s="91" customFormat="1" hidden="1" x14ac:dyDescent="0.25">
      <c r="A542" s="82">
        <v>539</v>
      </c>
      <c r="B542" s="83">
        <v>20</v>
      </c>
      <c r="C542" s="84">
        <v>2</v>
      </c>
      <c r="D542" s="85" t="s">
        <v>647</v>
      </c>
      <c r="E542" s="85" t="s">
        <v>660</v>
      </c>
      <c r="F542" s="84"/>
      <c r="G542" s="84" t="s">
        <v>55</v>
      </c>
      <c r="H542" s="86" t="s">
        <v>661</v>
      </c>
      <c r="I542" s="87">
        <v>1</v>
      </c>
      <c r="J542" s="87">
        <v>1</v>
      </c>
      <c r="K542" s="84" t="s">
        <v>50</v>
      </c>
      <c r="L542" s="84" t="s">
        <v>63</v>
      </c>
      <c r="M542" s="84" t="s">
        <v>56</v>
      </c>
      <c r="N542" s="84" t="s">
        <v>51</v>
      </c>
      <c r="O542" s="84"/>
      <c r="P542" s="84" t="s">
        <v>656</v>
      </c>
      <c r="Q542" s="84" t="s">
        <v>662</v>
      </c>
      <c r="R542" s="88"/>
      <c r="S542" s="89"/>
      <c r="T542" s="89">
        <f t="shared" si="56"/>
        <v>0</v>
      </c>
      <c r="U542" s="89"/>
      <c r="V542" s="89"/>
      <c r="W542" s="89"/>
      <c r="X542" s="89"/>
      <c r="Y542" s="89"/>
      <c r="Z542" s="89">
        <f t="shared" si="57"/>
        <v>0</v>
      </c>
      <c r="AA542" s="89"/>
      <c r="AB542" s="89"/>
      <c r="AC542" s="89"/>
      <c r="AD542" s="84"/>
      <c r="AE542" s="90"/>
    </row>
    <row r="543" spans="1:31" s="91" customFormat="1" hidden="1" x14ac:dyDescent="0.25">
      <c r="A543" s="82">
        <v>540</v>
      </c>
      <c r="B543" s="83">
        <v>21</v>
      </c>
      <c r="C543" s="84">
        <v>2</v>
      </c>
      <c r="D543" s="85" t="s">
        <v>647</v>
      </c>
      <c r="E543" s="85" t="s">
        <v>663</v>
      </c>
      <c r="F543" s="84"/>
      <c r="G543" s="84" t="s">
        <v>64</v>
      </c>
      <c r="H543" s="86" t="s">
        <v>664</v>
      </c>
      <c r="I543" s="87">
        <v>2</v>
      </c>
      <c r="J543" s="87">
        <v>2</v>
      </c>
      <c r="K543" s="84" t="s">
        <v>50</v>
      </c>
      <c r="L543" s="84" t="s">
        <v>63</v>
      </c>
      <c r="M543" s="84" t="s">
        <v>56</v>
      </c>
      <c r="N543" s="84" t="s">
        <v>51</v>
      </c>
      <c r="O543" s="84"/>
      <c r="P543" s="84" t="s">
        <v>656</v>
      </c>
      <c r="Q543" s="84" t="s">
        <v>665</v>
      </c>
      <c r="R543" s="88"/>
      <c r="S543" s="89"/>
      <c r="T543" s="89">
        <f t="shared" si="56"/>
        <v>0</v>
      </c>
      <c r="U543" s="89"/>
      <c r="V543" s="89"/>
      <c r="W543" s="89"/>
      <c r="X543" s="89"/>
      <c r="Y543" s="89"/>
      <c r="Z543" s="89">
        <f t="shared" si="57"/>
        <v>0</v>
      </c>
      <c r="AA543" s="89"/>
      <c r="AB543" s="89"/>
      <c r="AC543" s="89"/>
      <c r="AD543" s="84"/>
      <c r="AE543" s="90"/>
    </row>
    <row r="544" spans="1:31" s="30" customFormat="1" hidden="1" x14ac:dyDescent="0.25">
      <c r="A544" s="82">
        <v>541</v>
      </c>
      <c r="B544" s="83">
        <v>7000</v>
      </c>
      <c r="C544" s="84">
        <v>2</v>
      </c>
      <c r="D544" s="85" t="s">
        <v>647</v>
      </c>
      <c r="E544" s="85" t="s">
        <v>666</v>
      </c>
      <c r="F544" s="84"/>
      <c r="G544" s="84" t="s">
        <v>55</v>
      </c>
      <c r="H544" s="86" t="s">
        <v>667</v>
      </c>
      <c r="I544" s="87">
        <v>1</v>
      </c>
      <c r="J544" s="87">
        <v>1</v>
      </c>
      <c r="K544" s="84" t="s">
        <v>50</v>
      </c>
      <c r="L544" s="84" t="s">
        <v>54</v>
      </c>
      <c r="M544" s="84" t="s">
        <v>56</v>
      </c>
      <c r="N544" s="84" t="s">
        <v>70</v>
      </c>
      <c r="O544" s="84"/>
      <c r="P544" s="84"/>
      <c r="Q544" s="84"/>
      <c r="R544" s="88"/>
      <c r="S544" s="89"/>
      <c r="T544" s="89">
        <f t="shared" si="56"/>
        <v>0</v>
      </c>
      <c r="U544" s="89"/>
      <c r="V544" s="89"/>
      <c r="W544" s="89"/>
      <c r="X544" s="89"/>
      <c r="Y544" s="89"/>
      <c r="Z544" s="89">
        <f t="shared" si="57"/>
        <v>0</v>
      </c>
      <c r="AA544" s="89"/>
      <c r="AB544" s="89"/>
      <c r="AC544" s="89"/>
      <c r="AD544" s="84"/>
      <c r="AE544" s="90"/>
    </row>
    <row r="545" spans="1:31" s="30" customFormat="1" hidden="1" x14ac:dyDescent="0.25">
      <c r="A545" s="82">
        <v>542</v>
      </c>
      <c r="B545" s="83">
        <v>7001</v>
      </c>
      <c r="C545" s="84">
        <v>2</v>
      </c>
      <c r="D545" s="85" t="s">
        <v>647</v>
      </c>
      <c r="E545" s="85" t="s">
        <v>274</v>
      </c>
      <c r="F545" s="84"/>
      <c r="G545" s="84" t="s">
        <v>276</v>
      </c>
      <c r="H545" s="86" t="s">
        <v>275</v>
      </c>
      <c r="I545" s="87">
        <v>1</v>
      </c>
      <c r="J545" s="87">
        <v>1</v>
      </c>
      <c r="K545" s="84" t="s">
        <v>50</v>
      </c>
      <c r="L545" s="84" t="s">
        <v>63</v>
      </c>
      <c r="M545" s="84" t="s">
        <v>56</v>
      </c>
      <c r="N545" s="84" t="s">
        <v>70</v>
      </c>
      <c r="O545" s="84"/>
      <c r="P545" s="84"/>
      <c r="Q545" s="84"/>
      <c r="R545" s="88"/>
      <c r="S545" s="89"/>
      <c r="T545" s="89">
        <f t="shared" si="56"/>
        <v>0</v>
      </c>
      <c r="U545" s="89"/>
      <c r="V545" s="89"/>
      <c r="W545" s="89"/>
      <c r="X545" s="89"/>
      <c r="Y545" s="89"/>
      <c r="Z545" s="89">
        <f t="shared" si="57"/>
        <v>0</v>
      </c>
      <c r="AA545" s="89"/>
      <c r="AB545" s="89"/>
      <c r="AC545" s="89"/>
      <c r="AD545" s="84"/>
      <c r="AE545" s="90"/>
    </row>
    <row r="546" spans="1:31" s="30" customFormat="1" hidden="1" x14ac:dyDescent="0.25">
      <c r="A546" s="82">
        <v>543</v>
      </c>
      <c r="B546" s="83">
        <v>7000</v>
      </c>
      <c r="C546" s="84">
        <v>3</v>
      </c>
      <c r="D546" s="85" t="s">
        <v>274</v>
      </c>
      <c r="E546" s="85" t="s">
        <v>124</v>
      </c>
      <c r="F546" s="84"/>
      <c r="G546" s="84" t="s">
        <v>126</v>
      </c>
      <c r="H546" s="86" t="s">
        <v>125</v>
      </c>
      <c r="I546" s="87">
        <v>1</v>
      </c>
      <c r="J546" s="87">
        <v>1</v>
      </c>
      <c r="K546" s="84" t="s">
        <v>50</v>
      </c>
      <c r="L546" s="84" t="s">
        <v>63</v>
      </c>
      <c r="M546" s="84" t="s">
        <v>56</v>
      </c>
      <c r="N546" s="84" t="s">
        <v>70</v>
      </c>
      <c r="O546" s="84"/>
      <c r="P546" s="84"/>
      <c r="Q546" s="84"/>
      <c r="R546" s="88"/>
      <c r="S546" s="89"/>
      <c r="T546" s="89">
        <f t="shared" si="56"/>
        <v>0</v>
      </c>
      <c r="U546" s="89"/>
      <c r="V546" s="89"/>
      <c r="W546" s="89"/>
      <c r="X546" s="89"/>
      <c r="Y546" s="89"/>
      <c r="Z546" s="89">
        <f t="shared" si="57"/>
        <v>0</v>
      </c>
      <c r="AA546" s="89"/>
      <c r="AB546" s="89"/>
      <c r="AC546" s="89"/>
      <c r="AD546" s="84"/>
      <c r="AE546" s="90"/>
    </row>
    <row r="547" spans="1:31" s="30" customFormat="1" hidden="1" x14ac:dyDescent="0.25">
      <c r="A547" s="82">
        <v>544</v>
      </c>
      <c r="B547" s="83">
        <v>7002</v>
      </c>
      <c r="C547" s="84">
        <v>3</v>
      </c>
      <c r="D547" s="85" t="s">
        <v>274</v>
      </c>
      <c r="E547" s="85" t="s">
        <v>277</v>
      </c>
      <c r="F547" s="84"/>
      <c r="G547" s="84" t="s">
        <v>55</v>
      </c>
      <c r="H547" s="86" t="s">
        <v>278</v>
      </c>
      <c r="I547" s="87">
        <v>1</v>
      </c>
      <c r="J547" s="87">
        <v>1</v>
      </c>
      <c r="K547" s="84" t="s">
        <v>50</v>
      </c>
      <c r="L547" s="84" t="s">
        <v>63</v>
      </c>
      <c r="M547" s="84" t="s">
        <v>56</v>
      </c>
      <c r="N547" s="84" t="s">
        <v>70</v>
      </c>
      <c r="O547" s="84"/>
      <c r="P547" s="84" t="s">
        <v>279</v>
      </c>
      <c r="Q547" s="84">
        <v>14270</v>
      </c>
      <c r="R547" s="88"/>
      <c r="S547" s="89"/>
      <c r="T547" s="89">
        <f t="shared" si="56"/>
        <v>0</v>
      </c>
      <c r="U547" s="89"/>
      <c r="V547" s="89"/>
      <c r="W547" s="89"/>
      <c r="X547" s="89"/>
      <c r="Y547" s="89"/>
      <c r="Z547" s="89">
        <f t="shared" si="57"/>
        <v>0</v>
      </c>
      <c r="AA547" s="89"/>
      <c r="AB547" s="89"/>
      <c r="AC547" s="89"/>
      <c r="AD547" s="84"/>
      <c r="AE547" s="90"/>
    </row>
    <row r="548" spans="1:31" s="30" customFormat="1" hidden="1" x14ac:dyDescent="0.25">
      <c r="A548" s="82">
        <v>545</v>
      </c>
      <c r="B548" s="83">
        <v>7003</v>
      </c>
      <c r="C548" s="84">
        <v>3</v>
      </c>
      <c r="D548" s="85" t="s">
        <v>274</v>
      </c>
      <c r="E548" s="85" t="s">
        <v>280</v>
      </c>
      <c r="F548" s="84"/>
      <c r="G548" s="84" t="s">
        <v>55</v>
      </c>
      <c r="H548" s="86" t="s">
        <v>281</v>
      </c>
      <c r="I548" s="87">
        <v>1</v>
      </c>
      <c r="J548" s="87">
        <v>1</v>
      </c>
      <c r="K548" s="84" t="s">
        <v>50</v>
      </c>
      <c r="L548" s="84" t="s">
        <v>63</v>
      </c>
      <c r="M548" s="84" t="s">
        <v>56</v>
      </c>
      <c r="N548" s="84" t="s">
        <v>70</v>
      </c>
      <c r="O548" s="84"/>
      <c r="P548" s="84" t="s">
        <v>283</v>
      </c>
      <c r="Q548" s="84" t="s">
        <v>282</v>
      </c>
      <c r="R548" s="88"/>
      <c r="S548" s="89"/>
      <c r="T548" s="89">
        <f t="shared" si="56"/>
        <v>0</v>
      </c>
      <c r="U548" s="89"/>
      <c r="V548" s="89"/>
      <c r="W548" s="89"/>
      <c r="X548" s="89"/>
      <c r="Y548" s="89"/>
      <c r="Z548" s="89">
        <f t="shared" si="57"/>
        <v>0</v>
      </c>
      <c r="AA548" s="89"/>
      <c r="AB548" s="89"/>
      <c r="AC548" s="89"/>
      <c r="AD548" s="84"/>
      <c r="AE548" s="90"/>
    </row>
    <row r="549" spans="1:31" s="30" customFormat="1" hidden="1" x14ac:dyDescent="0.25">
      <c r="A549" s="82">
        <v>546</v>
      </c>
      <c r="B549" s="83">
        <v>7004</v>
      </c>
      <c r="C549" s="84">
        <v>3</v>
      </c>
      <c r="D549" s="85" t="s">
        <v>274</v>
      </c>
      <c r="E549" s="85" t="s">
        <v>284</v>
      </c>
      <c r="F549" s="84"/>
      <c r="G549" s="84" t="s">
        <v>64</v>
      </c>
      <c r="H549" s="86" t="s">
        <v>285</v>
      </c>
      <c r="I549" s="87">
        <v>1</v>
      </c>
      <c r="J549" s="87">
        <v>1</v>
      </c>
      <c r="K549" s="84" t="s">
        <v>50</v>
      </c>
      <c r="L549" s="84" t="s">
        <v>63</v>
      </c>
      <c r="M549" s="84" t="s">
        <v>56</v>
      </c>
      <c r="N549" s="84" t="s">
        <v>70</v>
      </c>
      <c r="O549" s="84"/>
      <c r="P549" s="84" t="s">
        <v>283</v>
      </c>
      <c r="Q549" s="84" t="s">
        <v>286</v>
      </c>
      <c r="R549" s="88"/>
      <c r="S549" s="89"/>
      <c r="T549" s="89">
        <f t="shared" si="56"/>
        <v>0</v>
      </c>
      <c r="U549" s="89"/>
      <c r="V549" s="89"/>
      <c r="W549" s="89"/>
      <c r="X549" s="89"/>
      <c r="Y549" s="89"/>
      <c r="Z549" s="89">
        <f t="shared" si="57"/>
        <v>0</v>
      </c>
      <c r="AA549" s="89"/>
      <c r="AB549" s="89"/>
      <c r="AC549" s="89"/>
      <c r="AD549" s="84"/>
      <c r="AE549" s="90"/>
    </row>
    <row r="550" spans="1:31" s="30" customFormat="1" hidden="1" x14ac:dyDescent="0.25">
      <c r="A550" s="82">
        <v>547</v>
      </c>
      <c r="B550" s="83">
        <v>7005</v>
      </c>
      <c r="C550" s="84">
        <v>3</v>
      </c>
      <c r="D550" s="85" t="s">
        <v>274</v>
      </c>
      <c r="E550" s="85" t="s">
        <v>287</v>
      </c>
      <c r="F550" s="84"/>
      <c r="G550" s="84" t="s">
        <v>64</v>
      </c>
      <c r="H550" s="86" t="s">
        <v>288</v>
      </c>
      <c r="I550" s="87">
        <v>1</v>
      </c>
      <c r="J550" s="87">
        <v>1</v>
      </c>
      <c r="K550" s="84" t="s">
        <v>50</v>
      </c>
      <c r="L550" s="84" t="s">
        <v>63</v>
      </c>
      <c r="M550" s="84" t="s">
        <v>56</v>
      </c>
      <c r="N550" s="84" t="s">
        <v>70</v>
      </c>
      <c r="O550" s="84"/>
      <c r="P550" s="84" t="s">
        <v>283</v>
      </c>
      <c r="Q550" s="84" t="s">
        <v>289</v>
      </c>
      <c r="R550" s="88"/>
      <c r="S550" s="89"/>
      <c r="T550" s="89">
        <f t="shared" si="56"/>
        <v>0</v>
      </c>
      <c r="U550" s="89"/>
      <c r="V550" s="89"/>
      <c r="W550" s="89"/>
      <c r="X550" s="89"/>
      <c r="Y550" s="89"/>
      <c r="Z550" s="89">
        <f t="shared" si="57"/>
        <v>0</v>
      </c>
      <c r="AA550" s="89"/>
      <c r="AB550" s="89"/>
      <c r="AC550" s="89"/>
      <c r="AD550" s="84"/>
      <c r="AE550" s="90"/>
    </row>
    <row r="551" spans="1:31" s="30" customFormat="1" hidden="1" x14ac:dyDescent="0.25">
      <c r="A551" s="82">
        <v>548</v>
      </c>
      <c r="B551" s="83">
        <v>7006</v>
      </c>
      <c r="C551" s="84">
        <v>3</v>
      </c>
      <c r="D551" s="85" t="s">
        <v>274</v>
      </c>
      <c r="E551" s="85" t="s">
        <v>290</v>
      </c>
      <c r="F551" s="84"/>
      <c r="G551" s="84" t="s">
        <v>55</v>
      </c>
      <c r="H551" s="86" t="s">
        <v>291</v>
      </c>
      <c r="I551" s="87">
        <v>1</v>
      </c>
      <c r="J551" s="87">
        <v>1</v>
      </c>
      <c r="K551" s="84" t="s">
        <v>50</v>
      </c>
      <c r="L551" s="84" t="s">
        <v>63</v>
      </c>
      <c r="M551" s="84" t="s">
        <v>56</v>
      </c>
      <c r="N551" s="84" t="s">
        <v>70</v>
      </c>
      <c r="O551" s="84"/>
      <c r="P551" s="84"/>
      <c r="Q551" s="84"/>
      <c r="R551" s="88"/>
      <c r="S551" s="89"/>
      <c r="T551" s="89">
        <f t="shared" si="56"/>
        <v>0</v>
      </c>
      <c r="U551" s="89"/>
      <c r="V551" s="89"/>
      <c r="W551" s="89"/>
      <c r="X551" s="89"/>
      <c r="Y551" s="89"/>
      <c r="Z551" s="89">
        <f t="shared" si="57"/>
        <v>0</v>
      </c>
      <c r="AA551" s="89"/>
      <c r="AB551" s="89"/>
      <c r="AC551" s="89"/>
      <c r="AD551" s="84"/>
      <c r="AE551" s="90"/>
    </row>
    <row r="552" spans="1:31" s="30" customFormat="1" hidden="1" x14ac:dyDescent="0.25">
      <c r="A552" s="82">
        <v>549</v>
      </c>
      <c r="B552" s="83">
        <v>7007</v>
      </c>
      <c r="C552" s="84">
        <v>3</v>
      </c>
      <c r="D552" s="85" t="s">
        <v>274</v>
      </c>
      <c r="E552" s="85" t="s">
        <v>292</v>
      </c>
      <c r="F552" s="84"/>
      <c r="G552" s="84" t="s">
        <v>55</v>
      </c>
      <c r="H552" s="86" t="s">
        <v>293</v>
      </c>
      <c r="I552" s="87">
        <v>1</v>
      </c>
      <c r="J552" s="87">
        <v>1</v>
      </c>
      <c r="K552" s="84" t="s">
        <v>50</v>
      </c>
      <c r="L552" s="84" t="s">
        <v>63</v>
      </c>
      <c r="M552" s="84" t="s">
        <v>56</v>
      </c>
      <c r="N552" s="84" t="s">
        <v>70</v>
      </c>
      <c r="O552" s="84"/>
      <c r="P552" s="84"/>
      <c r="Q552" s="84"/>
      <c r="R552" s="88"/>
      <c r="S552" s="89"/>
      <c r="T552" s="89">
        <f t="shared" si="56"/>
        <v>0</v>
      </c>
      <c r="U552" s="89"/>
      <c r="V552" s="89"/>
      <c r="W552" s="89"/>
      <c r="X552" s="89"/>
      <c r="Y552" s="89"/>
      <c r="Z552" s="89">
        <f t="shared" si="57"/>
        <v>0</v>
      </c>
      <c r="AA552" s="89"/>
      <c r="AB552" s="89"/>
      <c r="AC552" s="89"/>
      <c r="AD552" s="84"/>
      <c r="AE552" s="90"/>
    </row>
    <row r="553" spans="1:31" s="30" customFormat="1" hidden="1" x14ac:dyDescent="0.25">
      <c r="A553" s="82">
        <v>550</v>
      </c>
      <c r="B553" s="83">
        <v>7008</v>
      </c>
      <c r="C553" s="84">
        <v>3</v>
      </c>
      <c r="D553" s="85" t="s">
        <v>274</v>
      </c>
      <c r="E553" s="85" t="s">
        <v>263</v>
      </c>
      <c r="F553" s="84"/>
      <c r="G553" s="84" t="s">
        <v>55</v>
      </c>
      <c r="H553" s="86" t="s">
        <v>264</v>
      </c>
      <c r="I553" s="87">
        <v>1</v>
      </c>
      <c r="J553" s="87">
        <v>1</v>
      </c>
      <c r="K553" s="84" t="s">
        <v>50</v>
      </c>
      <c r="L553" s="84" t="s">
        <v>63</v>
      </c>
      <c r="M553" s="84" t="s">
        <v>56</v>
      </c>
      <c r="N553" s="84" t="s">
        <v>70</v>
      </c>
      <c r="O553" s="84"/>
      <c r="P553" s="84" t="s">
        <v>266</v>
      </c>
      <c r="Q553" s="84" t="s">
        <v>265</v>
      </c>
      <c r="R553" s="88"/>
      <c r="S553" s="89"/>
      <c r="T553" s="89">
        <f t="shared" si="56"/>
        <v>0</v>
      </c>
      <c r="U553" s="89"/>
      <c r="V553" s="89"/>
      <c r="W553" s="89"/>
      <c r="X553" s="89"/>
      <c r="Y553" s="89"/>
      <c r="Z553" s="89">
        <f t="shared" si="57"/>
        <v>0</v>
      </c>
      <c r="AA553" s="89"/>
      <c r="AB553" s="89"/>
      <c r="AC553" s="89"/>
      <c r="AD553" s="84"/>
      <c r="AE553" s="90"/>
    </row>
    <row r="554" spans="1:31" s="30" customFormat="1" hidden="1" x14ac:dyDescent="0.25">
      <c r="A554" s="82">
        <v>551</v>
      </c>
      <c r="B554" s="83">
        <v>7009</v>
      </c>
      <c r="C554" s="84">
        <v>3</v>
      </c>
      <c r="D554" s="85" t="s">
        <v>274</v>
      </c>
      <c r="E554" s="85" t="s">
        <v>294</v>
      </c>
      <c r="F554" s="84"/>
      <c r="G554" s="84" t="s">
        <v>55</v>
      </c>
      <c r="H554" s="86" t="s">
        <v>295</v>
      </c>
      <c r="I554" s="87">
        <v>1</v>
      </c>
      <c r="J554" s="87">
        <v>1</v>
      </c>
      <c r="K554" s="84" t="s">
        <v>50</v>
      </c>
      <c r="L554" s="84" t="s">
        <v>63</v>
      </c>
      <c r="M554" s="84" t="s">
        <v>56</v>
      </c>
      <c r="N554" s="84" t="s">
        <v>70</v>
      </c>
      <c r="O554" s="84"/>
      <c r="P554" s="84" t="s">
        <v>297</v>
      </c>
      <c r="Q554" s="84" t="s">
        <v>296</v>
      </c>
      <c r="R554" s="88"/>
      <c r="S554" s="89"/>
      <c r="T554" s="89">
        <f t="shared" si="56"/>
        <v>0</v>
      </c>
      <c r="U554" s="89"/>
      <c r="V554" s="89"/>
      <c r="W554" s="89"/>
      <c r="X554" s="89"/>
      <c r="Y554" s="89"/>
      <c r="Z554" s="89">
        <f t="shared" si="57"/>
        <v>0</v>
      </c>
      <c r="AA554" s="89"/>
      <c r="AB554" s="89"/>
      <c r="AC554" s="89"/>
      <c r="AD554" s="84"/>
      <c r="AE554" s="90"/>
    </row>
    <row r="555" spans="1:31" s="30" customFormat="1" hidden="1" x14ac:dyDescent="0.25">
      <c r="A555" s="82">
        <v>552</v>
      </c>
      <c r="B555" s="83">
        <v>7010</v>
      </c>
      <c r="C555" s="84">
        <v>3</v>
      </c>
      <c r="D555" s="85" t="s">
        <v>274</v>
      </c>
      <c r="E555" s="85" t="s">
        <v>298</v>
      </c>
      <c r="F555" s="84"/>
      <c r="G555" s="84" t="s">
        <v>55</v>
      </c>
      <c r="H555" s="86" t="s">
        <v>299</v>
      </c>
      <c r="I555" s="87">
        <v>1</v>
      </c>
      <c r="J555" s="87">
        <v>1</v>
      </c>
      <c r="K555" s="84" t="s">
        <v>50</v>
      </c>
      <c r="L555" s="84" t="s">
        <v>63</v>
      </c>
      <c r="M555" s="84" t="s">
        <v>56</v>
      </c>
      <c r="N555" s="84" t="s">
        <v>70</v>
      </c>
      <c r="O555" s="84"/>
      <c r="P555" s="84" t="s">
        <v>266</v>
      </c>
      <c r="Q555" s="84" t="s">
        <v>300</v>
      </c>
      <c r="R555" s="88"/>
      <c r="S555" s="89"/>
      <c r="T555" s="89">
        <f t="shared" si="56"/>
        <v>0</v>
      </c>
      <c r="U555" s="89"/>
      <c r="V555" s="89"/>
      <c r="W555" s="89"/>
      <c r="X555" s="89"/>
      <c r="Y555" s="89"/>
      <c r="Z555" s="89">
        <f t="shared" si="57"/>
        <v>0</v>
      </c>
      <c r="AA555" s="89"/>
      <c r="AB555" s="89"/>
      <c r="AC555" s="89"/>
      <c r="AD555" s="84"/>
      <c r="AE555" s="90"/>
    </row>
    <row r="556" spans="1:31" s="30" customFormat="1" hidden="1" x14ac:dyDescent="0.25">
      <c r="A556" s="82">
        <v>553</v>
      </c>
      <c r="B556" s="83">
        <v>7011</v>
      </c>
      <c r="C556" s="84">
        <v>3</v>
      </c>
      <c r="D556" s="85" t="s">
        <v>274</v>
      </c>
      <c r="E556" s="85" t="s">
        <v>301</v>
      </c>
      <c r="F556" s="84"/>
      <c r="G556" s="84" t="s">
        <v>55</v>
      </c>
      <c r="H556" s="86" t="s">
        <v>302</v>
      </c>
      <c r="I556" s="87">
        <v>1</v>
      </c>
      <c r="J556" s="87">
        <v>1</v>
      </c>
      <c r="K556" s="84" t="s">
        <v>50</v>
      </c>
      <c r="L556" s="84" t="s">
        <v>63</v>
      </c>
      <c r="M556" s="84" t="s">
        <v>56</v>
      </c>
      <c r="N556" s="84" t="s">
        <v>70</v>
      </c>
      <c r="O556" s="84"/>
      <c r="P556" s="84" t="s">
        <v>266</v>
      </c>
      <c r="Q556" s="84" t="s">
        <v>303</v>
      </c>
      <c r="R556" s="88"/>
      <c r="S556" s="89"/>
      <c r="T556" s="89">
        <f t="shared" si="56"/>
        <v>0</v>
      </c>
      <c r="U556" s="89"/>
      <c r="V556" s="89"/>
      <c r="W556" s="89"/>
      <c r="X556" s="89"/>
      <c r="Y556" s="89"/>
      <c r="Z556" s="89">
        <f t="shared" si="57"/>
        <v>0</v>
      </c>
      <c r="AA556" s="89"/>
      <c r="AB556" s="89"/>
      <c r="AC556" s="89"/>
      <c r="AD556" s="84"/>
      <c r="AE556" s="90"/>
    </row>
    <row r="557" spans="1:31" s="30" customFormat="1" hidden="1" x14ac:dyDescent="0.25">
      <c r="A557" s="82">
        <v>554</v>
      </c>
      <c r="B557" s="83">
        <v>7012</v>
      </c>
      <c r="C557" s="84">
        <v>3</v>
      </c>
      <c r="D557" s="85" t="s">
        <v>274</v>
      </c>
      <c r="E557" s="85" t="s">
        <v>304</v>
      </c>
      <c r="F557" s="84"/>
      <c r="G557" s="84" t="s">
        <v>64</v>
      </c>
      <c r="H557" s="86" t="s">
        <v>305</v>
      </c>
      <c r="I557" s="87">
        <v>1</v>
      </c>
      <c r="J557" s="87">
        <v>1</v>
      </c>
      <c r="K557" s="84" t="s">
        <v>50</v>
      </c>
      <c r="L557" s="84" t="s">
        <v>63</v>
      </c>
      <c r="M557" s="84" t="s">
        <v>56</v>
      </c>
      <c r="N557" s="84" t="s">
        <v>70</v>
      </c>
      <c r="O557" s="84"/>
      <c r="P557" s="84" t="s">
        <v>266</v>
      </c>
      <c r="Q557" s="84" t="s">
        <v>306</v>
      </c>
      <c r="R557" s="88"/>
      <c r="S557" s="89"/>
      <c r="T557" s="89">
        <f t="shared" si="56"/>
        <v>0</v>
      </c>
      <c r="U557" s="89"/>
      <c r="V557" s="89"/>
      <c r="W557" s="89"/>
      <c r="X557" s="89"/>
      <c r="Y557" s="89"/>
      <c r="Z557" s="89">
        <f t="shared" si="57"/>
        <v>0</v>
      </c>
      <c r="AA557" s="89"/>
      <c r="AB557" s="89"/>
      <c r="AC557" s="89"/>
      <c r="AD557" s="84"/>
      <c r="AE557" s="90"/>
    </row>
    <row r="558" spans="1:31" s="30" customFormat="1" hidden="1" x14ac:dyDescent="0.25">
      <c r="A558" s="82">
        <v>555</v>
      </c>
      <c r="B558" s="83">
        <v>7013</v>
      </c>
      <c r="C558" s="84">
        <v>3</v>
      </c>
      <c r="D558" s="85" t="s">
        <v>274</v>
      </c>
      <c r="E558" s="85" t="s">
        <v>72</v>
      </c>
      <c r="F558" s="84"/>
      <c r="G558" s="84" t="s">
        <v>59</v>
      </c>
      <c r="H558" s="86" t="s">
        <v>73</v>
      </c>
      <c r="I558" s="87">
        <v>1</v>
      </c>
      <c r="J558" s="87">
        <v>1</v>
      </c>
      <c r="K558" s="84" t="s">
        <v>50</v>
      </c>
      <c r="L558" s="84" t="s">
        <v>63</v>
      </c>
      <c r="M558" s="84" t="s">
        <v>56</v>
      </c>
      <c r="N558" s="84" t="s">
        <v>70</v>
      </c>
      <c r="O558" s="84"/>
      <c r="P558" s="84"/>
      <c r="Q558" s="84"/>
      <c r="R558" s="88"/>
      <c r="S558" s="89"/>
      <c r="T558" s="89">
        <f t="shared" si="56"/>
        <v>0</v>
      </c>
      <c r="U558" s="89"/>
      <c r="V558" s="89"/>
      <c r="W558" s="89"/>
      <c r="X558" s="89"/>
      <c r="Y558" s="89"/>
      <c r="Z558" s="89">
        <f t="shared" si="57"/>
        <v>0</v>
      </c>
      <c r="AA558" s="89"/>
      <c r="AB558" s="89"/>
      <c r="AC558" s="89"/>
      <c r="AD558" s="84"/>
      <c r="AE558" s="90"/>
    </row>
    <row r="559" spans="1:31" s="30" customFormat="1" hidden="1" x14ac:dyDescent="0.25">
      <c r="A559" s="82">
        <v>556</v>
      </c>
      <c r="B559" s="83">
        <v>7014</v>
      </c>
      <c r="C559" s="84">
        <v>3</v>
      </c>
      <c r="D559" s="85" t="s">
        <v>274</v>
      </c>
      <c r="E559" s="85" t="s">
        <v>307</v>
      </c>
      <c r="F559" s="84"/>
      <c r="G559" s="84" t="s">
        <v>91</v>
      </c>
      <c r="H559" s="86" t="s">
        <v>308</v>
      </c>
      <c r="I559" s="87">
        <v>1</v>
      </c>
      <c r="J559" s="87">
        <v>1</v>
      </c>
      <c r="K559" s="84" t="s">
        <v>50</v>
      </c>
      <c r="L559" s="84" t="s">
        <v>63</v>
      </c>
      <c r="M559" s="84" t="s">
        <v>56</v>
      </c>
      <c r="N559" s="84" t="s">
        <v>70</v>
      </c>
      <c r="O559" s="84"/>
      <c r="P559" s="84"/>
      <c r="Q559" s="84"/>
      <c r="R559" s="88"/>
      <c r="S559" s="89"/>
      <c r="T559" s="89">
        <f t="shared" si="56"/>
        <v>0</v>
      </c>
      <c r="U559" s="89"/>
      <c r="V559" s="89"/>
      <c r="W559" s="89"/>
      <c r="X559" s="89"/>
      <c r="Y559" s="89"/>
      <c r="Z559" s="89">
        <f t="shared" si="57"/>
        <v>0</v>
      </c>
      <c r="AA559" s="89"/>
      <c r="AB559" s="89"/>
      <c r="AC559" s="89"/>
      <c r="AD559" s="84"/>
      <c r="AE559" s="90"/>
    </row>
    <row r="560" spans="1:31" s="30" customFormat="1" hidden="1" x14ac:dyDescent="0.25">
      <c r="A560" s="82">
        <v>557</v>
      </c>
      <c r="B560" s="83">
        <v>7002</v>
      </c>
      <c r="C560" s="84">
        <v>2</v>
      </c>
      <c r="D560" s="85" t="s">
        <v>647</v>
      </c>
      <c r="E560" s="85" t="s">
        <v>124</v>
      </c>
      <c r="F560" s="84"/>
      <c r="G560" s="84" t="s">
        <v>126</v>
      </c>
      <c r="H560" s="86" t="s">
        <v>125</v>
      </c>
      <c r="I560" s="87">
        <v>1</v>
      </c>
      <c r="J560" s="87">
        <v>1</v>
      </c>
      <c r="K560" s="84" t="s">
        <v>50</v>
      </c>
      <c r="L560" s="84" t="s">
        <v>63</v>
      </c>
      <c r="M560" s="84" t="s">
        <v>56</v>
      </c>
      <c r="N560" s="84" t="s">
        <v>70</v>
      </c>
      <c r="O560" s="84"/>
      <c r="P560" s="84"/>
      <c r="Q560" s="84"/>
      <c r="R560" s="88"/>
      <c r="S560" s="89"/>
      <c r="T560" s="89">
        <f t="shared" si="56"/>
        <v>0</v>
      </c>
      <c r="U560" s="89"/>
      <c r="V560" s="89"/>
      <c r="W560" s="89"/>
      <c r="X560" s="89"/>
      <c r="Y560" s="89"/>
      <c r="Z560" s="89">
        <f t="shared" si="57"/>
        <v>0</v>
      </c>
      <c r="AA560" s="89"/>
      <c r="AB560" s="89"/>
      <c r="AC560" s="89"/>
      <c r="AD560" s="84"/>
      <c r="AE560" s="90"/>
    </row>
    <row r="561" spans="1:31" s="30" customFormat="1" hidden="1" x14ac:dyDescent="0.25">
      <c r="A561" s="82">
        <v>558</v>
      </c>
      <c r="B561" s="83">
        <v>7003</v>
      </c>
      <c r="C561" s="84">
        <v>2</v>
      </c>
      <c r="D561" s="85" t="s">
        <v>647</v>
      </c>
      <c r="E561" s="85" t="s">
        <v>80</v>
      </c>
      <c r="F561" s="84"/>
      <c r="G561" s="84" t="s">
        <v>82</v>
      </c>
      <c r="H561" s="86" t="s">
        <v>81</v>
      </c>
      <c r="I561" s="87">
        <v>1</v>
      </c>
      <c r="J561" s="87">
        <v>1</v>
      </c>
      <c r="K561" s="84" t="s">
        <v>50</v>
      </c>
      <c r="L561" s="84" t="s">
        <v>63</v>
      </c>
      <c r="M561" s="84" t="s">
        <v>56</v>
      </c>
      <c r="N561" s="84" t="s">
        <v>70</v>
      </c>
      <c r="O561" s="84"/>
      <c r="P561" s="84"/>
      <c r="Q561" s="84"/>
      <c r="R561" s="88"/>
      <c r="S561" s="89"/>
      <c r="T561" s="89">
        <f t="shared" si="56"/>
        <v>0</v>
      </c>
      <c r="U561" s="89"/>
      <c r="V561" s="89"/>
      <c r="W561" s="89"/>
      <c r="X561" s="89"/>
      <c r="Y561" s="89"/>
      <c r="Z561" s="89">
        <f t="shared" si="57"/>
        <v>0</v>
      </c>
      <c r="AA561" s="89"/>
      <c r="AB561" s="89"/>
      <c r="AC561" s="89"/>
      <c r="AD561" s="84"/>
      <c r="AE561" s="90"/>
    </row>
    <row r="562" spans="1:31" s="30" customFormat="1" x14ac:dyDescent="0.25">
      <c r="A562" s="26">
        <v>559</v>
      </c>
      <c r="B562" s="31">
        <v>127</v>
      </c>
      <c r="C562" s="27">
        <v>1</v>
      </c>
      <c r="D562" s="28" t="s">
        <v>52</v>
      </c>
      <c r="E562" s="28" t="s">
        <v>668</v>
      </c>
      <c r="F562" s="27" t="s">
        <v>1005</v>
      </c>
      <c r="G562" s="27" t="s">
        <v>59</v>
      </c>
      <c r="H562" s="23" t="s">
        <v>669</v>
      </c>
      <c r="I562" s="29">
        <v>1</v>
      </c>
      <c r="J562" s="29">
        <v>1</v>
      </c>
      <c r="K562" s="27" t="s">
        <v>50</v>
      </c>
      <c r="L562" s="27" t="s">
        <v>54</v>
      </c>
      <c r="M562" s="27" t="s">
        <v>56</v>
      </c>
      <c r="N562" s="27" t="s">
        <v>51</v>
      </c>
      <c r="O562" s="27" t="s">
        <v>1025</v>
      </c>
      <c r="P562" s="27"/>
      <c r="Q562" s="27"/>
      <c r="R562" s="46"/>
      <c r="S562" s="21">
        <f>VLOOKUP(E:E,'[1]853-278051-128'!$A:$F,6,0)</f>
        <v>76.91579999999999</v>
      </c>
      <c r="T562" s="21">
        <f t="shared" si="56"/>
        <v>76.91579999999999</v>
      </c>
      <c r="U562" s="21">
        <f>VLOOKUP(E:E,'[1]853-278051-128'!$A:$H,8,0)</f>
        <v>74.8917</v>
      </c>
      <c r="V562" s="21">
        <f>J562*U562</f>
        <v>74.8917</v>
      </c>
      <c r="W562" s="21">
        <f>VLOOKUP(E:E,'[1]853-278051-128'!$A:$J,10,0)</f>
        <v>72.86760000000001</v>
      </c>
      <c r="X562" s="21">
        <f>J562*W562</f>
        <v>72.86760000000001</v>
      </c>
      <c r="Y562" s="21">
        <f>VLOOKUP(E:E,'[1]853-278051-128'!$A:$L,12,0)</f>
        <v>70.843500000000006</v>
      </c>
      <c r="Z562" s="21">
        <f t="shared" si="57"/>
        <v>70.843500000000006</v>
      </c>
      <c r="AA562" s="21">
        <f>VLOOKUP(E:E,'[2]costed bom'!$E$2:$AA$1480,23,0)</f>
        <v>79.19</v>
      </c>
      <c r="AB562" s="21">
        <f>J562*AA562</f>
        <v>79.19</v>
      </c>
      <c r="AC562" s="21">
        <f>Z562-AB562</f>
        <v>-8.3464999999999918</v>
      </c>
      <c r="AD562" s="27">
        <v>56</v>
      </c>
      <c r="AE562" s="22" t="s">
        <v>991</v>
      </c>
    </row>
    <row r="563" spans="1:31" s="91" customFormat="1" hidden="1" x14ac:dyDescent="0.25">
      <c r="A563" s="82">
        <v>560</v>
      </c>
      <c r="B563" s="83">
        <v>1</v>
      </c>
      <c r="C563" s="84">
        <v>2</v>
      </c>
      <c r="D563" s="85" t="s">
        <v>668</v>
      </c>
      <c r="E563" s="85" t="s">
        <v>383</v>
      </c>
      <c r="F563" s="84"/>
      <c r="G563" s="84" t="s">
        <v>64</v>
      </c>
      <c r="H563" s="86" t="s">
        <v>384</v>
      </c>
      <c r="I563" s="87">
        <v>1</v>
      </c>
      <c r="J563" s="87">
        <v>1</v>
      </c>
      <c r="K563" s="84" t="s">
        <v>50</v>
      </c>
      <c r="L563" s="84" t="s">
        <v>63</v>
      </c>
      <c r="M563" s="84" t="s">
        <v>56</v>
      </c>
      <c r="N563" s="84" t="s">
        <v>51</v>
      </c>
      <c r="O563" s="84"/>
      <c r="P563" s="84" t="s">
        <v>351</v>
      </c>
      <c r="Q563" s="84" t="s">
        <v>385</v>
      </c>
      <c r="R563" s="88"/>
      <c r="S563" s="89"/>
      <c r="T563" s="89">
        <f t="shared" si="56"/>
        <v>0</v>
      </c>
      <c r="U563" s="89"/>
      <c r="V563" s="89"/>
      <c r="W563" s="89"/>
      <c r="X563" s="89"/>
      <c r="Y563" s="89"/>
      <c r="Z563" s="89">
        <f t="shared" si="57"/>
        <v>0</v>
      </c>
      <c r="AA563" s="89"/>
      <c r="AB563" s="89"/>
      <c r="AC563" s="89"/>
      <c r="AD563" s="84"/>
      <c r="AE563" s="90"/>
    </row>
    <row r="564" spans="1:31" s="91" customFormat="1" hidden="1" x14ac:dyDescent="0.25">
      <c r="A564" s="82">
        <v>561</v>
      </c>
      <c r="B564" s="83">
        <v>2</v>
      </c>
      <c r="C564" s="84">
        <v>2</v>
      </c>
      <c r="D564" s="85" t="s">
        <v>668</v>
      </c>
      <c r="E564" s="85" t="s">
        <v>544</v>
      </c>
      <c r="F564" s="84"/>
      <c r="G564" s="84" t="s">
        <v>55</v>
      </c>
      <c r="H564" s="86" t="s">
        <v>545</v>
      </c>
      <c r="I564" s="87">
        <v>4</v>
      </c>
      <c r="J564" s="87">
        <v>4</v>
      </c>
      <c r="K564" s="84" t="s">
        <v>50</v>
      </c>
      <c r="L564" s="84" t="s">
        <v>63</v>
      </c>
      <c r="M564" s="84" t="s">
        <v>56</v>
      </c>
      <c r="N564" s="84" t="s">
        <v>51</v>
      </c>
      <c r="O564" s="84"/>
      <c r="P564" s="84" t="s">
        <v>351</v>
      </c>
      <c r="Q564" s="84" t="s">
        <v>546</v>
      </c>
      <c r="R564" s="88"/>
      <c r="S564" s="89"/>
      <c r="T564" s="89">
        <f t="shared" si="56"/>
        <v>0</v>
      </c>
      <c r="U564" s="89"/>
      <c r="V564" s="89"/>
      <c r="W564" s="89"/>
      <c r="X564" s="89"/>
      <c r="Y564" s="89"/>
      <c r="Z564" s="89">
        <f t="shared" si="57"/>
        <v>0</v>
      </c>
      <c r="AA564" s="89"/>
      <c r="AB564" s="89"/>
      <c r="AC564" s="89"/>
      <c r="AD564" s="84"/>
      <c r="AE564" s="90"/>
    </row>
    <row r="565" spans="1:31" s="91" customFormat="1" hidden="1" x14ac:dyDescent="0.25">
      <c r="A565" s="82">
        <v>562</v>
      </c>
      <c r="B565" s="83">
        <v>3</v>
      </c>
      <c r="C565" s="84">
        <v>2</v>
      </c>
      <c r="D565" s="85" t="s">
        <v>668</v>
      </c>
      <c r="E565" s="85" t="s">
        <v>399</v>
      </c>
      <c r="F565" s="84"/>
      <c r="G565" s="84" t="s">
        <v>64</v>
      </c>
      <c r="H565" s="86" t="s">
        <v>400</v>
      </c>
      <c r="I565" s="87">
        <v>1</v>
      </c>
      <c r="J565" s="87">
        <v>1</v>
      </c>
      <c r="K565" s="84" t="s">
        <v>50</v>
      </c>
      <c r="L565" s="84" t="s">
        <v>63</v>
      </c>
      <c r="M565" s="84" t="s">
        <v>56</v>
      </c>
      <c r="N565" s="84" t="s">
        <v>51</v>
      </c>
      <c r="O565" s="84"/>
      <c r="P565" s="84" t="s">
        <v>260</v>
      </c>
      <c r="Q565" s="84">
        <v>1727040095</v>
      </c>
      <c r="R565" s="88"/>
      <c r="S565" s="89"/>
      <c r="T565" s="89">
        <f t="shared" si="56"/>
        <v>0</v>
      </c>
      <c r="U565" s="89"/>
      <c r="V565" s="89"/>
      <c r="W565" s="89"/>
      <c r="X565" s="89"/>
      <c r="Y565" s="89"/>
      <c r="Z565" s="89">
        <f t="shared" si="57"/>
        <v>0</v>
      </c>
      <c r="AA565" s="89"/>
      <c r="AB565" s="89"/>
      <c r="AC565" s="89"/>
      <c r="AD565" s="84"/>
      <c r="AE565" s="90"/>
    </row>
    <row r="566" spans="1:31" s="91" customFormat="1" hidden="1" x14ac:dyDescent="0.25">
      <c r="A566" s="82">
        <v>563</v>
      </c>
      <c r="B566" s="83">
        <v>4</v>
      </c>
      <c r="C566" s="84">
        <v>2</v>
      </c>
      <c r="D566" s="85" t="s">
        <v>668</v>
      </c>
      <c r="E566" s="85" t="s">
        <v>446</v>
      </c>
      <c r="F566" s="84"/>
      <c r="G566" s="84" t="s">
        <v>55</v>
      </c>
      <c r="H566" s="86" t="s">
        <v>447</v>
      </c>
      <c r="I566" s="87">
        <v>1</v>
      </c>
      <c r="J566" s="87">
        <v>1</v>
      </c>
      <c r="K566" s="84" t="s">
        <v>272</v>
      </c>
      <c r="L566" s="84" t="s">
        <v>63</v>
      </c>
      <c r="M566" s="84" t="s">
        <v>56</v>
      </c>
      <c r="N566" s="84" t="s">
        <v>51</v>
      </c>
      <c r="O566" s="84"/>
      <c r="P566" s="84" t="s">
        <v>340</v>
      </c>
      <c r="Q566" s="84" t="s">
        <v>448</v>
      </c>
      <c r="R566" s="88"/>
      <c r="S566" s="89"/>
      <c r="T566" s="89">
        <f t="shared" si="56"/>
        <v>0</v>
      </c>
      <c r="U566" s="89"/>
      <c r="V566" s="89"/>
      <c r="W566" s="89"/>
      <c r="X566" s="89"/>
      <c r="Y566" s="89"/>
      <c r="Z566" s="89">
        <f t="shared" si="57"/>
        <v>0</v>
      </c>
      <c r="AA566" s="89"/>
      <c r="AB566" s="89"/>
      <c r="AC566" s="89"/>
      <c r="AD566" s="84"/>
      <c r="AE566" s="90"/>
    </row>
    <row r="567" spans="1:31" s="91" customFormat="1" hidden="1" x14ac:dyDescent="0.25">
      <c r="A567" s="82">
        <v>564</v>
      </c>
      <c r="B567" s="83">
        <v>5</v>
      </c>
      <c r="C567" s="84">
        <v>2</v>
      </c>
      <c r="D567" s="85" t="s">
        <v>668</v>
      </c>
      <c r="E567" s="85" t="s">
        <v>341</v>
      </c>
      <c r="F567" s="84"/>
      <c r="G567" s="84" t="s">
        <v>55</v>
      </c>
      <c r="H567" s="86" t="s">
        <v>342</v>
      </c>
      <c r="I567" s="87">
        <v>0.5</v>
      </c>
      <c r="J567" s="87">
        <v>0.5</v>
      </c>
      <c r="K567" s="84" t="s">
        <v>272</v>
      </c>
      <c r="L567" s="84" t="s">
        <v>63</v>
      </c>
      <c r="M567" s="84" t="s">
        <v>56</v>
      </c>
      <c r="N567" s="84" t="s">
        <v>51</v>
      </c>
      <c r="O567" s="84"/>
      <c r="P567" s="84" t="s">
        <v>340</v>
      </c>
      <c r="Q567" s="84" t="s">
        <v>343</v>
      </c>
      <c r="R567" s="88"/>
      <c r="S567" s="89"/>
      <c r="T567" s="89">
        <f t="shared" si="56"/>
        <v>0</v>
      </c>
      <c r="U567" s="89"/>
      <c r="V567" s="89"/>
      <c r="W567" s="89"/>
      <c r="X567" s="89"/>
      <c r="Y567" s="89"/>
      <c r="Z567" s="89">
        <f t="shared" si="57"/>
        <v>0</v>
      </c>
      <c r="AA567" s="89"/>
      <c r="AB567" s="89"/>
      <c r="AC567" s="89"/>
      <c r="AD567" s="84"/>
      <c r="AE567" s="90"/>
    </row>
    <row r="568" spans="1:31" s="91" customFormat="1" hidden="1" x14ac:dyDescent="0.25">
      <c r="A568" s="82">
        <v>565</v>
      </c>
      <c r="B568" s="83">
        <v>6</v>
      </c>
      <c r="C568" s="84">
        <v>2</v>
      </c>
      <c r="D568" s="85" t="s">
        <v>668</v>
      </c>
      <c r="E568" s="85" t="s">
        <v>344</v>
      </c>
      <c r="F568" s="84"/>
      <c r="G568" s="84" t="s">
        <v>55</v>
      </c>
      <c r="H568" s="86" t="s">
        <v>345</v>
      </c>
      <c r="I568" s="87">
        <v>0.25</v>
      </c>
      <c r="J568" s="87">
        <v>0.25</v>
      </c>
      <c r="K568" s="84" t="s">
        <v>272</v>
      </c>
      <c r="L568" s="84" t="s">
        <v>63</v>
      </c>
      <c r="M568" s="84" t="s">
        <v>56</v>
      </c>
      <c r="N568" s="84" t="s">
        <v>51</v>
      </c>
      <c r="O568" s="84"/>
      <c r="P568" s="84" t="s">
        <v>347</v>
      </c>
      <c r="Q568" s="84" t="s">
        <v>346</v>
      </c>
      <c r="R568" s="88"/>
      <c r="S568" s="89"/>
      <c r="T568" s="89">
        <f t="shared" si="56"/>
        <v>0</v>
      </c>
      <c r="U568" s="89"/>
      <c r="V568" s="89"/>
      <c r="W568" s="89"/>
      <c r="X568" s="89"/>
      <c r="Y568" s="89"/>
      <c r="Z568" s="89">
        <f t="shared" si="57"/>
        <v>0</v>
      </c>
      <c r="AA568" s="89"/>
      <c r="AB568" s="89"/>
      <c r="AC568" s="89"/>
      <c r="AD568" s="84"/>
      <c r="AE568" s="90"/>
    </row>
    <row r="569" spans="1:31" s="91" customFormat="1" hidden="1" x14ac:dyDescent="0.25">
      <c r="A569" s="82">
        <v>566</v>
      </c>
      <c r="B569" s="83">
        <v>7</v>
      </c>
      <c r="C569" s="84">
        <v>2</v>
      </c>
      <c r="D569" s="85" t="s">
        <v>668</v>
      </c>
      <c r="E569" s="85" t="s">
        <v>298</v>
      </c>
      <c r="F569" s="84"/>
      <c r="G569" s="84" t="s">
        <v>55</v>
      </c>
      <c r="H569" s="86" t="s">
        <v>299</v>
      </c>
      <c r="I569" s="87">
        <v>3</v>
      </c>
      <c r="J569" s="87">
        <v>3</v>
      </c>
      <c r="K569" s="84" t="s">
        <v>50</v>
      </c>
      <c r="L569" s="84" t="s">
        <v>63</v>
      </c>
      <c r="M569" s="84" t="s">
        <v>56</v>
      </c>
      <c r="N569" s="84" t="s">
        <v>51</v>
      </c>
      <c r="O569" s="84"/>
      <c r="P569" s="84" t="s">
        <v>266</v>
      </c>
      <c r="Q569" s="84" t="s">
        <v>300</v>
      </c>
      <c r="R569" s="88"/>
      <c r="S569" s="89"/>
      <c r="T569" s="89">
        <f t="shared" si="56"/>
        <v>0</v>
      </c>
      <c r="U569" s="89"/>
      <c r="V569" s="89"/>
      <c r="W569" s="89"/>
      <c r="X569" s="89"/>
      <c r="Y569" s="89"/>
      <c r="Z569" s="89">
        <f t="shared" si="57"/>
        <v>0</v>
      </c>
      <c r="AA569" s="89"/>
      <c r="AB569" s="89"/>
      <c r="AC569" s="89"/>
      <c r="AD569" s="84"/>
      <c r="AE569" s="90"/>
    </row>
    <row r="570" spans="1:31" s="91" customFormat="1" hidden="1" x14ac:dyDescent="0.25">
      <c r="A570" s="82">
        <v>567</v>
      </c>
      <c r="B570" s="83">
        <v>8</v>
      </c>
      <c r="C570" s="84">
        <v>2</v>
      </c>
      <c r="D570" s="85" t="s">
        <v>668</v>
      </c>
      <c r="E570" s="85" t="s">
        <v>670</v>
      </c>
      <c r="F570" s="84"/>
      <c r="G570" s="84" t="s">
        <v>55</v>
      </c>
      <c r="H570" s="86" t="s">
        <v>671</v>
      </c>
      <c r="I570" s="87">
        <v>19.5</v>
      </c>
      <c r="J570" s="87">
        <v>19.5</v>
      </c>
      <c r="K570" s="84" t="s">
        <v>272</v>
      </c>
      <c r="L570" s="84" t="s">
        <v>63</v>
      </c>
      <c r="M570" s="84" t="s">
        <v>56</v>
      </c>
      <c r="N570" s="84" t="s">
        <v>51</v>
      </c>
      <c r="O570" s="84"/>
      <c r="P570" s="84" t="s">
        <v>340</v>
      </c>
      <c r="Q570" s="84" t="s">
        <v>549</v>
      </c>
      <c r="R570" s="88"/>
      <c r="S570" s="89"/>
      <c r="T570" s="89">
        <f t="shared" si="56"/>
        <v>0</v>
      </c>
      <c r="U570" s="89"/>
      <c r="V570" s="89"/>
      <c r="W570" s="89"/>
      <c r="X570" s="89"/>
      <c r="Y570" s="89"/>
      <c r="Z570" s="89">
        <f t="shared" si="57"/>
        <v>0</v>
      </c>
      <c r="AA570" s="89"/>
      <c r="AB570" s="89"/>
      <c r="AC570" s="89"/>
      <c r="AD570" s="84"/>
      <c r="AE570" s="90"/>
    </row>
    <row r="571" spans="1:31" s="91" customFormat="1" hidden="1" x14ac:dyDescent="0.25">
      <c r="A571" s="82">
        <v>568</v>
      </c>
      <c r="B571" s="83">
        <v>9</v>
      </c>
      <c r="C571" s="84">
        <v>2</v>
      </c>
      <c r="D571" s="85" t="s">
        <v>668</v>
      </c>
      <c r="E571" s="85" t="s">
        <v>358</v>
      </c>
      <c r="F571" s="84"/>
      <c r="G571" s="84" t="s">
        <v>64</v>
      </c>
      <c r="H571" s="86" t="s">
        <v>359</v>
      </c>
      <c r="I571" s="87">
        <v>2</v>
      </c>
      <c r="J571" s="87">
        <v>2</v>
      </c>
      <c r="K571" s="84" t="s">
        <v>50</v>
      </c>
      <c r="L571" s="84" t="s">
        <v>63</v>
      </c>
      <c r="M571" s="84" t="s">
        <v>56</v>
      </c>
      <c r="N571" s="84" t="s">
        <v>51</v>
      </c>
      <c r="O571" s="84"/>
      <c r="P571" s="84" t="s">
        <v>260</v>
      </c>
      <c r="Q571" s="84">
        <v>1731120066</v>
      </c>
      <c r="R571" s="88"/>
      <c r="S571" s="89"/>
      <c r="T571" s="89">
        <f t="shared" si="56"/>
        <v>0</v>
      </c>
      <c r="U571" s="89"/>
      <c r="V571" s="89"/>
      <c r="W571" s="89"/>
      <c r="X571" s="89"/>
      <c r="Y571" s="89"/>
      <c r="Z571" s="89">
        <f t="shared" si="57"/>
        <v>0</v>
      </c>
      <c r="AA571" s="89"/>
      <c r="AB571" s="89"/>
      <c r="AC571" s="89"/>
      <c r="AD571" s="84"/>
      <c r="AE571" s="90"/>
    </row>
    <row r="572" spans="1:31" s="91" customFormat="1" hidden="1" x14ac:dyDescent="0.25">
      <c r="A572" s="82">
        <v>569</v>
      </c>
      <c r="B572" s="83">
        <v>10</v>
      </c>
      <c r="C572" s="84">
        <v>2</v>
      </c>
      <c r="D572" s="85" t="s">
        <v>668</v>
      </c>
      <c r="E572" s="85" t="s">
        <v>672</v>
      </c>
      <c r="F572" s="84"/>
      <c r="G572" s="84" t="s">
        <v>55</v>
      </c>
      <c r="H572" s="86" t="s">
        <v>673</v>
      </c>
      <c r="I572" s="87">
        <v>1</v>
      </c>
      <c r="J572" s="87">
        <v>1</v>
      </c>
      <c r="K572" s="84" t="s">
        <v>50</v>
      </c>
      <c r="L572" s="84" t="s">
        <v>63</v>
      </c>
      <c r="M572" s="84" t="s">
        <v>56</v>
      </c>
      <c r="N572" s="84" t="s">
        <v>51</v>
      </c>
      <c r="O572" s="84"/>
      <c r="P572" s="84" t="s">
        <v>266</v>
      </c>
      <c r="Q572" s="84" t="s">
        <v>674</v>
      </c>
      <c r="R572" s="88"/>
      <c r="S572" s="89"/>
      <c r="T572" s="89">
        <f t="shared" si="56"/>
        <v>0</v>
      </c>
      <c r="U572" s="89"/>
      <c r="V572" s="89"/>
      <c r="W572" s="89"/>
      <c r="X572" s="89"/>
      <c r="Y572" s="89"/>
      <c r="Z572" s="89">
        <f t="shared" si="57"/>
        <v>0</v>
      </c>
      <c r="AA572" s="89"/>
      <c r="AB572" s="89"/>
      <c r="AC572" s="89"/>
      <c r="AD572" s="84"/>
      <c r="AE572" s="90"/>
    </row>
    <row r="573" spans="1:31" s="91" customFormat="1" hidden="1" x14ac:dyDescent="0.25">
      <c r="A573" s="82">
        <v>570</v>
      </c>
      <c r="B573" s="83">
        <v>11</v>
      </c>
      <c r="C573" s="84">
        <v>2</v>
      </c>
      <c r="D573" s="85" t="s">
        <v>668</v>
      </c>
      <c r="E573" s="85" t="s">
        <v>675</v>
      </c>
      <c r="F573" s="84"/>
      <c r="G573" s="84" t="s">
        <v>71</v>
      </c>
      <c r="H573" s="86" t="s">
        <v>676</v>
      </c>
      <c r="I573" s="87">
        <v>1</v>
      </c>
      <c r="J573" s="87">
        <v>1</v>
      </c>
      <c r="K573" s="84" t="s">
        <v>50</v>
      </c>
      <c r="L573" s="84" t="s">
        <v>54</v>
      </c>
      <c r="M573" s="84" t="s">
        <v>56</v>
      </c>
      <c r="N573" s="84" t="s">
        <v>51</v>
      </c>
      <c r="O573" s="84"/>
      <c r="P573" s="84" t="s">
        <v>123</v>
      </c>
      <c r="Q573" s="84">
        <v>2795</v>
      </c>
      <c r="R573" s="88"/>
      <c r="S573" s="89"/>
      <c r="T573" s="89">
        <f t="shared" si="56"/>
        <v>0</v>
      </c>
      <c r="U573" s="89"/>
      <c r="V573" s="89"/>
      <c r="W573" s="89"/>
      <c r="X573" s="89"/>
      <c r="Y573" s="89"/>
      <c r="Z573" s="89">
        <f t="shared" si="57"/>
        <v>0</v>
      </c>
      <c r="AA573" s="89"/>
      <c r="AB573" s="89"/>
      <c r="AC573" s="89"/>
      <c r="AD573" s="84"/>
      <c r="AE573" s="90"/>
    </row>
    <row r="574" spans="1:31" s="91" customFormat="1" hidden="1" x14ac:dyDescent="0.25">
      <c r="A574" s="82">
        <v>571</v>
      </c>
      <c r="B574" s="83">
        <v>12</v>
      </c>
      <c r="C574" s="84">
        <v>2</v>
      </c>
      <c r="D574" s="85" t="s">
        <v>668</v>
      </c>
      <c r="E574" s="85" t="s">
        <v>287</v>
      </c>
      <c r="F574" s="84"/>
      <c r="G574" s="84" t="s">
        <v>64</v>
      </c>
      <c r="H574" s="86" t="s">
        <v>288</v>
      </c>
      <c r="I574" s="87">
        <v>6</v>
      </c>
      <c r="J574" s="87">
        <v>6</v>
      </c>
      <c r="K574" s="84" t="s">
        <v>50</v>
      </c>
      <c r="L574" s="84" t="s">
        <v>63</v>
      </c>
      <c r="M574" s="84" t="s">
        <v>56</v>
      </c>
      <c r="N574" s="84" t="s">
        <v>51</v>
      </c>
      <c r="O574" s="84"/>
      <c r="P574" s="84" t="s">
        <v>283</v>
      </c>
      <c r="Q574" s="84" t="s">
        <v>289</v>
      </c>
      <c r="R574" s="88"/>
      <c r="S574" s="89"/>
      <c r="T574" s="89">
        <f t="shared" si="56"/>
        <v>0</v>
      </c>
      <c r="U574" s="89"/>
      <c r="V574" s="89"/>
      <c r="W574" s="89"/>
      <c r="X574" s="89"/>
      <c r="Y574" s="89"/>
      <c r="Z574" s="89">
        <f t="shared" si="57"/>
        <v>0</v>
      </c>
      <c r="AA574" s="89"/>
      <c r="AB574" s="89"/>
      <c r="AC574" s="89"/>
      <c r="AD574" s="84"/>
      <c r="AE574" s="90"/>
    </row>
    <row r="575" spans="1:31" s="91" customFormat="1" hidden="1" x14ac:dyDescent="0.25">
      <c r="A575" s="82">
        <v>572</v>
      </c>
      <c r="B575" s="83">
        <v>21</v>
      </c>
      <c r="C575" s="84">
        <v>2</v>
      </c>
      <c r="D575" s="85" t="s">
        <v>668</v>
      </c>
      <c r="E575" s="85" t="s">
        <v>677</v>
      </c>
      <c r="F575" s="84"/>
      <c r="G575" s="84" t="s">
        <v>67</v>
      </c>
      <c r="H575" s="86" t="s">
        <v>678</v>
      </c>
      <c r="I575" s="87">
        <v>5</v>
      </c>
      <c r="J575" s="87">
        <v>5</v>
      </c>
      <c r="K575" s="84" t="s">
        <v>50</v>
      </c>
      <c r="L575" s="84" t="s">
        <v>63</v>
      </c>
      <c r="M575" s="84" t="s">
        <v>56</v>
      </c>
      <c r="N575" s="84" t="s">
        <v>51</v>
      </c>
      <c r="O575" s="84"/>
      <c r="P575" s="84" t="s">
        <v>510</v>
      </c>
      <c r="Q575" s="84">
        <v>463000000</v>
      </c>
      <c r="R575" s="88"/>
      <c r="S575" s="89"/>
      <c r="T575" s="89">
        <f t="shared" si="56"/>
        <v>0</v>
      </c>
      <c r="U575" s="89"/>
      <c r="V575" s="89"/>
      <c r="W575" s="89"/>
      <c r="X575" s="89"/>
      <c r="Y575" s="89"/>
      <c r="Z575" s="89">
        <f t="shared" si="57"/>
        <v>0</v>
      </c>
      <c r="AA575" s="89"/>
      <c r="AB575" s="89"/>
      <c r="AC575" s="89"/>
      <c r="AD575" s="84"/>
      <c r="AE575" s="90"/>
    </row>
    <row r="576" spans="1:31" s="91" customFormat="1" hidden="1" x14ac:dyDescent="0.25">
      <c r="A576" s="82">
        <v>573</v>
      </c>
      <c r="B576" s="83">
        <v>22</v>
      </c>
      <c r="C576" s="84">
        <v>2</v>
      </c>
      <c r="D576" s="85" t="s">
        <v>668</v>
      </c>
      <c r="E576" s="85" t="s">
        <v>679</v>
      </c>
      <c r="F576" s="84"/>
      <c r="G576" s="84" t="s">
        <v>59</v>
      </c>
      <c r="H576" s="86" t="s">
        <v>680</v>
      </c>
      <c r="I576" s="87">
        <v>0.5</v>
      </c>
      <c r="J576" s="87">
        <v>0.5</v>
      </c>
      <c r="K576" s="84" t="s">
        <v>272</v>
      </c>
      <c r="L576" s="84" t="s">
        <v>54</v>
      </c>
      <c r="M576" s="84" t="s">
        <v>56</v>
      </c>
      <c r="N576" s="84" t="s">
        <v>51</v>
      </c>
      <c r="O576" s="84"/>
      <c r="P576" s="84" t="s">
        <v>230</v>
      </c>
      <c r="Q576" s="84" t="s">
        <v>230</v>
      </c>
      <c r="R576" s="88"/>
      <c r="S576" s="89"/>
      <c r="T576" s="89">
        <f t="shared" si="56"/>
        <v>0</v>
      </c>
      <c r="U576" s="89"/>
      <c r="V576" s="89"/>
      <c r="W576" s="89"/>
      <c r="X576" s="89"/>
      <c r="Y576" s="89"/>
      <c r="Z576" s="89">
        <f t="shared" si="57"/>
        <v>0</v>
      </c>
      <c r="AA576" s="89"/>
      <c r="AB576" s="89"/>
      <c r="AC576" s="89"/>
      <c r="AD576" s="84"/>
      <c r="AE576" s="90"/>
    </row>
    <row r="577" spans="1:31" s="91" customFormat="1" hidden="1" x14ac:dyDescent="0.25">
      <c r="A577" s="82">
        <v>574</v>
      </c>
      <c r="B577" s="83">
        <v>23</v>
      </c>
      <c r="C577" s="84">
        <v>2</v>
      </c>
      <c r="D577" s="85" t="s">
        <v>668</v>
      </c>
      <c r="E577" s="85" t="s">
        <v>681</v>
      </c>
      <c r="F577" s="84"/>
      <c r="G577" s="84" t="s">
        <v>55</v>
      </c>
      <c r="H577" s="86" t="s">
        <v>682</v>
      </c>
      <c r="I577" s="87">
        <v>1</v>
      </c>
      <c r="J577" s="87">
        <v>1</v>
      </c>
      <c r="K577" s="84" t="s">
        <v>50</v>
      </c>
      <c r="L577" s="84" t="s">
        <v>63</v>
      </c>
      <c r="M577" s="84" t="s">
        <v>56</v>
      </c>
      <c r="N577" s="84" t="s">
        <v>51</v>
      </c>
      <c r="O577" s="84"/>
      <c r="P577" s="84" t="s">
        <v>363</v>
      </c>
      <c r="Q577" s="84" t="s">
        <v>683</v>
      </c>
      <c r="R577" s="88"/>
      <c r="S577" s="89"/>
      <c r="T577" s="89">
        <f t="shared" si="56"/>
        <v>0</v>
      </c>
      <c r="U577" s="89"/>
      <c r="V577" s="89"/>
      <c r="W577" s="89"/>
      <c r="X577" s="89"/>
      <c r="Y577" s="89"/>
      <c r="Z577" s="89">
        <f t="shared" si="57"/>
        <v>0</v>
      </c>
      <c r="AA577" s="89"/>
      <c r="AB577" s="89"/>
      <c r="AC577" s="89"/>
      <c r="AD577" s="84"/>
      <c r="AE577" s="90"/>
    </row>
    <row r="578" spans="1:31" s="30" customFormat="1" hidden="1" x14ac:dyDescent="0.25">
      <c r="A578" s="82">
        <v>575</v>
      </c>
      <c r="B578" s="83">
        <v>7000</v>
      </c>
      <c r="C578" s="84">
        <v>2</v>
      </c>
      <c r="D578" s="85" t="s">
        <v>668</v>
      </c>
      <c r="E578" s="85" t="s">
        <v>274</v>
      </c>
      <c r="F578" s="84"/>
      <c r="G578" s="84" t="s">
        <v>276</v>
      </c>
      <c r="H578" s="86" t="s">
        <v>275</v>
      </c>
      <c r="I578" s="87">
        <v>1</v>
      </c>
      <c r="J578" s="87">
        <v>1</v>
      </c>
      <c r="K578" s="84" t="s">
        <v>50</v>
      </c>
      <c r="L578" s="84" t="s">
        <v>63</v>
      </c>
      <c r="M578" s="84" t="s">
        <v>56</v>
      </c>
      <c r="N578" s="84" t="s">
        <v>70</v>
      </c>
      <c r="O578" s="84"/>
      <c r="P578" s="84"/>
      <c r="Q578" s="84"/>
      <c r="R578" s="88"/>
      <c r="S578" s="89"/>
      <c r="T578" s="89">
        <f t="shared" si="56"/>
        <v>0</v>
      </c>
      <c r="U578" s="89"/>
      <c r="V578" s="89"/>
      <c r="W578" s="89"/>
      <c r="X578" s="89"/>
      <c r="Y578" s="89"/>
      <c r="Z578" s="89">
        <f t="shared" si="57"/>
        <v>0</v>
      </c>
      <c r="AA578" s="89"/>
      <c r="AB578" s="89"/>
      <c r="AC578" s="89"/>
      <c r="AD578" s="84"/>
      <c r="AE578" s="90"/>
    </row>
    <row r="579" spans="1:31" s="30" customFormat="1" hidden="1" x14ac:dyDescent="0.25">
      <c r="A579" s="82">
        <v>576</v>
      </c>
      <c r="B579" s="83">
        <v>7000</v>
      </c>
      <c r="C579" s="84">
        <v>3</v>
      </c>
      <c r="D579" s="85" t="s">
        <v>274</v>
      </c>
      <c r="E579" s="85" t="s">
        <v>124</v>
      </c>
      <c r="F579" s="84"/>
      <c r="G579" s="84" t="s">
        <v>126</v>
      </c>
      <c r="H579" s="86" t="s">
        <v>125</v>
      </c>
      <c r="I579" s="87">
        <v>1</v>
      </c>
      <c r="J579" s="87">
        <v>1</v>
      </c>
      <c r="K579" s="84" t="s">
        <v>50</v>
      </c>
      <c r="L579" s="84" t="s">
        <v>63</v>
      </c>
      <c r="M579" s="84" t="s">
        <v>56</v>
      </c>
      <c r="N579" s="84" t="s">
        <v>70</v>
      </c>
      <c r="O579" s="84"/>
      <c r="P579" s="84"/>
      <c r="Q579" s="84"/>
      <c r="R579" s="88"/>
      <c r="S579" s="89"/>
      <c r="T579" s="89">
        <f t="shared" si="56"/>
        <v>0</v>
      </c>
      <c r="U579" s="89"/>
      <c r="V579" s="89"/>
      <c r="W579" s="89"/>
      <c r="X579" s="89"/>
      <c r="Y579" s="89"/>
      <c r="Z579" s="89">
        <f t="shared" si="57"/>
        <v>0</v>
      </c>
      <c r="AA579" s="89"/>
      <c r="AB579" s="89"/>
      <c r="AC579" s="89"/>
      <c r="AD579" s="84"/>
      <c r="AE579" s="90"/>
    </row>
    <row r="580" spans="1:31" s="30" customFormat="1" hidden="1" x14ac:dyDescent="0.25">
      <c r="A580" s="82">
        <v>577</v>
      </c>
      <c r="B580" s="83">
        <v>7002</v>
      </c>
      <c r="C580" s="84">
        <v>3</v>
      </c>
      <c r="D580" s="85" t="s">
        <v>274</v>
      </c>
      <c r="E580" s="85" t="s">
        <v>277</v>
      </c>
      <c r="F580" s="84"/>
      <c r="G580" s="84" t="s">
        <v>55</v>
      </c>
      <c r="H580" s="86" t="s">
        <v>278</v>
      </c>
      <c r="I580" s="87">
        <v>1</v>
      </c>
      <c r="J580" s="87">
        <v>1</v>
      </c>
      <c r="K580" s="84" t="s">
        <v>50</v>
      </c>
      <c r="L580" s="84" t="s">
        <v>63</v>
      </c>
      <c r="M580" s="84" t="s">
        <v>56</v>
      </c>
      <c r="N580" s="84" t="s">
        <v>70</v>
      </c>
      <c r="O580" s="84"/>
      <c r="P580" s="84" t="s">
        <v>279</v>
      </c>
      <c r="Q580" s="84">
        <v>14270</v>
      </c>
      <c r="R580" s="88"/>
      <c r="S580" s="89"/>
      <c r="T580" s="89">
        <f t="shared" si="56"/>
        <v>0</v>
      </c>
      <c r="U580" s="89"/>
      <c r="V580" s="89"/>
      <c r="W580" s="89"/>
      <c r="X580" s="89"/>
      <c r="Y580" s="89"/>
      <c r="Z580" s="89">
        <f t="shared" si="57"/>
        <v>0</v>
      </c>
      <c r="AA580" s="89"/>
      <c r="AB580" s="89"/>
      <c r="AC580" s="89"/>
      <c r="AD580" s="84"/>
      <c r="AE580" s="90"/>
    </row>
    <row r="581" spans="1:31" s="30" customFormat="1" hidden="1" x14ac:dyDescent="0.25">
      <c r="A581" s="82">
        <v>578</v>
      </c>
      <c r="B581" s="83">
        <v>7003</v>
      </c>
      <c r="C581" s="84">
        <v>3</v>
      </c>
      <c r="D581" s="85" t="s">
        <v>274</v>
      </c>
      <c r="E581" s="85" t="s">
        <v>280</v>
      </c>
      <c r="F581" s="84"/>
      <c r="G581" s="84" t="s">
        <v>55</v>
      </c>
      <c r="H581" s="86" t="s">
        <v>281</v>
      </c>
      <c r="I581" s="87">
        <v>1</v>
      </c>
      <c r="J581" s="87">
        <v>1</v>
      </c>
      <c r="K581" s="84" t="s">
        <v>50</v>
      </c>
      <c r="L581" s="84" t="s">
        <v>63</v>
      </c>
      <c r="M581" s="84" t="s">
        <v>56</v>
      </c>
      <c r="N581" s="84" t="s">
        <v>70</v>
      </c>
      <c r="O581" s="84"/>
      <c r="P581" s="84" t="s">
        <v>283</v>
      </c>
      <c r="Q581" s="84" t="s">
        <v>282</v>
      </c>
      <c r="R581" s="88"/>
      <c r="S581" s="89"/>
      <c r="T581" s="89">
        <f t="shared" ref="T581:T644" si="58">S581*I581</f>
        <v>0</v>
      </c>
      <c r="U581" s="89"/>
      <c r="V581" s="89"/>
      <c r="W581" s="89"/>
      <c r="X581" s="89"/>
      <c r="Y581" s="89"/>
      <c r="Z581" s="89">
        <f t="shared" ref="Z581:Z644" si="59">Y581*I581</f>
        <v>0</v>
      </c>
      <c r="AA581" s="89"/>
      <c r="AB581" s="89"/>
      <c r="AC581" s="89"/>
      <c r="AD581" s="84"/>
      <c r="AE581" s="90"/>
    </row>
    <row r="582" spans="1:31" s="30" customFormat="1" hidden="1" x14ac:dyDescent="0.25">
      <c r="A582" s="82">
        <v>579</v>
      </c>
      <c r="B582" s="83">
        <v>7004</v>
      </c>
      <c r="C582" s="84">
        <v>3</v>
      </c>
      <c r="D582" s="85" t="s">
        <v>274</v>
      </c>
      <c r="E582" s="85" t="s">
        <v>284</v>
      </c>
      <c r="F582" s="84"/>
      <c r="G582" s="84" t="s">
        <v>64</v>
      </c>
      <c r="H582" s="86" t="s">
        <v>285</v>
      </c>
      <c r="I582" s="87">
        <v>1</v>
      </c>
      <c r="J582" s="87">
        <v>1</v>
      </c>
      <c r="K582" s="84" t="s">
        <v>50</v>
      </c>
      <c r="L582" s="84" t="s">
        <v>63</v>
      </c>
      <c r="M582" s="84" t="s">
        <v>56</v>
      </c>
      <c r="N582" s="84" t="s">
        <v>70</v>
      </c>
      <c r="O582" s="84"/>
      <c r="P582" s="84" t="s">
        <v>283</v>
      </c>
      <c r="Q582" s="84" t="s">
        <v>286</v>
      </c>
      <c r="R582" s="88"/>
      <c r="S582" s="89"/>
      <c r="T582" s="89">
        <f t="shared" si="58"/>
        <v>0</v>
      </c>
      <c r="U582" s="89"/>
      <c r="V582" s="89"/>
      <c r="W582" s="89"/>
      <c r="X582" s="89"/>
      <c r="Y582" s="89"/>
      <c r="Z582" s="89">
        <f t="shared" si="59"/>
        <v>0</v>
      </c>
      <c r="AA582" s="89"/>
      <c r="AB582" s="89"/>
      <c r="AC582" s="89"/>
      <c r="AD582" s="84"/>
      <c r="AE582" s="90"/>
    </row>
    <row r="583" spans="1:31" s="30" customFormat="1" hidden="1" x14ac:dyDescent="0.25">
      <c r="A583" s="82">
        <v>580</v>
      </c>
      <c r="B583" s="83">
        <v>7005</v>
      </c>
      <c r="C583" s="84">
        <v>3</v>
      </c>
      <c r="D583" s="85" t="s">
        <v>274</v>
      </c>
      <c r="E583" s="85" t="s">
        <v>287</v>
      </c>
      <c r="F583" s="84"/>
      <c r="G583" s="84" t="s">
        <v>64</v>
      </c>
      <c r="H583" s="86" t="s">
        <v>288</v>
      </c>
      <c r="I583" s="87">
        <v>1</v>
      </c>
      <c r="J583" s="87">
        <v>1</v>
      </c>
      <c r="K583" s="84" t="s">
        <v>50</v>
      </c>
      <c r="L583" s="84" t="s">
        <v>63</v>
      </c>
      <c r="M583" s="84" t="s">
        <v>56</v>
      </c>
      <c r="N583" s="84" t="s">
        <v>70</v>
      </c>
      <c r="O583" s="84"/>
      <c r="P583" s="84" t="s">
        <v>283</v>
      </c>
      <c r="Q583" s="84" t="s">
        <v>289</v>
      </c>
      <c r="R583" s="88"/>
      <c r="S583" s="89"/>
      <c r="T583" s="89">
        <f t="shared" si="58"/>
        <v>0</v>
      </c>
      <c r="U583" s="89"/>
      <c r="V583" s="89"/>
      <c r="W583" s="89"/>
      <c r="X583" s="89"/>
      <c r="Y583" s="89"/>
      <c r="Z583" s="89">
        <f t="shared" si="59"/>
        <v>0</v>
      </c>
      <c r="AA583" s="89"/>
      <c r="AB583" s="89"/>
      <c r="AC583" s="89"/>
      <c r="AD583" s="84"/>
      <c r="AE583" s="90"/>
    </row>
    <row r="584" spans="1:31" s="30" customFormat="1" hidden="1" x14ac:dyDescent="0.25">
      <c r="A584" s="82">
        <v>581</v>
      </c>
      <c r="B584" s="83">
        <v>7006</v>
      </c>
      <c r="C584" s="84">
        <v>3</v>
      </c>
      <c r="D584" s="85" t="s">
        <v>274</v>
      </c>
      <c r="E584" s="85" t="s">
        <v>290</v>
      </c>
      <c r="F584" s="84"/>
      <c r="G584" s="84" t="s">
        <v>55</v>
      </c>
      <c r="H584" s="86" t="s">
        <v>291</v>
      </c>
      <c r="I584" s="87">
        <v>1</v>
      </c>
      <c r="J584" s="87">
        <v>1</v>
      </c>
      <c r="K584" s="84" t="s">
        <v>50</v>
      </c>
      <c r="L584" s="84" t="s">
        <v>63</v>
      </c>
      <c r="M584" s="84" t="s">
        <v>56</v>
      </c>
      <c r="N584" s="84" t="s">
        <v>70</v>
      </c>
      <c r="O584" s="84"/>
      <c r="P584" s="84"/>
      <c r="Q584" s="84"/>
      <c r="R584" s="88"/>
      <c r="S584" s="89"/>
      <c r="T584" s="89">
        <f t="shared" si="58"/>
        <v>0</v>
      </c>
      <c r="U584" s="89"/>
      <c r="V584" s="89"/>
      <c r="W584" s="89"/>
      <c r="X584" s="89"/>
      <c r="Y584" s="89"/>
      <c r="Z584" s="89">
        <f t="shared" si="59"/>
        <v>0</v>
      </c>
      <c r="AA584" s="89"/>
      <c r="AB584" s="89"/>
      <c r="AC584" s="89"/>
      <c r="AD584" s="84"/>
      <c r="AE584" s="90"/>
    </row>
    <row r="585" spans="1:31" s="30" customFormat="1" hidden="1" x14ac:dyDescent="0.25">
      <c r="A585" s="82">
        <v>582</v>
      </c>
      <c r="B585" s="83">
        <v>7007</v>
      </c>
      <c r="C585" s="84">
        <v>3</v>
      </c>
      <c r="D585" s="85" t="s">
        <v>274</v>
      </c>
      <c r="E585" s="85" t="s">
        <v>292</v>
      </c>
      <c r="F585" s="84"/>
      <c r="G585" s="84" t="s">
        <v>55</v>
      </c>
      <c r="H585" s="86" t="s">
        <v>293</v>
      </c>
      <c r="I585" s="87">
        <v>1</v>
      </c>
      <c r="J585" s="87">
        <v>1</v>
      </c>
      <c r="K585" s="84" t="s">
        <v>50</v>
      </c>
      <c r="L585" s="84" t="s">
        <v>63</v>
      </c>
      <c r="M585" s="84" t="s">
        <v>56</v>
      </c>
      <c r="N585" s="84" t="s">
        <v>70</v>
      </c>
      <c r="O585" s="84"/>
      <c r="P585" s="84"/>
      <c r="Q585" s="84"/>
      <c r="R585" s="88"/>
      <c r="S585" s="89"/>
      <c r="T585" s="89">
        <f t="shared" si="58"/>
        <v>0</v>
      </c>
      <c r="U585" s="89"/>
      <c r="V585" s="89"/>
      <c r="W585" s="89"/>
      <c r="X585" s="89"/>
      <c r="Y585" s="89"/>
      <c r="Z585" s="89">
        <f t="shared" si="59"/>
        <v>0</v>
      </c>
      <c r="AA585" s="89"/>
      <c r="AB585" s="89"/>
      <c r="AC585" s="89"/>
      <c r="AD585" s="84"/>
      <c r="AE585" s="90"/>
    </row>
    <row r="586" spans="1:31" s="30" customFormat="1" hidden="1" x14ac:dyDescent="0.25">
      <c r="A586" s="82">
        <v>583</v>
      </c>
      <c r="B586" s="83">
        <v>7008</v>
      </c>
      <c r="C586" s="84">
        <v>3</v>
      </c>
      <c r="D586" s="85" t="s">
        <v>274</v>
      </c>
      <c r="E586" s="85" t="s">
        <v>263</v>
      </c>
      <c r="F586" s="84"/>
      <c r="G586" s="84" t="s">
        <v>55</v>
      </c>
      <c r="H586" s="86" t="s">
        <v>264</v>
      </c>
      <c r="I586" s="87">
        <v>1</v>
      </c>
      <c r="J586" s="87">
        <v>1</v>
      </c>
      <c r="K586" s="84" t="s">
        <v>50</v>
      </c>
      <c r="L586" s="84" t="s">
        <v>63</v>
      </c>
      <c r="M586" s="84" t="s">
        <v>56</v>
      </c>
      <c r="N586" s="84" t="s">
        <v>70</v>
      </c>
      <c r="O586" s="84"/>
      <c r="P586" s="84" t="s">
        <v>266</v>
      </c>
      <c r="Q586" s="84" t="s">
        <v>265</v>
      </c>
      <c r="R586" s="88"/>
      <c r="S586" s="89"/>
      <c r="T586" s="89">
        <f t="shared" si="58"/>
        <v>0</v>
      </c>
      <c r="U586" s="89"/>
      <c r="V586" s="89"/>
      <c r="W586" s="89"/>
      <c r="X586" s="89"/>
      <c r="Y586" s="89"/>
      <c r="Z586" s="89">
        <f t="shared" si="59"/>
        <v>0</v>
      </c>
      <c r="AA586" s="89"/>
      <c r="AB586" s="89"/>
      <c r="AC586" s="89"/>
      <c r="AD586" s="84"/>
      <c r="AE586" s="90"/>
    </row>
    <row r="587" spans="1:31" s="30" customFormat="1" hidden="1" x14ac:dyDescent="0.25">
      <c r="A587" s="82">
        <v>584</v>
      </c>
      <c r="B587" s="83">
        <v>7009</v>
      </c>
      <c r="C587" s="84">
        <v>3</v>
      </c>
      <c r="D587" s="85" t="s">
        <v>274</v>
      </c>
      <c r="E587" s="85" t="s">
        <v>294</v>
      </c>
      <c r="F587" s="84"/>
      <c r="G587" s="84" t="s">
        <v>55</v>
      </c>
      <c r="H587" s="86" t="s">
        <v>295</v>
      </c>
      <c r="I587" s="87">
        <v>1</v>
      </c>
      <c r="J587" s="87">
        <v>1</v>
      </c>
      <c r="K587" s="84" t="s">
        <v>50</v>
      </c>
      <c r="L587" s="84" t="s">
        <v>63</v>
      </c>
      <c r="M587" s="84" t="s">
        <v>56</v>
      </c>
      <c r="N587" s="84" t="s">
        <v>70</v>
      </c>
      <c r="O587" s="84"/>
      <c r="P587" s="84" t="s">
        <v>297</v>
      </c>
      <c r="Q587" s="84" t="s">
        <v>296</v>
      </c>
      <c r="R587" s="88"/>
      <c r="S587" s="89"/>
      <c r="T587" s="89">
        <f t="shared" si="58"/>
        <v>0</v>
      </c>
      <c r="U587" s="89"/>
      <c r="V587" s="89"/>
      <c r="W587" s="89"/>
      <c r="X587" s="89"/>
      <c r="Y587" s="89"/>
      <c r="Z587" s="89">
        <f t="shared" si="59"/>
        <v>0</v>
      </c>
      <c r="AA587" s="89"/>
      <c r="AB587" s="89"/>
      <c r="AC587" s="89"/>
      <c r="AD587" s="84"/>
      <c r="AE587" s="90"/>
    </row>
    <row r="588" spans="1:31" s="30" customFormat="1" hidden="1" x14ac:dyDescent="0.25">
      <c r="A588" s="82">
        <v>585</v>
      </c>
      <c r="B588" s="83">
        <v>7010</v>
      </c>
      <c r="C588" s="84">
        <v>3</v>
      </c>
      <c r="D588" s="85" t="s">
        <v>274</v>
      </c>
      <c r="E588" s="85" t="s">
        <v>298</v>
      </c>
      <c r="F588" s="84"/>
      <c r="G588" s="84" t="s">
        <v>55</v>
      </c>
      <c r="H588" s="86" t="s">
        <v>299</v>
      </c>
      <c r="I588" s="87">
        <v>1</v>
      </c>
      <c r="J588" s="87">
        <v>1</v>
      </c>
      <c r="K588" s="84" t="s">
        <v>50</v>
      </c>
      <c r="L588" s="84" t="s">
        <v>63</v>
      </c>
      <c r="M588" s="84" t="s">
        <v>56</v>
      </c>
      <c r="N588" s="84" t="s">
        <v>70</v>
      </c>
      <c r="O588" s="84"/>
      <c r="P588" s="84" t="s">
        <v>266</v>
      </c>
      <c r="Q588" s="84" t="s">
        <v>300</v>
      </c>
      <c r="R588" s="88"/>
      <c r="S588" s="89"/>
      <c r="T588" s="89">
        <f t="shared" si="58"/>
        <v>0</v>
      </c>
      <c r="U588" s="89"/>
      <c r="V588" s="89"/>
      <c r="W588" s="89"/>
      <c r="X588" s="89"/>
      <c r="Y588" s="89"/>
      <c r="Z588" s="89">
        <f t="shared" si="59"/>
        <v>0</v>
      </c>
      <c r="AA588" s="89"/>
      <c r="AB588" s="89"/>
      <c r="AC588" s="89"/>
      <c r="AD588" s="84"/>
      <c r="AE588" s="90"/>
    </row>
    <row r="589" spans="1:31" s="30" customFormat="1" hidden="1" x14ac:dyDescent="0.25">
      <c r="A589" s="82">
        <v>586</v>
      </c>
      <c r="B589" s="83">
        <v>7011</v>
      </c>
      <c r="C589" s="84">
        <v>3</v>
      </c>
      <c r="D589" s="85" t="s">
        <v>274</v>
      </c>
      <c r="E589" s="85" t="s">
        <v>301</v>
      </c>
      <c r="F589" s="84"/>
      <c r="G589" s="84" t="s">
        <v>55</v>
      </c>
      <c r="H589" s="86" t="s">
        <v>302</v>
      </c>
      <c r="I589" s="87">
        <v>1</v>
      </c>
      <c r="J589" s="87">
        <v>1</v>
      </c>
      <c r="K589" s="84" t="s">
        <v>50</v>
      </c>
      <c r="L589" s="84" t="s">
        <v>63</v>
      </c>
      <c r="M589" s="84" t="s">
        <v>56</v>
      </c>
      <c r="N589" s="84" t="s">
        <v>70</v>
      </c>
      <c r="O589" s="84"/>
      <c r="P589" s="84" t="s">
        <v>266</v>
      </c>
      <c r="Q589" s="84" t="s">
        <v>303</v>
      </c>
      <c r="R589" s="88"/>
      <c r="S589" s="89"/>
      <c r="T589" s="89">
        <f t="shared" si="58"/>
        <v>0</v>
      </c>
      <c r="U589" s="89"/>
      <c r="V589" s="89"/>
      <c r="W589" s="89"/>
      <c r="X589" s="89"/>
      <c r="Y589" s="89"/>
      <c r="Z589" s="89">
        <f t="shared" si="59"/>
        <v>0</v>
      </c>
      <c r="AA589" s="89"/>
      <c r="AB589" s="89"/>
      <c r="AC589" s="89"/>
      <c r="AD589" s="84"/>
      <c r="AE589" s="90"/>
    </row>
    <row r="590" spans="1:31" s="30" customFormat="1" hidden="1" x14ac:dyDescent="0.25">
      <c r="A590" s="82">
        <v>587</v>
      </c>
      <c r="B590" s="83">
        <v>7012</v>
      </c>
      <c r="C590" s="84">
        <v>3</v>
      </c>
      <c r="D590" s="85" t="s">
        <v>274</v>
      </c>
      <c r="E590" s="85" t="s">
        <v>304</v>
      </c>
      <c r="F590" s="84"/>
      <c r="G590" s="84" t="s">
        <v>64</v>
      </c>
      <c r="H590" s="86" t="s">
        <v>305</v>
      </c>
      <c r="I590" s="87">
        <v>1</v>
      </c>
      <c r="J590" s="87">
        <v>1</v>
      </c>
      <c r="K590" s="84" t="s">
        <v>50</v>
      </c>
      <c r="L590" s="84" t="s">
        <v>63</v>
      </c>
      <c r="M590" s="84" t="s">
        <v>56</v>
      </c>
      <c r="N590" s="84" t="s">
        <v>70</v>
      </c>
      <c r="O590" s="84"/>
      <c r="P590" s="84" t="s">
        <v>266</v>
      </c>
      <c r="Q590" s="84" t="s">
        <v>306</v>
      </c>
      <c r="R590" s="88"/>
      <c r="S590" s="89"/>
      <c r="T590" s="89">
        <f t="shared" si="58"/>
        <v>0</v>
      </c>
      <c r="U590" s="89"/>
      <c r="V590" s="89"/>
      <c r="W590" s="89"/>
      <c r="X590" s="89"/>
      <c r="Y590" s="89"/>
      <c r="Z590" s="89">
        <f t="shared" si="59"/>
        <v>0</v>
      </c>
      <c r="AA590" s="89"/>
      <c r="AB590" s="89"/>
      <c r="AC590" s="89"/>
      <c r="AD590" s="84"/>
      <c r="AE590" s="90"/>
    </row>
    <row r="591" spans="1:31" s="30" customFormat="1" hidden="1" x14ac:dyDescent="0.25">
      <c r="A591" s="82">
        <v>588</v>
      </c>
      <c r="B591" s="83">
        <v>7013</v>
      </c>
      <c r="C591" s="84">
        <v>3</v>
      </c>
      <c r="D591" s="85" t="s">
        <v>274</v>
      </c>
      <c r="E591" s="85" t="s">
        <v>72</v>
      </c>
      <c r="F591" s="84"/>
      <c r="G591" s="84" t="s">
        <v>59</v>
      </c>
      <c r="H591" s="86" t="s">
        <v>73</v>
      </c>
      <c r="I591" s="87">
        <v>1</v>
      </c>
      <c r="J591" s="87">
        <v>1</v>
      </c>
      <c r="K591" s="84" t="s">
        <v>50</v>
      </c>
      <c r="L591" s="84" t="s">
        <v>63</v>
      </c>
      <c r="M591" s="84" t="s">
        <v>56</v>
      </c>
      <c r="N591" s="84" t="s">
        <v>70</v>
      </c>
      <c r="O591" s="84"/>
      <c r="P591" s="84"/>
      <c r="Q591" s="84"/>
      <c r="R591" s="88"/>
      <c r="S591" s="89"/>
      <c r="T591" s="89">
        <f t="shared" si="58"/>
        <v>0</v>
      </c>
      <c r="U591" s="89"/>
      <c r="V591" s="89"/>
      <c r="W591" s="89"/>
      <c r="X591" s="89"/>
      <c r="Y591" s="89"/>
      <c r="Z591" s="89">
        <f t="shared" si="59"/>
        <v>0</v>
      </c>
      <c r="AA591" s="89"/>
      <c r="AB591" s="89"/>
      <c r="AC591" s="89"/>
      <c r="AD591" s="84"/>
      <c r="AE591" s="90"/>
    </row>
    <row r="592" spans="1:31" s="30" customFormat="1" hidden="1" x14ac:dyDescent="0.25">
      <c r="A592" s="82">
        <v>589</v>
      </c>
      <c r="B592" s="83">
        <v>7014</v>
      </c>
      <c r="C592" s="84">
        <v>3</v>
      </c>
      <c r="D592" s="85" t="s">
        <v>274</v>
      </c>
      <c r="E592" s="85" t="s">
        <v>307</v>
      </c>
      <c r="F592" s="84"/>
      <c r="G592" s="84" t="s">
        <v>91</v>
      </c>
      <c r="H592" s="86" t="s">
        <v>308</v>
      </c>
      <c r="I592" s="87">
        <v>1</v>
      </c>
      <c r="J592" s="87">
        <v>1</v>
      </c>
      <c r="K592" s="84" t="s">
        <v>50</v>
      </c>
      <c r="L592" s="84" t="s">
        <v>63</v>
      </c>
      <c r="M592" s="84" t="s">
        <v>56</v>
      </c>
      <c r="N592" s="84" t="s">
        <v>70</v>
      </c>
      <c r="O592" s="84"/>
      <c r="P592" s="84"/>
      <c r="Q592" s="84"/>
      <c r="R592" s="88"/>
      <c r="S592" s="89"/>
      <c r="T592" s="89">
        <f t="shared" si="58"/>
        <v>0</v>
      </c>
      <c r="U592" s="89"/>
      <c r="V592" s="89"/>
      <c r="W592" s="89"/>
      <c r="X592" s="89"/>
      <c r="Y592" s="89"/>
      <c r="Z592" s="89">
        <f t="shared" si="59"/>
        <v>0</v>
      </c>
      <c r="AA592" s="89"/>
      <c r="AB592" s="89"/>
      <c r="AC592" s="89"/>
      <c r="AD592" s="84"/>
      <c r="AE592" s="90"/>
    </row>
    <row r="593" spans="1:31" s="30" customFormat="1" hidden="1" x14ac:dyDescent="0.25">
      <c r="A593" s="82">
        <v>590</v>
      </c>
      <c r="B593" s="83">
        <v>7001</v>
      </c>
      <c r="C593" s="84">
        <v>2</v>
      </c>
      <c r="D593" s="85" t="s">
        <v>668</v>
      </c>
      <c r="E593" s="85" t="s">
        <v>124</v>
      </c>
      <c r="F593" s="84"/>
      <c r="G593" s="84" t="s">
        <v>126</v>
      </c>
      <c r="H593" s="86" t="s">
        <v>125</v>
      </c>
      <c r="I593" s="87">
        <v>1</v>
      </c>
      <c r="J593" s="87">
        <v>1</v>
      </c>
      <c r="K593" s="84" t="s">
        <v>50</v>
      </c>
      <c r="L593" s="84" t="s">
        <v>63</v>
      </c>
      <c r="M593" s="84" t="s">
        <v>56</v>
      </c>
      <c r="N593" s="84" t="s">
        <v>70</v>
      </c>
      <c r="O593" s="84"/>
      <c r="P593" s="84"/>
      <c r="Q593" s="84"/>
      <c r="R593" s="88"/>
      <c r="S593" s="89"/>
      <c r="T593" s="89">
        <f t="shared" si="58"/>
        <v>0</v>
      </c>
      <c r="U593" s="89"/>
      <c r="V593" s="89"/>
      <c r="W593" s="89"/>
      <c r="X593" s="89"/>
      <c r="Y593" s="89"/>
      <c r="Z593" s="89">
        <f t="shared" si="59"/>
        <v>0</v>
      </c>
      <c r="AA593" s="89"/>
      <c r="AB593" s="89"/>
      <c r="AC593" s="89"/>
      <c r="AD593" s="84"/>
      <c r="AE593" s="90"/>
    </row>
    <row r="594" spans="1:31" s="30" customFormat="1" hidden="1" x14ac:dyDescent="0.25">
      <c r="A594" s="82">
        <v>591</v>
      </c>
      <c r="B594" s="83">
        <v>7002</v>
      </c>
      <c r="C594" s="84">
        <v>2</v>
      </c>
      <c r="D594" s="85" t="s">
        <v>668</v>
      </c>
      <c r="E594" s="85" t="s">
        <v>80</v>
      </c>
      <c r="F594" s="84"/>
      <c r="G594" s="84" t="s">
        <v>82</v>
      </c>
      <c r="H594" s="86" t="s">
        <v>81</v>
      </c>
      <c r="I594" s="87">
        <v>1</v>
      </c>
      <c r="J594" s="87">
        <v>1</v>
      </c>
      <c r="K594" s="84" t="s">
        <v>50</v>
      </c>
      <c r="L594" s="84" t="s">
        <v>63</v>
      </c>
      <c r="M594" s="84" t="s">
        <v>56</v>
      </c>
      <c r="N594" s="84" t="s">
        <v>70</v>
      </c>
      <c r="O594" s="84"/>
      <c r="P594" s="84"/>
      <c r="Q594" s="84"/>
      <c r="R594" s="88"/>
      <c r="S594" s="89"/>
      <c r="T594" s="89">
        <f t="shared" si="58"/>
        <v>0</v>
      </c>
      <c r="U594" s="89"/>
      <c r="V594" s="89"/>
      <c r="W594" s="89"/>
      <c r="X594" s="89"/>
      <c r="Y594" s="89"/>
      <c r="Z594" s="89">
        <f t="shared" si="59"/>
        <v>0</v>
      </c>
      <c r="AA594" s="89"/>
      <c r="AB594" s="89"/>
      <c r="AC594" s="89"/>
      <c r="AD594" s="84"/>
      <c r="AE594" s="90"/>
    </row>
    <row r="595" spans="1:31" s="30" customFormat="1" x14ac:dyDescent="0.25">
      <c r="A595" s="26">
        <v>592</v>
      </c>
      <c r="B595" s="31">
        <v>128</v>
      </c>
      <c r="C595" s="27">
        <v>1</v>
      </c>
      <c r="D595" s="28" t="s">
        <v>52</v>
      </c>
      <c r="E595" s="28" t="s">
        <v>684</v>
      </c>
      <c r="F595" s="27" t="s">
        <v>1005</v>
      </c>
      <c r="G595" s="27" t="s">
        <v>64</v>
      </c>
      <c r="H595" s="23" t="s">
        <v>685</v>
      </c>
      <c r="I595" s="29">
        <v>1</v>
      </c>
      <c r="J595" s="29">
        <v>1</v>
      </c>
      <c r="K595" s="27" t="s">
        <v>50</v>
      </c>
      <c r="L595" s="27" t="s">
        <v>54</v>
      </c>
      <c r="M595" s="27" t="s">
        <v>56</v>
      </c>
      <c r="N595" s="27" t="s">
        <v>51</v>
      </c>
      <c r="O595" s="27" t="s">
        <v>1025</v>
      </c>
      <c r="P595" s="27"/>
      <c r="Q595" s="27"/>
      <c r="R595" s="46"/>
      <c r="S595" s="21">
        <f>VLOOKUP(E:E,'[1]853-278051-128'!$A:$F,6,0)</f>
        <v>72.857399999999984</v>
      </c>
      <c r="T595" s="21">
        <f t="shared" si="58"/>
        <v>72.857399999999984</v>
      </c>
      <c r="U595" s="21">
        <f>VLOOKUP(E:E,'[1]853-278051-128'!$A:$H,8,0)</f>
        <v>70.940100000000001</v>
      </c>
      <c r="V595" s="21">
        <f>J595*U595</f>
        <v>70.940100000000001</v>
      </c>
      <c r="W595" s="21">
        <f>VLOOKUP(E:E,'[1]853-278051-128'!$A:$J,10,0)</f>
        <v>69.022800000000004</v>
      </c>
      <c r="X595" s="21">
        <f>J595*W595</f>
        <v>69.022800000000004</v>
      </c>
      <c r="Y595" s="21">
        <f>VLOOKUP(E:E,'[1]853-278051-128'!$A:$L,12,0)</f>
        <v>67.105499999999992</v>
      </c>
      <c r="Z595" s="21">
        <f t="shared" si="59"/>
        <v>67.105499999999992</v>
      </c>
      <c r="AA595" s="21">
        <f>VLOOKUP(E:E,'[2]costed bom'!$E$2:$AA$1480,23,0)</f>
        <v>80.31</v>
      </c>
      <c r="AB595" s="21">
        <f>J595*AA595</f>
        <v>80.31</v>
      </c>
      <c r="AC595" s="21">
        <f>Z595-AB595</f>
        <v>-13.20450000000001</v>
      </c>
      <c r="AD595" s="27">
        <v>35</v>
      </c>
      <c r="AE595" s="22" t="s">
        <v>991</v>
      </c>
    </row>
    <row r="596" spans="1:31" s="91" customFormat="1" hidden="1" x14ac:dyDescent="0.25">
      <c r="A596" s="82">
        <v>593</v>
      </c>
      <c r="B596" s="83">
        <v>1</v>
      </c>
      <c r="C596" s="84">
        <v>2</v>
      </c>
      <c r="D596" s="85" t="s">
        <v>684</v>
      </c>
      <c r="E596" s="85" t="s">
        <v>537</v>
      </c>
      <c r="F596" s="84"/>
      <c r="G596" s="84" t="s">
        <v>64</v>
      </c>
      <c r="H596" s="86" t="s">
        <v>538</v>
      </c>
      <c r="I596" s="87">
        <v>1</v>
      </c>
      <c r="J596" s="87">
        <v>1</v>
      </c>
      <c r="K596" s="84" t="s">
        <v>50</v>
      </c>
      <c r="L596" s="84" t="s">
        <v>63</v>
      </c>
      <c r="M596" s="84" t="s">
        <v>56</v>
      </c>
      <c r="N596" s="84" t="s">
        <v>51</v>
      </c>
      <c r="O596" s="84"/>
      <c r="P596" s="84" t="s">
        <v>525</v>
      </c>
      <c r="Q596" s="84" t="s">
        <v>539</v>
      </c>
      <c r="R596" s="88"/>
      <c r="S596" s="89"/>
      <c r="T596" s="89">
        <f t="shared" si="58"/>
        <v>0</v>
      </c>
      <c r="U596" s="89"/>
      <c r="V596" s="89"/>
      <c r="W596" s="89"/>
      <c r="X596" s="89"/>
      <c r="Y596" s="89"/>
      <c r="Z596" s="89">
        <f t="shared" si="59"/>
        <v>0</v>
      </c>
      <c r="AA596" s="89"/>
      <c r="AB596" s="89"/>
      <c r="AC596" s="89"/>
      <c r="AD596" s="84"/>
      <c r="AE596" s="90"/>
    </row>
    <row r="597" spans="1:31" s="91" customFormat="1" hidden="1" x14ac:dyDescent="0.25">
      <c r="A597" s="82">
        <v>594</v>
      </c>
      <c r="B597" s="83">
        <v>2</v>
      </c>
      <c r="C597" s="84">
        <v>2</v>
      </c>
      <c r="D597" s="85" t="s">
        <v>684</v>
      </c>
      <c r="E597" s="85" t="s">
        <v>526</v>
      </c>
      <c r="F597" s="84"/>
      <c r="G597" s="84" t="s">
        <v>64</v>
      </c>
      <c r="H597" s="86" t="s">
        <v>527</v>
      </c>
      <c r="I597" s="87">
        <v>1</v>
      </c>
      <c r="J597" s="87">
        <v>1</v>
      </c>
      <c r="K597" s="84" t="s">
        <v>50</v>
      </c>
      <c r="L597" s="84" t="s">
        <v>63</v>
      </c>
      <c r="M597" s="84" t="s">
        <v>56</v>
      </c>
      <c r="N597" s="84" t="s">
        <v>51</v>
      </c>
      <c r="O597" s="84"/>
      <c r="P597" s="84" t="s">
        <v>525</v>
      </c>
      <c r="Q597" s="84" t="s">
        <v>528</v>
      </c>
      <c r="R597" s="88"/>
      <c r="S597" s="89"/>
      <c r="T597" s="89">
        <f t="shared" si="58"/>
        <v>0</v>
      </c>
      <c r="U597" s="89"/>
      <c r="V597" s="89"/>
      <c r="W597" s="89"/>
      <c r="X597" s="89"/>
      <c r="Y597" s="89"/>
      <c r="Z597" s="89">
        <f t="shared" si="59"/>
        <v>0</v>
      </c>
      <c r="AA597" s="89"/>
      <c r="AB597" s="89"/>
      <c r="AC597" s="89"/>
      <c r="AD597" s="84"/>
      <c r="AE597" s="90"/>
    </row>
    <row r="598" spans="1:31" s="91" customFormat="1" hidden="1" x14ac:dyDescent="0.25">
      <c r="A598" s="82">
        <v>595</v>
      </c>
      <c r="B598" s="83">
        <v>3</v>
      </c>
      <c r="C598" s="84">
        <v>2</v>
      </c>
      <c r="D598" s="85" t="s">
        <v>684</v>
      </c>
      <c r="E598" s="85" t="s">
        <v>535</v>
      </c>
      <c r="F598" s="84"/>
      <c r="G598" s="84" t="s">
        <v>64</v>
      </c>
      <c r="H598" s="86" t="s">
        <v>536</v>
      </c>
      <c r="I598" s="87">
        <v>2</v>
      </c>
      <c r="J598" s="87">
        <v>2</v>
      </c>
      <c r="K598" s="84" t="s">
        <v>50</v>
      </c>
      <c r="L598" s="84" t="s">
        <v>63</v>
      </c>
      <c r="M598" s="84" t="s">
        <v>56</v>
      </c>
      <c r="N598" s="84" t="s">
        <v>51</v>
      </c>
      <c r="O598" s="84"/>
      <c r="P598" s="84" t="s">
        <v>260</v>
      </c>
      <c r="Q598" s="84">
        <v>1731110061</v>
      </c>
      <c r="R598" s="88"/>
      <c r="S598" s="89"/>
      <c r="T598" s="89">
        <f t="shared" si="58"/>
        <v>0</v>
      </c>
      <c r="U598" s="89"/>
      <c r="V598" s="89"/>
      <c r="W598" s="89"/>
      <c r="X598" s="89"/>
      <c r="Y598" s="89"/>
      <c r="Z598" s="89">
        <f t="shared" si="59"/>
        <v>0</v>
      </c>
      <c r="AA598" s="89"/>
      <c r="AB598" s="89"/>
      <c r="AC598" s="89"/>
      <c r="AD598" s="84"/>
      <c r="AE598" s="90"/>
    </row>
    <row r="599" spans="1:31" s="91" customFormat="1" hidden="1" x14ac:dyDescent="0.25">
      <c r="A599" s="82">
        <v>596</v>
      </c>
      <c r="B599" s="83">
        <v>4</v>
      </c>
      <c r="C599" s="84">
        <v>2</v>
      </c>
      <c r="D599" s="85" t="s">
        <v>684</v>
      </c>
      <c r="E599" s="85" t="s">
        <v>522</v>
      </c>
      <c r="F599" s="84"/>
      <c r="G599" s="84" t="s">
        <v>64</v>
      </c>
      <c r="H599" s="86" t="s">
        <v>523</v>
      </c>
      <c r="I599" s="87">
        <v>2</v>
      </c>
      <c r="J599" s="87">
        <v>2</v>
      </c>
      <c r="K599" s="84" t="s">
        <v>50</v>
      </c>
      <c r="L599" s="84" t="s">
        <v>63</v>
      </c>
      <c r="M599" s="84" t="s">
        <v>56</v>
      </c>
      <c r="N599" s="84" t="s">
        <v>51</v>
      </c>
      <c r="O599" s="84"/>
      <c r="P599" s="84" t="s">
        <v>525</v>
      </c>
      <c r="Q599" s="84" t="s">
        <v>524</v>
      </c>
      <c r="R599" s="88"/>
      <c r="S599" s="89"/>
      <c r="T599" s="89">
        <f t="shared" si="58"/>
        <v>0</v>
      </c>
      <c r="U599" s="89"/>
      <c r="V599" s="89"/>
      <c r="W599" s="89"/>
      <c r="X599" s="89"/>
      <c r="Y599" s="89"/>
      <c r="Z599" s="89">
        <f t="shared" si="59"/>
        <v>0</v>
      </c>
      <c r="AA599" s="89"/>
      <c r="AB599" s="89"/>
      <c r="AC599" s="89"/>
      <c r="AD599" s="84"/>
      <c r="AE599" s="90"/>
    </row>
    <row r="600" spans="1:31" s="91" customFormat="1" hidden="1" x14ac:dyDescent="0.25">
      <c r="A600" s="82">
        <v>597</v>
      </c>
      <c r="B600" s="83">
        <v>5</v>
      </c>
      <c r="C600" s="84">
        <v>2</v>
      </c>
      <c r="D600" s="85" t="s">
        <v>684</v>
      </c>
      <c r="E600" s="85" t="s">
        <v>529</v>
      </c>
      <c r="F600" s="84"/>
      <c r="G600" s="84" t="s">
        <v>64</v>
      </c>
      <c r="H600" s="86" t="s">
        <v>530</v>
      </c>
      <c r="I600" s="87">
        <v>2</v>
      </c>
      <c r="J600" s="87">
        <v>2</v>
      </c>
      <c r="K600" s="84" t="s">
        <v>50</v>
      </c>
      <c r="L600" s="84" t="s">
        <v>63</v>
      </c>
      <c r="M600" s="84" t="s">
        <v>56</v>
      </c>
      <c r="N600" s="84" t="s">
        <v>51</v>
      </c>
      <c r="O600" s="84"/>
      <c r="P600" s="84" t="s">
        <v>525</v>
      </c>
      <c r="Q600" s="84" t="s">
        <v>531</v>
      </c>
      <c r="R600" s="88"/>
      <c r="S600" s="89"/>
      <c r="T600" s="89">
        <f t="shared" si="58"/>
        <v>0</v>
      </c>
      <c r="U600" s="89"/>
      <c r="V600" s="89"/>
      <c r="W600" s="89"/>
      <c r="X600" s="89"/>
      <c r="Y600" s="89"/>
      <c r="Z600" s="89">
        <f t="shared" si="59"/>
        <v>0</v>
      </c>
      <c r="AA600" s="89"/>
      <c r="AB600" s="89"/>
      <c r="AC600" s="89"/>
      <c r="AD600" s="84"/>
      <c r="AE600" s="90"/>
    </row>
    <row r="601" spans="1:31" s="91" customFormat="1" hidden="1" x14ac:dyDescent="0.25">
      <c r="A601" s="82">
        <v>598</v>
      </c>
      <c r="B601" s="83">
        <v>6</v>
      </c>
      <c r="C601" s="84">
        <v>2</v>
      </c>
      <c r="D601" s="85" t="s">
        <v>684</v>
      </c>
      <c r="E601" s="85" t="s">
        <v>532</v>
      </c>
      <c r="F601" s="84"/>
      <c r="G601" s="84" t="s">
        <v>55</v>
      </c>
      <c r="H601" s="86" t="s">
        <v>533</v>
      </c>
      <c r="I601" s="87">
        <v>6.5</v>
      </c>
      <c r="J601" s="87">
        <v>6.5</v>
      </c>
      <c r="K601" s="84" t="s">
        <v>272</v>
      </c>
      <c r="L601" s="84" t="s">
        <v>63</v>
      </c>
      <c r="M601" s="84" t="s">
        <v>56</v>
      </c>
      <c r="N601" s="84" t="s">
        <v>51</v>
      </c>
      <c r="O601" s="84"/>
      <c r="P601" s="84" t="s">
        <v>534</v>
      </c>
      <c r="Q601" s="84">
        <v>8719</v>
      </c>
      <c r="R601" s="88"/>
      <c r="S601" s="89"/>
      <c r="T601" s="89">
        <f t="shared" si="58"/>
        <v>0</v>
      </c>
      <c r="U601" s="89"/>
      <c r="V601" s="89"/>
      <c r="W601" s="89"/>
      <c r="X601" s="89"/>
      <c r="Y601" s="89"/>
      <c r="Z601" s="89">
        <f t="shared" si="59"/>
        <v>0</v>
      </c>
      <c r="AA601" s="89"/>
      <c r="AB601" s="89"/>
      <c r="AC601" s="89"/>
      <c r="AD601" s="84"/>
      <c r="AE601" s="90"/>
    </row>
    <row r="602" spans="1:31" s="91" customFormat="1" hidden="1" x14ac:dyDescent="0.25">
      <c r="A602" s="82">
        <v>599</v>
      </c>
      <c r="B602" s="83">
        <v>7</v>
      </c>
      <c r="C602" s="84">
        <v>2</v>
      </c>
      <c r="D602" s="85" t="s">
        <v>684</v>
      </c>
      <c r="E602" s="85" t="s">
        <v>651</v>
      </c>
      <c r="F602" s="84"/>
      <c r="G602" s="84" t="s">
        <v>55</v>
      </c>
      <c r="H602" s="86" t="s">
        <v>652</v>
      </c>
      <c r="I602" s="87">
        <v>1</v>
      </c>
      <c r="J602" s="87">
        <v>1</v>
      </c>
      <c r="K602" s="84" t="s">
        <v>272</v>
      </c>
      <c r="L602" s="84" t="s">
        <v>63</v>
      </c>
      <c r="M602" s="84" t="s">
        <v>56</v>
      </c>
      <c r="N602" s="84" t="s">
        <v>63</v>
      </c>
      <c r="O602" s="84"/>
      <c r="P602" s="84" t="s">
        <v>347</v>
      </c>
      <c r="Q602" s="84">
        <v>1181</v>
      </c>
      <c r="R602" s="88"/>
      <c r="S602" s="89"/>
      <c r="T602" s="89">
        <f t="shared" si="58"/>
        <v>0</v>
      </c>
      <c r="U602" s="89"/>
      <c r="V602" s="89"/>
      <c r="W602" s="89"/>
      <c r="X602" s="89"/>
      <c r="Y602" s="89"/>
      <c r="Z602" s="89">
        <f t="shared" si="59"/>
        <v>0</v>
      </c>
      <c r="AA602" s="89"/>
      <c r="AB602" s="89"/>
      <c r="AC602" s="89"/>
      <c r="AD602" s="84"/>
      <c r="AE602" s="90"/>
    </row>
    <row r="603" spans="1:31" s="91" customFormat="1" hidden="1" x14ac:dyDescent="0.25">
      <c r="A603" s="82">
        <v>600</v>
      </c>
      <c r="B603" s="83">
        <v>8</v>
      </c>
      <c r="C603" s="84">
        <v>2</v>
      </c>
      <c r="D603" s="85" t="s">
        <v>684</v>
      </c>
      <c r="E603" s="85" t="s">
        <v>396</v>
      </c>
      <c r="F603" s="84"/>
      <c r="G603" s="84" t="s">
        <v>55</v>
      </c>
      <c r="H603" s="86" t="s">
        <v>397</v>
      </c>
      <c r="I603" s="87">
        <v>0.5</v>
      </c>
      <c r="J603" s="87">
        <v>0.5</v>
      </c>
      <c r="K603" s="84" t="s">
        <v>272</v>
      </c>
      <c r="L603" s="84" t="s">
        <v>63</v>
      </c>
      <c r="M603" s="84" t="s">
        <v>56</v>
      </c>
      <c r="N603" s="84" t="s">
        <v>51</v>
      </c>
      <c r="O603" s="84"/>
      <c r="P603" s="84" t="s">
        <v>266</v>
      </c>
      <c r="Q603" s="84" t="s">
        <v>398</v>
      </c>
      <c r="R603" s="88"/>
      <c r="S603" s="89"/>
      <c r="T603" s="89">
        <f t="shared" si="58"/>
        <v>0</v>
      </c>
      <c r="U603" s="89"/>
      <c r="V603" s="89"/>
      <c r="W603" s="89"/>
      <c r="X603" s="89"/>
      <c r="Y603" s="89"/>
      <c r="Z603" s="89">
        <f t="shared" si="59"/>
        <v>0</v>
      </c>
      <c r="AA603" s="89"/>
      <c r="AB603" s="89"/>
      <c r="AC603" s="89"/>
      <c r="AD603" s="84"/>
      <c r="AE603" s="90"/>
    </row>
    <row r="604" spans="1:31" s="91" customFormat="1" hidden="1" x14ac:dyDescent="0.25">
      <c r="A604" s="82">
        <v>601</v>
      </c>
      <c r="B604" s="83">
        <v>9</v>
      </c>
      <c r="C604" s="84">
        <v>2</v>
      </c>
      <c r="D604" s="85" t="s">
        <v>684</v>
      </c>
      <c r="E604" s="85" t="s">
        <v>263</v>
      </c>
      <c r="F604" s="84"/>
      <c r="G604" s="84" t="s">
        <v>55</v>
      </c>
      <c r="H604" s="86" t="s">
        <v>264</v>
      </c>
      <c r="I604" s="87">
        <v>2</v>
      </c>
      <c r="J604" s="87">
        <v>2</v>
      </c>
      <c r="K604" s="84" t="s">
        <v>50</v>
      </c>
      <c r="L604" s="84" t="s">
        <v>63</v>
      </c>
      <c r="M604" s="84" t="s">
        <v>56</v>
      </c>
      <c r="N604" s="84" t="s">
        <v>51</v>
      </c>
      <c r="O604" s="84"/>
      <c r="P604" s="84" t="s">
        <v>266</v>
      </c>
      <c r="Q604" s="84" t="s">
        <v>265</v>
      </c>
      <c r="R604" s="88"/>
      <c r="S604" s="89"/>
      <c r="T604" s="89">
        <f t="shared" si="58"/>
        <v>0</v>
      </c>
      <c r="U604" s="89"/>
      <c r="V604" s="89"/>
      <c r="W604" s="89"/>
      <c r="X604" s="89"/>
      <c r="Y604" s="89"/>
      <c r="Z604" s="89">
        <f t="shared" si="59"/>
        <v>0</v>
      </c>
      <c r="AA604" s="89"/>
      <c r="AB604" s="89"/>
      <c r="AC604" s="89"/>
      <c r="AD604" s="84"/>
      <c r="AE604" s="90"/>
    </row>
    <row r="605" spans="1:31" s="91" customFormat="1" hidden="1" x14ac:dyDescent="0.25">
      <c r="A605" s="82">
        <v>602</v>
      </c>
      <c r="B605" s="83">
        <v>10</v>
      </c>
      <c r="C605" s="84">
        <v>2</v>
      </c>
      <c r="D605" s="85" t="s">
        <v>684</v>
      </c>
      <c r="E605" s="85" t="s">
        <v>358</v>
      </c>
      <c r="F605" s="84"/>
      <c r="G605" s="84" t="s">
        <v>64</v>
      </c>
      <c r="H605" s="86" t="s">
        <v>359</v>
      </c>
      <c r="I605" s="87">
        <v>4</v>
      </c>
      <c r="J605" s="87">
        <v>4</v>
      </c>
      <c r="K605" s="84" t="s">
        <v>50</v>
      </c>
      <c r="L605" s="84" t="s">
        <v>63</v>
      </c>
      <c r="M605" s="84" t="s">
        <v>56</v>
      </c>
      <c r="N605" s="84" t="s">
        <v>51</v>
      </c>
      <c r="O605" s="84"/>
      <c r="P605" s="84" t="s">
        <v>260</v>
      </c>
      <c r="Q605" s="84">
        <v>1731120066</v>
      </c>
      <c r="R605" s="88"/>
      <c r="S605" s="89"/>
      <c r="T605" s="89">
        <f t="shared" si="58"/>
        <v>0</v>
      </c>
      <c r="U605" s="89"/>
      <c r="V605" s="89"/>
      <c r="W605" s="89"/>
      <c r="X605" s="89"/>
      <c r="Y605" s="89"/>
      <c r="Z605" s="89">
        <f t="shared" si="59"/>
        <v>0</v>
      </c>
      <c r="AA605" s="89"/>
      <c r="AB605" s="89"/>
      <c r="AC605" s="89"/>
      <c r="AD605" s="84"/>
      <c r="AE605" s="90"/>
    </row>
    <row r="606" spans="1:31" s="91" customFormat="1" hidden="1" x14ac:dyDescent="0.25">
      <c r="A606" s="82">
        <v>603</v>
      </c>
      <c r="B606" s="83">
        <v>11</v>
      </c>
      <c r="C606" s="84">
        <v>2</v>
      </c>
      <c r="D606" s="85" t="s">
        <v>684</v>
      </c>
      <c r="E606" s="85" t="s">
        <v>446</v>
      </c>
      <c r="F606" s="84"/>
      <c r="G606" s="84" t="s">
        <v>55</v>
      </c>
      <c r="H606" s="86" t="s">
        <v>447</v>
      </c>
      <c r="I606" s="87">
        <v>0.5</v>
      </c>
      <c r="J606" s="87">
        <v>0.5</v>
      </c>
      <c r="K606" s="84" t="s">
        <v>272</v>
      </c>
      <c r="L606" s="84" t="s">
        <v>63</v>
      </c>
      <c r="M606" s="84" t="s">
        <v>56</v>
      </c>
      <c r="N606" s="84" t="s">
        <v>51</v>
      </c>
      <c r="O606" s="84"/>
      <c r="P606" s="84" t="s">
        <v>340</v>
      </c>
      <c r="Q606" s="84" t="s">
        <v>448</v>
      </c>
      <c r="R606" s="88"/>
      <c r="S606" s="89"/>
      <c r="T606" s="89">
        <f t="shared" si="58"/>
        <v>0</v>
      </c>
      <c r="U606" s="89"/>
      <c r="V606" s="89"/>
      <c r="W606" s="89"/>
      <c r="X606" s="89"/>
      <c r="Y606" s="89"/>
      <c r="Z606" s="89">
        <f t="shared" si="59"/>
        <v>0</v>
      </c>
      <c r="AA606" s="89"/>
      <c r="AB606" s="89"/>
      <c r="AC606" s="89"/>
      <c r="AD606" s="84"/>
      <c r="AE606" s="90"/>
    </row>
    <row r="607" spans="1:31" s="30" customFormat="1" hidden="1" x14ac:dyDescent="0.25">
      <c r="A607" s="82">
        <v>604</v>
      </c>
      <c r="B607" s="83">
        <v>7000</v>
      </c>
      <c r="C607" s="84">
        <v>2</v>
      </c>
      <c r="D607" s="85" t="s">
        <v>684</v>
      </c>
      <c r="E607" s="85" t="s">
        <v>686</v>
      </c>
      <c r="F607" s="84"/>
      <c r="G607" s="84" t="s">
        <v>64</v>
      </c>
      <c r="H607" s="86" t="s">
        <v>687</v>
      </c>
      <c r="I607" s="87">
        <v>1</v>
      </c>
      <c r="J607" s="87">
        <v>1</v>
      </c>
      <c r="K607" s="84" t="s">
        <v>50</v>
      </c>
      <c r="L607" s="84" t="s">
        <v>54</v>
      </c>
      <c r="M607" s="84" t="s">
        <v>56</v>
      </c>
      <c r="N607" s="84" t="s">
        <v>70</v>
      </c>
      <c r="O607" s="84"/>
      <c r="P607" s="84"/>
      <c r="Q607" s="84"/>
      <c r="R607" s="88"/>
      <c r="S607" s="89"/>
      <c r="T607" s="89">
        <f t="shared" si="58"/>
        <v>0</v>
      </c>
      <c r="U607" s="89"/>
      <c r="V607" s="89"/>
      <c r="W607" s="89"/>
      <c r="X607" s="89"/>
      <c r="Y607" s="89"/>
      <c r="Z607" s="89">
        <f t="shared" si="59"/>
        <v>0</v>
      </c>
      <c r="AA607" s="89"/>
      <c r="AB607" s="89"/>
      <c r="AC607" s="89"/>
      <c r="AD607" s="84"/>
      <c r="AE607" s="90"/>
    </row>
    <row r="608" spans="1:31" s="30" customFormat="1" hidden="1" x14ac:dyDescent="0.25">
      <c r="A608" s="82">
        <v>605</v>
      </c>
      <c r="B608" s="83">
        <v>7001</v>
      </c>
      <c r="C608" s="84">
        <v>2</v>
      </c>
      <c r="D608" s="85" t="s">
        <v>684</v>
      </c>
      <c r="E608" s="85" t="s">
        <v>274</v>
      </c>
      <c r="F608" s="84"/>
      <c r="G608" s="84" t="s">
        <v>276</v>
      </c>
      <c r="H608" s="86" t="s">
        <v>275</v>
      </c>
      <c r="I608" s="87">
        <v>1</v>
      </c>
      <c r="J608" s="87">
        <v>1</v>
      </c>
      <c r="K608" s="84" t="s">
        <v>50</v>
      </c>
      <c r="L608" s="84" t="s">
        <v>63</v>
      </c>
      <c r="M608" s="84" t="s">
        <v>56</v>
      </c>
      <c r="N608" s="84" t="s">
        <v>70</v>
      </c>
      <c r="O608" s="84"/>
      <c r="P608" s="84"/>
      <c r="Q608" s="84"/>
      <c r="R608" s="88"/>
      <c r="S608" s="89"/>
      <c r="T608" s="89">
        <f t="shared" si="58"/>
        <v>0</v>
      </c>
      <c r="U608" s="89"/>
      <c r="V608" s="89"/>
      <c r="W608" s="89"/>
      <c r="X608" s="89"/>
      <c r="Y608" s="89"/>
      <c r="Z608" s="89">
        <f t="shared" si="59"/>
        <v>0</v>
      </c>
      <c r="AA608" s="89"/>
      <c r="AB608" s="89"/>
      <c r="AC608" s="89"/>
      <c r="AD608" s="84"/>
      <c r="AE608" s="90"/>
    </row>
    <row r="609" spans="1:31" s="30" customFormat="1" hidden="1" x14ac:dyDescent="0.25">
      <c r="A609" s="82">
        <v>606</v>
      </c>
      <c r="B609" s="83">
        <v>7000</v>
      </c>
      <c r="C609" s="84">
        <v>3</v>
      </c>
      <c r="D609" s="85" t="s">
        <v>274</v>
      </c>
      <c r="E609" s="85" t="s">
        <v>124</v>
      </c>
      <c r="F609" s="84"/>
      <c r="G609" s="84" t="s">
        <v>126</v>
      </c>
      <c r="H609" s="86" t="s">
        <v>125</v>
      </c>
      <c r="I609" s="87">
        <v>1</v>
      </c>
      <c r="J609" s="87">
        <v>1</v>
      </c>
      <c r="K609" s="84" t="s">
        <v>50</v>
      </c>
      <c r="L609" s="84" t="s">
        <v>63</v>
      </c>
      <c r="M609" s="84" t="s">
        <v>56</v>
      </c>
      <c r="N609" s="84" t="s">
        <v>70</v>
      </c>
      <c r="O609" s="84"/>
      <c r="P609" s="84"/>
      <c r="Q609" s="84"/>
      <c r="R609" s="88"/>
      <c r="S609" s="89"/>
      <c r="T609" s="89">
        <f t="shared" si="58"/>
        <v>0</v>
      </c>
      <c r="U609" s="89"/>
      <c r="V609" s="89"/>
      <c r="W609" s="89"/>
      <c r="X609" s="89"/>
      <c r="Y609" s="89"/>
      <c r="Z609" s="89">
        <f t="shared" si="59"/>
        <v>0</v>
      </c>
      <c r="AA609" s="89"/>
      <c r="AB609" s="89"/>
      <c r="AC609" s="89"/>
      <c r="AD609" s="84"/>
      <c r="AE609" s="90"/>
    </row>
    <row r="610" spans="1:31" s="30" customFormat="1" hidden="1" x14ac:dyDescent="0.25">
      <c r="A610" s="82">
        <v>607</v>
      </c>
      <c r="B610" s="83">
        <v>7002</v>
      </c>
      <c r="C610" s="84">
        <v>3</v>
      </c>
      <c r="D610" s="85" t="s">
        <v>274</v>
      </c>
      <c r="E610" s="85" t="s">
        <v>277</v>
      </c>
      <c r="F610" s="84"/>
      <c r="G610" s="84" t="s">
        <v>55</v>
      </c>
      <c r="H610" s="86" t="s">
        <v>278</v>
      </c>
      <c r="I610" s="87">
        <v>1</v>
      </c>
      <c r="J610" s="87">
        <v>1</v>
      </c>
      <c r="K610" s="84" t="s">
        <v>50</v>
      </c>
      <c r="L610" s="84" t="s">
        <v>63</v>
      </c>
      <c r="M610" s="84" t="s">
        <v>56</v>
      </c>
      <c r="N610" s="84" t="s">
        <v>70</v>
      </c>
      <c r="O610" s="84"/>
      <c r="P610" s="84" t="s">
        <v>279</v>
      </c>
      <c r="Q610" s="84">
        <v>14270</v>
      </c>
      <c r="R610" s="88"/>
      <c r="S610" s="89"/>
      <c r="T610" s="89">
        <f t="shared" si="58"/>
        <v>0</v>
      </c>
      <c r="U610" s="89"/>
      <c r="V610" s="89"/>
      <c r="W610" s="89"/>
      <c r="X610" s="89"/>
      <c r="Y610" s="89"/>
      <c r="Z610" s="89">
        <f t="shared" si="59"/>
        <v>0</v>
      </c>
      <c r="AA610" s="89"/>
      <c r="AB610" s="89"/>
      <c r="AC610" s="89"/>
      <c r="AD610" s="84"/>
      <c r="AE610" s="90"/>
    </row>
    <row r="611" spans="1:31" s="30" customFormat="1" hidden="1" x14ac:dyDescent="0.25">
      <c r="A611" s="82">
        <v>608</v>
      </c>
      <c r="B611" s="83">
        <v>7003</v>
      </c>
      <c r="C611" s="84">
        <v>3</v>
      </c>
      <c r="D611" s="85" t="s">
        <v>274</v>
      </c>
      <c r="E611" s="85" t="s">
        <v>280</v>
      </c>
      <c r="F611" s="84"/>
      <c r="G611" s="84" t="s">
        <v>55</v>
      </c>
      <c r="H611" s="86" t="s">
        <v>281</v>
      </c>
      <c r="I611" s="87">
        <v>1</v>
      </c>
      <c r="J611" s="87">
        <v>1</v>
      </c>
      <c r="K611" s="84" t="s">
        <v>50</v>
      </c>
      <c r="L611" s="84" t="s">
        <v>63</v>
      </c>
      <c r="M611" s="84" t="s">
        <v>56</v>
      </c>
      <c r="N611" s="84" t="s">
        <v>70</v>
      </c>
      <c r="O611" s="84"/>
      <c r="P611" s="84" t="s">
        <v>283</v>
      </c>
      <c r="Q611" s="84" t="s">
        <v>282</v>
      </c>
      <c r="R611" s="88"/>
      <c r="S611" s="89"/>
      <c r="T611" s="89">
        <f t="shared" si="58"/>
        <v>0</v>
      </c>
      <c r="U611" s="89"/>
      <c r="V611" s="89"/>
      <c r="W611" s="89"/>
      <c r="X611" s="89"/>
      <c r="Y611" s="89"/>
      <c r="Z611" s="89">
        <f t="shared" si="59"/>
        <v>0</v>
      </c>
      <c r="AA611" s="89"/>
      <c r="AB611" s="89"/>
      <c r="AC611" s="89"/>
      <c r="AD611" s="84"/>
      <c r="AE611" s="90"/>
    </row>
    <row r="612" spans="1:31" s="30" customFormat="1" hidden="1" x14ac:dyDescent="0.25">
      <c r="A612" s="82">
        <v>609</v>
      </c>
      <c r="B612" s="83">
        <v>7004</v>
      </c>
      <c r="C612" s="84">
        <v>3</v>
      </c>
      <c r="D612" s="85" t="s">
        <v>274</v>
      </c>
      <c r="E612" s="85" t="s">
        <v>284</v>
      </c>
      <c r="F612" s="84"/>
      <c r="G612" s="84" t="s">
        <v>64</v>
      </c>
      <c r="H612" s="86" t="s">
        <v>285</v>
      </c>
      <c r="I612" s="87">
        <v>1</v>
      </c>
      <c r="J612" s="87">
        <v>1</v>
      </c>
      <c r="K612" s="84" t="s">
        <v>50</v>
      </c>
      <c r="L612" s="84" t="s">
        <v>63</v>
      </c>
      <c r="M612" s="84" t="s">
        <v>56</v>
      </c>
      <c r="N612" s="84" t="s">
        <v>70</v>
      </c>
      <c r="O612" s="84"/>
      <c r="P612" s="84" t="s">
        <v>283</v>
      </c>
      <c r="Q612" s="84" t="s">
        <v>286</v>
      </c>
      <c r="R612" s="88"/>
      <c r="S612" s="89"/>
      <c r="T612" s="89">
        <f t="shared" si="58"/>
        <v>0</v>
      </c>
      <c r="U612" s="89"/>
      <c r="V612" s="89"/>
      <c r="W612" s="89"/>
      <c r="X612" s="89"/>
      <c r="Y612" s="89"/>
      <c r="Z612" s="89">
        <f t="shared" si="59"/>
        <v>0</v>
      </c>
      <c r="AA612" s="89"/>
      <c r="AB612" s="89"/>
      <c r="AC612" s="89"/>
      <c r="AD612" s="84"/>
      <c r="AE612" s="90"/>
    </row>
    <row r="613" spans="1:31" s="30" customFormat="1" hidden="1" x14ac:dyDescent="0.25">
      <c r="A613" s="82">
        <v>610</v>
      </c>
      <c r="B613" s="83">
        <v>7005</v>
      </c>
      <c r="C613" s="84">
        <v>3</v>
      </c>
      <c r="D613" s="85" t="s">
        <v>274</v>
      </c>
      <c r="E613" s="85" t="s">
        <v>287</v>
      </c>
      <c r="F613" s="84"/>
      <c r="G613" s="84" t="s">
        <v>64</v>
      </c>
      <c r="H613" s="86" t="s">
        <v>288</v>
      </c>
      <c r="I613" s="87">
        <v>1</v>
      </c>
      <c r="J613" s="87">
        <v>1</v>
      </c>
      <c r="K613" s="84" t="s">
        <v>50</v>
      </c>
      <c r="L613" s="84" t="s">
        <v>63</v>
      </c>
      <c r="M613" s="84" t="s">
        <v>56</v>
      </c>
      <c r="N613" s="84" t="s">
        <v>70</v>
      </c>
      <c r="O613" s="84"/>
      <c r="P613" s="84" t="s">
        <v>283</v>
      </c>
      <c r="Q613" s="84" t="s">
        <v>289</v>
      </c>
      <c r="R613" s="88"/>
      <c r="S613" s="89"/>
      <c r="T613" s="89">
        <f t="shared" si="58"/>
        <v>0</v>
      </c>
      <c r="U613" s="89"/>
      <c r="V613" s="89"/>
      <c r="W613" s="89"/>
      <c r="X613" s="89"/>
      <c r="Y613" s="89"/>
      <c r="Z613" s="89">
        <f t="shared" si="59"/>
        <v>0</v>
      </c>
      <c r="AA613" s="89"/>
      <c r="AB613" s="89"/>
      <c r="AC613" s="89"/>
      <c r="AD613" s="84"/>
      <c r="AE613" s="90"/>
    </row>
    <row r="614" spans="1:31" s="30" customFormat="1" hidden="1" x14ac:dyDescent="0.25">
      <c r="A614" s="82">
        <v>611</v>
      </c>
      <c r="B614" s="83">
        <v>7006</v>
      </c>
      <c r="C614" s="84">
        <v>3</v>
      </c>
      <c r="D614" s="85" t="s">
        <v>274</v>
      </c>
      <c r="E614" s="85" t="s">
        <v>290</v>
      </c>
      <c r="F614" s="84"/>
      <c r="G614" s="84" t="s">
        <v>55</v>
      </c>
      <c r="H614" s="86" t="s">
        <v>291</v>
      </c>
      <c r="I614" s="87">
        <v>1</v>
      </c>
      <c r="J614" s="87">
        <v>1</v>
      </c>
      <c r="K614" s="84" t="s">
        <v>50</v>
      </c>
      <c r="L614" s="84" t="s">
        <v>63</v>
      </c>
      <c r="M614" s="84" t="s">
        <v>56</v>
      </c>
      <c r="N614" s="84" t="s">
        <v>70</v>
      </c>
      <c r="O614" s="84"/>
      <c r="P614" s="84"/>
      <c r="Q614" s="84"/>
      <c r="R614" s="88"/>
      <c r="S614" s="89"/>
      <c r="T614" s="89">
        <f t="shared" si="58"/>
        <v>0</v>
      </c>
      <c r="U614" s="89"/>
      <c r="V614" s="89"/>
      <c r="W614" s="89"/>
      <c r="X614" s="89"/>
      <c r="Y614" s="89"/>
      <c r="Z614" s="89">
        <f t="shared" si="59"/>
        <v>0</v>
      </c>
      <c r="AA614" s="89"/>
      <c r="AB614" s="89"/>
      <c r="AC614" s="89"/>
      <c r="AD614" s="84"/>
      <c r="AE614" s="90"/>
    </row>
    <row r="615" spans="1:31" s="30" customFormat="1" hidden="1" x14ac:dyDescent="0.25">
      <c r="A615" s="82">
        <v>612</v>
      </c>
      <c r="B615" s="83">
        <v>7007</v>
      </c>
      <c r="C615" s="84">
        <v>3</v>
      </c>
      <c r="D615" s="85" t="s">
        <v>274</v>
      </c>
      <c r="E615" s="85" t="s">
        <v>292</v>
      </c>
      <c r="F615" s="84"/>
      <c r="G615" s="84" t="s">
        <v>55</v>
      </c>
      <c r="H615" s="86" t="s">
        <v>293</v>
      </c>
      <c r="I615" s="87">
        <v>1</v>
      </c>
      <c r="J615" s="87">
        <v>1</v>
      </c>
      <c r="K615" s="84" t="s">
        <v>50</v>
      </c>
      <c r="L615" s="84" t="s">
        <v>63</v>
      </c>
      <c r="M615" s="84" t="s">
        <v>56</v>
      </c>
      <c r="N615" s="84" t="s">
        <v>70</v>
      </c>
      <c r="O615" s="84"/>
      <c r="P615" s="84"/>
      <c r="Q615" s="84"/>
      <c r="R615" s="88"/>
      <c r="S615" s="89"/>
      <c r="T615" s="89">
        <f t="shared" si="58"/>
        <v>0</v>
      </c>
      <c r="U615" s="89"/>
      <c r="V615" s="89"/>
      <c r="W615" s="89"/>
      <c r="X615" s="89"/>
      <c r="Y615" s="89"/>
      <c r="Z615" s="89">
        <f t="shared" si="59"/>
        <v>0</v>
      </c>
      <c r="AA615" s="89"/>
      <c r="AB615" s="89"/>
      <c r="AC615" s="89"/>
      <c r="AD615" s="84"/>
      <c r="AE615" s="90"/>
    </row>
    <row r="616" spans="1:31" s="30" customFormat="1" hidden="1" x14ac:dyDescent="0.25">
      <c r="A616" s="82">
        <v>613</v>
      </c>
      <c r="B616" s="83">
        <v>7008</v>
      </c>
      <c r="C616" s="84">
        <v>3</v>
      </c>
      <c r="D616" s="85" t="s">
        <v>274</v>
      </c>
      <c r="E616" s="85" t="s">
        <v>263</v>
      </c>
      <c r="F616" s="84"/>
      <c r="G616" s="84" t="s">
        <v>55</v>
      </c>
      <c r="H616" s="86" t="s">
        <v>264</v>
      </c>
      <c r="I616" s="87">
        <v>1</v>
      </c>
      <c r="J616" s="87">
        <v>1</v>
      </c>
      <c r="K616" s="84" t="s">
        <v>50</v>
      </c>
      <c r="L616" s="84" t="s">
        <v>63</v>
      </c>
      <c r="M616" s="84" t="s">
        <v>56</v>
      </c>
      <c r="N616" s="84" t="s">
        <v>70</v>
      </c>
      <c r="O616" s="84"/>
      <c r="P616" s="84" t="s">
        <v>266</v>
      </c>
      <c r="Q616" s="84" t="s">
        <v>265</v>
      </c>
      <c r="R616" s="88"/>
      <c r="S616" s="89"/>
      <c r="T616" s="89">
        <f t="shared" si="58"/>
        <v>0</v>
      </c>
      <c r="U616" s="89"/>
      <c r="V616" s="89"/>
      <c r="W616" s="89"/>
      <c r="X616" s="89"/>
      <c r="Y616" s="89"/>
      <c r="Z616" s="89">
        <f t="shared" si="59"/>
        <v>0</v>
      </c>
      <c r="AA616" s="89"/>
      <c r="AB616" s="89"/>
      <c r="AC616" s="89"/>
      <c r="AD616" s="84"/>
      <c r="AE616" s="90"/>
    </row>
    <row r="617" spans="1:31" s="30" customFormat="1" hidden="1" x14ac:dyDescent="0.25">
      <c r="A617" s="82">
        <v>614</v>
      </c>
      <c r="B617" s="83">
        <v>7009</v>
      </c>
      <c r="C617" s="84">
        <v>3</v>
      </c>
      <c r="D617" s="85" t="s">
        <v>274</v>
      </c>
      <c r="E617" s="85" t="s">
        <v>294</v>
      </c>
      <c r="F617" s="84"/>
      <c r="G617" s="84" t="s">
        <v>55</v>
      </c>
      <c r="H617" s="86" t="s">
        <v>295</v>
      </c>
      <c r="I617" s="87">
        <v>1</v>
      </c>
      <c r="J617" s="87">
        <v>1</v>
      </c>
      <c r="K617" s="84" t="s">
        <v>50</v>
      </c>
      <c r="L617" s="84" t="s">
        <v>63</v>
      </c>
      <c r="M617" s="84" t="s">
        <v>56</v>
      </c>
      <c r="N617" s="84" t="s">
        <v>70</v>
      </c>
      <c r="O617" s="84"/>
      <c r="P617" s="84" t="s">
        <v>297</v>
      </c>
      <c r="Q617" s="84" t="s">
        <v>296</v>
      </c>
      <c r="R617" s="88"/>
      <c r="S617" s="89"/>
      <c r="T617" s="89">
        <f t="shared" si="58"/>
        <v>0</v>
      </c>
      <c r="U617" s="89"/>
      <c r="V617" s="89"/>
      <c r="W617" s="89"/>
      <c r="X617" s="89"/>
      <c r="Y617" s="89"/>
      <c r="Z617" s="89">
        <f t="shared" si="59"/>
        <v>0</v>
      </c>
      <c r="AA617" s="89"/>
      <c r="AB617" s="89"/>
      <c r="AC617" s="89"/>
      <c r="AD617" s="84"/>
      <c r="AE617" s="90"/>
    </row>
    <row r="618" spans="1:31" s="30" customFormat="1" hidden="1" x14ac:dyDescent="0.25">
      <c r="A618" s="82">
        <v>615</v>
      </c>
      <c r="B618" s="83">
        <v>7010</v>
      </c>
      <c r="C618" s="84">
        <v>3</v>
      </c>
      <c r="D618" s="85" t="s">
        <v>274</v>
      </c>
      <c r="E618" s="85" t="s">
        <v>298</v>
      </c>
      <c r="F618" s="84"/>
      <c r="G618" s="84" t="s">
        <v>55</v>
      </c>
      <c r="H618" s="86" t="s">
        <v>299</v>
      </c>
      <c r="I618" s="87">
        <v>1</v>
      </c>
      <c r="J618" s="87">
        <v>1</v>
      </c>
      <c r="K618" s="84" t="s">
        <v>50</v>
      </c>
      <c r="L618" s="84" t="s">
        <v>63</v>
      </c>
      <c r="M618" s="84" t="s">
        <v>56</v>
      </c>
      <c r="N618" s="84" t="s">
        <v>70</v>
      </c>
      <c r="O618" s="84"/>
      <c r="P618" s="84" t="s">
        <v>266</v>
      </c>
      <c r="Q618" s="84" t="s">
        <v>300</v>
      </c>
      <c r="R618" s="88"/>
      <c r="S618" s="89"/>
      <c r="T618" s="89">
        <f t="shared" si="58"/>
        <v>0</v>
      </c>
      <c r="U618" s="89"/>
      <c r="V618" s="89"/>
      <c r="W618" s="89"/>
      <c r="X618" s="89"/>
      <c r="Y618" s="89"/>
      <c r="Z618" s="89">
        <f t="shared" si="59"/>
        <v>0</v>
      </c>
      <c r="AA618" s="89"/>
      <c r="AB618" s="89"/>
      <c r="AC618" s="89"/>
      <c r="AD618" s="84"/>
      <c r="AE618" s="90"/>
    </row>
    <row r="619" spans="1:31" s="30" customFormat="1" hidden="1" x14ac:dyDescent="0.25">
      <c r="A619" s="82">
        <v>616</v>
      </c>
      <c r="B619" s="83">
        <v>7011</v>
      </c>
      <c r="C619" s="84">
        <v>3</v>
      </c>
      <c r="D619" s="85" t="s">
        <v>274</v>
      </c>
      <c r="E619" s="85" t="s">
        <v>301</v>
      </c>
      <c r="F619" s="84"/>
      <c r="G619" s="84" t="s">
        <v>55</v>
      </c>
      <c r="H619" s="86" t="s">
        <v>302</v>
      </c>
      <c r="I619" s="87">
        <v>1</v>
      </c>
      <c r="J619" s="87">
        <v>1</v>
      </c>
      <c r="K619" s="84" t="s">
        <v>50</v>
      </c>
      <c r="L619" s="84" t="s">
        <v>63</v>
      </c>
      <c r="M619" s="84" t="s">
        <v>56</v>
      </c>
      <c r="N619" s="84" t="s">
        <v>70</v>
      </c>
      <c r="O619" s="84"/>
      <c r="P619" s="84" t="s">
        <v>266</v>
      </c>
      <c r="Q619" s="84" t="s">
        <v>303</v>
      </c>
      <c r="R619" s="88"/>
      <c r="S619" s="89"/>
      <c r="T619" s="89">
        <f t="shared" si="58"/>
        <v>0</v>
      </c>
      <c r="U619" s="89"/>
      <c r="V619" s="89"/>
      <c r="W619" s="89"/>
      <c r="X619" s="89"/>
      <c r="Y619" s="89"/>
      <c r="Z619" s="89">
        <f t="shared" si="59"/>
        <v>0</v>
      </c>
      <c r="AA619" s="89"/>
      <c r="AB619" s="89"/>
      <c r="AC619" s="89"/>
      <c r="AD619" s="84"/>
      <c r="AE619" s="90"/>
    </row>
    <row r="620" spans="1:31" s="30" customFormat="1" hidden="1" x14ac:dyDescent="0.25">
      <c r="A620" s="82">
        <v>617</v>
      </c>
      <c r="B620" s="83">
        <v>7012</v>
      </c>
      <c r="C620" s="84">
        <v>3</v>
      </c>
      <c r="D620" s="85" t="s">
        <v>274</v>
      </c>
      <c r="E620" s="85" t="s">
        <v>304</v>
      </c>
      <c r="F620" s="84"/>
      <c r="G620" s="84" t="s">
        <v>64</v>
      </c>
      <c r="H620" s="86" t="s">
        <v>305</v>
      </c>
      <c r="I620" s="87">
        <v>1</v>
      </c>
      <c r="J620" s="87">
        <v>1</v>
      </c>
      <c r="K620" s="84" t="s">
        <v>50</v>
      </c>
      <c r="L620" s="84" t="s">
        <v>63</v>
      </c>
      <c r="M620" s="84" t="s">
        <v>56</v>
      </c>
      <c r="N620" s="84" t="s">
        <v>70</v>
      </c>
      <c r="O620" s="84"/>
      <c r="P620" s="84" t="s">
        <v>266</v>
      </c>
      <c r="Q620" s="84" t="s">
        <v>306</v>
      </c>
      <c r="R620" s="88"/>
      <c r="S620" s="89"/>
      <c r="T620" s="89">
        <f t="shared" si="58"/>
        <v>0</v>
      </c>
      <c r="U620" s="89"/>
      <c r="V620" s="89"/>
      <c r="W620" s="89"/>
      <c r="X620" s="89"/>
      <c r="Y620" s="89"/>
      <c r="Z620" s="89">
        <f t="shared" si="59"/>
        <v>0</v>
      </c>
      <c r="AA620" s="89"/>
      <c r="AB620" s="89"/>
      <c r="AC620" s="89"/>
      <c r="AD620" s="84"/>
      <c r="AE620" s="90"/>
    </row>
    <row r="621" spans="1:31" s="30" customFormat="1" hidden="1" x14ac:dyDescent="0.25">
      <c r="A621" s="82">
        <v>618</v>
      </c>
      <c r="B621" s="83">
        <v>7013</v>
      </c>
      <c r="C621" s="84">
        <v>3</v>
      </c>
      <c r="D621" s="85" t="s">
        <v>274</v>
      </c>
      <c r="E621" s="85" t="s">
        <v>72</v>
      </c>
      <c r="F621" s="84"/>
      <c r="G621" s="84" t="s">
        <v>59</v>
      </c>
      <c r="H621" s="86" t="s">
        <v>73</v>
      </c>
      <c r="I621" s="87">
        <v>1</v>
      </c>
      <c r="J621" s="87">
        <v>1</v>
      </c>
      <c r="K621" s="84" t="s">
        <v>50</v>
      </c>
      <c r="L621" s="84" t="s">
        <v>63</v>
      </c>
      <c r="M621" s="84" t="s">
        <v>56</v>
      </c>
      <c r="N621" s="84" t="s">
        <v>70</v>
      </c>
      <c r="O621" s="84"/>
      <c r="P621" s="84"/>
      <c r="Q621" s="84"/>
      <c r="R621" s="88"/>
      <c r="S621" s="89"/>
      <c r="T621" s="89">
        <f t="shared" si="58"/>
        <v>0</v>
      </c>
      <c r="U621" s="89"/>
      <c r="V621" s="89"/>
      <c r="W621" s="89"/>
      <c r="X621" s="89"/>
      <c r="Y621" s="89"/>
      <c r="Z621" s="89">
        <f t="shared" si="59"/>
        <v>0</v>
      </c>
      <c r="AA621" s="89"/>
      <c r="AB621" s="89"/>
      <c r="AC621" s="89"/>
      <c r="AD621" s="84"/>
      <c r="AE621" s="90"/>
    </row>
    <row r="622" spans="1:31" s="30" customFormat="1" hidden="1" x14ac:dyDescent="0.25">
      <c r="A622" s="82">
        <v>619</v>
      </c>
      <c r="B622" s="83">
        <v>7014</v>
      </c>
      <c r="C622" s="84">
        <v>3</v>
      </c>
      <c r="D622" s="85" t="s">
        <v>274</v>
      </c>
      <c r="E622" s="85" t="s">
        <v>307</v>
      </c>
      <c r="F622" s="84"/>
      <c r="G622" s="84" t="s">
        <v>91</v>
      </c>
      <c r="H622" s="86" t="s">
        <v>308</v>
      </c>
      <c r="I622" s="87">
        <v>1</v>
      </c>
      <c r="J622" s="87">
        <v>1</v>
      </c>
      <c r="K622" s="84" t="s">
        <v>50</v>
      </c>
      <c r="L622" s="84" t="s">
        <v>63</v>
      </c>
      <c r="M622" s="84" t="s">
        <v>56</v>
      </c>
      <c r="N622" s="84" t="s">
        <v>70</v>
      </c>
      <c r="O622" s="84"/>
      <c r="P622" s="84"/>
      <c r="Q622" s="84"/>
      <c r="R622" s="88"/>
      <c r="S622" s="89"/>
      <c r="T622" s="89">
        <f t="shared" si="58"/>
        <v>0</v>
      </c>
      <c r="U622" s="89"/>
      <c r="V622" s="89"/>
      <c r="W622" s="89"/>
      <c r="X622" s="89"/>
      <c r="Y622" s="89"/>
      <c r="Z622" s="89">
        <f t="shared" si="59"/>
        <v>0</v>
      </c>
      <c r="AA622" s="89"/>
      <c r="AB622" s="89"/>
      <c r="AC622" s="89"/>
      <c r="AD622" s="84"/>
      <c r="AE622" s="90"/>
    </row>
    <row r="623" spans="1:31" s="30" customFormat="1" hidden="1" x14ac:dyDescent="0.25">
      <c r="A623" s="82">
        <v>620</v>
      </c>
      <c r="B623" s="83">
        <v>7002</v>
      </c>
      <c r="C623" s="84">
        <v>2</v>
      </c>
      <c r="D623" s="85" t="s">
        <v>684</v>
      </c>
      <c r="E623" s="85" t="s">
        <v>124</v>
      </c>
      <c r="F623" s="84"/>
      <c r="G623" s="84" t="s">
        <v>126</v>
      </c>
      <c r="H623" s="86" t="s">
        <v>125</v>
      </c>
      <c r="I623" s="87">
        <v>1</v>
      </c>
      <c r="J623" s="87">
        <v>1</v>
      </c>
      <c r="K623" s="84" t="s">
        <v>50</v>
      </c>
      <c r="L623" s="84" t="s">
        <v>63</v>
      </c>
      <c r="M623" s="84" t="s">
        <v>56</v>
      </c>
      <c r="N623" s="84" t="s">
        <v>70</v>
      </c>
      <c r="O623" s="84"/>
      <c r="P623" s="84"/>
      <c r="Q623" s="84"/>
      <c r="R623" s="88"/>
      <c r="S623" s="89"/>
      <c r="T623" s="89">
        <f t="shared" si="58"/>
        <v>0</v>
      </c>
      <c r="U623" s="89"/>
      <c r="V623" s="89"/>
      <c r="W623" s="89"/>
      <c r="X623" s="89"/>
      <c r="Y623" s="89"/>
      <c r="Z623" s="89">
        <f t="shared" si="59"/>
        <v>0</v>
      </c>
      <c r="AA623" s="89"/>
      <c r="AB623" s="89"/>
      <c r="AC623" s="89"/>
      <c r="AD623" s="84"/>
      <c r="AE623" s="90"/>
    </row>
    <row r="624" spans="1:31" s="30" customFormat="1" hidden="1" x14ac:dyDescent="0.25">
      <c r="A624" s="82">
        <v>621</v>
      </c>
      <c r="B624" s="83">
        <v>7003</v>
      </c>
      <c r="C624" s="84">
        <v>2</v>
      </c>
      <c r="D624" s="85" t="s">
        <v>684</v>
      </c>
      <c r="E624" s="85" t="s">
        <v>80</v>
      </c>
      <c r="F624" s="84"/>
      <c r="G624" s="84" t="s">
        <v>82</v>
      </c>
      <c r="H624" s="86" t="s">
        <v>81</v>
      </c>
      <c r="I624" s="87">
        <v>1</v>
      </c>
      <c r="J624" s="87">
        <v>1</v>
      </c>
      <c r="K624" s="84" t="s">
        <v>50</v>
      </c>
      <c r="L624" s="84" t="s">
        <v>63</v>
      </c>
      <c r="M624" s="84" t="s">
        <v>56</v>
      </c>
      <c r="N624" s="84" t="s">
        <v>70</v>
      </c>
      <c r="O624" s="84"/>
      <c r="P624" s="84"/>
      <c r="Q624" s="84"/>
      <c r="R624" s="88"/>
      <c r="S624" s="89"/>
      <c r="T624" s="89">
        <f t="shared" si="58"/>
        <v>0</v>
      </c>
      <c r="U624" s="89"/>
      <c r="V624" s="89"/>
      <c r="W624" s="89"/>
      <c r="X624" s="89"/>
      <c r="Y624" s="89"/>
      <c r="Z624" s="89">
        <f t="shared" si="59"/>
        <v>0</v>
      </c>
      <c r="AA624" s="89"/>
      <c r="AB624" s="89"/>
      <c r="AC624" s="89"/>
      <c r="AD624" s="84"/>
      <c r="AE624" s="90"/>
    </row>
    <row r="625" spans="1:31" s="30" customFormat="1" x14ac:dyDescent="0.25">
      <c r="A625" s="26">
        <v>622</v>
      </c>
      <c r="B625" s="31">
        <v>129</v>
      </c>
      <c r="C625" s="27">
        <v>1</v>
      </c>
      <c r="D625" s="28" t="s">
        <v>52</v>
      </c>
      <c r="E625" s="28" t="s">
        <v>688</v>
      </c>
      <c r="F625" s="27" t="s">
        <v>1005</v>
      </c>
      <c r="G625" s="27" t="s">
        <v>55</v>
      </c>
      <c r="H625" s="23" t="s">
        <v>689</v>
      </c>
      <c r="I625" s="29">
        <v>1</v>
      </c>
      <c r="J625" s="29">
        <v>1</v>
      </c>
      <c r="K625" s="27" t="s">
        <v>50</v>
      </c>
      <c r="L625" s="27" t="s">
        <v>54</v>
      </c>
      <c r="M625" s="27" t="s">
        <v>56</v>
      </c>
      <c r="N625" s="27" t="s">
        <v>51</v>
      </c>
      <c r="O625" s="27" t="s">
        <v>1025</v>
      </c>
      <c r="P625" s="27"/>
      <c r="Q625" s="27"/>
      <c r="R625" s="46"/>
      <c r="S625" s="21">
        <f>VLOOKUP(E:E,'[1]853-278051-128'!$A:$F,6,0)</f>
        <v>113.68079999999999</v>
      </c>
      <c r="T625" s="21">
        <f t="shared" si="58"/>
        <v>113.68079999999999</v>
      </c>
      <c r="U625" s="21">
        <f>VLOOKUP(E:E,'[1]853-278051-128'!$A:$H,8,0)</f>
        <v>110.68920000000001</v>
      </c>
      <c r="V625" s="21">
        <f>J625*U625</f>
        <v>110.68920000000001</v>
      </c>
      <c r="W625" s="21">
        <f>VLOOKUP(E:E,'[1]853-278051-128'!$A:$J,10,0)</f>
        <v>107.69760000000001</v>
      </c>
      <c r="X625" s="21">
        <f>J625*W625</f>
        <v>107.69760000000001</v>
      </c>
      <c r="Y625" s="21">
        <f>VLOOKUP(E:E,'[1]853-278051-128'!$A:$L,12,0)</f>
        <v>104.706</v>
      </c>
      <c r="Z625" s="21">
        <f t="shared" si="59"/>
        <v>104.706</v>
      </c>
      <c r="AA625" s="21">
        <f>VLOOKUP(E:E,'[2]costed bom'!$E$2:$AA$1480,23,0)</f>
        <v>120</v>
      </c>
      <c r="AB625" s="21">
        <f>J625*AA625</f>
        <v>120</v>
      </c>
      <c r="AC625" s="21">
        <f>Z625-AB625</f>
        <v>-15.293999999999997</v>
      </c>
      <c r="AD625" s="27">
        <v>56</v>
      </c>
      <c r="AE625" s="22" t="s">
        <v>991</v>
      </c>
    </row>
    <row r="626" spans="1:31" s="91" customFormat="1" hidden="1" x14ac:dyDescent="0.25">
      <c r="A626" s="82">
        <v>623</v>
      </c>
      <c r="B626" s="83">
        <v>1</v>
      </c>
      <c r="C626" s="84">
        <v>2</v>
      </c>
      <c r="D626" s="85" t="s">
        <v>688</v>
      </c>
      <c r="E626" s="85" t="s">
        <v>690</v>
      </c>
      <c r="F626" s="84"/>
      <c r="G626" s="84" t="s">
        <v>55</v>
      </c>
      <c r="H626" s="86" t="s">
        <v>691</v>
      </c>
      <c r="I626" s="87">
        <v>23</v>
      </c>
      <c r="J626" s="87">
        <v>23</v>
      </c>
      <c r="K626" s="84" t="s">
        <v>272</v>
      </c>
      <c r="L626" s="84" t="s">
        <v>63</v>
      </c>
      <c r="M626" s="84" t="s">
        <v>56</v>
      </c>
      <c r="N626" s="84" t="s">
        <v>51</v>
      </c>
      <c r="O626" s="84"/>
      <c r="P626" s="84" t="s">
        <v>340</v>
      </c>
      <c r="Q626" s="84" t="s">
        <v>692</v>
      </c>
      <c r="R626" s="88"/>
      <c r="S626" s="89"/>
      <c r="T626" s="89">
        <f t="shared" si="58"/>
        <v>0</v>
      </c>
      <c r="U626" s="89"/>
      <c r="V626" s="89"/>
      <c r="W626" s="89"/>
      <c r="X626" s="89"/>
      <c r="Y626" s="89"/>
      <c r="Z626" s="89">
        <f t="shared" si="59"/>
        <v>0</v>
      </c>
      <c r="AA626" s="89"/>
      <c r="AB626" s="89"/>
      <c r="AC626" s="89"/>
      <c r="AD626" s="84"/>
      <c r="AE626" s="90"/>
    </row>
    <row r="627" spans="1:31" s="91" customFormat="1" hidden="1" x14ac:dyDescent="0.25">
      <c r="A627" s="82">
        <v>624</v>
      </c>
      <c r="B627" s="83">
        <v>2</v>
      </c>
      <c r="C627" s="84">
        <v>2</v>
      </c>
      <c r="D627" s="85" t="s">
        <v>688</v>
      </c>
      <c r="E627" s="85" t="s">
        <v>396</v>
      </c>
      <c r="F627" s="84"/>
      <c r="G627" s="84" t="s">
        <v>55</v>
      </c>
      <c r="H627" s="86" t="s">
        <v>397</v>
      </c>
      <c r="I627" s="87">
        <v>0.5</v>
      </c>
      <c r="J627" s="87">
        <v>0.5</v>
      </c>
      <c r="K627" s="84" t="s">
        <v>272</v>
      </c>
      <c r="L627" s="84" t="s">
        <v>63</v>
      </c>
      <c r="M627" s="84" t="s">
        <v>56</v>
      </c>
      <c r="N627" s="84" t="s">
        <v>51</v>
      </c>
      <c r="O627" s="84"/>
      <c r="P627" s="84" t="s">
        <v>266</v>
      </c>
      <c r="Q627" s="84" t="s">
        <v>398</v>
      </c>
      <c r="R627" s="88"/>
      <c r="S627" s="89"/>
      <c r="T627" s="89">
        <f t="shared" si="58"/>
        <v>0</v>
      </c>
      <c r="U627" s="89"/>
      <c r="V627" s="89"/>
      <c r="W627" s="89"/>
      <c r="X627" s="89"/>
      <c r="Y627" s="89"/>
      <c r="Z627" s="89">
        <f t="shared" si="59"/>
        <v>0</v>
      </c>
      <c r="AA627" s="89"/>
      <c r="AB627" s="89"/>
      <c r="AC627" s="89"/>
      <c r="AD627" s="84"/>
      <c r="AE627" s="90"/>
    </row>
    <row r="628" spans="1:31" s="91" customFormat="1" hidden="1" x14ac:dyDescent="0.25">
      <c r="A628" s="82">
        <v>625</v>
      </c>
      <c r="B628" s="83">
        <v>3</v>
      </c>
      <c r="C628" s="84">
        <v>2</v>
      </c>
      <c r="D628" s="85" t="s">
        <v>688</v>
      </c>
      <c r="E628" s="85" t="s">
        <v>344</v>
      </c>
      <c r="F628" s="84"/>
      <c r="G628" s="84" t="s">
        <v>55</v>
      </c>
      <c r="H628" s="86" t="s">
        <v>345</v>
      </c>
      <c r="I628" s="87">
        <v>0.5</v>
      </c>
      <c r="J628" s="87">
        <v>0.5</v>
      </c>
      <c r="K628" s="84" t="s">
        <v>272</v>
      </c>
      <c r="L628" s="84" t="s">
        <v>63</v>
      </c>
      <c r="M628" s="84" t="s">
        <v>56</v>
      </c>
      <c r="N628" s="84" t="s">
        <v>51</v>
      </c>
      <c r="O628" s="84"/>
      <c r="P628" s="84" t="s">
        <v>347</v>
      </c>
      <c r="Q628" s="84" t="s">
        <v>346</v>
      </c>
      <c r="R628" s="88"/>
      <c r="S628" s="89"/>
      <c r="T628" s="89">
        <f t="shared" si="58"/>
        <v>0</v>
      </c>
      <c r="U628" s="89"/>
      <c r="V628" s="89"/>
      <c r="W628" s="89"/>
      <c r="X628" s="89"/>
      <c r="Y628" s="89"/>
      <c r="Z628" s="89">
        <f t="shared" si="59"/>
        <v>0</v>
      </c>
      <c r="AA628" s="89"/>
      <c r="AB628" s="89"/>
      <c r="AC628" s="89"/>
      <c r="AD628" s="84"/>
      <c r="AE628" s="90"/>
    </row>
    <row r="629" spans="1:31" s="91" customFormat="1" hidden="1" x14ac:dyDescent="0.25">
      <c r="A629" s="82">
        <v>626</v>
      </c>
      <c r="B629" s="83">
        <v>4</v>
      </c>
      <c r="C629" s="84">
        <v>2</v>
      </c>
      <c r="D629" s="85" t="s">
        <v>688</v>
      </c>
      <c r="E629" s="85" t="s">
        <v>298</v>
      </c>
      <c r="F629" s="84"/>
      <c r="G629" s="84" t="s">
        <v>55</v>
      </c>
      <c r="H629" s="86" t="s">
        <v>299</v>
      </c>
      <c r="I629" s="87">
        <v>2</v>
      </c>
      <c r="J629" s="87">
        <v>2</v>
      </c>
      <c r="K629" s="84" t="s">
        <v>50</v>
      </c>
      <c r="L629" s="84" t="s">
        <v>63</v>
      </c>
      <c r="M629" s="84" t="s">
        <v>56</v>
      </c>
      <c r="N629" s="84" t="s">
        <v>51</v>
      </c>
      <c r="O629" s="84"/>
      <c r="P629" s="84" t="s">
        <v>266</v>
      </c>
      <c r="Q629" s="84" t="s">
        <v>300</v>
      </c>
      <c r="R629" s="88"/>
      <c r="S629" s="89"/>
      <c r="T629" s="89">
        <f t="shared" si="58"/>
        <v>0</v>
      </c>
      <c r="U629" s="89"/>
      <c r="V629" s="89"/>
      <c r="W629" s="89"/>
      <c r="X629" s="89"/>
      <c r="Y629" s="89"/>
      <c r="Z629" s="89">
        <f t="shared" si="59"/>
        <v>0</v>
      </c>
      <c r="AA629" s="89"/>
      <c r="AB629" s="89"/>
      <c r="AC629" s="89"/>
      <c r="AD629" s="84"/>
      <c r="AE629" s="90"/>
    </row>
    <row r="630" spans="1:31" s="91" customFormat="1" hidden="1" x14ac:dyDescent="0.25">
      <c r="A630" s="82">
        <v>627</v>
      </c>
      <c r="B630" s="83">
        <v>10</v>
      </c>
      <c r="C630" s="84">
        <v>2</v>
      </c>
      <c r="D630" s="85" t="s">
        <v>688</v>
      </c>
      <c r="E630" s="85" t="s">
        <v>653</v>
      </c>
      <c r="F630" s="84"/>
      <c r="G630" s="84" t="s">
        <v>55</v>
      </c>
      <c r="H630" s="86" t="s">
        <v>654</v>
      </c>
      <c r="I630" s="87">
        <v>1</v>
      </c>
      <c r="J630" s="87">
        <v>1</v>
      </c>
      <c r="K630" s="84" t="s">
        <v>50</v>
      </c>
      <c r="L630" s="84" t="s">
        <v>54</v>
      </c>
      <c r="M630" s="84" t="s">
        <v>56</v>
      </c>
      <c r="N630" s="84" t="s">
        <v>51</v>
      </c>
      <c r="O630" s="84"/>
      <c r="P630" s="84" t="s">
        <v>656</v>
      </c>
      <c r="Q630" s="84" t="s">
        <v>655</v>
      </c>
      <c r="R630" s="88"/>
      <c r="S630" s="89"/>
      <c r="T630" s="89">
        <f t="shared" si="58"/>
        <v>0</v>
      </c>
      <c r="U630" s="89"/>
      <c r="V630" s="89"/>
      <c r="W630" s="89"/>
      <c r="X630" s="89"/>
      <c r="Y630" s="89"/>
      <c r="Z630" s="89">
        <f t="shared" si="59"/>
        <v>0</v>
      </c>
      <c r="AA630" s="89"/>
      <c r="AB630" s="89"/>
      <c r="AC630" s="89"/>
      <c r="AD630" s="84"/>
      <c r="AE630" s="90"/>
    </row>
    <row r="631" spans="1:31" s="91" customFormat="1" hidden="1" x14ac:dyDescent="0.25">
      <c r="A631" s="82">
        <v>628</v>
      </c>
      <c r="B631" s="83">
        <v>11</v>
      </c>
      <c r="C631" s="84">
        <v>2</v>
      </c>
      <c r="D631" s="85" t="s">
        <v>688</v>
      </c>
      <c r="E631" s="85" t="s">
        <v>657</v>
      </c>
      <c r="F631" s="84"/>
      <c r="G631" s="84" t="s">
        <v>64</v>
      </c>
      <c r="H631" s="86" t="s">
        <v>658</v>
      </c>
      <c r="I631" s="87">
        <v>2</v>
      </c>
      <c r="J631" s="87">
        <v>2</v>
      </c>
      <c r="K631" s="84" t="s">
        <v>50</v>
      </c>
      <c r="L631" s="84" t="s">
        <v>63</v>
      </c>
      <c r="M631" s="84" t="s">
        <v>56</v>
      </c>
      <c r="N631" s="84" t="s">
        <v>51</v>
      </c>
      <c r="O631" s="84"/>
      <c r="P631" s="84" t="s">
        <v>656</v>
      </c>
      <c r="Q631" s="84" t="s">
        <v>659</v>
      </c>
      <c r="R631" s="88"/>
      <c r="S631" s="89"/>
      <c r="T631" s="89">
        <f t="shared" si="58"/>
        <v>0</v>
      </c>
      <c r="U631" s="89"/>
      <c r="V631" s="89"/>
      <c r="W631" s="89"/>
      <c r="X631" s="89"/>
      <c r="Y631" s="89"/>
      <c r="Z631" s="89">
        <f t="shared" si="59"/>
        <v>0</v>
      </c>
      <c r="AA631" s="89"/>
      <c r="AB631" s="89"/>
      <c r="AC631" s="89"/>
      <c r="AD631" s="84"/>
      <c r="AE631" s="90"/>
    </row>
    <row r="632" spans="1:31" s="91" customFormat="1" hidden="1" x14ac:dyDescent="0.25">
      <c r="A632" s="82">
        <v>629</v>
      </c>
      <c r="B632" s="83">
        <v>12</v>
      </c>
      <c r="C632" s="84">
        <v>2</v>
      </c>
      <c r="D632" s="85" t="s">
        <v>688</v>
      </c>
      <c r="E632" s="85" t="s">
        <v>477</v>
      </c>
      <c r="F632" s="84"/>
      <c r="G632" s="84" t="s">
        <v>64</v>
      </c>
      <c r="H632" s="86" t="s">
        <v>478</v>
      </c>
      <c r="I632" s="87">
        <v>1</v>
      </c>
      <c r="J632" s="87">
        <v>1</v>
      </c>
      <c r="K632" s="84" t="s">
        <v>50</v>
      </c>
      <c r="L632" s="84" t="s">
        <v>63</v>
      </c>
      <c r="M632" s="84" t="s">
        <v>56</v>
      </c>
      <c r="N632" s="84" t="s">
        <v>51</v>
      </c>
      <c r="O632" s="84"/>
      <c r="P632" s="84" t="s">
        <v>260</v>
      </c>
      <c r="Q632" s="84">
        <v>1727040097</v>
      </c>
      <c r="R632" s="88"/>
      <c r="S632" s="89"/>
      <c r="T632" s="89">
        <f t="shared" si="58"/>
        <v>0</v>
      </c>
      <c r="U632" s="89"/>
      <c r="V632" s="89"/>
      <c r="W632" s="89"/>
      <c r="X632" s="89"/>
      <c r="Y632" s="89"/>
      <c r="Z632" s="89">
        <f t="shared" si="59"/>
        <v>0</v>
      </c>
      <c r="AA632" s="89"/>
      <c r="AB632" s="89"/>
      <c r="AC632" s="89"/>
      <c r="AD632" s="84"/>
      <c r="AE632" s="90"/>
    </row>
    <row r="633" spans="1:31" s="91" customFormat="1" hidden="1" x14ac:dyDescent="0.25">
      <c r="A633" s="82">
        <v>630</v>
      </c>
      <c r="B633" s="83">
        <v>13</v>
      </c>
      <c r="C633" s="84">
        <v>2</v>
      </c>
      <c r="D633" s="85" t="s">
        <v>688</v>
      </c>
      <c r="E633" s="85" t="s">
        <v>446</v>
      </c>
      <c r="F633" s="84"/>
      <c r="G633" s="84" t="s">
        <v>55</v>
      </c>
      <c r="H633" s="86" t="s">
        <v>447</v>
      </c>
      <c r="I633" s="87">
        <v>1</v>
      </c>
      <c r="J633" s="87">
        <v>1</v>
      </c>
      <c r="K633" s="84" t="s">
        <v>272</v>
      </c>
      <c r="L633" s="84" t="s">
        <v>63</v>
      </c>
      <c r="M633" s="84" t="s">
        <v>56</v>
      </c>
      <c r="N633" s="84" t="s">
        <v>51</v>
      </c>
      <c r="O633" s="84"/>
      <c r="P633" s="84" t="s">
        <v>340</v>
      </c>
      <c r="Q633" s="84" t="s">
        <v>448</v>
      </c>
      <c r="R633" s="88"/>
      <c r="S633" s="89"/>
      <c r="T633" s="89">
        <f t="shared" si="58"/>
        <v>0</v>
      </c>
      <c r="U633" s="89"/>
      <c r="V633" s="89"/>
      <c r="W633" s="89"/>
      <c r="X633" s="89"/>
      <c r="Y633" s="89"/>
      <c r="Z633" s="89">
        <f t="shared" si="59"/>
        <v>0</v>
      </c>
      <c r="AA633" s="89"/>
      <c r="AB633" s="89"/>
      <c r="AC633" s="89"/>
      <c r="AD633" s="84"/>
      <c r="AE633" s="90"/>
    </row>
    <row r="634" spans="1:31" s="91" customFormat="1" hidden="1" x14ac:dyDescent="0.25">
      <c r="A634" s="82">
        <v>631</v>
      </c>
      <c r="B634" s="83">
        <v>14</v>
      </c>
      <c r="C634" s="84">
        <v>2</v>
      </c>
      <c r="D634" s="85" t="s">
        <v>688</v>
      </c>
      <c r="E634" s="85" t="s">
        <v>358</v>
      </c>
      <c r="F634" s="84"/>
      <c r="G634" s="84" t="s">
        <v>64</v>
      </c>
      <c r="H634" s="86" t="s">
        <v>359</v>
      </c>
      <c r="I634" s="87">
        <v>2</v>
      </c>
      <c r="J634" s="87">
        <v>2</v>
      </c>
      <c r="K634" s="84" t="s">
        <v>50</v>
      </c>
      <c r="L634" s="84" t="s">
        <v>63</v>
      </c>
      <c r="M634" s="84" t="s">
        <v>56</v>
      </c>
      <c r="N634" s="84" t="s">
        <v>51</v>
      </c>
      <c r="O634" s="84"/>
      <c r="P634" s="84" t="s">
        <v>260</v>
      </c>
      <c r="Q634" s="84">
        <v>1731120066</v>
      </c>
      <c r="R634" s="88"/>
      <c r="S634" s="89"/>
      <c r="T634" s="89">
        <f t="shared" si="58"/>
        <v>0</v>
      </c>
      <c r="U634" s="89"/>
      <c r="V634" s="89"/>
      <c r="W634" s="89"/>
      <c r="X634" s="89"/>
      <c r="Y634" s="89"/>
      <c r="Z634" s="89">
        <f t="shared" si="59"/>
        <v>0</v>
      </c>
      <c r="AA634" s="89"/>
      <c r="AB634" s="89"/>
      <c r="AC634" s="89"/>
      <c r="AD634" s="84"/>
      <c r="AE634" s="90"/>
    </row>
    <row r="635" spans="1:31" s="91" customFormat="1" hidden="1" x14ac:dyDescent="0.25">
      <c r="A635" s="82">
        <v>632</v>
      </c>
      <c r="B635" s="83">
        <v>20</v>
      </c>
      <c r="C635" s="84">
        <v>2</v>
      </c>
      <c r="D635" s="85" t="s">
        <v>688</v>
      </c>
      <c r="E635" s="85" t="s">
        <v>693</v>
      </c>
      <c r="F635" s="84"/>
      <c r="G635" s="84" t="s">
        <v>55</v>
      </c>
      <c r="H635" s="86" t="s">
        <v>694</v>
      </c>
      <c r="I635" s="87">
        <v>1</v>
      </c>
      <c r="J635" s="87">
        <v>1</v>
      </c>
      <c r="K635" s="84" t="s">
        <v>50</v>
      </c>
      <c r="L635" s="84" t="s">
        <v>63</v>
      </c>
      <c r="M635" s="84" t="s">
        <v>56</v>
      </c>
      <c r="N635" s="84" t="s">
        <v>51</v>
      </c>
      <c r="O635" s="84"/>
      <c r="P635" s="84" t="s">
        <v>134</v>
      </c>
      <c r="Q635" s="84">
        <v>1827716</v>
      </c>
      <c r="R635" s="88"/>
      <c r="S635" s="89"/>
      <c r="T635" s="89">
        <f t="shared" si="58"/>
        <v>0</v>
      </c>
      <c r="U635" s="89"/>
      <c r="V635" s="89"/>
      <c r="W635" s="89"/>
      <c r="X635" s="89"/>
      <c r="Y635" s="89"/>
      <c r="Z635" s="89">
        <f t="shared" si="59"/>
        <v>0</v>
      </c>
      <c r="AA635" s="89"/>
      <c r="AB635" s="89"/>
      <c r="AC635" s="89"/>
      <c r="AD635" s="84"/>
      <c r="AE635" s="90"/>
    </row>
    <row r="636" spans="1:31" s="91" customFormat="1" hidden="1" x14ac:dyDescent="0.25">
      <c r="A636" s="82">
        <v>633</v>
      </c>
      <c r="B636" s="83">
        <v>21</v>
      </c>
      <c r="C636" s="84">
        <v>2</v>
      </c>
      <c r="D636" s="85" t="s">
        <v>688</v>
      </c>
      <c r="E636" s="85" t="s">
        <v>695</v>
      </c>
      <c r="F636" s="84"/>
      <c r="G636" s="84" t="s">
        <v>55</v>
      </c>
      <c r="H636" s="86" t="s">
        <v>696</v>
      </c>
      <c r="I636" s="87">
        <v>3</v>
      </c>
      <c r="J636" s="87">
        <v>3</v>
      </c>
      <c r="K636" s="84" t="s">
        <v>50</v>
      </c>
      <c r="L636" s="84" t="s">
        <v>63</v>
      </c>
      <c r="M636" s="84" t="s">
        <v>56</v>
      </c>
      <c r="N636" s="84" t="s">
        <v>51</v>
      </c>
      <c r="O636" s="84"/>
      <c r="P636" s="84" t="s">
        <v>134</v>
      </c>
      <c r="Q636" s="84" t="s">
        <v>697</v>
      </c>
      <c r="R636" s="88"/>
      <c r="S636" s="89"/>
      <c r="T636" s="89">
        <f t="shared" si="58"/>
        <v>0</v>
      </c>
      <c r="U636" s="89"/>
      <c r="V636" s="89"/>
      <c r="W636" s="89"/>
      <c r="X636" s="89"/>
      <c r="Y636" s="89"/>
      <c r="Z636" s="89">
        <f t="shared" si="59"/>
        <v>0</v>
      </c>
      <c r="AA636" s="89"/>
      <c r="AB636" s="89"/>
      <c r="AC636" s="89"/>
      <c r="AD636" s="84"/>
      <c r="AE636" s="90"/>
    </row>
    <row r="637" spans="1:31" s="91" customFormat="1" hidden="1" x14ac:dyDescent="0.25">
      <c r="A637" s="82">
        <v>634</v>
      </c>
      <c r="B637" s="83">
        <v>22</v>
      </c>
      <c r="C637" s="84">
        <v>2</v>
      </c>
      <c r="D637" s="85" t="s">
        <v>688</v>
      </c>
      <c r="E637" s="85" t="s">
        <v>287</v>
      </c>
      <c r="F637" s="84"/>
      <c r="G637" s="84" t="s">
        <v>64</v>
      </c>
      <c r="H637" s="86" t="s">
        <v>288</v>
      </c>
      <c r="I637" s="87">
        <v>3</v>
      </c>
      <c r="J637" s="87">
        <v>3</v>
      </c>
      <c r="K637" s="84" t="s">
        <v>50</v>
      </c>
      <c r="L637" s="84" t="s">
        <v>63</v>
      </c>
      <c r="M637" s="84" t="s">
        <v>56</v>
      </c>
      <c r="N637" s="84" t="s">
        <v>51</v>
      </c>
      <c r="O637" s="84"/>
      <c r="P637" s="84" t="s">
        <v>283</v>
      </c>
      <c r="Q637" s="84" t="s">
        <v>289</v>
      </c>
      <c r="R637" s="88"/>
      <c r="S637" s="89"/>
      <c r="T637" s="89">
        <f t="shared" si="58"/>
        <v>0</v>
      </c>
      <c r="U637" s="89"/>
      <c r="V637" s="89"/>
      <c r="W637" s="89"/>
      <c r="X637" s="89"/>
      <c r="Y637" s="89"/>
      <c r="Z637" s="89">
        <f t="shared" si="59"/>
        <v>0</v>
      </c>
      <c r="AA637" s="89"/>
      <c r="AB637" s="89"/>
      <c r="AC637" s="89"/>
      <c r="AD637" s="84"/>
      <c r="AE637" s="90"/>
    </row>
    <row r="638" spans="1:31" s="91" customFormat="1" hidden="1" x14ac:dyDescent="0.25">
      <c r="A638" s="82">
        <v>635</v>
      </c>
      <c r="B638" s="83">
        <v>7000</v>
      </c>
      <c r="C638" s="84">
        <v>2</v>
      </c>
      <c r="D638" s="85" t="s">
        <v>688</v>
      </c>
      <c r="E638" s="85" t="s">
        <v>698</v>
      </c>
      <c r="F638" s="84"/>
      <c r="G638" s="84" t="s">
        <v>55</v>
      </c>
      <c r="H638" s="86" t="s">
        <v>699</v>
      </c>
      <c r="I638" s="87">
        <v>1</v>
      </c>
      <c r="J638" s="87">
        <v>1</v>
      </c>
      <c r="K638" s="84" t="s">
        <v>50</v>
      </c>
      <c r="L638" s="84" t="s">
        <v>54</v>
      </c>
      <c r="M638" s="84" t="s">
        <v>56</v>
      </c>
      <c r="N638" s="84" t="s">
        <v>70</v>
      </c>
      <c r="O638" s="84"/>
      <c r="P638" s="84"/>
      <c r="Q638" s="84"/>
      <c r="R638" s="88"/>
      <c r="S638" s="89"/>
      <c r="T638" s="89">
        <f t="shared" si="58"/>
        <v>0</v>
      </c>
      <c r="U638" s="89"/>
      <c r="V638" s="89"/>
      <c r="W638" s="89"/>
      <c r="X638" s="89"/>
      <c r="Y638" s="89"/>
      <c r="Z638" s="89">
        <f t="shared" si="59"/>
        <v>0</v>
      </c>
      <c r="AA638" s="89"/>
      <c r="AB638" s="89"/>
      <c r="AC638" s="89"/>
      <c r="AD638" s="84"/>
      <c r="AE638" s="90"/>
    </row>
    <row r="639" spans="1:31" s="91" customFormat="1" hidden="1" x14ac:dyDescent="0.25">
      <c r="A639" s="82">
        <v>636</v>
      </c>
      <c r="B639" s="83">
        <v>7001</v>
      </c>
      <c r="C639" s="84">
        <v>2</v>
      </c>
      <c r="D639" s="85" t="s">
        <v>688</v>
      </c>
      <c r="E639" s="85" t="s">
        <v>274</v>
      </c>
      <c r="F639" s="84"/>
      <c r="G639" s="84" t="s">
        <v>276</v>
      </c>
      <c r="H639" s="86" t="s">
        <v>275</v>
      </c>
      <c r="I639" s="87">
        <v>1</v>
      </c>
      <c r="J639" s="87">
        <v>1</v>
      </c>
      <c r="K639" s="84" t="s">
        <v>50</v>
      </c>
      <c r="L639" s="84" t="s">
        <v>63</v>
      </c>
      <c r="M639" s="84" t="s">
        <v>56</v>
      </c>
      <c r="N639" s="84" t="s">
        <v>70</v>
      </c>
      <c r="O639" s="84"/>
      <c r="P639" s="84"/>
      <c r="Q639" s="84"/>
      <c r="R639" s="88"/>
      <c r="S639" s="89"/>
      <c r="T639" s="89">
        <f t="shared" si="58"/>
        <v>0</v>
      </c>
      <c r="U639" s="89"/>
      <c r="V639" s="89"/>
      <c r="W639" s="89"/>
      <c r="X639" s="89"/>
      <c r="Y639" s="89"/>
      <c r="Z639" s="89">
        <f t="shared" si="59"/>
        <v>0</v>
      </c>
      <c r="AA639" s="89"/>
      <c r="AB639" s="89"/>
      <c r="AC639" s="89"/>
      <c r="AD639" s="84"/>
      <c r="AE639" s="90"/>
    </row>
    <row r="640" spans="1:31" s="30" customFormat="1" hidden="1" x14ac:dyDescent="0.25">
      <c r="A640" s="82">
        <v>637</v>
      </c>
      <c r="B640" s="83">
        <v>7000</v>
      </c>
      <c r="C640" s="84">
        <v>3</v>
      </c>
      <c r="D640" s="85" t="s">
        <v>274</v>
      </c>
      <c r="E640" s="85" t="s">
        <v>124</v>
      </c>
      <c r="F640" s="84"/>
      <c r="G640" s="84" t="s">
        <v>126</v>
      </c>
      <c r="H640" s="86" t="s">
        <v>125</v>
      </c>
      <c r="I640" s="87">
        <v>1</v>
      </c>
      <c r="J640" s="87">
        <v>1</v>
      </c>
      <c r="K640" s="84" t="s">
        <v>50</v>
      </c>
      <c r="L640" s="84" t="s">
        <v>63</v>
      </c>
      <c r="M640" s="84" t="s">
        <v>56</v>
      </c>
      <c r="N640" s="84" t="s">
        <v>70</v>
      </c>
      <c r="O640" s="84"/>
      <c r="P640" s="84"/>
      <c r="Q640" s="84"/>
      <c r="R640" s="88"/>
      <c r="S640" s="89"/>
      <c r="T640" s="89">
        <f t="shared" si="58"/>
        <v>0</v>
      </c>
      <c r="U640" s="89"/>
      <c r="V640" s="89"/>
      <c r="W640" s="89"/>
      <c r="X640" s="89"/>
      <c r="Y640" s="89"/>
      <c r="Z640" s="89">
        <f t="shared" si="59"/>
        <v>0</v>
      </c>
      <c r="AA640" s="89"/>
      <c r="AB640" s="89"/>
      <c r="AC640" s="89"/>
      <c r="AD640" s="84"/>
      <c r="AE640" s="90"/>
    </row>
    <row r="641" spans="1:31" s="30" customFormat="1" hidden="1" x14ac:dyDescent="0.25">
      <c r="A641" s="82">
        <v>638</v>
      </c>
      <c r="B641" s="83">
        <v>7002</v>
      </c>
      <c r="C641" s="84">
        <v>3</v>
      </c>
      <c r="D641" s="85" t="s">
        <v>274</v>
      </c>
      <c r="E641" s="85" t="s">
        <v>277</v>
      </c>
      <c r="F641" s="84"/>
      <c r="G641" s="84" t="s">
        <v>55</v>
      </c>
      <c r="H641" s="86" t="s">
        <v>278</v>
      </c>
      <c r="I641" s="87">
        <v>1</v>
      </c>
      <c r="J641" s="87">
        <v>1</v>
      </c>
      <c r="K641" s="84" t="s">
        <v>50</v>
      </c>
      <c r="L641" s="84" t="s">
        <v>63</v>
      </c>
      <c r="M641" s="84" t="s">
        <v>56</v>
      </c>
      <c r="N641" s="84" t="s">
        <v>70</v>
      </c>
      <c r="O641" s="84"/>
      <c r="P641" s="84" t="s">
        <v>279</v>
      </c>
      <c r="Q641" s="84">
        <v>14270</v>
      </c>
      <c r="R641" s="88"/>
      <c r="S641" s="89"/>
      <c r="T641" s="89">
        <f t="shared" si="58"/>
        <v>0</v>
      </c>
      <c r="U641" s="89"/>
      <c r="V641" s="89"/>
      <c r="W641" s="89"/>
      <c r="X641" s="89"/>
      <c r="Y641" s="89"/>
      <c r="Z641" s="89">
        <f t="shared" si="59"/>
        <v>0</v>
      </c>
      <c r="AA641" s="89"/>
      <c r="AB641" s="89"/>
      <c r="AC641" s="89"/>
      <c r="AD641" s="84"/>
      <c r="AE641" s="90"/>
    </row>
    <row r="642" spans="1:31" s="30" customFormat="1" hidden="1" x14ac:dyDescent="0.25">
      <c r="A642" s="82">
        <v>639</v>
      </c>
      <c r="B642" s="83">
        <v>7003</v>
      </c>
      <c r="C642" s="84">
        <v>3</v>
      </c>
      <c r="D642" s="85" t="s">
        <v>274</v>
      </c>
      <c r="E642" s="85" t="s">
        <v>280</v>
      </c>
      <c r="F642" s="84"/>
      <c r="G642" s="84" t="s">
        <v>55</v>
      </c>
      <c r="H642" s="86" t="s">
        <v>281</v>
      </c>
      <c r="I642" s="87">
        <v>1</v>
      </c>
      <c r="J642" s="87">
        <v>1</v>
      </c>
      <c r="K642" s="84" t="s">
        <v>50</v>
      </c>
      <c r="L642" s="84" t="s">
        <v>63</v>
      </c>
      <c r="M642" s="84" t="s">
        <v>56</v>
      </c>
      <c r="N642" s="84" t="s">
        <v>70</v>
      </c>
      <c r="O642" s="84"/>
      <c r="P642" s="84" t="s">
        <v>283</v>
      </c>
      <c r="Q642" s="84" t="s">
        <v>282</v>
      </c>
      <c r="R642" s="88"/>
      <c r="S642" s="89"/>
      <c r="T642" s="89">
        <f t="shared" si="58"/>
        <v>0</v>
      </c>
      <c r="U642" s="89"/>
      <c r="V642" s="89"/>
      <c r="W642" s="89"/>
      <c r="X642" s="89"/>
      <c r="Y642" s="89"/>
      <c r="Z642" s="89">
        <f t="shared" si="59"/>
        <v>0</v>
      </c>
      <c r="AA642" s="89"/>
      <c r="AB642" s="89"/>
      <c r="AC642" s="89"/>
      <c r="AD642" s="84"/>
      <c r="AE642" s="90"/>
    </row>
    <row r="643" spans="1:31" s="30" customFormat="1" hidden="1" x14ac:dyDescent="0.25">
      <c r="A643" s="82">
        <v>640</v>
      </c>
      <c r="B643" s="83">
        <v>7004</v>
      </c>
      <c r="C643" s="84">
        <v>3</v>
      </c>
      <c r="D643" s="85" t="s">
        <v>274</v>
      </c>
      <c r="E643" s="85" t="s">
        <v>284</v>
      </c>
      <c r="F643" s="84"/>
      <c r="G643" s="84" t="s">
        <v>64</v>
      </c>
      <c r="H643" s="86" t="s">
        <v>285</v>
      </c>
      <c r="I643" s="87">
        <v>1</v>
      </c>
      <c r="J643" s="87">
        <v>1</v>
      </c>
      <c r="K643" s="84" t="s">
        <v>50</v>
      </c>
      <c r="L643" s="84" t="s">
        <v>63</v>
      </c>
      <c r="M643" s="84" t="s">
        <v>56</v>
      </c>
      <c r="N643" s="84" t="s">
        <v>70</v>
      </c>
      <c r="O643" s="84"/>
      <c r="P643" s="84" t="s">
        <v>283</v>
      </c>
      <c r="Q643" s="84" t="s">
        <v>286</v>
      </c>
      <c r="R643" s="88"/>
      <c r="S643" s="89"/>
      <c r="T643" s="89">
        <f t="shared" si="58"/>
        <v>0</v>
      </c>
      <c r="U643" s="89"/>
      <c r="V643" s="89"/>
      <c r="W643" s="89"/>
      <c r="X643" s="89"/>
      <c r="Y643" s="89"/>
      <c r="Z643" s="89">
        <f t="shared" si="59"/>
        <v>0</v>
      </c>
      <c r="AA643" s="89"/>
      <c r="AB643" s="89"/>
      <c r="AC643" s="89"/>
      <c r="AD643" s="84"/>
      <c r="AE643" s="90"/>
    </row>
    <row r="644" spans="1:31" s="30" customFormat="1" hidden="1" x14ac:dyDescent="0.25">
      <c r="A644" s="82">
        <v>641</v>
      </c>
      <c r="B644" s="83">
        <v>7005</v>
      </c>
      <c r="C644" s="84">
        <v>3</v>
      </c>
      <c r="D644" s="85" t="s">
        <v>274</v>
      </c>
      <c r="E644" s="85" t="s">
        <v>287</v>
      </c>
      <c r="F644" s="84"/>
      <c r="G644" s="84" t="s">
        <v>64</v>
      </c>
      <c r="H644" s="86" t="s">
        <v>288</v>
      </c>
      <c r="I644" s="87">
        <v>1</v>
      </c>
      <c r="J644" s="87">
        <v>1</v>
      </c>
      <c r="K644" s="84" t="s">
        <v>50</v>
      </c>
      <c r="L644" s="84" t="s">
        <v>63</v>
      </c>
      <c r="M644" s="84" t="s">
        <v>56</v>
      </c>
      <c r="N644" s="84" t="s">
        <v>70</v>
      </c>
      <c r="O644" s="84"/>
      <c r="P644" s="84" t="s">
        <v>283</v>
      </c>
      <c r="Q644" s="84" t="s">
        <v>289</v>
      </c>
      <c r="R644" s="88"/>
      <c r="S644" s="89"/>
      <c r="T644" s="89">
        <f t="shared" si="58"/>
        <v>0</v>
      </c>
      <c r="U644" s="89"/>
      <c r="V644" s="89"/>
      <c r="W644" s="89"/>
      <c r="X644" s="89"/>
      <c r="Y644" s="89"/>
      <c r="Z644" s="89">
        <f t="shared" si="59"/>
        <v>0</v>
      </c>
      <c r="AA644" s="89"/>
      <c r="AB644" s="89"/>
      <c r="AC644" s="89"/>
      <c r="AD644" s="84"/>
      <c r="AE644" s="90"/>
    </row>
    <row r="645" spans="1:31" s="30" customFormat="1" hidden="1" x14ac:dyDescent="0.25">
      <c r="A645" s="82">
        <v>642</v>
      </c>
      <c r="B645" s="83">
        <v>7006</v>
      </c>
      <c r="C645" s="84">
        <v>3</v>
      </c>
      <c r="D645" s="85" t="s">
        <v>274</v>
      </c>
      <c r="E645" s="85" t="s">
        <v>290</v>
      </c>
      <c r="F645" s="84"/>
      <c r="G645" s="84" t="s">
        <v>55</v>
      </c>
      <c r="H645" s="86" t="s">
        <v>291</v>
      </c>
      <c r="I645" s="87">
        <v>1</v>
      </c>
      <c r="J645" s="87">
        <v>1</v>
      </c>
      <c r="K645" s="84" t="s">
        <v>50</v>
      </c>
      <c r="L645" s="84" t="s">
        <v>63</v>
      </c>
      <c r="M645" s="84" t="s">
        <v>56</v>
      </c>
      <c r="N645" s="84" t="s">
        <v>70</v>
      </c>
      <c r="O645" s="84"/>
      <c r="P645" s="84"/>
      <c r="Q645" s="84"/>
      <c r="R645" s="88"/>
      <c r="S645" s="89"/>
      <c r="T645" s="89">
        <f t="shared" ref="T645:T708" si="60">S645*I645</f>
        <v>0</v>
      </c>
      <c r="U645" s="89"/>
      <c r="V645" s="89"/>
      <c r="W645" s="89"/>
      <c r="X645" s="89"/>
      <c r="Y645" s="89"/>
      <c r="Z645" s="89">
        <f t="shared" ref="Z645:Z708" si="61">Y645*I645</f>
        <v>0</v>
      </c>
      <c r="AA645" s="89"/>
      <c r="AB645" s="89"/>
      <c r="AC645" s="89"/>
      <c r="AD645" s="84"/>
      <c r="AE645" s="90"/>
    </row>
    <row r="646" spans="1:31" s="30" customFormat="1" hidden="1" x14ac:dyDescent="0.25">
      <c r="A646" s="82">
        <v>643</v>
      </c>
      <c r="B646" s="83">
        <v>7007</v>
      </c>
      <c r="C646" s="84">
        <v>3</v>
      </c>
      <c r="D646" s="85" t="s">
        <v>274</v>
      </c>
      <c r="E646" s="85" t="s">
        <v>292</v>
      </c>
      <c r="F646" s="84"/>
      <c r="G646" s="84" t="s">
        <v>55</v>
      </c>
      <c r="H646" s="86" t="s">
        <v>293</v>
      </c>
      <c r="I646" s="87">
        <v>1</v>
      </c>
      <c r="J646" s="87">
        <v>1</v>
      </c>
      <c r="K646" s="84" t="s">
        <v>50</v>
      </c>
      <c r="L646" s="84" t="s">
        <v>63</v>
      </c>
      <c r="M646" s="84" t="s">
        <v>56</v>
      </c>
      <c r="N646" s="84" t="s">
        <v>70</v>
      </c>
      <c r="O646" s="84"/>
      <c r="P646" s="84"/>
      <c r="Q646" s="84"/>
      <c r="R646" s="88"/>
      <c r="S646" s="89"/>
      <c r="T646" s="89">
        <f t="shared" si="60"/>
        <v>0</v>
      </c>
      <c r="U646" s="89"/>
      <c r="V646" s="89"/>
      <c r="W646" s="89"/>
      <c r="X646" s="89"/>
      <c r="Y646" s="89"/>
      <c r="Z646" s="89">
        <f t="shared" si="61"/>
        <v>0</v>
      </c>
      <c r="AA646" s="89"/>
      <c r="AB646" s="89"/>
      <c r="AC646" s="89"/>
      <c r="AD646" s="84"/>
      <c r="AE646" s="90"/>
    </row>
    <row r="647" spans="1:31" s="30" customFormat="1" hidden="1" x14ac:dyDescent="0.25">
      <c r="A647" s="82">
        <v>644</v>
      </c>
      <c r="B647" s="83">
        <v>7008</v>
      </c>
      <c r="C647" s="84">
        <v>3</v>
      </c>
      <c r="D647" s="85" t="s">
        <v>274</v>
      </c>
      <c r="E647" s="85" t="s">
        <v>263</v>
      </c>
      <c r="F647" s="84"/>
      <c r="G647" s="84" t="s">
        <v>55</v>
      </c>
      <c r="H647" s="86" t="s">
        <v>264</v>
      </c>
      <c r="I647" s="87">
        <v>1</v>
      </c>
      <c r="J647" s="87">
        <v>1</v>
      </c>
      <c r="K647" s="84" t="s">
        <v>50</v>
      </c>
      <c r="L647" s="84" t="s">
        <v>63</v>
      </c>
      <c r="M647" s="84" t="s">
        <v>56</v>
      </c>
      <c r="N647" s="84" t="s">
        <v>70</v>
      </c>
      <c r="O647" s="84"/>
      <c r="P647" s="84" t="s">
        <v>266</v>
      </c>
      <c r="Q647" s="84" t="s">
        <v>265</v>
      </c>
      <c r="R647" s="88"/>
      <c r="S647" s="89"/>
      <c r="T647" s="89">
        <f t="shared" si="60"/>
        <v>0</v>
      </c>
      <c r="U647" s="89"/>
      <c r="V647" s="89"/>
      <c r="W647" s="89"/>
      <c r="X647" s="89"/>
      <c r="Y647" s="89"/>
      <c r="Z647" s="89">
        <f t="shared" si="61"/>
        <v>0</v>
      </c>
      <c r="AA647" s="89"/>
      <c r="AB647" s="89"/>
      <c r="AC647" s="89"/>
      <c r="AD647" s="84"/>
      <c r="AE647" s="90"/>
    </row>
    <row r="648" spans="1:31" s="30" customFormat="1" hidden="1" x14ac:dyDescent="0.25">
      <c r="A648" s="82">
        <v>645</v>
      </c>
      <c r="B648" s="83">
        <v>7009</v>
      </c>
      <c r="C648" s="84">
        <v>3</v>
      </c>
      <c r="D648" s="85" t="s">
        <v>274</v>
      </c>
      <c r="E648" s="85" t="s">
        <v>294</v>
      </c>
      <c r="F648" s="84"/>
      <c r="G648" s="84" t="s">
        <v>55</v>
      </c>
      <c r="H648" s="86" t="s">
        <v>295</v>
      </c>
      <c r="I648" s="87">
        <v>1</v>
      </c>
      <c r="J648" s="87">
        <v>1</v>
      </c>
      <c r="K648" s="84" t="s">
        <v>50</v>
      </c>
      <c r="L648" s="84" t="s">
        <v>63</v>
      </c>
      <c r="M648" s="84" t="s">
        <v>56</v>
      </c>
      <c r="N648" s="84" t="s">
        <v>70</v>
      </c>
      <c r="O648" s="84"/>
      <c r="P648" s="84" t="s">
        <v>297</v>
      </c>
      <c r="Q648" s="84" t="s">
        <v>296</v>
      </c>
      <c r="R648" s="88"/>
      <c r="S648" s="89"/>
      <c r="T648" s="89">
        <f t="shared" si="60"/>
        <v>0</v>
      </c>
      <c r="U648" s="89"/>
      <c r="V648" s="89"/>
      <c r="W648" s="89"/>
      <c r="X648" s="89"/>
      <c r="Y648" s="89"/>
      <c r="Z648" s="89">
        <f t="shared" si="61"/>
        <v>0</v>
      </c>
      <c r="AA648" s="89"/>
      <c r="AB648" s="89"/>
      <c r="AC648" s="89"/>
      <c r="AD648" s="84"/>
      <c r="AE648" s="90"/>
    </row>
    <row r="649" spans="1:31" s="30" customFormat="1" hidden="1" x14ac:dyDescent="0.25">
      <c r="A649" s="82">
        <v>646</v>
      </c>
      <c r="B649" s="83">
        <v>7010</v>
      </c>
      <c r="C649" s="84">
        <v>3</v>
      </c>
      <c r="D649" s="85" t="s">
        <v>274</v>
      </c>
      <c r="E649" s="85" t="s">
        <v>298</v>
      </c>
      <c r="F649" s="84"/>
      <c r="G649" s="84" t="s">
        <v>55</v>
      </c>
      <c r="H649" s="86" t="s">
        <v>299</v>
      </c>
      <c r="I649" s="87">
        <v>1</v>
      </c>
      <c r="J649" s="87">
        <v>1</v>
      </c>
      <c r="K649" s="84" t="s">
        <v>50</v>
      </c>
      <c r="L649" s="84" t="s">
        <v>63</v>
      </c>
      <c r="M649" s="84" t="s">
        <v>56</v>
      </c>
      <c r="N649" s="84" t="s">
        <v>70</v>
      </c>
      <c r="O649" s="84"/>
      <c r="P649" s="84" t="s">
        <v>266</v>
      </c>
      <c r="Q649" s="84" t="s">
        <v>300</v>
      </c>
      <c r="R649" s="88"/>
      <c r="S649" s="89"/>
      <c r="T649" s="89">
        <f t="shared" si="60"/>
        <v>0</v>
      </c>
      <c r="U649" s="89"/>
      <c r="V649" s="89"/>
      <c r="W649" s="89"/>
      <c r="X649" s="89"/>
      <c r="Y649" s="89"/>
      <c r="Z649" s="89">
        <f t="shared" si="61"/>
        <v>0</v>
      </c>
      <c r="AA649" s="89"/>
      <c r="AB649" s="89"/>
      <c r="AC649" s="89"/>
      <c r="AD649" s="84"/>
      <c r="AE649" s="90"/>
    </row>
    <row r="650" spans="1:31" s="30" customFormat="1" hidden="1" x14ac:dyDescent="0.25">
      <c r="A650" s="82">
        <v>647</v>
      </c>
      <c r="B650" s="83">
        <v>7011</v>
      </c>
      <c r="C650" s="84">
        <v>3</v>
      </c>
      <c r="D650" s="85" t="s">
        <v>274</v>
      </c>
      <c r="E650" s="85" t="s">
        <v>301</v>
      </c>
      <c r="F650" s="84"/>
      <c r="G650" s="84" t="s">
        <v>55</v>
      </c>
      <c r="H650" s="86" t="s">
        <v>302</v>
      </c>
      <c r="I650" s="87">
        <v>1</v>
      </c>
      <c r="J650" s="87">
        <v>1</v>
      </c>
      <c r="K650" s="84" t="s">
        <v>50</v>
      </c>
      <c r="L650" s="84" t="s">
        <v>63</v>
      </c>
      <c r="M650" s="84" t="s">
        <v>56</v>
      </c>
      <c r="N650" s="84" t="s">
        <v>70</v>
      </c>
      <c r="O650" s="84"/>
      <c r="P650" s="84" t="s">
        <v>266</v>
      </c>
      <c r="Q650" s="84" t="s">
        <v>303</v>
      </c>
      <c r="R650" s="88"/>
      <c r="S650" s="89"/>
      <c r="T650" s="89">
        <f t="shared" si="60"/>
        <v>0</v>
      </c>
      <c r="U650" s="89"/>
      <c r="V650" s="89"/>
      <c r="W650" s="89"/>
      <c r="X650" s="89"/>
      <c r="Y650" s="89"/>
      <c r="Z650" s="89">
        <f t="shared" si="61"/>
        <v>0</v>
      </c>
      <c r="AA650" s="89"/>
      <c r="AB650" s="89"/>
      <c r="AC650" s="89"/>
      <c r="AD650" s="84"/>
      <c r="AE650" s="90"/>
    </row>
    <row r="651" spans="1:31" s="30" customFormat="1" hidden="1" x14ac:dyDescent="0.25">
      <c r="A651" s="82">
        <v>648</v>
      </c>
      <c r="B651" s="83">
        <v>7012</v>
      </c>
      <c r="C651" s="84">
        <v>3</v>
      </c>
      <c r="D651" s="85" t="s">
        <v>274</v>
      </c>
      <c r="E651" s="85" t="s">
        <v>304</v>
      </c>
      <c r="F651" s="84"/>
      <c r="G651" s="84" t="s">
        <v>64</v>
      </c>
      <c r="H651" s="86" t="s">
        <v>305</v>
      </c>
      <c r="I651" s="87">
        <v>1</v>
      </c>
      <c r="J651" s="87">
        <v>1</v>
      </c>
      <c r="K651" s="84" t="s">
        <v>50</v>
      </c>
      <c r="L651" s="84" t="s">
        <v>63</v>
      </c>
      <c r="M651" s="84" t="s">
        <v>56</v>
      </c>
      <c r="N651" s="84" t="s">
        <v>70</v>
      </c>
      <c r="O651" s="84"/>
      <c r="P651" s="84" t="s">
        <v>266</v>
      </c>
      <c r="Q651" s="84" t="s">
        <v>306</v>
      </c>
      <c r="R651" s="88"/>
      <c r="S651" s="89"/>
      <c r="T651" s="89">
        <f t="shared" si="60"/>
        <v>0</v>
      </c>
      <c r="U651" s="89"/>
      <c r="V651" s="89"/>
      <c r="W651" s="89"/>
      <c r="X651" s="89"/>
      <c r="Y651" s="89"/>
      <c r="Z651" s="89">
        <f t="shared" si="61"/>
        <v>0</v>
      </c>
      <c r="AA651" s="89"/>
      <c r="AB651" s="89"/>
      <c r="AC651" s="89"/>
      <c r="AD651" s="84"/>
      <c r="AE651" s="90"/>
    </row>
    <row r="652" spans="1:31" s="30" customFormat="1" hidden="1" x14ac:dyDescent="0.25">
      <c r="A652" s="82">
        <v>649</v>
      </c>
      <c r="B652" s="83">
        <v>7013</v>
      </c>
      <c r="C652" s="84">
        <v>3</v>
      </c>
      <c r="D652" s="85" t="s">
        <v>274</v>
      </c>
      <c r="E652" s="85" t="s">
        <v>72</v>
      </c>
      <c r="F652" s="84"/>
      <c r="G652" s="84" t="s">
        <v>59</v>
      </c>
      <c r="H652" s="86" t="s">
        <v>73</v>
      </c>
      <c r="I652" s="87">
        <v>1</v>
      </c>
      <c r="J652" s="87">
        <v>1</v>
      </c>
      <c r="K652" s="84" t="s">
        <v>50</v>
      </c>
      <c r="L652" s="84" t="s">
        <v>63</v>
      </c>
      <c r="M652" s="84" t="s">
        <v>56</v>
      </c>
      <c r="N652" s="84" t="s">
        <v>70</v>
      </c>
      <c r="O652" s="84"/>
      <c r="P652" s="84"/>
      <c r="Q652" s="84"/>
      <c r="R652" s="88"/>
      <c r="S652" s="89"/>
      <c r="T652" s="89">
        <f t="shared" si="60"/>
        <v>0</v>
      </c>
      <c r="U652" s="89"/>
      <c r="V652" s="89"/>
      <c r="W652" s="89"/>
      <c r="X652" s="89"/>
      <c r="Y652" s="89"/>
      <c r="Z652" s="89">
        <f t="shared" si="61"/>
        <v>0</v>
      </c>
      <c r="AA652" s="89"/>
      <c r="AB652" s="89"/>
      <c r="AC652" s="89"/>
      <c r="AD652" s="84"/>
      <c r="AE652" s="90"/>
    </row>
    <row r="653" spans="1:31" s="30" customFormat="1" hidden="1" x14ac:dyDescent="0.25">
      <c r="A653" s="82">
        <v>650</v>
      </c>
      <c r="B653" s="83">
        <v>7014</v>
      </c>
      <c r="C653" s="84">
        <v>3</v>
      </c>
      <c r="D653" s="85" t="s">
        <v>274</v>
      </c>
      <c r="E653" s="85" t="s">
        <v>307</v>
      </c>
      <c r="F653" s="84"/>
      <c r="G653" s="84" t="s">
        <v>91</v>
      </c>
      <c r="H653" s="86" t="s">
        <v>308</v>
      </c>
      <c r="I653" s="87">
        <v>1</v>
      </c>
      <c r="J653" s="87">
        <v>1</v>
      </c>
      <c r="K653" s="84" t="s">
        <v>50</v>
      </c>
      <c r="L653" s="84" t="s">
        <v>63</v>
      </c>
      <c r="M653" s="84" t="s">
        <v>56</v>
      </c>
      <c r="N653" s="84" t="s">
        <v>70</v>
      </c>
      <c r="O653" s="84"/>
      <c r="P653" s="84"/>
      <c r="Q653" s="84"/>
      <c r="R653" s="88"/>
      <c r="S653" s="89"/>
      <c r="T653" s="89">
        <f t="shared" si="60"/>
        <v>0</v>
      </c>
      <c r="U653" s="89"/>
      <c r="V653" s="89"/>
      <c r="W653" s="89"/>
      <c r="X653" s="89"/>
      <c r="Y653" s="89"/>
      <c r="Z653" s="89">
        <f t="shared" si="61"/>
        <v>0</v>
      </c>
      <c r="AA653" s="89"/>
      <c r="AB653" s="89"/>
      <c r="AC653" s="89"/>
      <c r="AD653" s="84"/>
      <c r="AE653" s="90"/>
    </row>
    <row r="654" spans="1:31" s="30" customFormat="1" hidden="1" x14ac:dyDescent="0.25">
      <c r="A654" s="82">
        <v>651</v>
      </c>
      <c r="B654" s="83">
        <v>7002</v>
      </c>
      <c r="C654" s="84">
        <v>2</v>
      </c>
      <c r="D654" s="85" t="s">
        <v>688</v>
      </c>
      <c r="E654" s="85" t="s">
        <v>80</v>
      </c>
      <c r="F654" s="84"/>
      <c r="G654" s="84" t="s">
        <v>82</v>
      </c>
      <c r="H654" s="86" t="s">
        <v>81</v>
      </c>
      <c r="I654" s="87">
        <v>1</v>
      </c>
      <c r="J654" s="87">
        <v>1</v>
      </c>
      <c r="K654" s="84" t="s">
        <v>50</v>
      </c>
      <c r="L654" s="84" t="s">
        <v>63</v>
      </c>
      <c r="M654" s="84" t="s">
        <v>56</v>
      </c>
      <c r="N654" s="84" t="s">
        <v>70</v>
      </c>
      <c r="O654" s="84"/>
      <c r="P654" s="84"/>
      <c r="Q654" s="84"/>
      <c r="R654" s="88"/>
      <c r="S654" s="89"/>
      <c r="T654" s="89">
        <f t="shared" si="60"/>
        <v>0</v>
      </c>
      <c r="U654" s="89"/>
      <c r="V654" s="89"/>
      <c r="W654" s="89"/>
      <c r="X654" s="89"/>
      <c r="Y654" s="89"/>
      <c r="Z654" s="89">
        <f t="shared" si="61"/>
        <v>0</v>
      </c>
      <c r="AA654" s="89"/>
      <c r="AB654" s="89"/>
      <c r="AC654" s="89"/>
      <c r="AD654" s="84"/>
      <c r="AE654" s="90"/>
    </row>
    <row r="655" spans="1:31" s="30" customFormat="1" hidden="1" x14ac:dyDescent="0.25">
      <c r="A655" s="82">
        <v>652</v>
      </c>
      <c r="B655" s="83">
        <v>7003</v>
      </c>
      <c r="C655" s="84">
        <v>2</v>
      </c>
      <c r="D655" s="85" t="s">
        <v>688</v>
      </c>
      <c r="E655" s="85" t="s">
        <v>124</v>
      </c>
      <c r="F655" s="84"/>
      <c r="G655" s="84" t="s">
        <v>126</v>
      </c>
      <c r="H655" s="86" t="s">
        <v>125</v>
      </c>
      <c r="I655" s="87">
        <v>1</v>
      </c>
      <c r="J655" s="87">
        <v>1</v>
      </c>
      <c r="K655" s="84" t="s">
        <v>50</v>
      </c>
      <c r="L655" s="84" t="s">
        <v>63</v>
      </c>
      <c r="M655" s="84" t="s">
        <v>56</v>
      </c>
      <c r="N655" s="84" t="s">
        <v>70</v>
      </c>
      <c r="O655" s="84"/>
      <c r="P655" s="84"/>
      <c r="Q655" s="84"/>
      <c r="R655" s="88"/>
      <c r="S655" s="89"/>
      <c r="T655" s="89">
        <f t="shared" si="60"/>
        <v>0</v>
      </c>
      <c r="U655" s="89"/>
      <c r="V655" s="89"/>
      <c r="W655" s="89"/>
      <c r="X655" s="89"/>
      <c r="Y655" s="89"/>
      <c r="Z655" s="89">
        <f t="shared" si="61"/>
        <v>0</v>
      </c>
      <c r="AA655" s="89"/>
      <c r="AB655" s="89"/>
      <c r="AC655" s="89"/>
      <c r="AD655" s="84"/>
      <c r="AE655" s="90"/>
    </row>
    <row r="656" spans="1:31" s="30" customFormat="1" x14ac:dyDescent="0.25">
      <c r="A656" s="26">
        <v>653</v>
      </c>
      <c r="B656" s="31">
        <v>130</v>
      </c>
      <c r="C656" s="27">
        <v>1</v>
      </c>
      <c r="D656" s="28" t="s">
        <v>52</v>
      </c>
      <c r="E656" s="28" t="s">
        <v>700</v>
      </c>
      <c r="F656" s="27" t="s">
        <v>1005</v>
      </c>
      <c r="G656" s="27" t="s">
        <v>55</v>
      </c>
      <c r="H656" s="23" t="s">
        <v>701</v>
      </c>
      <c r="I656" s="29">
        <v>1</v>
      </c>
      <c r="J656" s="29">
        <v>1</v>
      </c>
      <c r="K656" s="27" t="s">
        <v>50</v>
      </c>
      <c r="L656" s="27" t="s">
        <v>54</v>
      </c>
      <c r="M656" s="27" t="s">
        <v>56</v>
      </c>
      <c r="N656" s="27" t="s">
        <v>51</v>
      </c>
      <c r="O656" s="27" t="s">
        <v>1025</v>
      </c>
      <c r="P656" s="27"/>
      <c r="Q656" s="27"/>
      <c r="R656" s="46"/>
      <c r="S656" s="21">
        <f>VLOOKUP(E:E,'[1]853-278051-128'!$A:$F,6,0)</f>
        <v>79.993799999999993</v>
      </c>
      <c r="T656" s="21">
        <f t="shared" si="60"/>
        <v>79.993799999999993</v>
      </c>
      <c r="U656" s="21">
        <f>VLOOKUP(E:E,'[1]853-278051-128'!$A:$H,8,0)</f>
        <v>77.888700000000014</v>
      </c>
      <c r="V656" s="21">
        <f>J656*U656</f>
        <v>77.888700000000014</v>
      </c>
      <c r="W656" s="21">
        <f>VLOOKUP(E:E,'[1]853-278051-128'!$A:$J,10,0)</f>
        <v>75.783600000000007</v>
      </c>
      <c r="X656" s="21">
        <f>J656*W656</f>
        <v>75.783600000000007</v>
      </c>
      <c r="Y656" s="21">
        <f>VLOOKUP(E:E,'[1]853-278051-128'!$A:$L,12,0)</f>
        <v>73.6785</v>
      </c>
      <c r="Z656" s="21">
        <f t="shared" si="61"/>
        <v>73.6785</v>
      </c>
      <c r="AA656" s="21">
        <f>VLOOKUP(E:E,'[2]costed bom'!$E$2:$AA$1480,23,0)</f>
        <v>160</v>
      </c>
      <c r="AB656" s="21">
        <f>J656*AA656</f>
        <v>160</v>
      </c>
      <c r="AC656" s="21">
        <f>Z656-AB656</f>
        <v>-86.3215</v>
      </c>
      <c r="AD656" s="27">
        <v>56</v>
      </c>
      <c r="AE656" s="22" t="s">
        <v>991</v>
      </c>
    </row>
    <row r="657" spans="1:31" s="91" customFormat="1" hidden="1" x14ac:dyDescent="0.25">
      <c r="A657" s="82">
        <v>654</v>
      </c>
      <c r="B657" s="83">
        <v>1</v>
      </c>
      <c r="C657" s="84">
        <v>2</v>
      </c>
      <c r="D657" s="85" t="s">
        <v>700</v>
      </c>
      <c r="E657" s="85" t="s">
        <v>702</v>
      </c>
      <c r="F657" s="84"/>
      <c r="G657" s="84" t="s">
        <v>64</v>
      </c>
      <c r="H657" s="86" t="s">
        <v>703</v>
      </c>
      <c r="I657" s="87">
        <v>1</v>
      </c>
      <c r="J657" s="87">
        <v>1</v>
      </c>
      <c r="K657" s="84" t="s">
        <v>50</v>
      </c>
      <c r="L657" s="84" t="s">
        <v>63</v>
      </c>
      <c r="M657" s="84" t="s">
        <v>56</v>
      </c>
      <c r="N657" s="84" t="s">
        <v>51</v>
      </c>
      <c r="O657" s="84"/>
      <c r="P657" s="84" t="s">
        <v>363</v>
      </c>
      <c r="Q657" s="84" t="s">
        <v>704</v>
      </c>
      <c r="R657" s="88"/>
      <c r="S657" s="89"/>
      <c r="T657" s="89">
        <f t="shared" si="60"/>
        <v>0</v>
      </c>
      <c r="U657" s="89"/>
      <c r="V657" s="89"/>
      <c r="W657" s="89"/>
      <c r="X657" s="89"/>
      <c r="Y657" s="89"/>
      <c r="Z657" s="89">
        <f t="shared" si="61"/>
        <v>0</v>
      </c>
      <c r="AA657" s="89"/>
      <c r="AB657" s="89"/>
      <c r="AC657" s="89"/>
      <c r="AD657" s="84"/>
      <c r="AE657" s="90"/>
    </row>
    <row r="658" spans="1:31" s="91" customFormat="1" hidden="1" x14ac:dyDescent="0.25">
      <c r="A658" s="82">
        <v>655</v>
      </c>
      <c r="B658" s="83">
        <v>2</v>
      </c>
      <c r="C658" s="84">
        <v>2</v>
      </c>
      <c r="D658" s="85" t="s">
        <v>700</v>
      </c>
      <c r="E658" s="85" t="s">
        <v>705</v>
      </c>
      <c r="F658" s="84"/>
      <c r="G658" s="84" t="s">
        <v>55</v>
      </c>
      <c r="H658" s="86" t="s">
        <v>706</v>
      </c>
      <c r="I658" s="87">
        <v>1</v>
      </c>
      <c r="J658" s="87">
        <v>1</v>
      </c>
      <c r="K658" s="84" t="s">
        <v>50</v>
      </c>
      <c r="L658" s="84" t="s">
        <v>63</v>
      </c>
      <c r="M658" s="84" t="s">
        <v>56</v>
      </c>
      <c r="N658" s="84" t="s">
        <v>51</v>
      </c>
      <c r="O658" s="84"/>
      <c r="P658" s="84" t="s">
        <v>708</v>
      </c>
      <c r="Q658" s="84" t="s">
        <v>707</v>
      </c>
      <c r="R658" s="88"/>
      <c r="S658" s="89"/>
      <c r="T658" s="89">
        <f t="shared" si="60"/>
        <v>0</v>
      </c>
      <c r="U658" s="89"/>
      <c r="V658" s="89"/>
      <c r="W658" s="89"/>
      <c r="X658" s="89"/>
      <c r="Y658" s="89"/>
      <c r="Z658" s="89">
        <f t="shared" si="61"/>
        <v>0</v>
      </c>
      <c r="AA658" s="89"/>
      <c r="AB658" s="89"/>
      <c r="AC658" s="89"/>
      <c r="AD658" s="84"/>
      <c r="AE658" s="90"/>
    </row>
    <row r="659" spans="1:31" s="91" customFormat="1" hidden="1" x14ac:dyDescent="0.25">
      <c r="A659" s="82">
        <v>656</v>
      </c>
      <c r="B659" s="83">
        <v>3</v>
      </c>
      <c r="C659" s="84">
        <v>2</v>
      </c>
      <c r="D659" s="85" t="s">
        <v>700</v>
      </c>
      <c r="E659" s="85" t="s">
        <v>344</v>
      </c>
      <c r="F659" s="84"/>
      <c r="G659" s="84" t="s">
        <v>55</v>
      </c>
      <c r="H659" s="86" t="s">
        <v>345</v>
      </c>
      <c r="I659" s="87">
        <v>1</v>
      </c>
      <c r="J659" s="87">
        <v>1</v>
      </c>
      <c r="K659" s="84" t="s">
        <v>272</v>
      </c>
      <c r="L659" s="84" t="s">
        <v>63</v>
      </c>
      <c r="M659" s="84" t="s">
        <v>56</v>
      </c>
      <c r="N659" s="84" t="s">
        <v>51</v>
      </c>
      <c r="O659" s="84"/>
      <c r="P659" s="84" t="s">
        <v>347</v>
      </c>
      <c r="Q659" s="84" t="s">
        <v>346</v>
      </c>
      <c r="R659" s="88"/>
      <c r="S659" s="89"/>
      <c r="T659" s="89">
        <f t="shared" si="60"/>
        <v>0</v>
      </c>
      <c r="U659" s="89"/>
      <c r="V659" s="89"/>
      <c r="W659" s="89"/>
      <c r="X659" s="89"/>
      <c r="Y659" s="89"/>
      <c r="Z659" s="89">
        <f t="shared" si="61"/>
        <v>0</v>
      </c>
      <c r="AA659" s="89"/>
      <c r="AB659" s="89"/>
      <c r="AC659" s="89"/>
      <c r="AD659" s="84"/>
      <c r="AE659" s="90"/>
    </row>
    <row r="660" spans="1:31" s="91" customFormat="1" hidden="1" x14ac:dyDescent="0.25">
      <c r="A660" s="82">
        <v>657</v>
      </c>
      <c r="B660" s="83">
        <v>4</v>
      </c>
      <c r="C660" s="84">
        <v>2</v>
      </c>
      <c r="D660" s="85" t="s">
        <v>700</v>
      </c>
      <c r="E660" s="85" t="s">
        <v>270</v>
      </c>
      <c r="F660" s="84"/>
      <c r="G660" s="84" t="s">
        <v>64</v>
      </c>
      <c r="H660" s="86" t="s">
        <v>271</v>
      </c>
      <c r="I660" s="87">
        <v>1</v>
      </c>
      <c r="J660" s="87">
        <v>1</v>
      </c>
      <c r="K660" s="84" t="s">
        <v>272</v>
      </c>
      <c r="L660" s="84" t="s">
        <v>63</v>
      </c>
      <c r="M660" s="84" t="s">
        <v>56</v>
      </c>
      <c r="N660" s="84" t="s">
        <v>51</v>
      </c>
      <c r="O660" s="84"/>
      <c r="P660" s="84" t="s">
        <v>266</v>
      </c>
      <c r="Q660" s="84" t="s">
        <v>273</v>
      </c>
      <c r="R660" s="88"/>
      <c r="S660" s="89"/>
      <c r="T660" s="89">
        <f t="shared" si="60"/>
        <v>0</v>
      </c>
      <c r="U660" s="89"/>
      <c r="V660" s="89"/>
      <c r="W660" s="89"/>
      <c r="X660" s="89"/>
      <c r="Y660" s="89"/>
      <c r="Z660" s="89">
        <f t="shared" si="61"/>
        <v>0</v>
      </c>
      <c r="AA660" s="89"/>
      <c r="AB660" s="89"/>
      <c r="AC660" s="89"/>
      <c r="AD660" s="84"/>
      <c r="AE660" s="90"/>
    </row>
    <row r="661" spans="1:31" s="91" customFormat="1" hidden="1" x14ac:dyDescent="0.25">
      <c r="A661" s="82">
        <v>658</v>
      </c>
      <c r="B661" s="83">
        <v>5</v>
      </c>
      <c r="C661" s="84">
        <v>2</v>
      </c>
      <c r="D661" s="85" t="s">
        <v>700</v>
      </c>
      <c r="E661" s="85" t="s">
        <v>263</v>
      </c>
      <c r="F661" s="84"/>
      <c r="G661" s="84" t="s">
        <v>55</v>
      </c>
      <c r="H661" s="86" t="s">
        <v>264</v>
      </c>
      <c r="I661" s="87">
        <v>2</v>
      </c>
      <c r="J661" s="87">
        <v>2</v>
      </c>
      <c r="K661" s="84" t="s">
        <v>50</v>
      </c>
      <c r="L661" s="84" t="s">
        <v>63</v>
      </c>
      <c r="M661" s="84" t="s">
        <v>56</v>
      </c>
      <c r="N661" s="84" t="s">
        <v>51</v>
      </c>
      <c r="O661" s="84"/>
      <c r="P661" s="84" t="s">
        <v>266</v>
      </c>
      <c r="Q661" s="84" t="s">
        <v>265</v>
      </c>
      <c r="R661" s="88"/>
      <c r="S661" s="89"/>
      <c r="T661" s="89">
        <f t="shared" si="60"/>
        <v>0</v>
      </c>
      <c r="U661" s="89"/>
      <c r="V661" s="89"/>
      <c r="W661" s="89"/>
      <c r="X661" s="89"/>
      <c r="Y661" s="89"/>
      <c r="Z661" s="89">
        <f t="shared" si="61"/>
        <v>0</v>
      </c>
      <c r="AA661" s="89"/>
      <c r="AB661" s="89"/>
      <c r="AC661" s="89"/>
      <c r="AD661" s="84"/>
      <c r="AE661" s="90"/>
    </row>
    <row r="662" spans="1:31" s="91" customFormat="1" hidden="1" x14ac:dyDescent="0.25">
      <c r="A662" s="82">
        <v>659</v>
      </c>
      <c r="B662" s="83">
        <v>6</v>
      </c>
      <c r="C662" s="84">
        <v>2</v>
      </c>
      <c r="D662" s="85" t="s">
        <v>700</v>
      </c>
      <c r="E662" s="85" t="s">
        <v>709</v>
      </c>
      <c r="F662" s="84"/>
      <c r="G662" s="84" t="s">
        <v>55</v>
      </c>
      <c r="H662" s="86" t="s">
        <v>710</v>
      </c>
      <c r="I662" s="87">
        <v>3.5</v>
      </c>
      <c r="J662" s="87">
        <v>3.5</v>
      </c>
      <c r="K662" s="84" t="s">
        <v>272</v>
      </c>
      <c r="L662" s="84" t="s">
        <v>54</v>
      </c>
      <c r="M662" s="84" t="s">
        <v>56</v>
      </c>
      <c r="N662" s="84" t="s">
        <v>51</v>
      </c>
      <c r="O662" s="84"/>
      <c r="P662" s="84" t="s">
        <v>712</v>
      </c>
      <c r="Q662" s="84" t="s">
        <v>711</v>
      </c>
      <c r="R662" s="88"/>
      <c r="S662" s="89"/>
      <c r="T662" s="89">
        <f t="shared" si="60"/>
        <v>0</v>
      </c>
      <c r="U662" s="89"/>
      <c r="V662" s="89"/>
      <c r="W662" s="89"/>
      <c r="X662" s="89"/>
      <c r="Y662" s="89"/>
      <c r="Z662" s="89">
        <f t="shared" si="61"/>
        <v>0</v>
      </c>
      <c r="AA662" s="89"/>
      <c r="AB662" s="89"/>
      <c r="AC662" s="89"/>
      <c r="AD662" s="84"/>
      <c r="AE662" s="90"/>
    </row>
    <row r="663" spans="1:31" s="91" customFormat="1" hidden="1" x14ac:dyDescent="0.25">
      <c r="A663" s="82">
        <v>660</v>
      </c>
      <c r="B663" s="83">
        <v>10</v>
      </c>
      <c r="C663" s="84">
        <v>2</v>
      </c>
      <c r="D663" s="85" t="s">
        <v>700</v>
      </c>
      <c r="E663" s="85" t="s">
        <v>713</v>
      </c>
      <c r="F663" s="84"/>
      <c r="G663" s="84" t="s">
        <v>91</v>
      </c>
      <c r="H663" s="86" t="s">
        <v>714</v>
      </c>
      <c r="I663" s="87">
        <v>0.5</v>
      </c>
      <c r="J663" s="87">
        <v>0.5</v>
      </c>
      <c r="K663" s="84" t="s">
        <v>272</v>
      </c>
      <c r="L663" s="84" t="s">
        <v>63</v>
      </c>
      <c r="M663" s="84" t="s">
        <v>56</v>
      </c>
      <c r="N663" s="84" t="s">
        <v>51</v>
      </c>
      <c r="O663" s="84"/>
      <c r="P663" s="84" t="s">
        <v>363</v>
      </c>
      <c r="Q663" s="84" t="s">
        <v>715</v>
      </c>
      <c r="R663" s="88"/>
      <c r="S663" s="89"/>
      <c r="T663" s="89">
        <f t="shared" si="60"/>
        <v>0</v>
      </c>
      <c r="U663" s="89"/>
      <c r="V663" s="89"/>
      <c r="W663" s="89"/>
      <c r="X663" s="89"/>
      <c r="Y663" s="89"/>
      <c r="Z663" s="89">
        <f t="shared" si="61"/>
        <v>0</v>
      </c>
      <c r="AA663" s="89"/>
      <c r="AB663" s="89"/>
      <c r="AC663" s="89"/>
      <c r="AD663" s="84"/>
      <c r="AE663" s="90"/>
    </row>
    <row r="664" spans="1:31" s="91" customFormat="1" hidden="1" x14ac:dyDescent="0.25">
      <c r="A664" s="82">
        <v>661</v>
      </c>
      <c r="B664" s="83">
        <v>11</v>
      </c>
      <c r="C664" s="84">
        <v>2</v>
      </c>
      <c r="D664" s="85" t="s">
        <v>700</v>
      </c>
      <c r="E664" s="85" t="s">
        <v>716</v>
      </c>
      <c r="F664" s="84"/>
      <c r="G664" s="84" t="s">
        <v>55</v>
      </c>
      <c r="H664" s="86" t="s">
        <v>717</v>
      </c>
      <c r="I664" s="87">
        <v>1</v>
      </c>
      <c r="J664" s="87">
        <v>1</v>
      </c>
      <c r="K664" s="84" t="s">
        <v>50</v>
      </c>
      <c r="L664" s="84" t="s">
        <v>63</v>
      </c>
      <c r="M664" s="84" t="s">
        <v>56</v>
      </c>
      <c r="N664" s="84" t="s">
        <v>51</v>
      </c>
      <c r="O664" s="84"/>
      <c r="P664" s="84" t="s">
        <v>656</v>
      </c>
      <c r="Q664" s="84" t="s">
        <v>718</v>
      </c>
      <c r="R664" s="88"/>
      <c r="S664" s="89"/>
      <c r="T664" s="89">
        <f t="shared" si="60"/>
        <v>0</v>
      </c>
      <c r="U664" s="89"/>
      <c r="V664" s="89"/>
      <c r="W664" s="89"/>
      <c r="X664" s="89"/>
      <c r="Y664" s="89"/>
      <c r="Z664" s="89">
        <f t="shared" si="61"/>
        <v>0</v>
      </c>
      <c r="AA664" s="89"/>
      <c r="AB664" s="89"/>
      <c r="AC664" s="89"/>
      <c r="AD664" s="84"/>
      <c r="AE664" s="90"/>
    </row>
    <row r="665" spans="1:31" s="91" customFormat="1" hidden="1" x14ac:dyDescent="0.25">
      <c r="A665" s="82">
        <v>662</v>
      </c>
      <c r="B665" s="83">
        <v>12</v>
      </c>
      <c r="C665" s="84">
        <v>2</v>
      </c>
      <c r="D665" s="85" t="s">
        <v>700</v>
      </c>
      <c r="E665" s="85" t="s">
        <v>719</v>
      </c>
      <c r="F665" s="84"/>
      <c r="G665" s="84" t="s">
        <v>64</v>
      </c>
      <c r="H665" s="86" t="s">
        <v>720</v>
      </c>
      <c r="I665" s="87">
        <v>20</v>
      </c>
      <c r="J665" s="87">
        <v>20</v>
      </c>
      <c r="K665" s="84" t="s">
        <v>50</v>
      </c>
      <c r="L665" s="84" t="s">
        <v>63</v>
      </c>
      <c r="M665" s="84" t="s">
        <v>56</v>
      </c>
      <c r="N665" s="84" t="s">
        <v>51</v>
      </c>
      <c r="O665" s="84"/>
      <c r="P665" s="84" t="s">
        <v>656</v>
      </c>
      <c r="Q665" s="84" t="s">
        <v>721</v>
      </c>
      <c r="R665" s="88"/>
      <c r="S665" s="89"/>
      <c r="T665" s="89">
        <f t="shared" si="60"/>
        <v>0</v>
      </c>
      <c r="U665" s="89"/>
      <c r="V665" s="89"/>
      <c r="W665" s="89"/>
      <c r="X665" s="89"/>
      <c r="Y665" s="89"/>
      <c r="Z665" s="89">
        <f t="shared" si="61"/>
        <v>0</v>
      </c>
      <c r="AA665" s="89"/>
      <c r="AB665" s="89"/>
      <c r="AC665" s="89"/>
      <c r="AD665" s="84"/>
      <c r="AE665" s="90"/>
    </row>
    <row r="666" spans="1:31" s="91" customFormat="1" hidden="1" x14ac:dyDescent="0.25">
      <c r="A666" s="82">
        <v>663</v>
      </c>
      <c r="B666" s="83">
        <v>13</v>
      </c>
      <c r="C666" s="84">
        <v>2</v>
      </c>
      <c r="D666" s="85" t="s">
        <v>700</v>
      </c>
      <c r="E666" s="85" t="s">
        <v>477</v>
      </c>
      <c r="F666" s="84"/>
      <c r="G666" s="84" t="s">
        <v>64</v>
      </c>
      <c r="H666" s="86" t="s">
        <v>478</v>
      </c>
      <c r="I666" s="87">
        <v>1</v>
      </c>
      <c r="J666" s="87">
        <v>1</v>
      </c>
      <c r="K666" s="84" t="s">
        <v>50</v>
      </c>
      <c r="L666" s="84" t="s">
        <v>63</v>
      </c>
      <c r="M666" s="84" t="s">
        <v>56</v>
      </c>
      <c r="N666" s="84" t="s">
        <v>51</v>
      </c>
      <c r="O666" s="84"/>
      <c r="P666" s="84" t="s">
        <v>260</v>
      </c>
      <c r="Q666" s="84">
        <v>1727040097</v>
      </c>
      <c r="R666" s="88"/>
      <c r="S666" s="89"/>
      <c r="T666" s="89">
        <f t="shared" si="60"/>
        <v>0</v>
      </c>
      <c r="U666" s="89"/>
      <c r="V666" s="89"/>
      <c r="W666" s="89"/>
      <c r="X666" s="89"/>
      <c r="Y666" s="89"/>
      <c r="Z666" s="89">
        <f t="shared" si="61"/>
        <v>0</v>
      </c>
      <c r="AA666" s="89"/>
      <c r="AB666" s="89"/>
      <c r="AC666" s="89"/>
      <c r="AD666" s="84"/>
      <c r="AE666" s="90"/>
    </row>
    <row r="667" spans="1:31" s="91" customFormat="1" hidden="1" x14ac:dyDescent="0.25">
      <c r="A667" s="82">
        <v>664</v>
      </c>
      <c r="B667" s="83">
        <v>14</v>
      </c>
      <c r="C667" s="84">
        <v>2</v>
      </c>
      <c r="D667" s="85" t="s">
        <v>700</v>
      </c>
      <c r="E667" s="85" t="s">
        <v>358</v>
      </c>
      <c r="F667" s="84"/>
      <c r="G667" s="84" t="s">
        <v>64</v>
      </c>
      <c r="H667" s="86" t="s">
        <v>359</v>
      </c>
      <c r="I667" s="87">
        <v>2</v>
      </c>
      <c r="J667" s="87">
        <v>2</v>
      </c>
      <c r="K667" s="84" t="s">
        <v>50</v>
      </c>
      <c r="L667" s="84" t="s">
        <v>63</v>
      </c>
      <c r="M667" s="84" t="s">
        <v>56</v>
      </c>
      <c r="N667" s="84" t="s">
        <v>51</v>
      </c>
      <c r="O667" s="84"/>
      <c r="P667" s="84" t="s">
        <v>260</v>
      </c>
      <c r="Q667" s="84">
        <v>1731120066</v>
      </c>
      <c r="R667" s="88"/>
      <c r="S667" s="89"/>
      <c r="T667" s="89">
        <f t="shared" si="60"/>
        <v>0</v>
      </c>
      <c r="U667" s="89"/>
      <c r="V667" s="89"/>
      <c r="W667" s="89"/>
      <c r="X667" s="89"/>
      <c r="Y667" s="89"/>
      <c r="Z667" s="89">
        <f t="shared" si="61"/>
        <v>0</v>
      </c>
      <c r="AA667" s="89"/>
      <c r="AB667" s="89"/>
      <c r="AC667" s="89"/>
      <c r="AD667" s="84"/>
      <c r="AE667" s="90"/>
    </row>
    <row r="668" spans="1:31" s="91" customFormat="1" hidden="1" x14ac:dyDescent="0.25">
      <c r="A668" s="82">
        <v>665</v>
      </c>
      <c r="B668" s="83">
        <v>7000</v>
      </c>
      <c r="C668" s="84">
        <v>2</v>
      </c>
      <c r="D668" s="85" t="s">
        <v>700</v>
      </c>
      <c r="E668" s="85" t="s">
        <v>274</v>
      </c>
      <c r="F668" s="84"/>
      <c r="G668" s="84" t="s">
        <v>276</v>
      </c>
      <c r="H668" s="86" t="s">
        <v>275</v>
      </c>
      <c r="I668" s="87">
        <v>1</v>
      </c>
      <c r="J668" s="87">
        <v>1</v>
      </c>
      <c r="K668" s="84" t="s">
        <v>50</v>
      </c>
      <c r="L668" s="84" t="s">
        <v>63</v>
      </c>
      <c r="M668" s="84" t="s">
        <v>56</v>
      </c>
      <c r="N668" s="84" t="s">
        <v>70</v>
      </c>
      <c r="O668" s="84"/>
      <c r="P668" s="84"/>
      <c r="Q668" s="84"/>
      <c r="R668" s="88"/>
      <c r="S668" s="89"/>
      <c r="T668" s="89">
        <f t="shared" si="60"/>
        <v>0</v>
      </c>
      <c r="U668" s="89"/>
      <c r="V668" s="89"/>
      <c r="W668" s="89"/>
      <c r="X668" s="89"/>
      <c r="Y668" s="89"/>
      <c r="Z668" s="89">
        <f t="shared" si="61"/>
        <v>0</v>
      </c>
      <c r="AA668" s="89"/>
      <c r="AB668" s="89"/>
      <c r="AC668" s="89"/>
      <c r="AD668" s="84"/>
      <c r="AE668" s="90"/>
    </row>
    <row r="669" spans="1:31" s="30" customFormat="1" hidden="1" x14ac:dyDescent="0.25">
      <c r="A669" s="82">
        <v>666</v>
      </c>
      <c r="B669" s="83">
        <v>7000</v>
      </c>
      <c r="C669" s="84">
        <v>3</v>
      </c>
      <c r="D669" s="85" t="s">
        <v>274</v>
      </c>
      <c r="E669" s="85" t="s">
        <v>124</v>
      </c>
      <c r="F669" s="84"/>
      <c r="G669" s="84" t="s">
        <v>126</v>
      </c>
      <c r="H669" s="86" t="s">
        <v>125</v>
      </c>
      <c r="I669" s="87">
        <v>1</v>
      </c>
      <c r="J669" s="87">
        <v>1</v>
      </c>
      <c r="K669" s="84" t="s">
        <v>50</v>
      </c>
      <c r="L669" s="84" t="s">
        <v>63</v>
      </c>
      <c r="M669" s="84" t="s">
        <v>56</v>
      </c>
      <c r="N669" s="84" t="s">
        <v>70</v>
      </c>
      <c r="O669" s="84"/>
      <c r="P669" s="84"/>
      <c r="Q669" s="84"/>
      <c r="R669" s="88"/>
      <c r="S669" s="89"/>
      <c r="T669" s="89">
        <f t="shared" si="60"/>
        <v>0</v>
      </c>
      <c r="U669" s="89"/>
      <c r="V669" s="89"/>
      <c r="W669" s="89"/>
      <c r="X669" s="89"/>
      <c r="Y669" s="89"/>
      <c r="Z669" s="89">
        <f t="shared" si="61"/>
        <v>0</v>
      </c>
      <c r="AA669" s="89"/>
      <c r="AB669" s="89"/>
      <c r="AC669" s="89"/>
      <c r="AD669" s="84"/>
      <c r="AE669" s="90"/>
    </row>
    <row r="670" spans="1:31" s="30" customFormat="1" hidden="1" x14ac:dyDescent="0.25">
      <c r="A670" s="82">
        <v>667</v>
      </c>
      <c r="B670" s="83">
        <v>7002</v>
      </c>
      <c r="C670" s="84">
        <v>3</v>
      </c>
      <c r="D670" s="85" t="s">
        <v>274</v>
      </c>
      <c r="E670" s="85" t="s">
        <v>277</v>
      </c>
      <c r="F670" s="84"/>
      <c r="G670" s="84" t="s">
        <v>55</v>
      </c>
      <c r="H670" s="86" t="s">
        <v>278</v>
      </c>
      <c r="I670" s="87">
        <v>1</v>
      </c>
      <c r="J670" s="87">
        <v>1</v>
      </c>
      <c r="K670" s="84" t="s">
        <v>50</v>
      </c>
      <c r="L670" s="84" t="s">
        <v>63</v>
      </c>
      <c r="M670" s="84" t="s">
        <v>56</v>
      </c>
      <c r="N670" s="84" t="s">
        <v>70</v>
      </c>
      <c r="O670" s="84"/>
      <c r="P670" s="84" t="s">
        <v>279</v>
      </c>
      <c r="Q670" s="84">
        <v>14270</v>
      </c>
      <c r="R670" s="88"/>
      <c r="S670" s="89"/>
      <c r="T670" s="89">
        <f t="shared" si="60"/>
        <v>0</v>
      </c>
      <c r="U670" s="89"/>
      <c r="V670" s="89"/>
      <c r="W670" s="89"/>
      <c r="X670" s="89"/>
      <c r="Y670" s="89"/>
      <c r="Z670" s="89">
        <f t="shared" si="61"/>
        <v>0</v>
      </c>
      <c r="AA670" s="89"/>
      <c r="AB670" s="89"/>
      <c r="AC670" s="89"/>
      <c r="AD670" s="84"/>
      <c r="AE670" s="90"/>
    </row>
    <row r="671" spans="1:31" s="30" customFormat="1" hidden="1" x14ac:dyDescent="0.25">
      <c r="A671" s="82">
        <v>668</v>
      </c>
      <c r="B671" s="83">
        <v>7003</v>
      </c>
      <c r="C671" s="84">
        <v>3</v>
      </c>
      <c r="D671" s="85" t="s">
        <v>274</v>
      </c>
      <c r="E671" s="85" t="s">
        <v>280</v>
      </c>
      <c r="F671" s="84"/>
      <c r="G671" s="84" t="s">
        <v>55</v>
      </c>
      <c r="H671" s="86" t="s">
        <v>281</v>
      </c>
      <c r="I671" s="87">
        <v>1</v>
      </c>
      <c r="J671" s="87">
        <v>1</v>
      </c>
      <c r="K671" s="84" t="s">
        <v>50</v>
      </c>
      <c r="L671" s="84" t="s">
        <v>63</v>
      </c>
      <c r="M671" s="84" t="s">
        <v>56</v>
      </c>
      <c r="N671" s="84" t="s">
        <v>70</v>
      </c>
      <c r="O671" s="84"/>
      <c r="P671" s="84" t="s">
        <v>283</v>
      </c>
      <c r="Q671" s="84" t="s">
        <v>282</v>
      </c>
      <c r="R671" s="88"/>
      <c r="S671" s="89"/>
      <c r="T671" s="89">
        <f t="shared" si="60"/>
        <v>0</v>
      </c>
      <c r="U671" s="89"/>
      <c r="V671" s="89"/>
      <c r="W671" s="89"/>
      <c r="X671" s="89"/>
      <c r="Y671" s="89"/>
      <c r="Z671" s="89">
        <f t="shared" si="61"/>
        <v>0</v>
      </c>
      <c r="AA671" s="89"/>
      <c r="AB671" s="89"/>
      <c r="AC671" s="89"/>
      <c r="AD671" s="84"/>
      <c r="AE671" s="90"/>
    </row>
    <row r="672" spans="1:31" s="30" customFormat="1" hidden="1" x14ac:dyDescent="0.25">
      <c r="A672" s="82">
        <v>669</v>
      </c>
      <c r="B672" s="83">
        <v>7004</v>
      </c>
      <c r="C672" s="84">
        <v>3</v>
      </c>
      <c r="D672" s="85" t="s">
        <v>274</v>
      </c>
      <c r="E672" s="85" t="s">
        <v>284</v>
      </c>
      <c r="F672" s="84"/>
      <c r="G672" s="84" t="s">
        <v>64</v>
      </c>
      <c r="H672" s="86" t="s">
        <v>285</v>
      </c>
      <c r="I672" s="87">
        <v>1</v>
      </c>
      <c r="J672" s="87">
        <v>1</v>
      </c>
      <c r="K672" s="84" t="s">
        <v>50</v>
      </c>
      <c r="L672" s="84" t="s">
        <v>63</v>
      </c>
      <c r="M672" s="84" t="s">
        <v>56</v>
      </c>
      <c r="N672" s="84" t="s">
        <v>70</v>
      </c>
      <c r="O672" s="84"/>
      <c r="P672" s="84" t="s">
        <v>283</v>
      </c>
      <c r="Q672" s="84" t="s">
        <v>286</v>
      </c>
      <c r="R672" s="88"/>
      <c r="S672" s="89"/>
      <c r="T672" s="89">
        <f t="shared" si="60"/>
        <v>0</v>
      </c>
      <c r="U672" s="89"/>
      <c r="V672" s="89"/>
      <c r="W672" s="89"/>
      <c r="X672" s="89"/>
      <c r="Y672" s="89"/>
      <c r="Z672" s="89">
        <f t="shared" si="61"/>
        <v>0</v>
      </c>
      <c r="AA672" s="89"/>
      <c r="AB672" s="89"/>
      <c r="AC672" s="89"/>
      <c r="AD672" s="84"/>
      <c r="AE672" s="90"/>
    </row>
    <row r="673" spans="1:31" s="30" customFormat="1" hidden="1" x14ac:dyDescent="0.25">
      <c r="A673" s="82">
        <v>670</v>
      </c>
      <c r="B673" s="83">
        <v>7005</v>
      </c>
      <c r="C673" s="84">
        <v>3</v>
      </c>
      <c r="D673" s="85" t="s">
        <v>274</v>
      </c>
      <c r="E673" s="85" t="s">
        <v>287</v>
      </c>
      <c r="F673" s="84"/>
      <c r="G673" s="84" t="s">
        <v>64</v>
      </c>
      <c r="H673" s="86" t="s">
        <v>288</v>
      </c>
      <c r="I673" s="87">
        <v>1</v>
      </c>
      <c r="J673" s="87">
        <v>1</v>
      </c>
      <c r="K673" s="84" t="s">
        <v>50</v>
      </c>
      <c r="L673" s="84" t="s">
        <v>63</v>
      </c>
      <c r="M673" s="84" t="s">
        <v>56</v>
      </c>
      <c r="N673" s="84" t="s">
        <v>70</v>
      </c>
      <c r="O673" s="84"/>
      <c r="P673" s="84" t="s">
        <v>283</v>
      </c>
      <c r="Q673" s="84" t="s">
        <v>289</v>
      </c>
      <c r="R673" s="88"/>
      <c r="S673" s="89"/>
      <c r="T673" s="89">
        <f t="shared" si="60"/>
        <v>0</v>
      </c>
      <c r="U673" s="89"/>
      <c r="V673" s="89"/>
      <c r="W673" s="89"/>
      <c r="X673" s="89"/>
      <c r="Y673" s="89"/>
      <c r="Z673" s="89">
        <f t="shared" si="61"/>
        <v>0</v>
      </c>
      <c r="AA673" s="89"/>
      <c r="AB673" s="89"/>
      <c r="AC673" s="89"/>
      <c r="AD673" s="84"/>
      <c r="AE673" s="90"/>
    </row>
    <row r="674" spans="1:31" s="30" customFormat="1" hidden="1" x14ac:dyDescent="0.25">
      <c r="A674" s="82">
        <v>671</v>
      </c>
      <c r="B674" s="83">
        <v>7006</v>
      </c>
      <c r="C674" s="84">
        <v>3</v>
      </c>
      <c r="D674" s="85" t="s">
        <v>274</v>
      </c>
      <c r="E674" s="85" t="s">
        <v>290</v>
      </c>
      <c r="F674" s="84"/>
      <c r="G674" s="84" t="s">
        <v>55</v>
      </c>
      <c r="H674" s="86" t="s">
        <v>291</v>
      </c>
      <c r="I674" s="87">
        <v>1</v>
      </c>
      <c r="J674" s="87">
        <v>1</v>
      </c>
      <c r="K674" s="84" t="s">
        <v>50</v>
      </c>
      <c r="L674" s="84" t="s">
        <v>63</v>
      </c>
      <c r="M674" s="84" t="s">
        <v>56</v>
      </c>
      <c r="N674" s="84" t="s">
        <v>70</v>
      </c>
      <c r="O674" s="84"/>
      <c r="P674" s="84"/>
      <c r="Q674" s="84"/>
      <c r="R674" s="88"/>
      <c r="S674" s="89"/>
      <c r="T674" s="89">
        <f t="shared" si="60"/>
        <v>0</v>
      </c>
      <c r="U674" s="89"/>
      <c r="V674" s="89"/>
      <c r="W674" s="89"/>
      <c r="X674" s="89"/>
      <c r="Y674" s="89"/>
      <c r="Z674" s="89">
        <f t="shared" si="61"/>
        <v>0</v>
      </c>
      <c r="AA674" s="89"/>
      <c r="AB674" s="89"/>
      <c r="AC674" s="89"/>
      <c r="AD674" s="84"/>
      <c r="AE674" s="90"/>
    </row>
    <row r="675" spans="1:31" s="30" customFormat="1" hidden="1" x14ac:dyDescent="0.25">
      <c r="A675" s="82">
        <v>672</v>
      </c>
      <c r="B675" s="83">
        <v>7007</v>
      </c>
      <c r="C675" s="84">
        <v>3</v>
      </c>
      <c r="D675" s="85" t="s">
        <v>274</v>
      </c>
      <c r="E675" s="85" t="s">
        <v>292</v>
      </c>
      <c r="F675" s="84"/>
      <c r="G675" s="84" t="s">
        <v>55</v>
      </c>
      <c r="H675" s="86" t="s">
        <v>293</v>
      </c>
      <c r="I675" s="87">
        <v>1</v>
      </c>
      <c r="J675" s="87">
        <v>1</v>
      </c>
      <c r="K675" s="84" t="s">
        <v>50</v>
      </c>
      <c r="L675" s="84" t="s">
        <v>63</v>
      </c>
      <c r="M675" s="84" t="s">
        <v>56</v>
      </c>
      <c r="N675" s="84" t="s">
        <v>70</v>
      </c>
      <c r="O675" s="84"/>
      <c r="P675" s="84"/>
      <c r="Q675" s="84"/>
      <c r="R675" s="88"/>
      <c r="S675" s="89"/>
      <c r="T675" s="89">
        <f t="shared" si="60"/>
        <v>0</v>
      </c>
      <c r="U675" s="89"/>
      <c r="V675" s="89"/>
      <c r="W675" s="89"/>
      <c r="X675" s="89"/>
      <c r="Y675" s="89"/>
      <c r="Z675" s="89">
        <f t="shared" si="61"/>
        <v>0</v>
      </c>
      <c r="AA675" s="89"/>
      <c r="AB675" s="89"/>
      <c r="AC675" s="89"/>
      <c r="AD675" s="84"/>
      <c r="AE675" s="90"/>
    </row>
    <row r="676" spans="1:31" s="30" customFormat="1" hidden="1" x14ac:dyDescent="0.25">
      <c r="A676" s="82">
        <v>673</v>
      </c>
      <c r="B676" s="83">
        <v>7008</v>
      </c>
      <c r="C676" s="84">
        <v>3</v>
      </c>
      <c r="D676" s="85" t="s">
        <v>274</v>
      </c>
      <c r="E676" s="85" t="s">
        <v>263</v>
      </c>
      <c r="F676" s="84"/>
      <c r="G676" s="84" t="s">
        <v>55</v>
      </c>
      <c r="H676" s="86" t="s">
        <v>264</v>
      </c>
      <c r="I676" s="87">
        <v>1</v>
      </c>
      <c r="J676" s="87">
        <v>1</v>
      </c>
      <c r="K676" s="84" t="s">
        <v>50</v>
      </c>
      <c r="L676" s="84" t="s">
        <v>63</v>
      </c>
      <c r="M676" s="84" t="s">
        <v>56</v>
      </c>
      <c r="N676" s="84" t="s">
        <v>70</v>
      </c>
      <c r="O676" s="84"/>
      <c r="P676" s="84" t="s">
        <v>266</v>
      </c>
      <c r="Q676" s="84" t="s">
        <v>265</v>
      </c>
      <c r="R676" s="88"/>
      <c r="S676" s="89"/>
      <c r="T676" s="89">
        <f t="shared" si="60"/>
        <v>0</v>
      </c>
      <c r="U676" s="89"/>
      <c r="V676" s="89"/>
      <c r="W676" s="89"/>
      <c r="X676" s="89"/>
      <c r="Y676" s="89"/>
      <c r="Z676" s="89">
        <f t="shared" si="61"/>
        <v>0</v>
      </c>
      <c r="AA676" s="89"/>
      <c r="AB676" s="89"/>
      <c r="AC676" s="89"/>
      <c r="AD676" s="84"/>
      <c r="AE676" s="90"/>
    </row>
    <row r="677" spans="1:31" s="30" customFormat="1" hidden="1" x14ac:dyDescent="0.25">
      <c r="A677" s="82">
        <v>674</v>
      </c>
      <c r="B677" s="83">
        <v>7009</v>
      </c>
      <c r="C677" s="84">
        <v>3</v>
      </c>
      <c r="D677" s="85" t="s">
        <v>274</v>
      </c>
      <c r="E677" s="85" t="s">
        <v>294</v>
      </c>
      <c r="F677" s="84"/>
      <c r="G677" s="84" t="s">
        <v>55</v>
      </c>
      <c r="H677" s="86" t="s">
        <v>295</v>
      </c>
      <c r="I677" s="87">
        <v>1</v>
      </c>
      <c r="J677" s="87">
        <v>1</v>
      </c>
      <c r="K677" s="84" t="s">
        <v>50</v>
      </c>
      <c r="L677" s="84" t="s">
        <v>63</v>
      </c>
      <c r="M677" s="84" t="s">
        <v>56</v>
      </c>
      <c r="N677" s="84" t="s">
        <v>70</v>
      </c>
      <c r="O677" s="84"/>
      <c r="P677" s="84" t="s">
        <v>297</v>
      </c>
      <c r="Q677" s="84" t="s">
        <v>296</v>
      </c>
      <c r="R677" s="88"/>
      <c r="S677" s="89"/>
      <c r="T677" s="89">
        <f t="shared" si="60"/>
        <v>0</v>
      </c>
      <c r="U677" s="89"/>
      <c r="V677" s="89"/>
      <c r="W677" s="89"/>
      <c r="X677" s="89"/>
      <c r="Y677" s="89"/>
      <c r="Z677" s="89">
        <f t="shared" si="61"/>
        <v>0</v>
      </c>
      <c r="AA677" s="89"/>
      <c r="AB677" s="89"/>
      <c r="AC677" s="89"/>
      <c r="AD677" s="84"/>
      <c r="AE677" s="90"/>
    </row>
    <row r="678" spans="1:31" s="91" customFormat="1" hidden="1" x14ac:dyDescent="0.25">
      <c r="A678" s="82">
        <v>675</v>
      </c>
      <c r="B678" s="83">
        <v>7010</v>
      </c>
      <c r="C678" s="84">
        <v>3</v>
      </c>
      <c r="D678" s="85" t="s">
        <v>274</v>
      </c>
      <c r="E678" s="85" t="s">
        <v>298</v>
      </c>
      <c r="F678" s="84"/>
      <c r="G678" s="84" t="s">
        <v>55</v>
      </c>
      <c r="H678" s="86" t="s">
        <v>299</v>
      </c>
      <c r="I678" s="87">
        <v>1</v>
      </c>
      <c r="J678" s="87">
        <v>1</v>
      </c>
      <c r="K678" s="84" t="s">
        <v>50</v>
      </c>
      <c r="L678" s="84" t="s">
        <v>63</v>
      </c>
      <c r="M678" s="84" t="s">
        <v>56</v>
      </c>
      <c r="N678" s="84" t="s">
        <v>70</v>
      </c>
      <c r="O678" s="84"/>
      <c r="P678" s="84" t="s">
        <v>266</v>
      </c>
      <c r="Q678" s="84" t="s">
        <v>300</v>
      </c>
      <c r="R678" s="88"/>
      <c r="S678" s="89"/>
      <c r="T678" s="89">
        <f t="shared" si="60"/>
        <v>0</v>
      </c>
      <c r="U678" s="89"/>
      <c r="V678" s="89"/>
      <c r="W678" s="89"/>
      <c r="X678" s="89"/>
      <c r="Y678" s="89"/>
      <c r="Z678" s="89">
        <f t="shared" si="61"/>
        <v>0</v>
      </c>
      <c r="AA678" s="89"/>
      <c r="AB678" s="89"/>
      <c r="AC678" s="89"/>
      <c r="AD678" s="84"/>
      <c r="AE678" s="90"/>
    </row>
    <row r="679" spans="1:31" s="91" customFormat="1" hidden="1" x14ac:dyDescent="0.25">
      <c r="A679" s="82">
        <v>676</v>
      </c>
      <c r="B679" s="83">
        <v>7011</v>
      </c>
      <c r="C679" s="84">
        <v>3</v>
      </c>
      <c r="D679" s="85" t="s">
        <v>274</v>
      </c>
      <c r="E679" s="85" t="s">
        <v>301</v>
      </c>
      <c r="F679" s="84"/>
      <c r="G679" s="84" t="s">
        <v>55</v>
      </c>
      <c r="H679" s="86" t="s">
        <v>302</v>
      </c>
      <c r="I679" s="87">
        <v>1</v>
      </c>
      <c r="J679" s="87">
        <v>1</v>
      </c>
      <c r="K679" s="84" t="s">
        <v>50</v>
      </c>
      <c r="L679" s="84" t="s">
        <v>63</v>
      </c>
      <c r="M679" s="84" t="s">
        <v>56</v>
      </c>
      <c r="N679" s="84" t="s">
        <v>70</v>
      </c>
      <c r="O679" s="84"/>
      <c r="P679" s="84" t="s">
        <v>266</v>
      </c>
      <c r="Q679" s="84" t="s">
        <v>303</v>
      </c>
      <c r="R679" s="88"/>
      <c r="S679" s="89"/>
      <c r="T679" s="89">
        <f t="shared" si="60"/>
        <v>0</v>
      </c>
      <c r="U679" s="89"/>
      <c r="V679" s="89"/>
      <c r="W679" s="89"/>
      <c r="X679" s="89"/>
      <c r="Y679" s="89"/>
      <c r="Z679" s="89">
        <f t="shared" si="61"/>
        <v>0</v>
      </c>
      <c r="AA679" s="89"/>
      <c r="AB679" s="89"/>
      <c r="AC679" s="89"/>
      <c r="AD679" s="84"/>
      <c r="AE679" s="90"/>
    </row>
    <row r="680" spans="1:31" s="91" customFormat="1" hidden="1" x14ac:dyDescent="0.25">
      <c r="A680" s="82">
        <v>677</v>
      </c>
      <c r="B680" s="83">
        <v>7012</v>
      </c>
      <c r="C680" s="84">
        <v>3</v>
      </c>
      <c r="D680" s="85" t="s">
        <v>274</v>
      </c>
      <c r="E680" s="85" t="s">
        <v>304</v>
      </c>
      <c r="F680" s="84"/>
      <c r="G680" s="84" t="s">
        <v>64</v>
      </c>
      <c r="H680" s="86" t="s">
        <v>305</v>
      </c>
      <c r="I680" s="87">
        <v>1</v>
      </c>
      <c r="J680" s="87">
        <v>1</v>
      </c>
      <c r="K680" s="84" t="s">
        <v>50</v>
      </c>
      <c r="L680" s="84" t="s">
        <v>63</v>
      </c>
      <c r="M680" s="84" t="s">
        <v>56</v>
      </c>
      <c r="N680" s="84" t="s">
        <v>70</v>
      </c>
      <c r="O680" s="84"/>
      <c r="P680" s="84" t="s">
        <v>266</v>
      </c>
      <c r="Q680" s="84" t="s">
        <v>306</v>
      </c>
      <c r="R680" s="88"/>
      <c r="S680" s="89"/>
      <c r="T680" s="89">
        <f t="shared" si="60"/>
        <v>0</v>
      </c>
      <c r="U680" s="89"/>
      <c r="V680" s="89"/>
      <c r="W680" s="89"/>
      <c r="X680" s="89"/>
      <c r="Y680" s="89"/>
      <c r="Z680" s="89">
        <f t="shared" si="61"/>
        <v>0</v>
      </c>
      <c r="AA680" s="89"/>
      <c r="AB680" s="89"/>
      <c r="AC680" s="89"/>
      <c r="AD680" s="84"/>
      <c r="AE680" s="90"/>
    </row>
    <row r="681" spans="1:31" s="91" customFormat="1" hidden="1" x14ac:dyDescent="0.25">
      <c r="A681" s="82">
        <v>678</v>
      </c>
      <c r="B681" s="83">
        <v>7013</v>
      </c>
      <c r="C681" s="84">
        <v>3</v>
      </c>
      <c r="D681" s="85" t="s">
        <v>274</v>
      </c>
      <c r="E681" s="85" t="s">
        <v>72</v>
      </c>
      <c r="F681" s="84"/>
      <c r="G681" s="84" t="s">
        <v>59</v>
      </c>
      <c r="H681" s="86" t="s">
        <v>73</v>
      </c>
      <c r="I681" s="87">
        <v>1</v>
      </c>
      <c r="J681" s="87">
        <v>1</v>
      </c>
      <c r="K681" s="84" t="s">
        <v>50</v>
      </c>
      <c r="L681" s="84" t="s">
        <v>63</v>
      </c>
      <c r="M681" s="84" t="s">
        <v>56</v>
      </c>
      <c r="N681" s="84" t="s">
        <v>70</v>
      </c>
      <c r="O681" s="84"/>
      <c r="P681" s="84"/>
      <c r="Q681" s="84"/>
      <c r="R681" s="88"/>
      <c r="S681" s="89"/>
      <c r="T681" s="89">
        <f t="shared" si="60"/>
        <v>0</v>
      </c>
      <c r="U681" s="89"/>
      <c r="V681" s="89"/>
      <c r="W681" s="89"/>
      <c r="X681" s="89"/>
      <c r="Y681" s="89"/>
      <c r="Z681" s="89">
        <f t="shared" si="61"/>
        <v>0</v>
      </c>
      <c r="AA681" s="89"/>
      <c r="AB681" s="89"/>
      <c r="AC681" s="89"/>
      <c r="AD681" s="84"/>
      <c r="AE681" s="90"/>
    </row>
    <row r="682" spans="1:31" s="91" customFormat="1" hidden="1" x14ac:dyDescent="0.25">
      <c r="A682" s="82">
        <v>679</v>
      </c>
      <c r="B682" s="83">
        <v>7014</v>
      </c>
      <c r="C682" s="84">
        <v>3</v>
      </c>
      <c r="D682" s="85" t="s">
        <v>274</v>
      </c>
      <c r="E682" s="85" t="s">
        <v>307</v>
      </c>
      <c r="F682" s="84"/>
      <c r="G682" s="84" t="s">
        <v>91</v>
      </c>
      <c r="H682" s="86" t="s">
        <v>308</v>
      </c>
      <c r="I682" s="87">
        <v>1</v>
      </c>
      <c r="J682" s="87">
        <v>1</v>
      </c>
      <c r="K682" s="84" t="s">
        <v>50</v>
      </c>
      <c r="L682" s="84" t="s">
        <v>63</v>
      </c>
      <c r="M682" s="84" t="s">
        <v>56</v>
      </c>
      <c r="N682" s="84" t="s">
        <v>70</v>
      </c>
      <c r="O682" s="84"/>
      <c r="P682" s="84"/>
      <c r="Q682" s="84"/>
      <c r="R682" s="88"/>
      <c r="S682" s="89"/>
      <c r="T682" s="89">
        <f t="shared" si="60"/>
        <v>0</v>
      </c>
      <c r="U682" s="89"/>
      <c r="V682" s="89"/>
      <c r="W682" s="89"/>
      <c r="X682" s="89"/>
      <c r="Y682" s="89"/>
      <c r="Z682" s="89">
        <f t="shared" si="61"/>
        <v>0</v>
      </c>
      <c r="AA682" s="89"/>
      <c r="AB682" s="89"/>
      <c r="AC682" s="89"/>
      <c r="AD682" s="84"/>
      <c r="AE682" s="90"/>
    </row>
    <row r="683" spans="1:31" s="91" customFormat="1" hidden="1" x14ac:dyDescent="0.25">
      <c r="A683" s="82">
        <v>680</v>
      </c>
      <c r="B683" s="83">
        <v>7001</v>
      </c>
      <c r="C683" s="84">
        <v>2</v>
      </c>
      <c r="D683" s="85" t="s">
        <v>700</v>
      </c>
      <c r="E683" s="85" t="s">
        <v>124</v>
      </c>
      <c r="F683" s="84"/>
      <c r="G683" s="84" t="s">
        <v>126</v>
      </c>
      <c r="H683" s="86" t="s">
        <v>125</v>
      </c>
      <c r="I683" s="87">
        <v>1</v>
      </c>
      <c r="J683" s="87">
        <v>1</v>
      </c>
      <c r="K683" s="84" t="s">
        <v>50</v>
      </c>
      <c r="L683" s="84" t="s">
        <v>63</v>
      </c>
      <c r="M683" s="84" t="s">
        <v>56</v>
      </c>
      <c r="N683" s="84" t="s">
        <v>70</v>
      </c>
      <c r="O683" s="84"/>
      <c r="P683" s="84"/>
      <c r="Q683" s="84"/>
      <c r="R683" s="88"/>
      <c r="S683" s="89"/>
      <c r="T683" s="89">
        <f t="shared" si="60"/>
        <v>0</v>
      </c>
      <c r="U683" s="89"/>
      <c r="V683" s="89"/>
      <c r="W683" s="89"/>
      <c r="X683" s="89"/>
      <c r="Y683" s="89"/>
      <c r="Z683" s="89">
        <f t="shared" si="61"/>
        <v>0</v>
      </c>
      <c r="AA683" s="89"/>
      <c r="AB683" s="89"/>
      <c r="AC683" s="89"/>
      <c r="AD683" s="84"/>
      <c r="AE683" s="90"/>
    </row>
    <row r="684" spans="1:31" s="91" customFormat="1" hidden="1" x14ac:dyDescent="0.25">
      <c r="A684" s="82">
        <v>681</v>
      </c>
      <c r="B684" s="83">
        <v>7002</v>
      </c>
      <c r="C684" s="84">
        <v>2</v>
      </c>
      <c r="D684" s="85" t="s">
        <v>700</v>
      </c>
      <c r="E684" s="85" t="s">
        <v>80</v>
      </c>
      <c r="F684" s="84"/>
      <c r="G684" s="84" t="s">
        <v>82</v>
      </c>
      <c r="H684" s="86" t="s">
        <v>81</v>
      </c>
      <c r="I684" s="87">
        <v>1</v>
      </c>
      <c r="J684" s="87">
        <v>1</v>
      </c>
      <c r="K684" s="84" t="s">
        <v>50</v>
      </c>
      <c r="L684" s="84" t="s">
        <v>63</v>
      </c>
      <c r="M684" s="84" t="s">
        <v>56</v>
      </c>
      <c r="N684" s="84" t="s">
        <v>70</v>
      </c>
      <c r="O684" s="84"/>
      <c r="P684" s="84"/>
      <c r="Q684" s="84"/>
      <c r="R684" s="88"/>
      <c r="S684" s="89"/>
      <c r="T684" s="89">
        <f t="shared" si="60"/>
        <v>0</v>
      </c>
      <c r="U684" s="89"/>
      <c r="V684" s="89"/>
      <c r="W684" s="89"/>
      <c r="X684" s="89"/>
      <c r="Y684" s="89"/>
      <c r="Z684" s="89">
        <f t="shared" si="61"/>
        <v>0</v>
      </c>
      <c r="AA684" s="89"/>
      <c r="AB684" s="89"/>
      <c r="AC684" s="89"/>
      <c r="AD684" s="84"/>
      <c r="AE684" s="90"/>
    </row>
    <row r="685" spans="1:31" s="91" customFormat="1" x14ac:dyDescent="0.25">
      <c r="A685" s="26">
        <v>682</v>
      </c>
      <c r="B685" s="31">
        <v>131</v>
      </c>
      <c r="C685" s="27">
        <v>1</v>
      </c>
      <c r="D685" s="28" t="s">
        <v>52</v>
      </c>
      <c r="E685" s="28" t="s">
        <v>722</v>
      </c>
      <c r="F685" s="27" t="s">
        <v>1005</v>
      </c>
      <c r="G685" s="27" t="s">
        <v>55</v>
      </c>
      <c r="H685" s="23" t="s">
        <v>723</v>
      </c>
      <c r="I685" s="29">
        <v>1</v>
      </c>
      <c r="J685" s="29">
        <v>1</v>
      </c>
      <c r="K685" s="27" t="s">
        <v>50</v>
      </c>
      <c r="L685" s="27" t="s">
        <v>54</v>
      </c>
      <c r="M685" s="27" t="s">
        <v>56</v>
      </c>
      <c r="N685" s="27" t="s">
        <v>51</v>
      </c>
      <c r="O685" s="27" t="s">
        <v>1025</v>
      </c>
      <c r="P685" s="27"/>
      <c r="Q685" s="27"/>
      <c r="R685" s="46"/>
      <c r="S685" s="21">
        <f>VLOOKUP(E:E,'[1]853-278051-128'!$A:$F,6,0)</f>
        <v>16.358999999999998</v>
      </c>
      <c r="T685" s="21">
        <f t="shared" si="60"/>
        <v>16.358999999999998</v>
      </c>
      <c r="U685" s="21">
        <f>VLOOKUP(E:E,'[1]853-278051-128'!$A:$H,8,0)</f>
        <v>15.928500000000001</v>
      </c>
      <c r="V685" s="21">
        <f>J685*U685</f>
        <v>15.928500000000001</v>
      </c>
      <c r="W685" s="21">
        <f>VLOOKUP(E:E,'[1]853-278051-128'!$A:$J,10,0)</f>
        <v>15.498000000000001</v>
      </c>
      <c r="X685" s="21">
        <f>J685*W685</f>
        <v>15.498000000000001</v>
      </c>
      <c r="Y685" s="21">
        <f>VLOOKUP(E:E,'[1]853-278051-128'!$A:$L,12,0)</f>
        <v>15.067500000000001</v>
      </c>
      <c r="Z685" s="21">
        <f t="shared" si="61"/>
        <v>15.067500000000001</v>
      </c>
      <c r="AA685" s="21">
        <f>VLOOKUP(E:E,'[2]costed bom'!$E$2:$AA$1480,23,0)</f>
        <v>50</v>
      </c>
      <c r="AB685" s="21">
        <f>J685*AA685</f>
        <v>50</v>
      </c>
      <c r="AC685" s="21">
        <f>Z685-AB685</f>
        <v>-34.932499999999997</v>
      </c>
      <c r="AD685" s="27">
        <v>56</v>
      </c>
      <c r="AE685" s="22" t="s">
        <v>991</v>
      </c>
    </row>
    <row r="686" spans="1:31" s="91" customFormat="1" hidden="1" x14ac:dyDescent="0.25">
      <c r="A686" s="82">
        <v>683</v>
      </c>
      <c r="B686" s="83">
        <v>1</v>
      </c>
      <c r="C686" s="84">
        <v>2</v>
      </c>
      <c r="D686" s="85" t="s">
        <v>722</v>
      </c>
      <c r="E686" s="85" t="s">
        <v>724</v>
      </c>
      <c r="F686" s="84"/>
      <c r="G686" s="84" t="s">
        <v>64</v>
      </c>
      <c r="H686" s="86" t="s">
        <v>725</v>
      </c>
      <c r="I686" s="87">
        <v>2.25</v>
      </c>
      <c r="J686" s="87">
        <v>2.25</v>
      </c>
      <c r="K686" s="84" t="s">
        <v>272</v>
      </c>
      <c r="L686" s="84" t="s">
        <v>63</v>
      </c>
      <c r="M686" s="84" t="s">
        <v>56</v>
      </c>
      <c r="N686" s="84" t="s">
        <v>51</v>
      </c>
      <c r="O686" s="84"/>
      <c r="P686" s="84" t="s">
        <v>534</v>
      </c>
      <c r="Q686" s="84" t="s">
        <v>726</v>
      </c>
      <c r="R686" s="88"/>
      <c r="S686" s="89"/>
      <c r="T686" s="89">
        <f t="shared" si="60"/>
        <v>0</v>
      </c>
      <c r="U686" s="89"/>
      <c r="V686" s="89"/>
      <c r="W686" s="89"/>
      <c r="X686" s="89"/>
      <c r="Y686" s="89"/>
      <c r="Z686" s="89">
        <f t="shared" si="61"/>
        <v>0</v>
      </c>
      <c r="AA686" s="89"/>
      <c r="AB686" s="89"/>
      <c r="AC686" s="89"/>
      <c r="AD686" s="84"/>
      <c r="AE686" s="90"/>
    </row>
    <row r="687" spans="1:31" s="91" customFormat="1" hidden="1" x14ac:dyDescent="0.25">
      <c r="A687" s="82">
        <v>684</v>
      </c>
      <c r="B687" s="83">
        <v>5</v>
      </c>
      <c r="C687" s="84">
        <v>2</v>
      </c>
      <c r="D687" s="85" t="s">
        <v>722</v>
      </c>
      <c r="E687" s="85" t="s">
        <v>727</v>
      </c>
      <c r="F687" s="84"/>
      <c r="G687" s="84" t="s">
        <v>64</v>
      </c>
      <c r="H687" s="86" t="s">
        <v>728</v>
      </c>
      <c r="I687" s="87">
        <v>1</v>
      </c>
      <c r="J687" s="87">
        <v>1</v>
      </c>
      <c r="K687" s="84" t="s">
        <v>50</v>
      </c>
      <c r="L687" s="84" t="s">
        <v>63</v>
      </c>
      <c r="M687" s="84" t="s">
        <v>56</v>
      </c>
      <c r="N687" s="84" t="s">
        <v>51</v>
      </c>
      <c r="O687" s="84"/>
      <c r="P687" s="84"/>
      <c r="Q687" s="84"/>
      <c r="R687" s="88"/>
      <c r="S687" s="89"/>
      <c r="T687" s="89">
        <f t="shared" si="60"/>
        <v>0</v>
      </c>
      <c r="U687" s="89"/>
      <c r="V687" s="89"/>
      <c r="W687" s="89"/>
      <c r="X687" s="89"/>
      <c r="Y687" s="89"/>
      <c r="Z687" s="89">
        <f t="shared" si="61"/>
        <v>0</v>
      </c>
      <c r="AA687" s="89"/>
      <c r="AB687" s="89"/>
      <c r="AC687" s="89"/>
      <c r="AD687" s="84"/>
      <c r="AE687" s="90"/>
    </row>
    <row r="688" spans="1:31" s="91" customFormat="1" hidden="1" x14ac:dyDescent="0.25">
      <c r="A688" s="82">
        <v>685</v>
      </c>
      <c r="B688" s="83">
        <v>6</v>
      </c>
      <c r="C688" s="84">
        <v>2</v>
      </c>
      <c r="D688" s="85" t="s">
        <v>722</v>
      </c>
      <c r="E688" s="85" t="s">
        <v>274</v>
      </c>
      <c r="F688" s="84"/>
      <c r="G688" s="84" t="s">
        <v>276</v>
      </c>
      <c r="H688" s="86" t="s">
        <v>275</v>
      </c>
      <c r="I688" s="87">
        <v>1</v>
      </c>
      <c r="J688" s="87">
        <v>1</v>
      </c>
      <c r="K688" s="84" t="s">
        <v>50</v>
      </c>
      <c r="L688" s="84" t="s">
        <v>63</v>
      </c>
      <c r="M688" s="84" t="s">
        <v>56</v>
      </c>
      <c r="N688" s="84" t="s">
        <v>70</v>
      </c>
      <c r="O688" s="84"/>
      <c r="P688" s="84"/>
      <c r="Q688" s="84"/>
      <c r="R688" s="88"/>
      <c r="S688" s="89"/>
      <c r="T688" s="89">
        <f t="shared" si="60"/>
        <v>0</v>
      </c>
      <c r="U688" s="89"/>
      <c r="V688" s="89"/>
      <c r="W688" s="89"/>
      <c r="X688" s="89"/>
      <c r="Y688" s="89"/>
      <c r="Z688" s="89">
        <f t="shared" si="61"/>
        <v>0</v>
      </c>
      <c r="AA688" s="89"/>
      <c r="AB688" s="89"/>
      <c r="AC688" s="89"/>
      <c r="AD688" s="84"/>
      <c r="AE688" s="90"/>
    </row>
    <row r="689" spans="1:31" s="30" customFormat="1" hidden="1" x14ac:dyDescent="0.25">
      <c r="A689" s="82">
        <v>686</v>
      </c>
      <c r="B689" s="83">
        <v>7000</v>
      </c>
      <c r="C689" s="84">
        <v>3</v>
      </c>
      <c r="D689" s="85" t="s">
        <v>274</v>
      </c>
      <c r="E689" s="85" t="s">
        <v>124</v>
      </c>
      <c r="F689" s="84"/>
      <c r="G689" s="84" t="s">
        <v>126</v>
      </c>
      <c r="H689" s="86" t="s">
        <v>125</v>
      </c>
      <c r="I689" s="87">
        <v>1</v>
      </c>
      <c r="J689" s="87">
        <v>1</v>
      </c>
      <c r="K689" s="84" t="s">
        <v>50</v>
      </c>
      <c r="L689" s="84" t="s">
        <v>63</v>
      </c>
      <c r="M689" s="84" t="s">
        <v>56</v>
      </c>
      <c r="N689" s="84" t="s">
        <v>70</v>
      </c>
      <c r="O689" s="84"/>
      <c r="P689" s="84"/>
      <c r="Q689" s="84"/>
      <c r="R689" s="88"/>
      <c r="S689" s="89"/>
      <c r="T689" s="89">
        <f t="shared" si="60"/>
        <v>0</v>
      </c>
      <c r="U689" s="89"/>
      <c r="V689" s="89"/>
      <c r="W689" s="89"/>
      <c r="X689" s="89"/>
      <c r="Y689" s="89"/>
      <c r="Z689" s="89">
        <f t="shared" si="61"/>
        <v>0</v>
      </c>
      <c r="AA689" s="89"/>
      <c r="AB689" s="89"/>
      <c r="AC689" s="89"/>
      <c r="AD689" s="84"/>
      <c r="AE689" s="90"/>
    </row>
    <row r="690" spans="1:31" s="91" customFormat="1" hidden="1" x14ac:dyDescent="0.25">
      <c r="A690" s="82">
        <v>687</v>
      </c>
      <c r="B690" s="83">
        <v>7002</v>
      </c>
      <c r="C690" s="84">
        <v>3</v>
      </c>
      <c r="D690" s="85" t="s">
        <v>274</v>
      </c>
      <c r="E690" s="85" t="s">
        <v>277</v>
      </c>
      <c r="F690" s="84"/>
      <c r="G690" s="84" t="s">
        <v>55</v>
      </c>
      <c r="H690" s="86" t="s">
        <v>278</v>
      </c>
      <c r="I690" s="87">
        <v>1</v>
      </c>
      <c r="J690" s="87">
        <v>1</v>
      </c>
      <c r="K690" s="84" t="s">
        <v>50</v>
      </c>
      <c r="L690" s="84" t="s">
        <v>63</v>
      </c>
      <c r="M690" s="84" t="s">
        <v>56</v>
      </c>
      <c r="N690" s="84" t="s">
        <v>70</v>
      </c>
      <c r="O690" s="84"/>
      <c r="P690" s="84" t="s">
        <v>279</v>
      </c>
      <c r="Q690" s="84">
        <v>14270</v>
      </c>
      <c r="R690" s="88"/>
      <c r="S690" s="89"/>
      <c r="T690" s="89">
        <f t="shared" si="60"/>
        <v>0</v>
      </c>
      <c r="U690" s="89"/>
      <c r="V690" s="89"/>
      <c r="W690" s="89"/>
      <c r="X690" s="89"/>
      <c r="Y690" s="89"/>
      <c r="Z690" s="89">
        <f t="shared" si="61"/>
        <v>0</v>
      </c>
      <c r="AA690" s="89"/>
      <c r="AB690" s="89"/>
      <c r="AC690" s="89"/>
      <c r="AD690" s="84"/>
      <c r="AE690" s="90"/>
    </row>
    <row r="691" spans="1:31" s="91" customFormat="1" hidden="1" x14ac:dyDescent="0.25">
      <c r="A691" s="82">
        <v>688</v>
      </c>
      <c r="B691" s="83">
        <v>7003</v>
      </c>
      <c r="C691" s="84">
        <v>3</v>
      </c>
      <c r="D691" s="85" t="s">
        <v>274</v>
      </c>
      <c r="E691" s="85" t="s">
        <v>280</v>
      </c>
      <c r="F691" s="84"/>
      <c r="G691" s="84" t="s">
        <v>55</v>
      </c>
      <c r="H691" s="86" t="s">
        <v>281</v>
      </c>
      <c r="I691" s="87">
        <v>1</v>
      </c>
      <c r="J691" s="87">
        <v>1</v>
      </c>
      <c r="K691" s="84" t="s">
        <v>50</v>
      </c>
      <c r="L691" s="84" t="s">
        <v>63</v>
      </c>
      <c r="M691" s="84" t="s">
        <v>56</v>
      </c>
      <c r="N691" s="84" t="s">
        <v>70</v>
      </c>
      <c r="O691" s="84"/>
      <c r="P691" s="84" t="s">
        <v>283</v>
      </c>
      <c r="Q691" s="84" t="s">
        <v>282</v>
      </c>
      <c r="R691" s="88"/>
      <c r="S691" s="89"/>
      <c r="T691" s="89">
        <f t="shared" si="60"/>
        <v>0</v>
      </c>
      <c r="U691" s="89"/>
      <c r="V691" s="89"/>
      <c r="W691" s="89"/>
      <c r="X691" s="89"/>
      <c r="Y691" s="89"/>
      <c r="Z691" s="89">
        <f t="shared" si="61"/>
        <v>0</v>
      </c>
      <c r="AA691" s="89"/>
      <c r="AB691" s="89"/>
      <c r="AC691" s="89"/>
      <c r="AD691" s="84"/>
      <c r="AE691" s="90"/>
    </row>
    <row r="692" spans="1:31" s="91" customFormat="1" hidden="1" x14ac:dyDescent="0.25">
      <c r="A692" s="82">
        <v>689</v>
      </c>
      <c r="B692" s="83">
        <v>7004</v>
      </c>
      <c r="C692" s="84">
        <v>3</v>
      </c>
      <c r="D692" s="85" t="s">
        <v>274</v>
      </c>
      <c r="E692" s="85" t="s">
        <v>284</v>
      </c>
      <c r="F692" s="84"/>
      <c r="G692" s="84" t="s">
        <v>64</v>
      </c>
      <c r="H692" s="86" t="s">
        <v>285</v>
      </c>
      <c r="I692" s="87">
        <v>1</v>
      </c>
      <c r="J692" s="87">
        <v>1</v>
      </c>
      <c r="K692" s="84" t="s">
        <v>50</v>
      </c>
      <c r="L692" s="84" t="s">
        <v>63</v>
      </c>
      <c r="M692" s="84" t="s">
        <v>56</v>
      </c>
      <c r="N692" s="84" t="s">
        <v>70</v>
      </c>
      <c r="O692" s="84"/>
      <c r="P692" s="84" t="s">
        <v>283</v>
      </c>
      <c r="Q692" s="84" t="s">
        <v>286</v>
      </c>
      <c r="R692" s="88"/>
      <c r="S692" s="89"/>
      <c r="T692" s="89">
        <f t="shared" si="60"/>
        <v>0</v>
      </c>
      <c r="U692" s="89"/>
      <c r="V692" s="89"/>
      <c r="W692" s="89"/>
      <c r="X692" s="89"/>
      <c r="Y692" s="89"/>
      <c r="Z692" s="89">
        <f t="shared" si="61"/>
        <v>0</v>
      </c>
      <c r="AA692" s="89"/>
      <c r="AB692" s="89"/>
      <c r="AC692" s="89"/>
      <c r="AD692" s="84"/>
      <c r="AE692" s="90"/>
    </row>
    <row r="693" spans="1:31" s="91" customFormat="1" hidden="1" x14ac:dyDescent="0.25">
      <c r="A693" s="82">
        <v>690</v>
      </c>
      <c r="B693" s="83">
        <v>7005</v>
      </c>
      <c r="C693" s="84">
        <v>3</v>
      </c>
      <c r="D693" s="85" t="s">
        <v>274</v>
      </c>
      <c r="E693" s="85" t="s">
        <v>287</v>
      </c>
      <c r="F693" s="84"/>
      <c r="G693" s="84" t="s">
        <v>64</v>
      </c>
      <c r="H693" s="86" t="s">
        <v>288</v>
      </c>
      <c r="I693" s="87">
        <v>1</v>
      </c>
      <c r="J693" s="87">
        <v>1</v>
      </c>
      <c r="K693" s="84" t="s">
        <v>50</v>
      </c>
      <c r="L693" s="84" t="s">
        <v>63</v>
      </c>
      <c r="M693" s="84" t="s">
        <v>56</v>
      </c>
      <c r="N693" s="84" t="s">
        <v>70</v>
      </c>
      <c r="O693" s="84"/>
      <c r="P693" s="84" t="s">
        <v>283</v>
      </c>
      <c r="Q693" s="84" t="s">
        <v>289</v>
      </c>
      <c r="R693" s="88"/>
      <c r="S693" s="89"/>
      <c r="T693" s="89">
        <f t="shared" si="60"/>
        <v>0</v>
      </c>
      <c r="U693" s="89"/>
      <c r="V693" s="89"/>
      <c r="W693" s="89"/>
      <c r="X693" s="89"/>
      <c r="Y693" s="89"/>
      <c r="Z693" s="89">
        <f t="shared" si="61"/>
        <v>0</v>
      </c>
      <c r="AA693" s="89"/>
      <c r="AB693" s="89"/>
      <c r="AC693" s="89"/>
      <c r="AD693" s="84"/>
      <c r="AE693" s="90"/>
    </row>
    <row r="694" spans="1:31" s="91" customFormat="1" hidden="1" x14ac:dyDescent="0.25">
      <c r="A694" s="82">
        <v>691</v>
      </c>
      <c r="B694" s="83">
        <v>7006</v>
      </c>
      <c r="C694" s="84">
        <v>3</v>
      </c>
      <c r="D694" s="85" t="s">
        <v>274</v>
      </c>
      <c r="E694" s="85" t="s">
        <v>290</v>
      </c>
      <c r="F694" s="84"/>
      <c r="G694" s="84" t="s">
        <v>55</v>
      </c>
      <c r="H694" s="86" t="s">
        <v>291</v>
      </c>
      <c r="I694" s="87">
        <v>1</v>
      </c>
      <c r="J694" s="87">
        <v>1</v>
      </c>
      <c r="K694" s="84" t="s">
        <v>50</v>
      </c>
      <c r="L694" s="84" t="s">
        <v>63</v>
      </c>
      <c r="M694" s="84" t="s">
        <v>56</v>
      </c>
      <c r="N694" s="84" t="s">
        <v>70</v>
      </c>
      <c r="O694" s="84"/>
      <c r="P694" s="84"/>
      <c r="Q694" s="84"/>
      <c r="R694" s="88"/>
      <c r="S694" s="89"/>
      <c r="T694" s="89">
        <f t="shared" si="60"/>
        <v>0</v>
      </c>
      <c r="U694" s="89"/>
      <c r="V694" s="89"/>
      <c r="W694" s="89"/>
      <c r="X694" s="89"/>
      <c r="Y694" s="89"/>
      <c r="Z694" s="89">
        <f t="shared" si="61"/>
        <v>0</v>
      </c>
      <c r="AA694" s="89"/>
      <c r="AB694" s="89"/>
      <c r="AC694" s="89"/>
      <c r="AD694" s="84"/>
      <c r="AE694" s="90"/>
    </row>
    <row r="695" spans="1:31" s="91" customFormat="1" hidden="1" x14ac:dyDescent="0.25">
      <c r="A695" s="82">
        <v>692</v>
      </c>
      <c r="B695" s="83">
        <v>7007</v>
      </c>
      <c r="C695" s="84">
        <v>3</v>
      </c>
      <c r="D695" s="85" t="s">
        <v>274</v>
      </c>
      <c r="E695" s="85" t="s">
        <v>292</v>
      </c>
      <c r="F695" s="84"/>
      <c r="G695" s="84" t="s">
        <v>55</v>
      </c>
      <c r="H695" s="86" t="s">
        <v>293</v>
      </c>
      <c r="I695" s="87">
        <v>1</v>
      </c>
      <c r="J695" s="87">
        <v>1</v>
      </c>
      <c r="K695" s="84" t="s">
        <v>50</v>
      </c>
      <c r="L695" s="84" t="s">
        <v>63</v>
      </c>
      <c r="M695" s="84" t="s">
        <v>56</v>
      </c>
      <c r="N695" s="84" t="s">
        <v>70</v>
      </c>
      <c r="O695" s="84"/>
      <c r="P695" s="84"/>
      <c r="Q695" s="84"/>
      <c r="R695" s="88"/>
      <c r="S695" s="89"/>
      <c r="T695" s="89">
        <f t="shared" si="60"/>
        <v>0</v>
      </c>
      <c r="U695" s="89"/>
      <c r="V695" s="89"/>
      <c r="W695" s="89"/>
      <c r="X695" s="89"/>
      <c r="Y695" s="89"/>
      <c r="Z695" s="89">
        <f t="shared" si="61"/>
        <v>0</v>
      </c>
      <c r="AA695" s="89"/>
      <c r="AB695" s="89"/>
      <c r="AC695" s="89"/>
      <c r="AD695" s="84"/>
      <c r="AE695" s="90"/>
    </row>
    <row r="696" spans="1:31" s="91" customFormat="1" hidden="1" x14ac:dyDescent="0.25">
      <c r="A696" s="82">
        <v>693</v>
      </c>
      <c r="B696" s="83">
        <v>7008</v>
      </c>
      <c r="C696" s="84">
        <v>3</v>
      </c>
      <c r="D696" s="85" t="s">
        <v>274</v>
      </c>
      <c r="E696" s="85" t="s">
        <v>263</v>
      </c>
      <c r="F696" s="84"/>
      <c r="G696" s="84" t="s">
        <v>55</v>
      </c>
      <c r="H696" s="86" t="s">
        <v>264</v>
      </c>
      <c r="I696" s="87">
        <v>1</v>
      </c>
      <c r="J696" s="87">
        <v>1</v>
      </c>
      <c r="K696" s="84" t="s">
        <v>50</v>
      </c>
      <c r="L696" s="84" t="s">
        <v>63</v>
      </c>
      <c r="M696" s="84" t="s">
        <v>56</v>
      </c>
      <c r="N696" s="84" t="s">
        <v>70</v>
      </c>
      <c r="O696" s="84"/>
      <c r="P696" s="84" t="s">
        <v>266</v>
      </c>
      <c r="Q696" s="84" t="s">
        <v>265</v>
      </c>
      <c r="R696" s="88"/>
      <c r="S696" s="89"/>
      <c r="T696" s="89">
        <f t="shared" si="60"/>
        <v>0</v>
      </c>
      <c r="U696" s="89"/>
      <c r="V696" s="89"/>
      <c r="W696" s="89"/>
      <c r="X696" s="89"/>
      <c r="Y696" s="89"/>
      <c r="Z696" s="89">
        <f t="shared" si="61"/>
        <v>0</v>
      </c>
      <c r="AA696" s="89"/>
      <c r="AB696" s="89"/>
      <c r="AC696" s="89"/>
      <c r="AD696" s="84"/>
      <c r="AE696" s="90"/>
    </row>
    <row r="697" spans="1:31" s="91" customFormat="1" hidden="1" x14ac:dyDescent="0.25">
      <c r="A697" s="82">
        <v>694</v>
      </c>
      <c r="B697" s="83">
        <v>7009</v>
      </c>
      <c r="C697" s="84">
        <v>3</v>
      </c>
      <c r="D697" s="85" t="s">
        <v>274</v>
      </c>
      <c r="E697" s="85" t="s">
        <v>294</v>
      </c>
      <c r="F697" s="84"/>
      <c r="G697" s="84" t="s">
        <v>55</v>
      </c>
      <c r="H697" s="86" t="s">
        <v>295</v>
      </c>
      <c r="I697" s="87">
        <v>1</v>
      </c>
      <c r="J697" s="87">
        <v>1</v>
      </c>
      <c r="K697" s="84" t="s">
        <v>50</v>
      </c>
      <c r="L697" s="84" t="s">
        <v>63</v>
      </c>
      <c r="M697" s="84" t="s">
        <v>56</v>
      </c>
      <c r="N697" s="84" t="s">
        <v>70</v>
      </c>
      <c r="O697" s="84"/>
      <c r="P697" s="84" t="s">
        <v>297</v>
      </c>
      <c r="Q697" s="84" t="s">
        <v>296</v>
      </c>
      <c r="R697" s="88"/>
      <c r="S697" s="89"/>
      <c r="T697" s="89">
        <f t="shared" si="60"/>
        <v>0</v>
      </c>
      <c r="U697" s="89"/>
      <c r="V697" s="89"/>
      <c r="W697" s="89"/>
      <c r="X697" s="89"/>
      <c r="Y697" s="89"/>
      <c r="Z697" s="89">
        <f t="shared" si="61"/>
        <v>0</v>
      </c>
      <c r="AA697" s="89"/>
      <c r="AB697" s="89"/>
      <c r="AC697" s="89"/>
      <c r="AD697" s="84"/>
      <c r="AE697" s="90"/>
    </row>
    <row r="698" spans="1:31" s="91" customFormat="1" hidden="1" x14ac:dyDescent="0.25">
      <c r="A698" s="82">
        <v>695</v>
      </c>
      <c r="B698" s="83">
        <v>7010</v>
      </c>
      <c r="C698" s="84">
        <v>3</v>
      </c>
      <c r="D698" s="85" t="s">
        <v>274</v>
      </c>
      <c r="E698" s="85" t="s">
        <v>298</v>
      </c>
      <c r="F698" s="84"/>
      <c r="G698" s="84" t="s">
        <v>55</v>
      </c>
      <c r="H698" s="86" t="s">
        <v>299</v>
      </c>
      <c r="I698" s="87">
        <v>1</v>
      </c>
      <c r="J698" s="87">
        <v>1</v>
      </c>
      <c r="K698" s="84" t="s">
        <v>50</v>
      </c>
      <c r="L698" s="84" t="s">
        <v>63</v>
      </c>
      <c r="M698" s="84" t="s">
        <v>56</v>
      </c>
      <c r="N698" s="84" t="s">
        <v>70</v>
      </c>
      <c r="O698" s="84"/>
      <c r="P698" s="84" t="s">
        <v>266</v>
      </c>
      <c r="Q698" s="84" t="s">
        <v>300</v>
      </c>
      <c r="R698" s="88"/>
      <c r="S698" s="89"/>
      <c r="T698" s="89">
        <f t="shared" si="60"/>
        <v>0</v>
      </c>
      <c r="U698" s="89"/>
      <c r="V698" s="89"/>
      <c r="W698" s="89"/>
      <c r="X698" s="89"/>
      <c r="Y698" s="89"/>
      <c r="Z698" s="89">
        <f t="shared" si="61"/>
        <v>0</v>
      </c>
      <c r="AA698" s="89"/>
      <c r="AB698" s="89"/>
      <c r="AC698" s="89"/>
      <c r="AD698" s="84"/>
      <c r="AE698" s="90"/>
    </row>
    <row r="699" spans="1:31" s="91" customFormat="1" hidden="1" x14ac:dyDescent="0.25">
      <c r="A699" s="82">
        <v>696</v>
      </c>
      <c r="B699" s="83">
        <v>7011</v>
      </c>
      <c r="C699" s="84">
        <v>3</v>
      </c>
      <c r="D699" s="85" t="s">
        <v>274</v>
      </c>
      <c r="E699" s="85" t="s">
        <v>301</v>
      </c>
      <c r="F699" s="84"/>
      <c r="G699" s="84" t="s">
        <v>55</v>
      </c>
      <c r="H699" s="86" t="s">
        <v>302</v>
      </c>
      <c r="I699" s="87">
        <v>1</v>
      </c>
      <c r="J699" s="87">
        <v>1</v>
      </c>
      <c r="K699" s="84" t="s">
        <v>50</v>
      </c>
      <c r="L699" s="84" t="s">
        <v>63</v>
      </c>
      <c r="M699" s="84" t="s">
        <v>56</v>
      </c>
      <c r="N699" s="84" t="s">
        <v>70</v>
      </c>
      <c r="O699" s="84"/>
      <c r="P699" s="84" t="s">
        <v>266</v>
      </c>
      <c r="Q699" s="84" t="s">
        <v>303</v>
      </c>
      <c r="R699" s="88"/>
      <c r="S699" s="89"/>
      <c r="T699" s="89">
        <f t="shared" si="60"/>
        <v>0</v>
      </c>
      <c r="U699" s="89"/>
      <c r="V699" s="89"/>
      <c r="W699" s="89"/>
      <c r="X699" s="89"/>
      <c r="Y699" s="89"/>
      <c r="Z699" s="89">
        <f t="shared" si="61"/>
        <v>0</v>
      </c>
      <c r="AA699" s="89"/>
      <c r="AB699" s="89"/>
      <c r="AC699" s="89"/>
      <c r="AD699" s="84"/>
      <c r="AE699" s="90"/>
    </row>
    <row r="700" spans="1:31" s="91" customFormat="1" hidden="1" x14ac:dyDescent="0.25">
      <c r="A700" s="82">
        <v>697</v>
      </c>
      <c r="B700" s="83">
        <v>7012</v>
      </c>
      <c r="C700" s="84">
        <v>3</v>
      </c>
      <c r="D700" s="85" t="s">
        <v>274</v>
      </c>
      <c r="E700" s="85" t="s">
        <v>304</v>
      </c>
      <c r="F700" s="84"/>
      <c r="G700" s="84" t="s">
        <v>64</v>
      </c>
      <c r="H700" s="86" t="s">
        <v>305</v>
      </c>
      <c r="I700" s="87">
        <v>1</v>
      </c>
      <c r="J700" s="87">
        <v>1</v>
      </c>
      <c r="K700" s="84" t="s">
        <v>50</v>
      </c>
      <c r="L700" s="84" t="s">
        <v>63</v>
      </c>
      <c r="M700" s="84" t="s">
        <v>56</v>
      </c>
      <c r="N700" s="84" t="s">
        <v>70</v>
      </c>
      <c r="O700" s="84"/>
      <c r="P700" s="84" t="s">
        <v>266</v>
      </c>
      <c r="Q700" s="84" t="s">
        <v>306</v>
      </c>
      <c r="R700" s="88"/>
      <c r="S700" s="89"/>
      <c r="T700" s="89">
        <f t="shared" si="60"/>
        <v>0</v>
      </c>
      <c r="U700" s="89"/>
      <c r="V700" s="89"/>
      <c r="W700" s="89"/>
      <c r="X700" s="89"/>
      <c r="Y700" s="89"/>
      <c r="Z700" s="89">
        <f t="shared" si="61"/>
        <v>0</v>
      </c>
      <c r="AA700" s="89"/>
      <c r="AB700" s="89"/>
      <c r="AC700" s="89"/>
      <c r="AD700" s="84"/>
      <c r="AE700" s="90"/>
    </row>
    <row r="701" spans="1:31" s="91" customFormat="1" hidden="1" x14ac:dyDescent="0.25">
      <c r="A701" s="82">
        <v>698</v>
      </c>
      <c r="B701" s="83">
        <v>7013</v>
      </c>
      <c r="C701" s="84">
        <v>3</v>
      </c>
      <c r="D701" s="85" t="s">
        <v>274</v>
      </c>
      <c r="E701" s="85" t="s">
        <v>72</v>
      </c>
      <c r="F701" s="84"/>
      <c r="G701" s="84" t="s">
        <v>59</v>
      </c>
      <c r="H701" s="86" t="s">
        <v>73</v>
      </c>
      <c r="I701" s="87">
        <v>1</v>
      </c>
      <c r="J701" s="87">
        <v>1</v>
      </c>
      <c r="K701" s="84" t="s">
        <v>50</v>
      </c>
      <c r="L701" s="84" t="s">
        <v>63</v>
      </c>
      <c r="M701" s="84" t="s">
        <v>56</v>
      </c>
      <c r="N701" s="84" t="s">
        <v>70</v>
      </c>
      <c r="O701" s="84"/>
      <c r="P701" s="84"/>
      <c r="Q701" s="84"/>
      <c r="R701" s="88"/>
      <c r="S701" s="89"/>
      <c r="T701" s="89">
        <f t="shared" si="60"/>
        <v>0</v>
      </c>
      <c r="U701" s="89"/>
      <c r="V701" s="89"/>
      <c r="W701" s="89"/>
      <c r="X701" s="89"/>
      <c r="Y701" s="89"/>
      <c r="Z701" s="89">
        <f t="shared" si="61"/>
        <v>0</v>
      </c>
      <c r="AA701" s="89"/>
      <c r="AB701" s="89"/>
      <c r="AC701" s="89"/>
      <c r="AD701" s="84"/>
      <c r="AE701" s="90"/>
    </row>
    <row r="702" spans="1:31" s="91" customFormat="1" hidden="1" x14ac:dyDescent="0.25">
      <c r="A702" s="82">
        <v>699</v>
      </c>
      <c r="B702" s="83">
        <v>7014</v>
      </c>
      <c r="C702" s="84">
        <v>3</v>
      </c>
      <c r="D702" s="85" t="s">
        <v>274</v>
      </c>
      <c r="E702" s="85" t="s">
        <v>307</v>
      </c>
      <c r="F702" s="84"/>
      <c r="G702" s="84" t="s">
        <v>91</v>
      </c>
      <c r="H702" s="86" t="s">
        <v>308</v>
      </c>
      <c r="I702" s="87">
        <v>1</v>
      </c>
      <c r="J702" s="87">
        <v>1</v>
      </c>
      <c r="K702" s="84" t="s">
        <v>50</v>
      </c>
      <c r="L702" s="84" t="s">
        <v>63</v>
      </c>
      <c r="M702" s="84" t="s">
        <v>56</v>
      </c>
      <c r="N702" s="84" t="s">
        <v>70</v>
      </c>
      <c r="O702" s="84"/>
      <c r="P702" s="84"/>
      <c r="Q702" s="84"/>
      <c r="R702" s="88"/>
      <c r="S702" s="89"/>
      <c r="T702" s="89">
        <f t="shared" si="60"/>
        <v>0</v>
      </c>
      <c r="U702" s="89"/>
      <c r="V702" s="89"/>
      <c r="W702" s="89"/>
      <c r="X702" s="89"/>
      <c r="Y702" s="89"/>
      <c r="Z702" s="89">
        <f t="shared" si="61"/>
        <v>0</v>
      </c>
      <c r="AA702" s="89"/>
      <c r="AB702" s="89"/>
      <c r="AC702" s="89"/>
      <c r="AD702" s="84"/>
      <c r="AE702" s="90"/>
    </row>
    <row r="703" spans="1:31" s="91" customFormat="1" hidden="1" x14ac:dyDescent="0.25">
      <c r="A703" s="82">
        <v>700</v>
      </c>
      <c r="B703" s="83">
        <v>7</v>
      </c>
      <c r="C703" s="84">
        <v>2</v>
      </c>
      <c r="D703" s="85" t="s">
        <v>722</v>
      </c>
      <c r="E703" s="85" t="s">
        <v>124</v>
      </c>
      <c r="F703" s="84"/>
      <c r="G703" s="84" t="s">
        <v>126</v>
      </c>
      <c r="H703" s="86" t="s">
        <v>125</v>
      </c>
      <c r="I703" s="87">
        <v>1</v>
      </c>
      <c r="J703" s="87">
        <v>1</v>
      </c>
      <c r="K703" s="84" t="s">
        <v>50</v>
      </c>
      <c r="L703" s="84" t="s">
        <v>63</v>
      </c>
      <c r="M703" s="84" t="s">
        <v>56</v>
      </c>
      <c r="N703" s="84" t="s">
        <v>70</v>
      </c>
      <c r="O703" s="84"/>
      <c r="P703" s="84"/>
      <c r="Q703" s="84"/>
      <c r="R703" s="88"/>
      <c r="S703" s="89"/>
      <c r="T703" s="89">
        <f t="shared" si="60"/>
        <v>0</v>
      </c>
      <c r="U703" s="89"/>
      <c r="V703" s="89"/>
      <c r="W703" s="89"/>
      <c r="X703" s="89"/>
      <c r="Y703" s="89"/>
      <c r="Z703" s="89">
        <f t="shared" si="61"/>
        <v>0</v>
      </c>
      <c r="AA703" s="89"/>
      <c r="AB703" s="89"/>
      <c r="AC703" s="89"/>
      <c r="AD703" s="84"/>
      <c r="AE703" s="90"/>
    </row>
    <row r="704" spans="1:31" s="91" customFormat="1" hidden="1" x14ac:dyDescent="0.25">
      <c r="A704" s="82">
        <v>701</v>
      </c>
      <c r="B704" s="83">
        <v>8</v>
      </c>
      <c r="C704" s="84">
        <v>2</v>
      </c>
      <c r="D704" s="85" t="s">
        <v>722</v>
      </c>
      <c r="E704" s="85" t="s">
        <v>80</v>
      </c>
      <c r="F704" s="84"/>
      <c r="G704" s="84" t="s">
        <v>82</v>
      </c>
      <c r="H704" s="86" t="s">
        <v>81</v>
      </c>
      <c r="I704" s="87">
        <v>1</v>
      </c>
      <c r="J704" s="87">
        <v>1</v>
      </c>
      <c r="K704" s="84" t="s">
        <v>50</v>
      </c>
      <c r="L704" s="84" t="s">
        <v>63</v>
      </c>
      <c r="M704" s="84" t="s">
        <v>56</v>
      </c>
      <c r="N704" s="84" t="s">
        <v>70</v>
      </c>
      <c r="O704" s="84"/>
      <c r="P704" s="84"/>
      <c r="Q704" s="84"/>
      <c r="R704" s="88"/>
      <c r="S704" s="89"/>
      <c r="T704" s="89">
        <f t="shared" si="60"/>
        <v>0</v>
      </c>
      <c r="U704" s="89"/>
      <c r="V704" s="89"/>
      <c r="W704" s="89"/>
      <c r="X704" s="89"/>
      <c r="Y704" s="89"/>
      <c r="Z704" s="89">
        <f t="shared" si="61"/>
        <v>0</v>
      </c>
      <c r="AA704" s="89"/>
      <c r="AB704" s="89"/>
      <c r="AC704" s="89"/>
      <c r="AD704" s="84"/>
      <c r="AE704" s="90"/>
    </row>
    <row r="705" spans="1:31" s="91" customFormat="1" hidden="1" x14ac:dyDescent="0.25">
      <c r="A705" s="82">
        <v>702</v>
      </c>
      <c r="B705" s="83">
        <v>11</v>
      </c>
      <c r="C705" s="84">
        <v>2</v>
      </c>
      <c r="D705" s="85" t="s">
        <v>722</v>
      </c>
      <c r="E705" s="85" t="s">
        <v>729</v>
      </c>
      <c r="F705" s="84"/>
      <c r="G705" s="84" t="s">
        <v>55</v>
      </c>
      <c r="H705" s="86" t="s">
        <v>730</v>
      </c>
      <c r="I705" s="87">
        <v>2</v>
      </c>
      <c r="J705" s="87">
        <v>2</v>
      </c>
      <c r="K705" s="84" t="s">
        <v>50</v>
      </c>
      <c r="L705" s="84" t="s">
        <v>63</v>
      </c>
      <c r="M705" s="84" t="s">
        <v>56</v>
      </c>
      <c r="N705" s="84" t="s">
        <v>51</v>
      </c>
      <c r="O705" s="84"/>
      <c r="P705" s="84" t="s">
        <v>732</v>
      </c>
      <c r="Q705" s="84" t="s">
        <v>731</v>
      </c>
      <c r="R705" s="88"/>
      <c r="S705" s="89"/>
      <c r="T705" s="89">
        <f t="shared" si="60"/>
        <v>0</v>
      </c>
      <c r="U705" s="89"/>
      <c r="V705" s="89"/>
      <c r="W705" s="89"/>
      <c r="X705" s="89"/>
      <c r="Y705" s="89"/>
      <c r="Z705" s="89">
        <f t="shared" si="61"/>
        <v>0</v>
      </c>
      <c r="AA705" s="89"/>
      <c r="AB705" s="89"/>
      <c r="AC705" s="89"/>
      <c r="AD705" s="84"/>
      <c r="AE705" s="90"/>
    </row>
    <row r="706" spans="1:31" s="91" customFormat="1" hidden="1" x14ac:dyDescent="0.25">
      <c r="A706" s="82">
        <v>703</v>
      </c>
      <c r="B706" s="83">
        <v>12</v>
      </c>
      <c r="C706" s="84">
        <v>2</v>
      </c>
      <c r="D706" s="85" t="s">
        <v>722</v>
      </c>
      <c r="E706" s="85" t="s">
        <v>733</v>
      </c>
      <c r="F706" s="84"/>
      <c r="G706" s="84" t="s">
        <v>64</v>
      </c>
      <c r="H706" s="86" t="s">
        <v>734</v>
      </c>
      <c r="I706" s="87">
        <v>0.5</v>
      </c>
      <c r="J706" s="87">
        <v>0.5</v>
      </c>
      <c r="K706" s="84" t="s">
        <v>272</v>
      </c>
      <c r="L706" s="84" t="s">
        <v>63</v>
      </c>
      <c r="M706" s="84" t="s">
        <v>56</v>
      </c>
      <c r="N706" s="84" t="s">
        <v>51</v>
      </c>
      <c r="O706" s="84"/>
      <c r="P706" s="84" t="s">
        <v>736</v>
      </c>
      <c r="Q706" s="84" t="s">
        <v>735</v>
      </c>
      <c r="R706" s="88"/>
      <c r="S706" s="89"/>
      <c r="T706" s="89">
        <f t="shared" si="60"/>
        <v>0</v>
      </c>
      <c r="U706" s="89"/>
      <c r="V706" s="89"/>
      <c r="W706" s="89"/>
      <c r="X706" s="89"/>
      <c r="Y706" s="89"/>
      <c r="Z706" s="89">
        <f t="shared" si="61"/>
        <v>0</v>
      </c>
      <c r="AA706" s="89"/>
      <c r="AB706" s="89"/>
      <c r="AC706" s="89"/>
      <c r="AD706" s="84"/>
      <c r="AE706" s="90"/>
    </row>
    <row r="707" spans="1:31" s="91" customFormat="1" hidden="1" x14ac:dyDescent="0.25">
      <c r="A707" s="82">
        <v>704</v>
      </c>
      <c r="B707" s="83">
        <v>21</v>
      </c>
      <c r="C707" s="84">
        <v>2</v>
      </c>
      <c r="D707" s="85" t="s">
        <v>722</v>
      </c>
      <c r="E707" s="85" t="s">
        <v>298</v>
      </c>
      <c r="F707" s="84"/>
      <c r="G707" s="84" t="s">
        <v>55</v>
      </c>
      <c r="H707" s="86" t="s">
        <v>299</v>
      </c>
      <c r="I707" s="87">
        <v>2</v>
      </c>
      <c r="J707" s="87">
        <v>2</v>
      </c>
      <c r="K707" s="84" t="s">
        <v>50</v>
      </c>
      <c r="L707" s="84" t="s">
        <v>63</v>
      </c>
      <c r="M707" s="84" t="s">
        <v>56</v>
      </c>
      <c r="N707" s="84" t="s">
        <v>51</v>
      </c>
      <c r="O707" s="84"/>
      <c r="P707" s="84" t="s">
        <v>266</v>
      </c>
      <c r="Q707" s="84" t="s">
        <v>300</v>
      </c>
      <c r="R707" s="88"/>
      <c r="S707" s="89"/>
      <c r="T707" s="89">
        <f t="shared" si="60"/>
        <v>0</v>
      </c>
      <c r="U707" s="89"/>
      <c r="V707" s="89"/>
      <c r="W707" s="89"/>
      <c r="X707" s="89"/>
      <c r="Y707" s="89"/>
      <c r="Z707" s="89">
        <f t="shared" si="61"/>
        <v>0</v>
      </c>
      <c r="AA707" s="89"/>
      <c r="AB707" s="89"/>
      <c r="AC707" s="89"/>
      <c r="AD707" s="84"/>
      <c r="AE707" s="90"/>
    </row>
    <row r="708" spans="1:31" s="91" customFormat="1" x14ac:dyDescent="0.25">
      <c r="A708" s="26">
        <v>705</v>
      </c>
      <c r="B708" s="31">
        <v>132</v>
      </c>
      <c r="C708" s="27">
        <v>1</v>
      </c>
      <c r="D708" s="28" t="s">
        <v>52</v>
      </c>
      <c r="E708" s="28" t="s">
        <v>737</v>
      </c>
      <c r="F708" s="27" t="s">
        <v>1005</v>
      </c>
      <c r="G708" s="27" t="s">
        <v>64</v>
      </c>
      <c r="H708" s="23" t="s">
        <v>738</v>
      </c>
      <c r="I708" s="29">
        <v>1</v>
      </c>
      <c r="J708" s="29">
        <v>1</v>
      </c>
      <c r="K708" s="27" t="s">
        <v>50</v>
      </c>
      <c r="L708" s="27" t="s">
        <v>54</v>
      </c>
      <c r="M708" s="27" t="s">
        <v>56</v>
      </c>
      <c r="N708" s="27" t="s">
        <v>51</v>
      </c>
      <c r="O708" s="27" t="s">
        <v>1025</v>
      </c>
      <c r="P708" s="27"/>
      <c r="Q708" s="27"/>
      <c r="R708" s="46"/>
      <c r="S708" s="21">
        <f>VLOOKUP(E:E,'[1]853-278051-128'!$A:$F,6,0)</f>
        <v>22.583400000000001</v>
      </c>
      <c r="T708" s="21">
        <f t="shared" si="60"/>
        <v>22.583400000000001</v>
      </c>
      <c r="U708" s="21">
        <f>VLOOKUP(E:E,'[1]853-278051-128'!$A:$H,8,0)</f>
        <v>21.989100000000004</v>
      </c>
      <c r="V708" s="21">
        <f>J708*U708</f>
        <v>21.989100000000004</v>
      </c>
      <c r="W708" s="21">
        <f>VLOOKUP(E:E,'[1]853-278051-128'!$A:$J,10,0)</f>
        <v>21.394800000000004</v>
      </c>
      <c r="X708" s="21">
        <f>J708*W708</f>
        <v>21.394800000000004</v>
      </c>
      <c r="Y708" s="21">
        <f>VLOOKUP(E:E,'[1]853-278051-128'!$A:$L,12,0)</f>
        <v>20.800500000000003</v>
      </c>
      <c r="Z708" s="21">
        <f t="shared" si="61"/>
        <v>20.800500000000003</v>
      </c>
      <c r="AA708" s="21">
        <f>VLOOKUP(E:E,'[2]costed bom'!$E$2:$AA$1480,23,0)</f>
        <v>128.22999999999999</v>
      </c>
      <c r="AB708" s="21">
        <f>J708*AA708</f>
        <v>128.22999999999999</v>
      </c>
      <c r="AC708" s="21">
        <f>Z708-AB708</f>
        <v>-107.42949999999999</v>
      </c>
      <c r="AD708" s="27">
        <v>49</v>
      </c>
      <c r="AE708" s="22" t="s">
        <v>991</v>
      </c>
    </row>
    <row r="709" spans="1:31" s="91" customFormat="1" hidden="1" x14ac:dyDescent="0.25">
      <c r="A709" s="82">
        <v>706</v>
      </c>
      <c r="B709" s="83">
        <v>1</v>
      </c>
      <c r="C709" s="84">
        <v>2</v>
      </c>
      <c r="D709" s="85" t="s">
        <v>737</v>
      </c>
      <c r="E709" s="85" t="s">
        <v>724</v>
      </c>
      <c r="F709" s="84"/>
      <c r="G709" s="84" t="s">
        <v>64</v>
      </c>
      <c r="H709" s="86" t="s">
        <v>725</v>
      </c>
      <c r="I709" s="87">
        <v>7.4</v>
      </c>
      <c r="J709" s="87">
        <v>7.4</v>
      </c>
      <c r="K709" s="84" t="s">
        <v>272</v>
      </c>
      <c r="L709" s="84" t="s">
        <v>63</v>
      </c>
      <c r="M709" s="84" t="s">
        <v>56</v>
      </c>
      <c r="N709" s="84" t="s">
        <v>51</v>
      </c>
      <c r="O709" s="84"/>
      <c r="P709" s="84" t="s">
        <v>534</v>
      </c>
      <c r="Q709" s="84" t="s">
        <v>726</v>
      </c>
      <c r="R709" s="88"/>
      <c r="S709" s="89"/>
      <c r="T709" s="89">
        <f t="shared" ref="T709:T772" si="62">S709*I709</f>
        <v>0</v>
      </c>
      <c r="U709" s="89"/>
      <c r="V709" s="89"/>
      <c r="W709" s="89"/>
      <c r="X709" s="89"/>
      <c r="Y709" s="89"/>
      <c r="Z709" s="89">
        <f t="shared" ref="Z709:Z772" si="63">Y709*I709</f>
        <v>0</v>
      </c>
      <c r="AA709" s="89"/>
      <c r="AB709" s="89"/>
      <c r="AC709" s="89"/>
      <c r="AD709" s="84"/>
      <c r="AE709" s="90"/>
    </row>
    <row r="710" spans="1:31" s="91" customFormat="1" hidden="1" x14ac:dyDescent="0.25">
      <c r="A710" s="82">
        <v>707</v>
      </c>
      <c r="B710" s="83">
        <v>5</v>
      </c>
      <c r="C710" s="84">
        <v>2</v>
      </c>
      <c r="D710" s="85" t="s">
        <v>737</v>
      </c>
      <c r="E710" s="85" t="s">
        <v>727</v>
      </c>
      <c r="F710" s="84"/>
      <c r="G710" s="84" t="s">
        <v>64</v>
      </c>
      <c r="H710" s="86" t="s">
        <v>728</v>
      </c>
      <c r="I710" s="87">
        <v>1</v>
      </c>
      <c r="J710" s="87">
        <v>1</v>
      </c>
      <c r="K710" s="84" t="s">
        <v>50</v>
      </c>
      <c r="L710" s="84" t="s">
        <v>63</v>
      </c>
      <c r="M710" s="84" t="s">
        <v>56</v>
      </c>
      <c r="N710" s="84" t="s">
        <v>51</v>
      </c>
      <c r="O710" s="84"/>
      <c r="P710" s="84"/>
      <c r="Q710" s="84"/>
      <c r="R710" s="88"/>
      <c r="S710" s="89"/>
      <c r="T710" s="89">
        <f t="shared" si="62"/>
        <v>0</v>
      </c>
      <c r="U710" s="89"/>
      <c r="V710" s="89"/>
      <c r="W710" s="89"/>
      <c r="X710" s="89"/>
      <c r="Y710" s="89"/>
      <c r="Z710" s="89">
        <f t="shared" si="63"/>
        <v>0</v>
      </c>
      <c r="AA710" s="89"/>
      <c r="AB710" s="89"/>
      <c r="AC710" s="89"/>
      <c r="AD710" s="84"/>
      <c r="AE710" s="90"/>
    </row>
    <row r="711" spans="1:31" s="91" customFormat="1" hidden="1" x14ac:dyDescent="0.25">
      <c r="A711" s="82">
        <v>708</v>
      </c>
      <c r="B711" s="83">
        <v>6</v>
      </c>
      <c r="C711" s="84">
        <v>2</v>
      </c>
      <c r="D711" s="85" t="s">
        <v>737</v>
      </c>
      <c r="E711" s="85" t="s">
        <v>274</v>
      </c>
      <c r="F711" s="84"/>
      <c r="G711" s="84" t="s">
        <v>276</v>
      </c>
      <c r="H711" s="86" t="s">
        <v>275</v>
      </c>
      <c r="I711" s="87">
        <v>1</v>
      </c>
      <c r="J711" s="87">
        <v>1</v>
      </c>
      <c r="K711" s="84" t="s">
        <v>50</v>
      </c>
      <c r="L711" s="84" t="s">
        <v>63</v>
      </c>
      <c r="M711" s="84" t="s">
        <v>56</v>
      </c>
      <c r="N711" s="84" t="s">
        <v>70</v>
      </c>
      <c r="O711" s="84"/>
      <c r="P711" s="84"/>
      <c r="Q711" s="84"/>
      <c r="R711" s="88"/>
      <c r="S711" s="89"/>
      <c r="T711" s="89">
        <f t="shared" si="62"/>
        <v>0</v>
      </c>
      <c r="U711" s="89"/>
      <c r="V711" s="89"/>
      <c r="W711" s="89"/>
      <c r="X711" s="89"/>
      <c r="Y711" s="89"/>
      <c r="Z711" s="89">
        <f t="shared" si="63"/>
        <v>0</v>
      </c>
      <c r="AA711" s="89"/>
      <c r="AB711" s="89"/>
      <c r="AC711" s="89"/>
      <c r="AD711" s="84"/>
      <c r="AE711" s="90"/>
    </row>
    <row r="712" spans="1:31" s="91" customFormat="1" hidden="1" x14ac:dyDescent="0.25">
      <c r="A712" s="82">
        <v>709</v>
      </c>
      <c r="B712" s="83">
        <v>7000</v>
      </c>
      <c r="C712" s="84">
        <v>3</v>
      </c>
      <c r="D712" s="85" t="s">
        <v>274</v>
      </c>
      <c r="E712" s="85" t="s">
        <v>124</v>
      </c>
      <c r="F712" s="84"/>
      <c r="G712" s="84" t="s">
        <v>126</v>
      </c>
      <c r="H712" s="86" t="s">
        <v>125</v>
      </c>
      <c r="I712" s="87">
        <v>1</v>
      </c>
      <c r="J712" s="87">
        <v>1</v>
      </c>
      <c r="K712" s="84" t="s">
        <v>50</v>
      </c>
      <c r="L712" s="84" t="s">
        <v>63</v>
      </c>
      <c r="M712" s="84" t="s">
        <v>56</v>
      </c>
      <c r="N712" s="84" t="s">
        <v>70</v>
      </c>
      <c r="O712" s="84"/>
      <c r="P712" s="84"/>
      <c r="Q712" s="84"/>
      <c r="R712" s="88"/>
      <c r="S712" s="89"/>
      <c r="T712" s="89">
        <f t="shared" si="62"/>
        <v>0</v>
      </c>
      <c r="U712" s="89"/>
      <c r="V712" s="89"/>
      <c r="W712" s="89"/>
      <c r="X712" s="89"/>
      <c r="Y712" s="89"/>
      <c r="Z712" s="89">
        <f t="shared" si="63"/>
        <v>0</v>
      </c>
      <c r="AA712" s="89"/>
      <c r="AB712" s="89"/>
      <c r="AC712" s="89"/>
      <c r="AD712" s="84"/>
      <c r="AE712" s="90"/>
    </row>
    <row r="713" spans="1:31" s="91" customFormat="1" hidden="1" x14ac:dyDescent="0.25">
      <c r="A713" s="82">
        <v>710</v>
      </c>
      <c r="B713" s="83">
        <v>7002</v>
      </c>
      <c r="C713" s="84">
        <v>3</v>
      </c>
      <c r="D713" s="85" t="s">
        <v>274</v>
      </c>
      <c r="E713" s="85" t="s">
        <v>277</v>
      </c>
      <c r="F713" s="84"/>
      <c r="G713" s="84" t="s">
        <v>55</v>
      </c>
      <c r="H713" s="86" t="s">
        <v>278</v>
      </c>
      <c r="I713" s="87">
        <v>1</v>
      </c>
      <c r="J713" s="87">
        <v>1</v>
      </c>
      <c r="K713" s="84" t="s">
        <v>50</v>
      </c>
      <c r="L713" s="84" t="s">
        <v>63</v>
      </c>
      <c r="M713" s="84" t="s">
        <v>56</v>
      </c>
      <c r="N713" s="84" t="s">
        <v>70</v>
      </c>
      <c r="O713" s="84"/>
      <c r="P713" s="84" t="s">
        <v>279</v>
      </c>
      <c r="Q713" s="84">
        <v>14270</v>
      </c>
      <c r="R713" s="88"/>
      <c r="S713" s="89"/>
      <c r="T713" s="89">
        <f t="shared" si="62"/>
        <v>0</v>
      </c>
      <c r="U713" s="89"/>
      <c r="V713" s="89"/>
      <c r="W713" s="89"/>
      <c r="X713" s="89"/>
      <c r="Y713" s="89"/>
      <c r="Z713" s="89">
        <f t="shared" si="63"/>
        <v>0</v>
      </c>
      <c r="AA713" s="89"/>
      <c r="AB713" s="89"/>
      <c r="AC713" s="89"/>
      <c r="AD713" s="84"/>
      <c r="AE713" s="90"/>
    </row>
    <row r="714" spans="1:31" s="91" customFormat="1" hidden="1" x14ac:dyDescent="0.25">
      <c r="A714" s="82">
        <v>711</v>
      </c>
      <c r="B714" s="83">
        <v>7003</v>
      </c>
      <c r="C714" s="84">
        <v>3</v>
      </c>
      <c r="D714" s="85" t="s">
        <v>274</v>
      </c>
      <c r="E714" s="85" t="s">
        <v>280</v>
      </c>
      <c r="F714" s="84"/>
      <c r="G714" s="84" t="s">
        <v>55</v>
      </c>
      <c r="H714" s="86" t="s">
        <v>281</v>
      </c>
      <c r="I714" s="87">
        <v>1</v>
      </c>
      <c r="J714" s="87">
        <v>1</v>
      </c>
      <c r="K714" s="84" t="s">
        <v>50</v>
      </c>
      <c r="L714" s="84" t="s">
        <v>63</v>
      </c>
      <c r="M714" s="84" t="s">
        <v>56</v>
      </c>
      <c r="N714" s="84" t="s">
        <v>70</v>
      </c>
      <c r="O714" s="84"/>
      <c r="P714" s="84" t="s">
        <v>283</v>
      </c>
      <c r="Q714" s="84" t="s">
        <v>282</v>
      </c>
      <c r="R714" s="88"/>
      <c r="S714" s="89"/>
      <c r="T714" s="89">
        <f t="shared" si="62"/>
        <v>0</v>
      </c>
      <c r="U714" s="89"/>
      <c r="V714" s="89"/>
      <c r="W714" s="89"/>
      <c r="X714" s="89"/>
      <c r="Y714" s="89"/>
      <c r="Z714" s="89">
        <f t="shared" si="63"/>
        <v>0</v>
      </c>
      <c r="AA714" s="89"/>
      <c r="AB714" s="89"/>
      <c r="AC714" s="89"/>
      <c r="AD714" s="84"/>
      <c r="AE714" s="90"/>
    </row>
    <row r="715" spans="1:31" s="91" customFormat="1" hidden="1" x14ac:dyDescent="0.25">
      <c r="A715" s="82">
        <v>712</v>
      </c>
      <c r="B715" s="83">
        <v>7004</v>
      </c>
      <c r="C715" s="84">
        <v>3</v>
      </c>
      <c r="D715" s="85" t="s">
        <v>274</v>
      </c>
      <c r="E715" s="85" t="s">
        <v>284</v>
      </c>
      <c r="F715" s="84"/>
      <c r="G715" s="84" t="s">
        <v>64</v>
      </c>
      <c r="H715" s="86" t="s">
        <v>285</v>
      </c>
      <c r="I715" s="87">
        <v>1</v>
      </c>
      <c r="J715" s="87">
        <v>1</v>
      </c>
      <c r="K715" s="84" t="s">
        <v>50</v>
      </c>
      <c r="L715" s="84" t="s">
        <v>63</v>
      </c>
      <c r="M715" s="84" t="s">
        <v>56</v>
      </c>
      <c r="N715" s="84" t="s">
        <v>70</v>
      </c>
      <c r="O715" s="84"/>
      <c r="P715" s="84" t="s">
        <v>283</v>
      </c>
      <c r="Q715" s="84" t="s">
        <v>286</v>
      </c>
      <c r="R715" s="88"/>
      <c r="S715" s="89"/>
      <c r="T715" s="89">
        <f t="shared" si="62"/>
        <v>0</v>
      </c>
      <c r="U715" s="89"/>
      <c r="V715" s="89"/>
      <c r="W715" s="89"/>
      <c r="X715" s="89"/>
      <c r="Y715" s="89"/>
      <c r="Z715" s="89">
        <f t="shared" si="63"/>
        <v>0</v>
      </c>
      <c r="AA715" s="89"/>
      <c r="AB715" s="89"/>
      <c r="AC715" s="89"/>
      <c r="AD715" s="84"/>
      <c r="AE715" s="90"/>
    </row>
    <row r="716" spans="1:31" s="91" customFormat="1" hidden="1" x14ac:dyDescent="0.25">
      <c r="A716" s="82">
        <v>713</v>
      </c>
      <c r="B716" s="83">
        <v>7005</v>
      </c>
      <c r="C716" s="84">
        <v>3</v>
      </c>
      <c r="D716" s="85" t="s">
        <v>274</v>
      </c>
      <c r="E716" s="85" t="s">
        <v>287</v>
      </c>
      <c r="F716" s="84"/>
      <c r="G716" s="84" t="s">
        <v>64</v>
      </c>
      <c r="H716" s="86" t="s">
        <v>288</v>
      </c>
      <c r="I716" s="87">
        <v>1</v>
      </c>
      <c r="J716" s="87">
        <v>1</v>
      </c>
      <c r="K716" s="84" t="s">
        <v>50</v>
      </c>
      <c r="L716" s="84" t="s">
        <v>63</v>
      </c>
      <c r="M716" s="84" t="s">
        <v>56</v>
      </c>
      <c r="N716" s="84" t="s">
        <v>70</v>
      </c>
      <c r="O716" s="84"/>
      <c r="P716" s="84" t="s">
        <v>283</v>
      </c>
      <c r="Q716" s="84" t="s">
        <v>289</v>
      </c>
      <c r="R716" s="88"/>
      <c r="S716" s="89"/>
      <c r="T716" s="89">
        <f t="shared" si="62"/>
        <v>0</v>
      </c>
      <c r="U716" s="89"/>
      <c r="V716" s="89"/>
      <c r="W716" s="89"/>
      <c r="X716" s="89"/>
      <c r="Y716" s="89"/>
      <c r="Z716" s="89">
        <f t="shared" si="63"/>
        <v>0</v>
      </c>
      <c r="AA716" s="89"/>
      <c r="AB716" s="89"/>
      <c r="AC716" s="89"/>
      <c r="AD716" s="84"/>
      <c r="AE716" s="90"/>
    </row>
    <row r="717" spans="1:31" s="91" customFormat="1" hidden="1" x14ac:dyDescent="0.25">
      <c r="A717" s="82">
        <v>714</v>
      </c>
      <c r="B717" s="83">
        <v>7006</v>
      </c>
      <c r="C717" s="84">
        <v>3</v>
      </c>
      <c r="D717" s="85" t="s">
        <v>274</v>
      </c>
      <c r="E717" s="85" t="s">
        <v>290</v>
      </c>
      <c r="F717" s="84"/>
      <c r="G717" s="84" t="s">
        <v>55</v>
      </c>
      <c r="H717" s="86" t="s">
        <v>291</v>
      </c>
      <c r="I717" s="87">
        <v>1</v>
      </c>
      <c r="J717" s="87">
        <v>1</v>
      </c>
      <c r="K717" s="84" t="s">
        <v>50</v>
      </c>
      <c r="L717" s="84" t="s">
        <v>63</v>
      </c>
      <c r="M717" s="84" t="s">
        <v>56</v>
      </c>
      <c r="N717" s="84" t="s">
        <v>70</v>
      </c>
      <c r="O717" s="84"/>
      <c r="P717" s="84"/>
      <c r="Q717" s="84"/>
      <c r="R717" s="88"/>
      <c r="S717" s="89"/>
      <c r="T717" s="89">
        <f t="shared" si="62"/>
        <v>0</v>
      </c>
      <c r="U717" s="89"/>
      <c r="V717" s="89"/>
      <c r="W717" s="89"/>
      <c r="X717" s="89"/>
      <c r="Y717" s="89"/>
      <c r="Z717" s="89">
        <f t="shared" si="63"/>
        <v>0</v>
      </c>
      <c r="AA717" s="89"/>
      <c r="AB717" s="89"/>
      <c r="AC717" s="89"/>
      <c r="AD717" s="84"/>
      <c r="AE717" s="90"/>
    </row>
    <row r="718" spans="1:31" s="91" customFormat="1" hidden="1" x14ac:dyDescent="0.25">
      <c r="A718" s="82">
        <v>715</v>
      </c>
      <c r="B718" s="83">
        <v>7007</v>
      </c>
      <c r="C718" s="84">
        <v>3</v>
      </c>
      <c r="D718" s="85" t="s">
        <v>274</v>
      </c>
      <c r="E718" s="85" t="s">
        <v>292</v>
      </c>
      <c r="F718" s="84"/>
      <c r="G718" s="84" t="s">
        <v>55</v>
      </c>
      <c r="H718" s="86" t="s">
        <v>293</v>
      </c>
      <c r="I718" s="87">
        <v>1</v>
      </c>
      <c r="J718" s="87">
        <v>1</v>
      </c>
      <c r="K718" s="84" t="s">
        <v>50</v>
      </c>
      <c r="L718" s="84" t="s">
        <v>63</v>
      </c>
      <c r="M718" s="84" t="s">
        <v>56</v>
      </c>
      <c r="N718" s="84" t="s">
        <v>70</v>
      </c>
      <c r="O718" s="84"/>
      <c r="P718" s="84"/>
      <c r="Q718" s="84"/>
      <c r="R718" s="88"/>
      <c r="S718" s="89"/>
      <c r="T718" s="89">
        <f t="shared" si="62"/>
        <v>0</v>
      </c>
      <c r="U718" s="89"/>
      <c r="V718" s="89"/>
      <c r="W718" s="89"/>
      <c r="X718" s="89"/>
      <c r="Y718" s="89"/>
      <c r="Z718" s="89">
        <f t="shared" si="63"/>
        <v>0</v>
      </c>
      <c r="AA718" s="89"/>
      <c r="AB718" s="89"/>
      <c r="AC718" s="89"/>
      <c r="AD718" s="84"/>
      <c r="AE718" s="90"/>
    </row>
    <row r="719" spans="1:31" s="91" customFormat="1" hidden="1" x14ac:dyDescent="0.25">
      <c r="A719" s="82">
        <v>716</v>
      </c>
      <c r="B719" s="83">
        <v>7008</v>
      </c>
      <c r="C719" s="84">
        <v>3</v>
      </c>
      <c r="D719" s="85" t="s">
        <v>274</v>
      </c>
      <c r="E719" s="85" t="s">
        <v>263</v>
      </c>
      <c r="F719" s="84"/>
      <c r="G719" s="84" t="s">
        <v>55</v>
      </c>
      <c r="H719" s="86" t="s">
        <v>264</v>
      </c>
      <c r="I719" s="87">
        <v>1</v>
      </c>
      <c r="J719" s="87">
        <v>1</v>
      </c>
      <c r="K719" s="84" t="s">
        <v>50</v>
      </c>
      <c r="L719" s="84" t="s">
        <v>63</v>
      </c>
      <c r="M719" s="84" t="s">
        <v>56</v>
      </c>
      <c r="N719" s="84" t="s">
        <v>70</v>
      </c>
      <c r="O719" s="84"/>
      <c r="P719" s="84" t="s">
        <v>266</v>
      </c>
      <c r="Q719" s="84" t="s">
        <v>265</v>
      </c>
      <c r="R719" s="88"/>
      <c r="S719" s="89"/>
      <c r="T719" s="89">
        <f t="shared" si="62"/>
        <v>0</v>
      </c>
      <c r="U719" s="89"/>
      <c r="V719" s="89"/>
      <c r="W719" s="89"/>
      <c r="X719" s="89"/>
      <c r="Y719" s="89"/>
      <c r="Z719" s="89">
        <f t="shared" si="63"/>
        <v>0</v>
      </c>
      <c r="AA719" s="89"/>
      <c r="AB719" s="89"/>
      <c r="AC719" s="89"/>
      <c r="AD719" s="84"/>
      <c r="AE719" s="90"/>
    </row>
    <row r="720" spans="1:31" s="91" customFormat="1" hidden="1" x14ac:dyDescent="0.25">
      <c r="A720" s="82">
        <v>717</v>
      </c>
      <c r="B720" s="83">
        <v>7009</v>
      </c>
      <c r="C720" s="84">
        <v>3</v>
      </c>
      <c r="D720" s="85" t="s">
        <v>274</v>
      </c>
      <c r="E720" s="85" t="s">
        <v>294</v>
      </c>
      <c r="F720" s="84"/>
      <c r="G720" s="84" t="s">
        <v>55</v>
      </c>
      <c r="H720" s="86" t="s">
        <v>295</v>
      </c>
      <c r="I720" s="87">
        <v>1</v>
      </c>
      <c r="J720" s="87">
        <v>1</v>
      </c>
      <c r="K720" s="84" t="s">
        <v>50</v>
      </c>
      <c r="L720" s="84" t="s">
        <v>63</v>
      </c>
      <c r="M720" s="84" t="s">
        <v>56</v>
      </c>
      <c r="N720" s="84" t="s">
        <v>70</v>
      </c>
      <c r="O720" s="84"/>
      <c r="P720" s="84" t="s">
        <v>297</v>
      </c>
      <c r="Q720" s="84" t="s">
        <v>296</v>
      </c>
      <c r="R720" s="88"/>
      <c r="S720" s="89"/>
      <c r="T720" s="89">
        <f t="shared" si="62"/>
        <v>0</v>
      </c>
      <c r="U720" s="89"/>
      <c r="V720" s="89"/>
      <c r="W720" s="89"/>
      <c r="X720" s="89"/>
      <c r="Y720" s="89"/>
      <c r="Z720" s="89">
        <f t="shared" si="63"/>
        <v>0</v>
      </c>
      <c r="AA720" s="89"/>
      <c r="AB720" s="89"/>
      <c r="AC720" s="89"/>
      <c r="AD720" s="84"/>
      <c r="AE720" s="90"/>
    </row>
    <row r="721" spans="1:31" s="91" customFormat="1" hidden="1" x14ac:dyDescent="0.25">
      <c r="A721" s="82">
        <v>718</v>
      </c>
      <c r="B721" s="83">
        <v>7010</v>
      </c>
      <c r="C721" s="84">
        <v>3</v>
      </c>
      <c r="D721" s="85" t="s">
        <v>274</v>
      </c>
      <c r="E721" s="85" t="s">
        <v>298</v>
      </c>
      <c r="F721" s="84"/>
      <c r="G721" s="84" t="s">
        <v>55</v>
      </c>
      <c r="H721" s="86" t="s">
        <v>299</v>
      </c>
      <c r="I721" s="87">
        <v>1</v>
      </c>
      <c r="J721" s="87">
        <v>1</v>
      </c>
      <c r="K721" s="84" t="s">
        <v>50</v>
      </c>
      <c r="L721" s="84" t="s">
        <v>63</v>
      </c>
      <c r="M721" s="84" t="s">
        <v>56</v>
      </c>
      <c r="N721" s="84" t="s">
        <v>70</v>
      </c>
      <c r="O721" s="84"/>
      <c r="P721" s="84" t="s">
        <v>266</v>
      </c>
      <c r="Q721" s="84" t="s">
        <v>300</v>
      </c>
      <c r="R721" s="88"/>
      <c r="S721" s="89"/>
      <c r="T721" s="89">
        <f t="shared" si="62"/>
        <v>0</v>
      </c>
      <c r="U721" s="89"/>
      <c r="V721" s="89"/>
      <c r="W721" s="89"/>
      <c r="X721" s="89"/>
      <c r="Y721" s="89"/>
      <c r="Z721" s="89">
        <f t="shared" si="63"/>
        <v>0</v>
      </c>
      <c r="AA721" s="89"/>
      <c r="AB721" s="89"/>
      <c r="AC721" s="89"/>
      <c r="AD721" s="84"/>
      <c r="AE721" s="90"/>
    </row>
    <row r="722" spans="1:31" s="91" customFormat="1" hidden="1" x14ac:dyDescent="0.25">
      <c r="A722" s="82">
        <v>719</v>
      </c>
      <c r="B722" s="83">
        <v>7011</v>
      </c>
      <c r="C722" s="84">
        <v>3</v>
      </c>
      <c r="D722" s="85" t="s">
        <v>274</v>
      </c>
      <c r="E722" s="85" t="s">
        <v>301</v>
      </c>
      <c r="F722" s="84"/>
      <c r="G722" s="84" t="s">
        <v>55</v>
      </c>
      <c r="H722" s="86" t="s">
        <v>302</v>
      </c>
      <c r="I722" s="87">
        <v>1</v>
      </c>
      <c r="J722" s="87">
        <v>1</v>
      </c>
      <c r="K722" s="84" t="s">
        <v>50</v>
      </c>
      <c r="L722" s="84" t="s">
        <v>63</v>
      </c>
      <c r="M722" s="84" t="s">
        <v>56</v>
      </c>
      <c r="N722" s="84" t="s">
        <v>70</v>
      </c>
      <c r="O722" s="84"/>
      <c r="P722" s="84" t="s">
        <v>266</v>
      </c>
      <c r="Q722" s="84" t="s">
        <v>303</v>
      </c>
      <c r="R722" s="88"/>
      <c r="S722" s="89"/>
      <c r="T722" s="89">
        <f t="shared" si="62"/>
        <v>0</v>
      </c>
      <c r="U722" s="89"/>
      <c r="V722" s="89"/>
      <c r="W722" s="89"/>
      <c r="X722" s="89"/>
      <c r="Y722" s="89"/>
      <c r="Z722" s="89">
        <f t="shared" si="63"/>
        <v>0</v>
      </c>
      <c r="AA722" s="89"/>
      <c r="AB722" s="89"/>
      <c r="AC722" s="89"/>
      <c r="AD722" s="84"/>
      <c r="AE722" s="90"/>
    </row>
    <row r="723" spans="1:31" s="91" customFormat="1" hidden="1" x14ac:dyDescent="0.25">
      <c r="A723" s="82">
        <v>720</v>
      </c>
      <c r="B723" s="83">
        <v>7012</v>
      </c>
      <c r="C723" s="84">
        <v>3</v>
      </c>
      <c r="D723" s="85" t="s">
        <v>274</v>
      </c>
      <c r="E723" s="85" t="s">
        <v>304</v>
      </c>
      <c r="F723" s="84"/>
      <c r="G723" s="84" t="s">
        <v>64</v>
      </c>
      <c r="H723" s="86" t="s">
        <v>305</v>
      </c>
      <c r="I723" s="87">
        <v>1</v>
      </c>
      <c r="J723" s="87">
        <v>1</v>
      </c>
      <c r="K723" s="84" t="s">
        <v>50</v>
      </c>
      <c r="L723" s="84" t="s">
        <v>63</v>
      </c>
      <c r="M723" s="84" t="s">
        <v>56</v>
      </c>
      <c r="N723" s="84" t="s">
        <v>70</v>
      </c>
      <c r="O723" s="84"/>
      <c r="P723" s="84" t="s">
        <v>266</v>
      </c>
      <c r="Q723" s="84" t="s">
        <v>306</v>
      </c>
      <c r="R723" s="88"/>
      <c r="S723" s="89"/>
      <c r="T723" s="89">
        <f t="shared" si="62"/>
        <v>0</v>
      </c>
      <c r="U723" s="89"/>
      <c r="V723" s="89"/>
      <c r="W723" s="89"/>
      <c r="X723" s="89"/>
      <c r="Y723" s="89"/>
      <c r="Z723" s="89">
        <f t="shared" si="63"/>
        <v>0</v>
      </c>
      <c r="AA723" s="89"/>
      <c r="AB723" s="89"/>
      <c r="AC723" s="89"/>
      <c r="AD723" s="84"/>
      <c r="AE723" s="90"/>
    </row>
    <row r="724" spans="1:31" s="91" customFormat="1" hidden="1" x14ac:dyDescent="0.25">
      <c r="A724" s="82">
        <v>721</v>
      </c>
      <c r="B724" s="83">
        <v>7013</v>
      </c>
      <c r="C724" s="84">
        <v>3</v>
      </c>
      <c r="D724" s="85" t="s">
        <v>274</v>
      </c>
      <c r="E724" s="85" t="s">
        <v>72</v>
      </c>
      <c r="F724" s="84"/>
      <c r="G724" s="84" t="s">
        <v>59</v>
      </c>
      <c r="H724" s="86" t="s">
        <v>73</v>
      </c>
      <c r="I724" s="87">
        <v>1</v>
      </c>
      <c r="J724" s="87">
        <v>1</v>
      </c>
      <c r="K724" s="84" t="s">
        <v>50</v>
      </c>
      <c r="L724" s="84" t="s">
        <v>63</v>
      </c>
      <c r="M724" s="84" t="s">
        <v>56</v>
      </c>
      <c r="N724" s="84" t="s">
        <v>70</v>
      </c>
      <c r="O724" s="84"/>
      <c r="P724" s="84"/>
      <c r="Q724" s="84"/>
      <c r="R724" s="88"/>
      <c r="S724" s="89"/>
      <c r="T724" s="89">
        <f t="shared" si="62"/>
        <v>0</v>
      </c>
      <c r="U724" s="89"/>
      <c r="V724" s="89"/>
      <c r="W724" s="89"/>
      <c r="X724" s="89"/>
      <c r="Y724" s="89"/>
      <c r="Z724" s="89">
        <f t="shared" si="63"/>
        <v>0</v>
      </c>
      <c r="AA724" s="89"/>
      <c r="AB724" s="89"/>
      <c r="AC724" s="89"/>
      <c r="AD724" s="84"/>
      <c r="AE724" s="90"/>
    </row>
    <row r="725" spans="1:31" s="91" customFormat="1" hidden="1" x14ac:dyDescent="0.25">
      <c r="A725" s="82">
        <v>722</v>
      </c>
      <c r="B725" s="83">
        <v>7014</v>
      </c>
      <c r="C725" s="84">
        <v>3</v>
      </c>
      <c r="D725" s="85" t="s">
        <v>274</v>
      </c>
      <c r="E725" s="85" t="s">
        <v>307</v>
      </c>
      <c r="F725" s="84"/>
      <c r="G725" s="84" t="s">
        <v>91</v>
      </c>
      <c r="H725" s="86" t="s">
        <v>308</v>
      </c>
      <c r="I725" s="87">
        <v>1</v>
      </c>
      <c r="J725" s="87">
        <v>1</v>
      </c>
      <c r="K725" s="84" t="s">
        <v>50</v>
      </c>
      <c r="L725" s="84" t="s">
        <v>63</v>
      </c>
      <c r="M725" s="84" t="s">
        <v>56</v>
      </c>
      <c r="N725" s="84" t="s">
        <v>70</v>
      </c>
      <c r="O725" s="84"/>
      <c r="P725" s="84"/>
      <c r="Q725" s="84"/>
      <c r="R725" s="88"/>
      <c r="S725" s="89"/>
      <c r="T725" s="89">
        <f t="shared" si="62"/>
        <v>0</v>
      </c>
      <c r="U725" s="89"/>
      <c r="V725" s="89"/>
      <c r="W725" s="89"/>
      <c r="X725" s="89"/>
      <c r="Y725" s="89"/>
      <c r="Z725" s="89">
        <f t="shared" si="63"/>
        <v>0</v>
      </c>
      <c r="AA725" s="89"/>
      <c r="AB725" s="89"/>
      <c r="AC725" s="89"/>
      <c r="AD725" s="84"/>
      <c r="AE725" s="90"/>
    </row>
    <row r="726" spans="1:31" s="91" customFormat="1" hidden="1" x14ac:dyDescent="0.25">
      <c r="A726" s="82">
        <v>723</v>
      </c>
      <c r="B726" s="83">
        <v>7</v>
      </c>
      <c r="C726" s="84">
        <v>2</v>
      </c>
      <c r="D726" s="85" t="s">
        <v>737</v>
      </c>
      <c r="E726" s="85" t="s">
        <v>124</v>
      </c>
      <c r="F726" s="84"/>
      <c r="G726" s="84" t="s">
        <v>126</v>
      </c>
      <c r="H726" s="86" t="s">
        <v>125</v>
      </c>
      <c r="I726" s="87">
        <v>1</v>
      </c>
      <c r="J726" s="87">
        <v>1</v>
      </c>
      <c r="K726" s="84" t="s">
        <v>50</v>
      </c>
      <c r="L726" s="84" t="s">
        <v>63</v>
      </c>
      <c r="M726" s="84" t="s">
        <v>56</v>
      </c>
      <c r="N726" s="84" t="s">
        <v>70</v>
      </c>
      <c r="O726" s="84"/>
      <c r="P726" s="84"/>
      <c r="Q726" s="84"/>
      <c r="R726" s="88"/>
      <c r="S726" s="89"/>
      <c r="T726" s="89">
        <f t="shared" si="62"/>
        <v>0</v>
      </c>
      <c r="U726" s="89"/>
      <c r="V726" s="89"/>
      <c r="W726" s="89"/>
      <c r="X726" s="89"/>
      <c r="Y726" s="89"/>
      <c r="Z726" s="89">
        <f t="shared" si="63"/>
        <v>0</v>
      </c>
      <c r="AA726" s="89"/>
      <c r="AB726" s="89"/>
      <c r="AC726" s="89"/>
      <c r="AD726" s="84"/>
      <c r="AE726" s="90"/>
    </row>
    <row r="727" spans="1:31" s="91" customFormat="1" hidden="1" x14ac:dyDescent="0.25">
      <c r="A727" s="82">
        <v>724</v>
      </c>
      <c r="B727" s="83">
        <v>8</v>
      </c>
      <c r="C727" s="84">
        <v>2</v>
      </c>
      <c r="D727" s="85" t="s">
        <v>737</v>
      </c>
      <c r="E727" s="85" t="s">
        <v>80</v>
      </c>
      <c r="F727" s="84"/>
      <c r="G727" s="84" t="s">
        <v>82</v>
      </c>
      <c r="H727" s="86" t="s">
        <v>81</v>
      </c>
      <c r="I727" s="87">
        <v>1</v>
      </c>
      <c r="J727" s="87">
        <v>1</v>
      </c>
      <c r="K727" s="84" t="s">
        <v>50</v>
      </c>
      <c r="L727" s="84" t="s">
        <v>63</v>
      </c>
      <c r="M727" s="84" t="s">
        <v>56</v>
      </c>
      <c r="N727" s="84" t="s">
        <v>70</v>
      </c>
      <c r="O727" s="84"/>
      <c r="P727" s="84"/>
      <c r="Q727" s="84"/>
      <c r="R727" s="88"/>
      <c r="S727" s="89"/>
      <c r="T727" s="89">
        <f t="shared" si="62"/>
        <v>0</v>
      </c>
      <c r="U727" s="89"/>
      <c r="V727" s="89"/>
      <c r="W727" s="89"/>
      <c r="X727" s="89"/>
      <c r="Y727" s="89"/>
      <c r="Z727" s="89">
        <f t="shared" si="63"/>
        <v>0</v>
      </c>
      <c r="AA727" s="89"/>
      <c r="AB727" s="89"/>
      <c r="AC727" s="89"/>
      <c r="AD727" s="84"/>
      <c r="AE727" s="90"/>
    </row>
    <row r="728" spans="1:31" s="91" customFormat="1" hidden="1" x14ac:dyDescent="0.25">
      <c r="A728" s="82">
        <v>725</v>
      </c>
      <c r="B728" s="83">
        <v>11</v>
      </c>
      <c r="C728" s="84">
        <v>2</v>
      </c>
      <c r="D728" s="85" t="s">
        <v>737</v>
      </c>
      <c r="E728" s="85" t="s">
        <v>729</v>
      </c>
      <c r="F728" s="84"/>
      <c r="G728" s="84" t="s">
        <v>55</v>
      </c>
      <c r="H728" s="86" t="s">
        <v>730</v>
      </c>
      <c r="I728" s="87">
        <v>2</v>
      </c>
      <c r="J728" s="87">
        <v>2</v>
      </c>
      <c r="K728" s="84" t="s">
        <v>50</v>
      </c>
      <c r="L728" s="84" t="s">
        <v>63</v>
      </c>
      <c r="M728" s="84" t="s">
        <v>56</v>
      </c>
      <c r="N728" s="84" t="s">
        <v>51</v>
      </c>
      <c r="O728" s="84"/>
      <c r="P728" s="84" t="s">
        <v>732</v>
      </c>
      <c r="Q728" s="84" t="s">
        <v>731</v>
      </c>
      <c r="R728" s="88"/>
      <c r="S728" s="89"/>
      <c r="T728" s="89">
        <f t="shared" si="62"/>
        <v>0</v>
      </c>
      <c r="U728" s="89"/>
      <c r="V728" s="89"/>
      <c r="W728" s="89"/>
      <c r="X728" s="89"/>
      <c r="Y728" s="89"/>
      <c r="Z728" s="89">
        <f t="shared" si="63"/>
        <v>0</v>
      </c>
      <c r="AA728" s="89"/>
      <c r="AB728" s="89"/>
      <c r="AC728" s="89"/>
      <c r="AD728" s="84"/>
      <c r="AE728" s="90"/>
    </row>
    <row r="729" spans="1:31" s="91" customFormat="1" hidden="1" x14ac:dyDescent="0.25">
      <c r="A729" s="82">
        <v>726</v>
      </c>
      <c r="B729" s="83">
        <v>12</v>
      </c>
      <c r="C729" s="84">
        <v>2</v>
      </c>
      <c r="D729" s="85" t="s">
        <v>737</v>
      </c>
      <c r="E729" s="85" t="s">
        <v>733</v>
      </c>
      <c r="F729" s="84"/>
      <c r="G729" s="84" t="s">
        <v>64</v>
      </c>
      <c r="H729" s="86" t="s">
        <v>734</v>
      </c>
      <c r="I729" s="87">
        <v>0.5</v>
      </c>
      <c r="J729" s="87">
        <v>0.5</v>
      </c>
      <c r="K729" s="84" t="s">
        <v>272</v>
      </c>
      <c r="L729" s="84" t="s">
        <v>63</v>
      </c>
      <c r="M729" s="84" t="s">
        <v>56</v>
      </c>
      <c r="N729" s="84" t="s">
        <v>51</v>
      </c>
      <c r="O729" s="84"/>
      <c r="P729" s="84" t="s">
        <v>736</v>
      </c>
      <c r="Q729" s="84" t="s">
        <v>735</v>
      </c>
      <c r="R729" s="88"/>
      <c r="S729" s="89"/>
      <c r="T729" s="89">
        <f t="shared" si="62"/>
        <v>0</v>
      </c>
      <c r="U729" s="89"/>
      <c r="V729" s="89"/>
      <c r="W729" s="89"/>
      <c r="X729" s="89"/>
      <c r="Y729" s="89"/>
      <c r="Z729" s="89">
        <f t="shared" si="63"/>
        <v>0</v>
      </c>
      <c r="AA729" s="89"/>
      <c r="AB729" s="89"/>
      <c r="AC729" s="89"/>
      <c r="AD729" s="84"/>
      <c r="AE729" s="90"/>
    </row>
    <row r="730" spans="1:31" s="91" customFormat="1" hidden="1" x14ac:dyDescent="0.25">
      <c r="A730" s="82">
        <v>727</v>
      </c>
      <c r="B730" s="83">
        <v>21</v>
      </c>
      <c r="C730" s="84">
        <v>2</v>
      </c>
      <c r="D730" s="85" t="s">
        <v>737</v>
      </c>
      <c r="E730" s="85" t="s">
        <v>298</v>
      </c>
      <c r="F730" s="84"/>
      <c r="G730" s="84" t="s">
        <v>55</v>
      </c>
      <c r="H730" s="86" t="s">
        <v>299</v>
      </c>
      <c r="I730" s="87">
        <v>2</v>
      </c>
      <c r="J730" s="87">
        <v>2</v>
      </c>
      <c r="K730" s="84" t="s">
        <v>50</v>
      </c>
      <c r="L730" s="84" t="s">
        <v>63</v>
      </c>
      <c r="M730" s="84" t="s">
        <v>56</v>
      </c>
      <c r="N730" s="84" t="s">
        <v>51</v>
      </c>
      <c r="O730" s="84"/>
      <c r="P730" s="84" t="s">
        <v>266</v>
      </c>
      <c r="Q730" s="84" t="s">
        <v>300</v>
      </c>
      <c r="R730" s="88"/>
      <c r="S730" s="89"/>
      <c r="T730" s="89">
        <f t="shared" si="62"/>
        <v>0</v>
      </c>
      <c r="U730" s="89"/>
      <c r="V730" s="89"/>
      <c r="W730" s="89"/>
      <c r="X730" s="89"/>
      <c r="Y730" s="89"/>
      <c r="Z730" s="89">
        <f t="shared" si="63"/>
        <v>0</v>
      </c>
      <c r="AA730" s="89"/>
      <c r="AB730" s="89"/>
      <c r="AC730" s="89"/>
      <c r="AD730" s="84"/>
      <c r="AE730" s="90"/>
    </row>
    <row r="731" spans="1:31" s="91" customFormat="1" x14ac:dyDescent="0.25">
      <c r="A731" s="26">
        <v>728</v>
      </c>
      <c r="B731" s="31">
        <v>133</v>
      </c>
      <c r="C731" s="27">
        <v>1</v>
      </c>
      <c r="D731" s="28" t="s">
        <v>52</v>
      </c>
      <c r="E731" s="28" t="s">
        <v>739</v>
      </c>
      <c r="F731" s="27" t="s">
        <v>1005</v>
      </c>
      <c r="G731" s="27" t="s">
        <v>64</v>
      </c>
      <c r="H731" s="23" t="s">
        <v>740</v>
      </c>
      <c r="I731" s="29">
        <v>1</v>
      </c>
      <c r="J731" s="29">
        <v>1</v>
      </c>
      <c r="K731" s="27" t="s">
        <v>50</v>
      </c>
      <c r="L731" s="27" t="s">
        <v>54</v>
      </c>
      <c r="M731" s="27" t="s">
        <v>56</v>
      </c>
      <c r="N731" s="27" t="s">
        <v>51</v>
      </c>
      <c r="O731" s="27" t="s">
        <v>1025</v>
      </c>
      <c r="P731" s="27"/>
      <c r="Q731" s="27"/>
      <c r="R731" s="46"/>
      <c r="S731" s="21">
        <f>VLOOKUP(E:E,'[1]853-278051-128'!$A:$F,6,0)</f>
        <v>21.603000000000002</v>
      </c>
      <c r="T731" s="21">
        <f t="shared" si="62"/>
        <v>21.603000000000002</v>
      </c>
      <c r="U731" s="21">
        <f>VLOOKUP(E:E,'[1]853-278051-128'!$A:$H,8,0)</f>
        <v>21.034500000000005</v>
      </c>
      <c r="V731" s="21">
        <f>J731*U731</f>
        <v>21.034500000000005</v>
      </c>
      <c r="W731" s="21">
        <f>VLOOKUP(E:E,'[1]853-278051-128'!$A:$J,10,0)</f>
        <v>20.466000000000005</v>
      </c>
      <c r="X731" s="21">
        <f>J731*W731</f>
        <v>20.466000000000005</v>
      </c>
      <c r="Y731" s="21">
        <f>VLOOKUP(E:E,'[1]853-278051-128'!$A:$L,12,0)</f>
        <v>19.897500000000004</v>
      </c>
      <c r="Z731" s="21">
        <f t="shared" si="63"/>
        <v>19.897500000000004</v>
      </c>
      <c r="AA731" s="21">
        <f>VLOOKUP(E:E,'[2]costed bom'!$E$2:$AA$1480,23,0)</f>
        <v>126.78</v>
      </c>
      <c r="AB731" s="21">
        <f>J731*AA731</f>
        <v>126.78</v>
      </c>
      <c r="AC731" s="21">
        <f>Z731-AB731</f>
        <v>-106.88249999999999</v>
      </c>
      <c r="AD731" s="27">
        <v>49</v>
      </c>
      <c r="AE731" s="22" t="s">
        <v>991</v>
      </c>
    </row>
    <row r="732" spans="1:31" s="91" customFormat="1" hidden="1" x14ac:dyDescent="0.25">
      <c r="A732" s="82">
        <v>729</v>
      </c>
      <c r="B732" s="83">
        <v>1</v>
      </c>
      <c r="C732" s="84">
        <v>2</v>
      </c>
      <c r="D732" s="85" t="s">
        <v>739</v>
      </c>
      <c r="E732" s="85" t="s">
        <v>724</v>
      </c>
      <c r="F732" s="84"/>
      <c r="G732" s="84" t="s">
        <v>64</v>
      </c>
      <c r="H732" s="86" t="s">
        <v>725</v>
      </c>
      <c r="I732" s="87">
        <v>6.7</v>
      </c>
      <c r="J732" s="87">
        <v>6.7</v>
      </c>
      <c r="K732" s="84" t="s">
        <v>272</v>
      </c>
      <c r="L732" s="84" t="s">
        <v>63</v>
      </c>
      <c r="M732" s="84" t="s">
        <v>56</v>
      </c>
      <c r="N732" s="84" t="s">
        <v>51</v>
      </c>
      <c r="O732" s="84"/>
      <c r="P732" s="84" t="s">
        <v>534</v>
      </c>
      <c r="Q732" s="84" t="s">
        <v>726</v>
      </c>
      <c r="R732" s="88"/>
      <c r="S732" s="89"/>
      <c r="T732" s="89">
        <f t="shared" si="62"/>
        <v>0</v>
      </c>
      <c r="U732" s="89"/>
      <c r="V732" s="89"/>
      <c r="W732" s="89"/>
      <c r="X732" s="89"/>
      <c r="Y732" s="89"/>
      <c r="Z732" s="89">
        <f t="shared" si="63"/>
        <v>0</v>
      </c>
      <c r="AA732" s="89"/>
      <c r="AB732" s="89"/>
      <c r="AC732" s="89"/>
      <c r="AD732" s="84"/>
      <c r="AE732" s="90"/>
    </row>
    <row r="733" spans="1:31" s="91" customFormat="1" hidden="1" x14ac:dyDescent="0.25">
      <c r="A733" s="82">
        <v>730</v>
      </c>
      <c r="B733" s="83">
        <v>5</v>
      </c>
      <c r="C733" s="84">
        <v>2</v>
      </c>
      <c r="D733" s="85" t="s">
        <v>739</v>
      </c>
      <c r="E733" s="85" t="s">
        <v>727</v>
      </c>
      <c r="F733" s="84"/>
      <c r="G733" s="84" t="s">
        <v>64</v>
      </c>
      <c r="H733" s="86" t="s">
        <v>728</v>
      </c>
      <c r="I733" s="87">
        <v>1</v>
      </c>
      <c r="J733" s="87">
        <v>1</v>
      </c>
      <c r="K733" s="84" t="s">
        <v>50</v>
      </c>
      <c r="L733" s="84" t="s">
        <v>63</v>
      </c>
      <c r="M733" s="84" t="s">
        <v>56</v>
      </c>
      <c r="N733" s="84" t="s">
        <v>51</v>
      </c>
      <c r="O733" s="84"/>
      <c r="P733" s="84"/>
      <c r="Q733" s="84"/>
      <c r="R733" s="88"/>
      <c r="S733" s="89"/>
      <c r="T733" s="89">
        <f t="shared" si="62"/>
        <v>0</v>
      </c>
      <c r="U733" s="89"/>
      <c r="V733" s="89"/>
      <c r="W733" s="89"/>
      <c r="X733" s="89"/>
      <c r="Y733" s="89"/>
      <c r="Z733" s="89">
        <f t="shared" si="63"/>
        <v>0</v>
      </c>
      <c r="AA733" s="89"/>
      <c r="AB733" s="89"/>
      <c r="AC733" s="89"/>
      <c r="AD733" s="84"/>
      <c r="AE733" s="90"/>
    </row>
    <row r="734" spans="1:31" s="91" customFormat="1" hidden="1" x14ac:dyDescent="0.25">
      <c r="A734" s="82">
        <v>731</v>
      </c>
      <c r="B734" s="83">
        <v>6</v>
      </c>
      <c r="C734" s="84">
        <v>2</v>
      </c>
      <c r="D734" s="85" t="s">
        <v>739</v>
      </c>
      <c r="E734" s="85" t="s">
        <v>274</v>
      </c>
      <c r="F734" s="84"/>
      <c r="G734" s="84" t="s">
        <v>276</v>
      </c>
      <c r="H734" s="86" t="s">
        <v>275</v>
      </c>
      <c r="I734" s="87">
        <v>1</v>
      </c>
      <c r="J734" s="87">
        <v>1</v>
      </c>
      <c r="K734" s="84" t="s">
        <v>50</v>
      </c>
      <c r="L734" s="84" t="s">
        <v>63</v>
      </c>
      <c r="M734" s="84" t="s">
        <v>56</v>
      </c>
      <c r="N734" s="84" t="s">
        <v>70</v>
      </c>
      <c r="O734" s="84"/>
      <c r="P734" s="84"/>
      <c r="Q734" s="84"/>
      <c r="R734" s="88"/>
      <c r="S734" s="89"/>
      <c r="T734" s="89">
        <f t="shared" si="62"/>
        <v>0</v>
      </c>
      <c r="U734" s="89"/>
      <c r="V734" s="89"/>
      <c r="W734" s="89"/>
      <c r="X734" s="89"/>
      <c r="Y734" s="89"/>
      <c r="Z734" s="89">
        <f t="shared" si="63"/>
        <v>0</v>
      </c>
      <c r="AA734" s="89"/>
      <c r="AB734" s="89"/>
      <c r="AC734" s="89"/>
      <c r="AD734" s="84"/>
      <c r="AE734" s="90"/>
    </row>
    <row r="735" spans="1:31" s="91" customFormat="1" hidden="1" x14ac:dyDescent="0.25">
      <c r="A735" s="82">
        <v>732</v>
      </c>
      <c r="B735" s="83">
        <v>7000</v>
      </c>
      <c r="C735" s="84">
        <v>3</v>
      </c>
      <c r="D735" s="85" t="s">
        <v>274</v>
      </c>
      <c r="E735" s="85" t="s">
        <v>124</v>
      </c>
      <c r="F735" s="84"/>
      <c r="G735" s="84" t="s">
        <v>126</v>
      </c>
      <c r="H735" s="86" t="s">
        <v>125</v>
      </c>
      <c r="I735" s="87">
        <v>1</v>
      </c>
      <c r="J735" s="87">
        <v>1</v>
      </c>
      <c r="K735" s="84" t="s">
        <v>50</v>
      </c>
      <c r="L735" s="84" t="s">
        <v>63</v>
      </c>
      <c r="M735" s="84" t="s">
        <v>56</v>
      </c>
      <c r="N735" s="84" t="s">
        <v>70</v>
      </c>
      <c r="O735" s="84"/>
      <c r="P735" s="84"/>
      <c r="Q735" s="84"/>
      <c r="R735" s="88"/>
      <c r="S735" s="89"/>
      <c r="T735" s="89">
        <f t="shared" si="62"/>
        <v>0</v>
      </c>
      <c r="U735" s="89"/>
      <c r="V735" s="89"/>
      <c r="W735" s="89"/>
      <c r="X735" s="89"/>
      <c r="Y735" s="89"/>
      <c r="Z735" s="89">
        <f t="shared" si="63"/>
        <v>0</v>
      </c>
      <c r="AA735" s="89"/>
      <c r="AB735" s="89"/>
      <c r="AC735" s="89"/>
      <c r="AD735" s="84"/>
      <c r="AE735" s="90"/>
    </row>
    <row r="736" spans="1:31" s="91" customFormat="1" hidden="1" x14ac:dyDescent="0.25">
      <c r="A736" s="82">
        <v>733</v>
      </c>
      <c r="B736" s="83">
        <v>7002</v>
      </c>
      <c r="C736" s="84">
        <v>3</v>
      </c>
      <c r="D736" s="85" t="s">
        <v>274</v>
      </c>
      <c r="E736" s="85" t="s">
        <v>277</v>
      </c>
      <c r="F736" s="84"/>
      <c r="G736" s="84" t="s">
        <v>55</v>
      </c>
      <c r="H736" s="86" t="s">
        <v>278</v>
      </c>
      <c r="I736" s="87">
        <v>1</v>
      </c>
      <c r="J736" s="87">
        <v>1</v>
      </c>
      <c r="K736" s="84" t="s">
        <v>50</v>
      </c>
      <c r="L736" s="84" t="s">
        <v>63</v>
      </c>
      <c r="M736" s="84" t="s">
        <v>56</v>
      </c>
      <c r="N736" s="84" t="s">
        <v>70</v>
      </c>
      <c r="O736" s="84"/>
      <c r="P736" s="84" t="s">
        <v>279</v>
      </c>
      <c r="Q736" s="84">
        <v>14270</v>
      </c>
      <c r="R736" s="88"/>
      <c r="S736" s="89"/>
      <c r="T736" s="89">
        <f t="shared" si="62"/>
        <v>0</v>
      </c>
      <c r="U736" s="89"/>
      <c r="V736" s="89"/>
      <c r="W736" s="89"/>
      <c r="X736" s="89"/>
      <c r="Y736" s="89"/>
      <c r="Z736" s="89">
        <f t="shared" si="63"/>
        <v>0</v>
      </c>
      <c r="AA736" s="89"/>
      <c r="AB736" s="89"/>
      <c r="AC736" s="89"/>
      <c r="AD736" s="84"/>
      <c r="AE736" s="90"/>
    </row>
    <row r="737" spans="1:31" s="91" customFormat="1" hidden="1" x14ac:dyDescent="0.25">
      <c r="A737" s="82">
        <v>734</v>
      </c>
      <c r="B737" s="83">
        <v>7003</v>
      </c>
      <c r="C737" s="84">
        <v>3</v>
      </c>
      <c r="D737" s="85" t="s">
        <v>274</v>
      </c>
      <c r="E737" s="85" t="s">
        <v>280</v>
      </c>
      <c r="F737" s="84"/>
      <c r="G737" s="84" t="s">
        <v>55</v>
      </c>
      <c r="H737" s="86" t="s">
        <v>281</v>
      </c>
      <c r="I737" s="87">
        <v>1</v>
      </c>
      <c r="J737" s="87">
        <v>1</v>
      </c>
      <c r="K737" s="84" t="s">
        <v>50</v>
      </c>
      <c r="L737" s="84" t="s">
        <v>63</v>
      </c>
      <c r="M737" s="84" t="s">
        <v>56</v>
      </c>
      <c r="N737" s="84" t="s">
        <v>70</v>
      </c>
      <c r="O737" s="84"/>
      <c r="P737" s="84" t="s">
        <v>283</v>
      </c>
      <c r="Q737" s="84" t="s">
        <v>282</v>
      </c>
      <c r="R737" s="88"/>
      <c r="S737" s="89"/>
      <c r="T737" s="89">
        <f t="shared" si="62"/>
        <v>0</v>
      </c>
      <c r="U737" s="89"/>
      <c r="V737" s="89"/>
      <c r="W737" s="89"/>
      <c r="X737" s="89"/>
      <c r="Y737" s="89"/>
      <c r="Z737" s="89">
        <f t="shared" si="63"/>
        <v>0</v>
      </c>
      <c r="AA737" s="89"/>
      <c r="AB737" s="89"/>
      <c r="AC737" s="89"/>
      <c r="AD737" s="84"/>
      <c r="AE737" s="90"/>
    </row>
    <row r="738" spans="1:31" s="91" customFormat="1" hidden="1" x14ac:dyDescent="0.25">
      <c r="A738" s="82">
        <v>735</v>
      </c>
      <c r="B738" s="83">
        <v>7004</v>
      </c>
      <c r="C738" s="84">
        <v>3</v>
      </c>
      <c r="D738" s="85" t="s">
        <v>274</v>
      </c>
      <c r="E738" s="85" t="s">
        <v>284</v>
      </c>
      <c r="F738" s="84"/>
      <c r="G738" s="84" t="s">
        <v>64</v>
      </c>
      <c r="H738" s="86" t="s">
        <v>285</v>
      </c>
      <c r="I738" s="87">
        <v>1</v>
      </c>
      <c r="J738" s="87">
        <v>1</v>
      </c>
      <c r="K738" s="84" t="s">
        <v>50</v>
      </c>
      <c r="L738" s="84" t="s">
        <v>63</v>
      </c>
      <c r="M738" s="84" t="s">
        <v>56</v>
      </c>
      <c r="N738" s="84" t="s">
        <v>70</v>
      </c>
      <c r="O738" s="84"/>
      <c r="P738" s="84" t="s">
        <v>283</v>
      </c>
      <c r="Q738" s="84" t="s">
        <v>286</v>
      </c>
      <c r="R738" s="88"/>
      <c r="S738" s="89"/>
      <c r="T738" s="89">
        <f t="shared" si="62"/>
        <v>0</v>
      </c>
      <c r="U738" s="89"/>
      <c r="V738" s="89"/>
      <c r="W738" s="89"/>
      <c r="X738" s="89"/>
      <c r="Y738" s="89"/>
      <c r="Z738" s="89">
        <f t="shared" si="63"/>
        <v>0</v>
      </c>
      <c r="AA738" s="89"/>
      <c r="AB738" s="89"/>
      <c r="AC738" s="89"/>
      <c r="AD738" s="84"/>
      <c r="AE738" s="90"/>
    </row>
    <row r="739" spans="1:31" s="91" customFormat="1" hidden="1" x14ac:dyDescent="0.25">
      <c r="A739" s="82">
        <v>736</v>
      </c>
      <c r="B739" s="83">
        <v>7005</v>
      </c>
      <c r="C739" s="84">
        <v>3</v>
      </c>
      <c r="D739" s="85" t="s">
        <v>274</v>
      </c>
      <c r="E739" s="85" t="s">
        <v>287</v>
      </c>
      <c r="F739" s="84"/>
      <c r="G739" s="84" t="s">
        <v>64</v>
      </c>
      <c r="H739" s="86" t="s">
        <v>288</v>
      </c>
      <c r="I739" s="87">
        <v>1</v>
      </c>
      <c r="J739" s="87">
        <v>1</v>
      </c>
      <c r="K739" s="84" t="s">
        <v>50</v>
      </c>
      <c r="L739" s="84" t="s">
        <v>63</v>
      </c>
      <c r="M739" s="84" t="s">
        <v>56</v>
      </c>
      <c r="N739" s="84" t="s">
        <v>70</v>
      </c>
      <c r="O739" s="84"/>
      <c r="P739" s="84" t="s">
        <v>283</v>
      </c>
      <c r="Q739" s="84" t="s">
        <v>289</v>
      </c>
      <c r="R739" s="88"/>
      <c r="S739" s="89"/>
      <c r="T739" s="89">
        <f t="shared" si="62"/>
        <v>0</v>
      </c>
      <c r="U739" s="89"/>
      <c r="V739" s="89"/>
      <c r="W739" s="89"/>
      <c r="X739" s="89"/>
      <c r="Y739" s="89"/>
      <c r="Z739" s="89">
        <f t="shared" si="63"/>
        <v>0</v>
      </c>
      <c r="AA739" s="89"/>
      <c r="AB739" s="89"/>
      <c r="AC739" s="89"/>
      <c r="AD739" s="84"/>
      <c r="AE739" s="90"/>
    </row>
    <row r="740" spans="1:31" s="91" customFormat="1" hidden="1" x14ac:dyDescent="0.25">
      <c r="A740" s="82">
        <v>737</v>
      </c>
      <c r="B740" s="83">
        <v>7006</v>
      </c>
      <c r="C740" s="84">
        <v>3</v>
      </c>
      <c r="D740" s="85" t="s">
        <v>274</v>
      </c>
      <c r="E740" s="85" t="s">
        <v>290</v>
      </c>
      <c r="F740" s="84"/>
      <c r="G740" s="84" t="s">
        <v>55</v>
      </c>
      <c r="H740" s="86" t="s">
        <v>291</v>
      </c>
      <c r="I740" s="87">
        <v>1</v>
      </c>
      <c r="J740" s="87">
        <v>1</v>
      </c>
      <c r="K740" s="84" t="s">
        <v>50</v>
      </c>
      <c r="L740" s="84" t="s">
        <v>63</v>
      </c>
      <c r="M740" s="84" t="s">
        <v>56</v>
      </c>
      <c r="N740" s="84" t="s">
        <v>70</v>
      </c>
      <c r="O740" s="84"/>
      <c r="P740" s="84"/>
      <c r="Q740" s="84"/>
      <c r="R740" s="88"/>
      <c r="S740" s="89"/>
      <c r="T740" s="89">
        <f t="shared" si="62"/>
        <v>0</v>
      </c>
      <c r="U740" s="89"/>
      <c r="V740" s="89"/>
      <c r="W740" s="89"/>
      <c r="X740" s="89"/>
      <c r="Y740" s="89"/>
      <c r="Z740" s="89">
        <f t="shared" si="63"/>
        <v>0</v>
      </c>
      <c r="AA740" s="89"/>
      <c r="AB740" s="89"/>
      <c r="AC740" s="89"/>
      <c r="AD740" s="84"/>
      <c r="AE740" s="90"/>
    </row>
    <row r="741" spans="1:31" s="91" customFormat="1" hidden="1" x14ac:dyDescent="0.25">
      <c r="A741" s="82">
        <v>738</v>
      </c>
      <c r="B741" s="83">
        <v>7007</v>
      </c>
      <c r="C741" s="84">
        <v>3</v>
      </c>
      <c r="D741" s="85" t="s">
        <v>274</v>
      </c>
      <c r="E741" s="85" t="s">
        <v>292</v>
      </c>
      <c r="F741" s="84"/>
      <c r="G741" s="84" t="s">
        <v>55</v>
      </c>
      <c r="H741" s="86" t="s">
        <v>293</v>
      </c>
      <c r="I741" s="87">
        <v>1</v>
      </c>
      <c r="J741" s="87">
        <v>1</v>
      </c>
      <c r="K741" s="84" t="s">
        <v>50</v>
      </c>
      <c r="L741" s="84" t="s">
        <v>63</v>
      </c>
      <c r="M741" s="84" t="s">
        <v>56</v>
      </c>
      <c r="N741" s="84" t="s">
        <v>70</v>
      </c>
      <c r="O741" s="84"/>
      <c r="P741" s="84"/>
      <c r="Q741" s="84"/>
      <c r="R741" s="88"/>
      <c r="S741" s="89"/>
      <c r="T741" s="89">
        <f t="shared" si="62"/>
        <v>0</v>
      </c>
      <c r="U741" s="89"/>
      <c r="V741" s="89"/>
      <c r="W741" s="89"/>
      <c r="X741" s="89"/>
      <c r="Y741" s="89"/>
      <c r="Z741" s="89">
        <f t="shared" si="63"/>
        <v>0</v>
      </c>
      <c r="AA741" s="89"/>
      <c r="AB741" s="89"/>
      <c r="AC741" s="89"/>
      <c r="AD741" s="84"/>
      <c r="AE741" s="90"/>
    </row>
    <row r="742" spans="1:31" s="91" customFormat="1" hidden="1" x14ac:dyDescent="0.25">
      <c r="A742" s="82">
        <v>739</v>
      </c>
      <c r="B742" s="83">
        <v>7008</v>
      </c>
      <c r="C742" s="84">
        <v>3</v>
      </c>
      <c r="D742" s="85" t="s">
        <v>274</v>
      </c>
      <c r="E742" s="85" t="s">
        <v>263</v>
      </c>
      <c r="F742" s="84"/>
      <c r="G742" s="84" t="s">
        <v>55</v>
      </c>
      <c r="H742" s="86" t="s">
        <v>264</v>
      </c>
      <c r="I742" s="87">
        <v>1</v>
      </c>
      <c r="J742" s="87">
        <v>1</v>
      </c>
      <c r="K742" s="84" t="s">
        <v>50</v>
      </c>
      <c r="L742" s="84" t="s">
        <v>63</v>
      </c>
      <c r="M742" s="84" t="s">
        <v>56</v>
      </c>
      <c r="N742" s="84" t="s">
        <v>70</v>
      </c>
      <c r="O742" s="84"/>
      <c r="P742" s="84" t="s">
        <v>266</v>
      </c>
      <c r="Q742" s="84" t="s">
        <v>265</v>
      </c>
      <c r="R742" s="88"/>
      <c r="S742" s="89"/>
      <c r="T742" s="89">
        <f t="shared" si="62"/>
        <v>0</v>
      </c>
      <c r="U742" s="89"/>
      <c r="V742" s="89"/>
      <c r="W742" s="89"/>
      <c r="X742" s="89"/>
      <c r="Y742" s="89"/>
      <c r="Z742" s="89">
        <f t="shared" si="63"/>
        <v>0</v>
      </c>
      <c r="AA742" s="89"/>
      <c r="AB742" s="89"/>
      <c r="AC742" s="89"/>
      <c r="AD742" s="84"/>
      <c r="AE742" s="90"/>
    </row>
    <row r="743" spans="1:31" s="91" customFormat="1" hidden="1" x14ac:dyDescent="0.25">
      <c r="A743" s="82">
        <v>740</v>
      </c>
      <c r="B743" s="83">
        <v>7009</v>
      </c>
      <c r="C743" s="84">
        <v>3</v>
      </c>
      <c r="D743" s="85" t="s">
        <v>274</v>
      </c>
      <c r="E743" s="85" t="s">
        <v>294</v>
      </c>
      <c r="F743" s="84"/>
      <c r="G743" s="84" t="s">
        <v>55</v>
      </c>
      <c r="H743" s="86" t="s">
        <v>295</v>
      </c>
      <c r="I743" s="87">
        <v>1</v>
      </c>
      <c r="J743" s="87">
        <v>1</v>
      </c>
      <c r="K743" s="84" t="s">
        <v>50</v>
      </c>
      <c r="L743" s="84" t="s">
        <v>63</v>
      </c>
      <c r="M743" s="84" t="s">
        <v>56</v>
      </c>
      <c r="N743" s="84" t="s">
        <v>70</v>
      </c>
      <c r="O743" s="84"/>
      <c r="P743" s="84" t="s">
        <v>297</v>
      </c>
      <c r="Q743" s="84" t="s">
        <v>296</v>
      </c>
      <c r="R743" s="88"/>
      <c r="S743" s="89"/>
      <c r="T743" s="89">
        <f t="shared" si="62"/>
        <v>0</v>
      </c>
      <c r="U743" s="89"/>
      <c r="V743" s="89"/>
      <c r="W743" s="89"/>
      <c r="X743" s="89"/>
      <c r="Y743" s="89"/>
      <c r="Z743" s="89">
        <f t="shared" si="63"/>
        <v>0</v>
      </c>
      <c r="AA743" s="89"/>
      <c r="AB743" s="89"/>
      <c r="AC743" s="89"/>
      <c r="AD743" s="84"/>
      <c r="AE743" s="90"/>
    </row>
    <row r="744" spans="1:31" s="91" customFormat="1" hidden="1" x14ac:dyDescent="0.25">
      <c r="A744" s="82">
        <v>741</v>
      </c>
      <c r="B744" s="83">
        <v>7010</v>
      </c>
      <c r="C744" s="84">
        <v>3</v>
      </c>
      <c r="D744" s="85" t="s">
        <v>274</v>
      </c>
      <c r="E744" s="85" t="s">
        <v>298</v>
      </c>
      <c r="F744" s="84"/>
      <c r="G744" s="84" t="s">
        <v>55</v>
      </c>
      <c r="H744" s="86" t="s">
        <v>299</v>
      </c>
      <c r="I744" s="87">
        <v>1</v>
      </c>
      <c r="J744" s="87">
        <v>1</v>
      </c>
      <c r="K744" s="84" t="s">
        <v>50</v>
      </c>
      <c r="L744" s="84" t="s">
        <v>63</v>
      </c>
      <c r="M744" s="84" t="s">
        <v>56</v>
      </c>
      <c r="N744" s="84" t="s">
        <v>70</v>
      </c>
      <c r="O744" s="84"/>
      <c r="P744" s="84" t="s">
        <v>266</v>
      </c>
      <c r="Q744" s="84" t="s">
        <v>300</v>
      </c>
      <c r="R744" s="88"/>
      <c r="S744" s="89"/>
      <c r="T744" s="89">
        <f t="shared" si="62"/>
        <v>0</v>
      </c>
      <c r="U744" s="89"/>
      <c r="V744" s="89"/>
      <c r="W744" s="89"/>
      <c r="X744" s="89"/>
      <c r="Y744" s="89"/>
      <c r="Z744" s="89">
        <f t="shared" si="63"/>
        <v>0</v>
      </c>
      <c r="AA744" s="89"/>
      <c r="AB744" s="89"/>
      <c r="AC744" s="89"/>
      <c r="AD744" s="84"/>
      <c r="AE744" s="90"/>
    </row>
    <row r="745" spans="1:31" s="91" customFormat="1" hidden="1" x14ac:dyDescent="0.25">
      <c r="A745" s="82">
        <v>742</v>
      </c>
      <c r="B745" s="83">
        <v>7011</v>
      </c>
      <c r="C745" s="84">
        <v>3</v>
      </c>
      <c r="D745" s="85" t="s">
        <v>274</v>
      </c>
      <c r="E745" s="85" t="s">
        <v>301</v>
      </c>
      <c r="F745" s="84"/>
      <c r="G745" s="84" t="s">
        <v>55</v>
      </c>
      <c r="H745" s="86" t="s">
        <v>302</v>
      </c>
      <c r="I745" s="87">
        <v>1</v>
      </c>
      <c r="J745" s="87">
        <v>1</v>
      </c>
      <c r="K745" s="84" t="s">
        <v>50</v>
      </c>
      <c r="L745" s="84" t="s">
        <v>63</v>
      </c>
      <c r="M745" s="84" t="s">
        <v>56</v>
      </c>
      <c r="N745" s="84" t="s">
        <v>70</v>
      </c>
      <c r="O745" s="84"/>
      <c r="P745" s="84" t="s">
        <v>266</v>
      </c>
      <c r="Q745" s="84" t="s">
        <v>303</v>
      </c>
      <c r="R745" s="88"/>
      <c r="S745" s="89"/>
      <c r="T745" s="89">
        <f t="shared" si="62"/>
        <v>0</v>
      </c>
      <c r="U745" s="89"/>
      <c r="V745" s="89"/>
      <c r="W745" s="89"/>
      <c r="X745" s="89"/>
      <c r="Y745" s="89"/>
      <c r="Z745" s="89">
        <f t="shared" si="63"/>
        <v>0</v>
      </c>
      <c r="AA745" s="89"/>
      <c r="AB745" s="89"/>
      <c r="AC745" s="89"/>
      <c r="AD745" s="84"/>
      <c r="AE745" s="90"/>
    </row>
    <row r="746" spans="1:31" s="91" customFormat="1" hidden="1" x14ac:dyDescent="0.25">
      <c r="A746" s="82">
        <v>743</v>
      </c>
      <c r="B746" s="83">
        <v>7012</v>
      </c>
      <c r="C746" s="84">
        <v>3</v>
      </c>
      <c r="D746" s="85" t="s">
        <v>274</v>
      </c>
      <c r="E746" s="85" t="s">
        <v>304</v>
      </c>
      <c r="F746" s="84"/>
      <c r="G746" s="84" t="s">
        <v>64</v>
      </c>
      <c r="H746" s="86" t="s">
        <v>305</v>
      </c>
      <c r="I746" s="87">
        <v>1</v>
      </c>
      <c r="J746" s="87">
        <v>1</v>
      </c>
      <c r="K746" s="84" t="s">
        <v>50</v>
      </c>
      <c r="L746" s="84" t="s">
        <v>63</v>
      </c>
      <c r="M746" s="84" t="s">
        <v>56</v>
      </c>
      <c r="N746" s="84" t="s">
        <v>70</v>
      </c>
      <c r="O746" s="84"/>
      <c r="P746" s="84" t="s">
        <v>266</v>
      </c>
      <c r="Q746" s="84" t="s">
        <v>306</v>
      </c>
      <c r="R746" s="88"/>
      <c r="S746" s="89"/>
      <c r="T746" s="89">
        <f t="shared" si="62"/>
        <v>0</v>
      </c>
      <c r="U746" s="89"/>
      <c r="V746" s="89"/>
      <c r="W746" s="89"/>
      <c r="X746" s="89"/>
      <c r="Y746" s="89"/>
      <c r="Z746" s="89">
        <f t="shared" si="63"/>
        <v>0</v>
      </c>
      <c r="AA746" s="89"/>
      <c r="AB746" s="89"/>
      <c r="AC746" s="89"/>
      <c r="AD746" s="84"/>
      <c r="AE746" s="90"/>
    </row>
    <row r="747" spans="1:31" s="91" customFormat="1" hidden="1" x14ac:dyDescent="0.25">
      <c r="A747" s="82">
        <v>744</v>
      </c>
      <c r="B747" s="83">
        <v>7013</v>
      </c>
      <c r="C747" s="84">
        <v>3</v>
      </c>
      <c r="D747" s="85" t="s">
        <v>274</v>
      </c>
      <c r="E747" s="85" t="s">
        <v>72</v>
      </c>
      <c r="F747" s="84"/>
      <c r="G747" s="84" t="s">
        <v>59</v>
      </c>
      <c r="H747" s="86" t="s">
        <v>73</v>
      </c>
      <c r="I747" s="87">
        <v>1</v>
      </c>
      <c r="J747" s="87">
        <v>1</v>
      </c>
      <c r="K747" s="84" t="s">
        <v>50</v>
      </c>
      <c r="L747" s="84" t="s">
        <v>63</v>
      </c>
      <c r="M747" s="84" t="s">
        <v>56</v>
      </c>
      <c r="N747" s="84" t="s">
        <v>70</v>
      </c>
      <c r="O747" s="84"/>
      <c r="P747" s="84"/>
      <c r="Q747" s="84"/>
      <c r="R747" s="88"/>
      <c r="S747" s="89"/>
      <c r="T747" s="89">
        <f t="shared" si="62"/>
        <v>0</v>
      </c>
      <c r="U747" s="89"/>
      <c r="V747" s="89"/>
      <c r="W747" s="89"/>
      <c r="X747" s="89"/>
      <c r="Y747" s="89"/>
      <c r="Z747" s="89">
        <f t="shared" si="63"/>
        <v>0</v>
      </c>
      <c r="AA747" s="89"/>
      <c r="AB747" s="89"/>
      <c r="AC747" s="89"/>
      <c r="AD747" s="84"/>
      <c r="AE747" s="90"/>
    </row>
    <row r="748" spans="1:31" s="91" customFormat="1" hidden="1" x14ac:dyDescent="0.25">
      <c r="A748" s="82">
        <v>745</v>
      </c>
      <c r="B748" s="83">
        <v>7014</v>
      </c>
      <c r="C748" s="84">
        <v>3</v>
      </c>
      <c r="D748" s="85" t="s">
        <v>274</v>
      </c>
      <c r="E748" s="85" t="s">
        <v>307</v>
      </c>
      <c r="F748" s="84"/>
      <c r="G748" s="84" t="s">
        <v>91</v>
      </c>
      <c r="H748" s="86" t="s">
        <v>308</v>
      </c>
      <c r="I748" s="87">
        <v>1</v>
      </c>
      <c r="J748" s="87">
        <v>1</v>
      </c>
      <c r="K748" s="84" t="s">
        <v>50</v>
      </c>
      <c r="L748" s="84" t="s">
        <v>63</v>
      </c>
      <c r="M748" s="84" t="s">
        <v>56</v>
      </c>
      <c r="N748" s="84" t="s">
        <v>70</v>
      </c>
      <c r="O748" s="84"/>
      <c r="P748" s="84"/>
      <c r="Q748" s="84"/>
      <c r="R748" s="88"/>
      <c r="S748" s="89"/>
      <c r="T748" s="89">
        <f t="shared" si="62"/>
        <v>0</v>
      </c>
      <c r="U748" s="89"/>
      <c r="V748" s="89"/>
      <c r="W748" s="89"/>
      <c r="X748" s="89"/>
      <c r="Y748" s="89"/>
      <c r="Z748" s="89">
        <f t="shared" si="63"/>
        <v>0</v>
      </c>
      <c r="AA748" s="89"/>
      <c r="AB748" s="89"/>
      <c r="AC748" s="89"/>
      <c r="AD748" s="84"/>
      <c r="AE748" s="90"/>
    </row>
    <row r="749" spans="1:31" s="91" customFormat="1" hidden="1" x14ac:dyDescent="0.25">
      <c r="A749" s="82">
        <v>746</v>
      </c>
      <c r="B749" s="83">
        <v>7</v>
      </c>
      <c r="C749" s="84">
        <v>2</v>
      </c>
      <c r="D749" s="85" t="s">
        <v>739</v>
      </c>
      <c r="E749" s="85" t="s">
        <v>124</v>
      </c>
      <c r="F749" s="84"/>
      <c r="G749" s="84" t="s">
        <v>126</v>
      </c>
      <c r="H749" s="86" t="s">
        <v>125</v>
      </c>
      <c r="I749" s="87">
        <v>1</v>
      </c>
      <c r="J749" s="87">
        <v>1</v>
      </c>
      <c r="K749" s="84" t="s">
        <v>50</v>
      </c>
      <c r="L749" s="84" t="s">
        <v>63</v>
      </c>
      <c r="M749" s="84" t="s">
        <v>56</v>
      </c>
      <c r="N749" s="84" t="s">
        <v>70</v>
      </c>
      <c r="O749" s="84"/>
      <c r="P749" s="84"/>
      <c r="Q749" s="84"/>
      <c r="R749" s="88"/>
      <c r="S749" s="89"/>
      <c r="T749" s="89">
        <f t="shared" si="62"/>
        <v>0</v>
      </c>
      <c r="U749" s="89"/>
      <c r="V749" s="89"/>
      <c r="W749" s="89"/>
      <c r="X749" s="89"/>
      <c r="Y749" s="89"/>
      <c r="Z749" s="89">
        <f t="shared" si="63"/>
        <v>0</v>
      </c>
      <c r="AA749" s="89"/>
      <c r="AB749" s="89"/>
      <c r="AC749" s="89"/>
      <c r="AD749" s="84"/>
      <c r="AE749" s="90"/>
    </row>
    <row r="750" spans="1:31" s="91" customFormat="1" hidden="1" x14ac:dyDescent="0.25">
      <c r="A750" s="82">
        <v>747</v>
      </c>
      <c r="B750" s="83">
        <v>8</v>
      </c>
      <c r="C750" s="84">
        <v>2</v>
      </c>
      <c r="D750" s="85" t="s">
        <v>739</v>
      </c>
      <c r="E750" s="85" t="s">
        <v>80</v>
      </c>
      <c r="F750" s="84"/>
      <c r="G750" s="84" t="s">
        <v>82</v>
      </c>
      <c r="H750" s="86" t="s">
        <v>81</v>
      </c>
      <c r="I750" s="87">
        <v>1</v>
      </c>
      <c r="J750" s="87">
        <v>1</v>
      </c>
      <c r="K750" s="84" t="s">
        <v>50</v>
      </c>
      <c r="L750" s="84" t="s">
        <v>63</v>
      </c>
      <c r="M750" s="84" t="s">
        <v>56</v>
      </c>
      <c r="N750" s="84" t="s">
        <v>70</v>
      </c>
      <c r="O750" s="84"/>
      <c r="P750" s="84"/>
      <c r="Q750" s="84"/>
      <c r="R750" s="88"/>
      <c r="S750" s="89"/>
      <c r="T750" s="89">
        <f t="shared" si="62"/>
        <v>0</v>
      </c>
      <c r="U750" s="89"/>
      <c r="V750" s="89"/>
      <c r="W750" s="89"/>
      <c r="X750" s="89"/>
      <c r="Y750" s="89"/>
      <c r="Z750" s="89">
        <f t="shared" si="63"/>
        <v>0</v>
      </c>
      <c r="AA750" s="89"/>
      <c r="AB750" s="89"/>
      <c r="AC750" s="89"/>
      <c r="AD750" s="84"/>
      <c r="AE750" s="90"/>
    </row>
    <row r="751" spans="1:31" s="91" customFormat="1" hidden="1" x14ac:dyDescent="0.25">
      <c r="A751" s="82">
        <v>748</v>
      </c>
      <c r="B751" s="83">
        <v>11</v>
      </c>
      <c r="C751" s="84">
        <v>2</v>
      </c>
      <c r="D751" s="85" t="s">
        <v>739</v>
      </c>
      <c r="E751" s="85" t="s">
        <v>729</v>
      </c>
      <c r="F751" s="84"/>
      <c r="G751" s="84" t="s">
        <v>55</v>
      </c>
      <c r="H751" s="86" t="s">
        <v>730</v>
      </c>
      <c r="I751" s="87">
        <v>2</v>
      </c>
      <c r="J751" s="87">
        <v>2</v>
      </c>
      <c r="K751" s="84" t="s">
        <v>50</v>
      </c>
      <c r="L751" s="84" t="s">
        <v>63</v>
      </c>
      <c r="M751" s="84" t="s">
        <v>56</v>
      </c>
      <c r="N751" s="84" t="s">
        <v>51</v>
      </c>
      <c r="O751" s="84"/>
      <c r="P751" s="84" t="s">
        <v>732</v>
      </c>
      <c r="Q751" s="84" t="s">
        <v>731</v>
      </c>
      <c r="R751" s="88"/>
      <c r="S751" s="89"/>
      <c r="T751" s="89">
        <f t="shared" si="62"/>
        <v>0</v>
      </c>
      <c r="U751" s="89"/>
      <c r="V751" s="89"/>
      <c r="W751" s="89"/>
      <c r="X751" s="89"/>
      <c r="Y751" s="89"/>
      <c r="Z751" s="89">
        <f t="shared" si="63"/>
        <v>0</v>
      </c>
      <c r="AA751" s="89"/>
      <c r="AB751" s="89"/>
      <c r="AC751" s="89"/>
      <c r="AD751" s="84"/>
      <c r="AE751" s="90"/>
    </row>
    <row r="752" spans="1:31" s="91" customFormat="1" hidden="1" x14ac:dyDescent="0.25">
      <c r="A752" s="82">
        <v>749</v>
      </c>
      <c r="B752" s="83">
        <v>12</v>
      </c>
      <c r="C752" s="84">
        <v>2</v>
      </c>
      <c r="D752" s="85" t="s">
        <v>739</v>
      </c>
      <c r="E752" s="85" t="s">
        <v>733</v>
      </c>
      <c r="F752" s="84"/>
      <c r="G752" s="84" t="s">
        <v>64</v>
      </c>
      <c r="H752" s="86" t="s">
        <v>734</v>
      </c>
      <c r="I752" s="87">
        <v>0.5</v>
      </c>
      <c r="J752" s="87">
        <v>0.5</v>
      </c>
      <c r="K752" s="84" t="s">
        <v>272</v>
      </c>
      <c r="L752" s="84" t="s">
        <v>63</v>
      </c>
      <c r="M752" s="84" t="s">
        <v>56</v>
      </c>
      <c r="N752" s="84" t="s">
        <v>51</v>
      </c>
      <c r="O752" s="84"/>
      <c r="P752" s="84" t="s">
        <v>736</v>
      </c>
      <c r="Q752" s="84" t="s">
        <v>735</v>
      </c>
      <c r="R752" s="88"/>
      <c r="S752" s="89"/>
      <c r="T752" s="89">
        <f t="shared" si="62"/>
        <v>0</v>
      </c>
      <c r="U752" s="89"/>
      <c r="V752" s="89"/>
      <c r="W752" s="89"/>
      <c r="X752" s="89"/>
      <c r="Y752" s="89"/>
      <c r="Z752" s="89">
        <f t="shared" si="63"/>
        <v>0</v>
      </c>
      <c r="AA752" s="89"/>
      <c r="AB752" s="89"/>
      <c r="AC752" s="89"/>
      <c r="AD752" s="84"/>
      <c r="AE752" s="90"/>
    </row>
    <row r="753" spans="1:31" s="91" customFormat="1" hidden="1" x14ac:dyDescent="0.25">
      <c r="A753" s="82">
        <v>750</v>
      </c>
      <c r="B753" s="83">
        <v>21</v>
      </c>
      <c r="C753" s="84">
        <v>2</v>
      </c>
      <c r="D753" s="85" t="s">
        <v>739</v>
      </c>
      <c r="E753" s="85" t="s">
        <v>298</v>
      </c>
      <c r="F753" s="84"/>
      <c r="G753" s="84" t="s">
        <v>55</v>
      </c>
      <c r="H753" s="86" t="s">
        <v>299</v>
      </c>
      <c r="I753" s="87">
        <v>2</v>
      </c>
      <c r="J753" s="87">
        <v>2</v>
      </c>
      <c r="K753" s="84" t="s">
        <v>50</v>
      </c>
      <c r="L753" s="84" t="s">
        <v>63</v>
      </c>
      <c r="M753" s="84" t="s">
        <v>56</v>
      </c>
      <c r="N753" s="84" t="s">
        <v>51</v>
      </c>
      <c r="O753" s="84"/>
      <c r="P753" s="84" t="s">
        <v>266</v>
      </c>
      <c r="Q753" s="84" t="s">
        <v>300</v>
      </c>
      <c r="R753" s="88"/>
      <c r="S753" s="89"/>
      <c r="T753" s="89">
        <f t="shared" si="62"/>
        <v>0</v>
      </c>
      <c r="U753" s="89"/>
      <c r="V753" s="89"/>
      <c r="W753" s="89"/>
      <c r="X753" s="89"/>
      <c r="Y753" s="89"/>
      <c r="Z753" s="89">
        <f t="shared" si="63"/>
        <v>0</v>
      </c>
      <c r="AA753" s="89"/>
      <c r="AB753" s="89"/>
      <c r="AC753" s="89"/>
      <c r="AD753" s="84"/>
      <c r="AE753" s="90"/>
    </row>
    <row r="754" spans="1:31" s="91" customFormat="1" x14ac:dyDescent="0.25">
      <c r="A754" s="26">
        <v>751</v>
      </c>
      <c r="B754" s="31">
        <v>134</v>
      </c>
      <c r="C754" s="27">
        <v>1</v>
      </c>
      <c r="D754" s="28" t="s">
        <v>52</v>
      </c>
      <c r="E754" s="28" t="s">
        <v>741</v>
      </c>
      <c r="F754" s="27" t="s">
        <v>1005</v>
      </c>
      <c r="G754" s="27" t="s">
        <v>64</v>
      </c>
      <c r="H754" s="23" t="s">
        <v>742</v>
      </c>
      <c r="I754" s="29">
        <v>1</v>
      </c>
      <c r="J754" s="29">
        <v>1</v>
      </c>
      <c r="K754" s="27" t="s">
        <v>50</v>
      </c>
      <c r="L754" s="27" t="s">
        <v>54</v>
      </c>
      <c r="M754" s="27" t="s">
        <v>56</v>
      </c>
      <c r="N754" s="27" t="s">
        <v>51</v>
      </c>
      <c r="O754" s="27" t="s">
        <v>1025</v>
      </c>
      <c r="P754" s="27"/>
      <c r="Q754" s="27"/>
      <c r="R754" s="46"/>
      <c r="S754" s="21">
        <f>VLOOKUP(E:E,'[1]853-278051-128'!$A:$F,6,0)</f>
        <v>17.1798</v>
      </c>
      <c r="T754" s="21">
        <f t="shared" si="62"/>
        <v>17.1798</v>
      </c>
      <c r="U754" s="21">
        <f>VLOOKUP(E:E,'[1]853-278051-128'!$A:$H,8,0)</f>
        <v>16.727700000000002</v>
      </c>
      <c r="V754" s="21">
        <f>J754*U754</f>
        <v>16.727700000000002</v>
      </c>
      <c r="W754" s="21">
        <f>VLOOKUP(E:E,'[1]853-278051-128'!$A:$J,10,0)</f>
        <v>16.275600000000001</v>
      </c>
      <c r="X754" s="21">
        <f>J754*W754</f>
        <v>16.275600000000001</v>
      </c>
      <c r="Y754" s="21">
        <f>VLOOKUP(E:E,'[1]853-278051-128'!$A:$L,12,0)</f>
        <v>15.823500000000001</v>
      </c>
      <c r="Z754" s="21">
        <f t="shared" si="63"/>
        <v>15.823500000000001</v>
      </c>
      <c r="AA754" s="21">
        <f>VLOOKUP(E:E,'[2]costed bom'!$E$2:$AA$1480,23,0)</f>
        <v>119.48</v>
      </c>
      <c r="AB754" s="21">
        <f>J754*AA754</f>
        <v>119.48</v>
      </c>
      <c r="AC754" s="21">
        <f>Z754-AB754</f>
        <v>-103.65650000000001</v>
      </c>
      <c r="AD754" s="27">
        <v>49</v>
      </c>
      <c r="AE754" s="22" t="s">
        <v>991</v>
      </c>
    </row>
    <row r="755" spans="1:31" s="91" customFormat="1" hidden="1" x14ac:dyDescent="0.25">
      <c r="A755" s="82">
        <v>752</v>
      </c>
      <c r="B755" s="83">
        <v>1</v>
      </c>
      <c r="C755" s="84">
        <v>2</v>
      </c>
      <c r="D755" s="85" t="s">
        <v>741</v>
      </c>
      <c r="E755" s="85" t="s">
        <v>724</v>
      </c>
      <c r="F755" s="84"/>
      <c r="G755" s="84" t="s">
        <v>64</v>
      </c>
      <c r="H755" s="86" t="s">
        <v>725</v>
      </c>
      <c r="I755" s="87">
        <v>2.7</v>
      </c>
      <c r="J755" s="87">
        <v>2.7</v>
      </c>
      <c r="K755" s="84" t="s">
        <v>272</v>
      </c>
      <c r="L755" s="84" t="s">
        <v>63</v>
      </c>
      <c r="M755" s="84" t="s">
        <v>56</v>
      </c>
      <c r="N755" s="84" t="s">
        <v>51</v>
      </c>
      <c r="O755" s="84"/>
      <c r="P755" s="84" t="s">
        <v>534</v>
      </c>
      <c r="Q755" s="84" t="s">
        <v>726</v>
      </c>
      <c r="R755" s="88"/>
      <c r="S755" s="89"/>
      <c r="T755" s="89">
        <f t="shared" si="62"/>
        <v>0</v>
      </c>
      <c r="U755" s="89"/>
      <c r="V755" s="89"/>
      <c r="W755" s="89"/>
      <c r="X755" s="89"/>
      <c r="Y755" s="89"/>
      <c r="Z755" s="89">
        <f t="shared" si="63"/>
        <v>0</v>
      </c>
      <c r="AA755" s="89"/>
      <c r="AB755" s="89"/>
      <c r="AC755" s="89"/>
      <c r="AD755" s="84"/>
      <c r="AE755" s="90"/>
    </row>
    <row r="756" spans="1:31" s="91" customFormat="1" hidden="1" x14ac:dyDescent="0.25">
      <c r="A756" s="82">
        <v>753</v>
      </c>
      <c r="B756" s="83">
        <v>5</v>
      </c>
      <c r="C756" s="84">
        <v>2</v>
      </c>
      <c r="D756" s="85" t="s">
        <v>741</v>
      </c>
      <c r="E756" s="85" t="s">
        <v>727</v>
      </c>
      <c r="F756" s="84"/>
      <c r="G756" s="84" t="s">
        <v>64</v>
      </c>
      <c r="H756" s="86" t="s">
        <v>728</v>
      </c>
      <c r="I756" s="87">
        <v>1</v>
      </c>
      <c r="J756" s="87">
        <v>1</v>
      </c>
      <c r="K756" s="84" t="s">
        <v>50</v>
      </c>
      <c r="L756" s="84" t="s">
        <v>63</v>
      </c>
      <c r="M756" s="84" t="s">
        <v>56</v>
      </c>
      <c r="N756" s="84" t="s">
        <v>51</v>
      </c>
      <c r="O756" s="84"/>
      <c r="P756" s="84"/>
      <c r="Q756" s="84"/>
      <c r="R756" s="88"/>
      <c r="S756" s="89"/>
      <c r="T756" s="89">
        <f t="shared" si="62"/>
        <v>0</v>
      </c>
      <c r="U756" s="89"/>
      <c r="V756" s="89"/>
      <c r="W756" s="89"/>
      <c r="X756" s="89"/>
      <c r="Y756" s="89"/>
      <c r="Z756" s="89">
        <f t="shared" si="63"/>
        <v>0</v>
      </c>
      <c r="AA756" s="89"/>
      <c r="AB756" s="89"/>
      <c r="AC756" s="89"/>
      <c r="AD756" s="84"/>
      <c r="AE756" s="90"/>
    </row>
    <row r="757" spans="1:31" s="91" customFormat="1" hidden="1" x14ac:dyDescent="0.25">
      <c r="A757" s="82">
        <v>754</v>
      </c>
      <c r="B757" s="83">
        <v>6</v>
      </c>
      <c r="C757" s="84">
        <v>2</v>
      </c>
      <c r="D757" s="85" t="s">
        <v>741</v>
      </c>
      <c r="E757" s="85" t="s">
        <v>274</v>
      </c>
      <c r="F757" s="84"/>
      <c r="G757" s="84" t="s">
        <v>276</v>
      </c>
      <c r="H757" s="86" t="s">
        <v>275</v>
      </c>
      <c r="I757" s="87">
        <v>1</v>
      </c>
      <c r="J757" s="87">
        <v>1</v>
      </c>
      <c r="K757" s="84" t="s">
        <v>50</v>
      </c>
      <c r="L757" s="84" t="s">
        <v>63</v>
      </c>
      <c r="M757" s="84" t="s">
        <v>56</v>
      </c>
      <c r="N757" s="84" t="s">
        <v>70</v>
      </c>
      <c r="O757" s="84"/>
      <c r="P757" s="84"/>
      <c r="Q757" s="84"/>
      <c r="R757" s="88"/>
      <c r="S757" s="89"/>
      <c r="T757" s="89">
        <f t="shared" si="62"/>
        <v>0</v>
      </c>
      <c r="U757" s="89"/>
      <c r="V757" s="89"/>
      <c r="W757" s="89"/>
      <c r="X757" s="89"/>
      <c r="Y757" s="89"/>
      <c r="Z757" s="89">
        <f t="shared" si="63"/>
        <v>0</v>
      </c>
      <c r="AA757" s="89"/>
      <c r="AB757" s="89"/>
      <c r="AC757" s="89"/>
      <c r="AD757" s="84"/>
      <c r="AE757" s="90"/>
    </row>
    <row r="758" spans="1:31" s="91" customFormat="1" hidden="1" x14ac:dyDescent="0.25">
      <c r="A758" s="82">
        <v>755</v>
      </c>
      <c r="B758" s="83">
        <v>7000</v>
      </c>
      <c r="C758" s="84">
        <v>3</v>
      </c>
      <c r="D758" s="85" t="s">
        <v>274</v>
      </c>
      <c r="E758" s="85" t="s">
        <v>124</v>
      </c>
      <c r="F758" s="84"/>
      <c r="G758" s="84" t="s">
        <v>126</v>
      </c>
      <c r="H758" s="86" t="s">
        <v>125</v>
      </c>
      <c r="I758" s="87">
        <v>1</v>
      </c>
      <c r="J758" s="87">
        <v>1</v>
      </c>
      <c r="K758" s="84" t="s">
        <v>50</v>
      </c>
      <c r="L758" s="84" t="s">
        <v>63</v>
      </c>
      <c r="M758" s="84" t="s">
        <v>56</v>
      </c>
      <c r="N758" s="84" t="s">
        <v>70</v>
      </c>
      <c r="O758" s="84"/>
      <c r="P758" s="84"/>
      <c r="Q758" s="84"/>
      <c r="R758" s="88"/>
      <c r="S758" s="89"/>
      <c r="T758" s="89">
        <f t="shared" si="62"/>
        <v>0</v>
      </c>
      <c r="U758" s="89"/>
      <c r="V758" s="89"/>
      <c r="W758" s="89"/>
      <c r="X758" s="89"/>
      <c r="Y758" s="89"/>
      <c r="Z758" s="89">
        <f t="shared" si="63"/>
        <v>0</v>
      </c>
      <c r="AA758" s="89"/>
      <c r="AB758" s="89"/>
      <c r="AC758" s="89"/>
      <c r="AD758" s="84"/>
      <c r="AE758" s="90"/>
    </row>
    <row r="759" spans="1:31" s="91" customFormat="1" hidden="1" x14ac:dyDescent="0.25">
      <c r="A759" s="82">
        <v>756</v>
      </c>
      <c r="B759" s="83">
        <v>7002</v>
      </c>
      <c r="C759" s="84">
        <v>3</v>
      </c>
      <c r="D759" s="85" t="s">
        <v>274</v>
      </c>
      <c r="E759" s="85" t="s">
        <v>277</v>
      </c>
      <c r="F759" s="84"/>
      <c r="G759" s="84" t="s">
        <v>55</v>
      </c>
      <c r="H759" s="86" t="s">
        <v>278</v>
      </c>
      <c r="I759" s="87">
        <v>1</v>
      </c>
      <c r="J759" s="87">
        <v>1</v>
      </c>
      <c r="K759" s="84" t="s">
        <v>50</v>
      </c>
      <c r="L759" s="84" t="s">
        <v>63</v>
      </c>
      <c r="M759" s="84" t="s">
        <v>56</v>
      </c>
      <c r="N759" s="84" t="s">
        <v>70</v>
      </c>
      <c r="O759" s="84"/>
      <c r="P759" s="84" t="s">
        <v>279</v>
      </c>
      <c r="Q759" s="84">
        <v>14270</v>
      </c>
      <c r="R759" s="88"/>
      <c r="S759" s="89"/>
      <c r="T759" s="89">
        <f t="shared" si="62"/>
        <v>0</v>
      </c>
      <c r="U759" s="89"/>
      <c r="V759" s="89"/>
      <c r="W759" s="89"/>
      <c r="X759" s="89"/>
      <c r="Y759" s="89"/>
      <c r="Z759" s="89">
        <f t="shared" si="63"/>
        <v>0</v>
      </c>
      <c r="AA759" s="89"/>
      <c r="AB759" s="89"/>
      <c r="AC759" s="89"/>
      <c r="AD759" s="84"/>
      <c r="AE759" s="90"/>
    </row>
    <row r="760" spans="1:31" s="91" customFormat="1" hidden="1" x14ac:dyDescent="0.25">
      <c r="A760" s="82">
        <v>757</v>
      </c>
      <c r="B760" s="83">
        <v>7003</v>
      </c>
      <c r="C760" s="84">
        <v>3</v>
      </c>
      <c r="D760" s="85" t="s">
        <v>274</v>
      </c>
      <c r="E760" s="85" t="s">
        <v>280</v>
      </c>
      <c r="F760" s="84"/>
      <c r="G760" s="84" t="s">
        <v>55</v>
      </c>
      <c r="H760" s="86" t="s">
        <v>281</v>
      </c>
      <c r="I760" s="87">
        <v>1</v>
      </c>
      <c r="J760" s="87">
        <v>1</v>
      </c>
      <c r="K760" s="84" t="s">
        <v>50</v>
      </c>
      <c r="L760" s="84" t="s">
        <v>63</v>
      </c>
      <c r="M760" s="84" t="s">
        <v>56</v>
      </c>
      <c r="N760" s="84" t="s">
        <v>70</v>
      </c>
      <c r="O760" s="84"/>
      <c r="P760" s="84" t="s">
        <v>283</v>
      </c>
      <c r="Q760" s="84" t="s">
        <v>282</v>
      </c>
      <c r="R760" s="88"/>
      <c r="S760" s="89"/>
      <c r="T760" s="89">
        <f t="shared" si="62"/>
        <v>0</v>
      </c>
      <c r="U760" s="89"/>
      <c r="V760" s="89"/>
      <c r="W760" s="89"/>
      <c r="X760" s="89"/>
      <c r="Y760" s="89"/>
      <c r="Z760" s="89">
        <f t="shared" si="63"/>
        <v>0</v>
      </c>
      <c r="AA760" s="89"/>
      <c r="AB760" s="89"/>
      <c r="AC760" s="89"/>
      <c r="AD760" s="84"/>
      <c r="AE760" s="90"/>
    </row>
    <row r="761" spans="1:31" s="91" customFormat="1" hidden="1" x14ac:dyDescent="0.25">
      <c r="A761" s="82">
        <v>758</v>
      </c>
      <c r="B761" s="83">
        <v>7004</v>
      </c>
      <c r="C761" s="84">
        <v>3</v>
      </c>
      <c r="D761" s="85" t="s">
        <v>274</v>
      </c>
      <c r="E761" s="85" t="s">
        <v>284</v>
      </c>
      <c r="F761" s="84"/>
      <c r="G761" s="84" t="s">
        <v>64</v>
      </c>
      <c r="H761" s="86" t="s">
        <v>285</v>
      </c>
      <c r="I761" s="87">
        <v>1</v>
      </c>
      <c r="J761" s="87">
        <v>1</v>
      </c>
      <c r="K761" s="84" t="s">
        <v>50</v>
      </c>
      <c r="L761" s="84" t="s">
        <v>63</v>
      </c>
      <c r="M761" s="84" t="s">
        <v>56</v>
      </c>
      <c r="N761" s="84" t="s">
        <v>70</v>
      </c>
      <c r="O761" s="84"/>
      <c r="P761" s="84" t="s">
        <v>283</v>
      </c>
      <c r="Q761" s="84" t="s">
        <v>286</v>
      </c>
      <c r="R761" s="88"/>
      <c r="S761" s="89"/>
      <c r="T761" s="89">
        <f t="shared" si="62"/>
        <v>0</v>
      </c>
      <c r="U761" s="89"/>
      <c r="V761" s="89"/>
      <c r="W761" s="89"/>
      <c r="X761" s="89"/>
      <c r="Y761" s="89"/>
      <c r="Z761" s="89">
        <f t="shared" si="63"/>
        <v>0</v>
      </c>
      <c r="AA761" s="89"/>
      <c r="AB761" s="89"/>
      <c r="AC761" s="89"/>
      <c r="AD761" s="84"/>
      <c r="AE761" s="90"/>
    </row>
    <row r="762" spans="1:31" s="91" customFormat="1" hidden="1" x14ac:dyDescent="0.25">
      <c r="A762" s="82">
        <v>759</v>
      </c>
      <c r="B762" s="83">
        <v>7005</v>
      </c>
      <c r="C762" s="84">
        <v>3</v>
      </c>
      <c r="D762" s="85" t="s">
        <v>274</v>
      </c>
      <c r="E762" s="85" t="s">
        <v>287</v>
      </c>
      <c r="F762" s="84"/>
      <c r="G762" s="84" t="s">
        <v>64</v>
      </c>
      <c r="H762" s="86" t="s">
        <v>288</v>
      </c>
      <c r="I762" s="87">
        <v>1</v>
      </c>
      <c r="J762" s="87">
        <v>1</v>
      </c>
      <c r="K762" s="84" t="s">
        <v>50</v>
      </c>
      <c r="L762" s="84" t="s">
        <v>63</v>
      </c>
      <c r="M762" s="84" t="s">
        <v>56</v>
      </c>
      <c r="N762" s="84" t="s">
        <v>70</v>
      </c>
      <c r="O762" s="84"/>
      <c r="P762" s="84" t="s">
        <v>283</v>
      </c>
      <c r="Q762" s="84" t="s">
        <v>289</v>
      </c>
      <c r="R762" s="88"/>
      <c r="S762" s="89"/>
      <c r="T762" s="89">
        <f t="shared" si="62"/>
        <v>0</v>
      </c>
      <c r="U762" s="89"/>
      <c r="V762" s="89"/>
      <c r="W762" s="89"/>
      <c r="X762" s="89"/>
      <c r="Y762" s="89"/>
      <c r="Z762" s="89">
        <f t="shared" si="63"/>
        <v>0</v>
      </c>
      <c r="AA762" s="89"/>
      <c r="AB762" s="89"/>
      <c r="AC762" s="89"/>
      <c r="AD762" s="84"/>
      <c r="AE762" s="90"/>
    </row>
    <row r="763" spans="1:31" s="91" customFormat="1" hidden="1" x14ac:dyDescent="0.25">
      <c r="A763" s="82">
        <v>760</v>
      </c>
      <c r="B763" s="83">
        <v>7006</v>
      </c>
      <c r="C763" s="84">
        <v>3</v>
      </c>
      <c r="D763" s="85" t="s">
        <v>274</v>
      </c>
      <c r="E763" s="85" t="s">
        <v>290</v>
      </c>
      <c r="F763" s="84"/>
      <c r="G763" s="84" t="s">
        <v>55</v>
      </c>
      <c r="H763" s="86" t="s">
        <v>291</v>
      </c>
      <c r="I763" s="87">
        <v>1</v>
      </c>
      <c r="J763" s="87">
        <v>1</v>
      </c>
      <c r="K763" s="84" t="s">
        <v>50</v>
      </c>
      <c r="L763" s="84" t="s">
        <v>63</v>
      </c>
      <c r="M763" s="84" t="s">
        <v>56</v>
      </c>
      <c r="N763" s="84" t="s">
        <v>70</v>
      </c>
      <c r="O763" s="84"/>
      <c r="P763" s="84"/>
      <c r="Q763" s="84"/>
      <c r="R763" s="88"/>
      <c r="S763" s="89"/>
      <c r="T763" s="89">
        <f t="shared" si="62"/>
        <v>0</v>
      </c>
      <c r="U763" s="89"/>
      <c r="V763" s="89"/>
      <c r="W763" s="89"/>
      <c r="X763" s="89"/>
      <c r="Y763" s="89"/>
      <c r="Z763" s="89">
        <f t="shared" si="63"/>
        <v>0</v>
      </c>
      <c r="AA763" s="89"/>
      <c r="AB763" s="89"/>
      <c r="AC763" s="89"/>
      <c r="AD763" s="84"/>
      <c r="AE763" s="90"/>
    </row>
    <row r="764" spans="1:31" s="91" customFormat="1" hidden="1" x14ac:dyDescent="0.25">
      <c r="A764" s="82">
        <v>761</v>
      </c>
      <c r="B764" s="83">
        <v>7007</v>
      </c>
      <c r="C764" s="84">
        <v>3</v>
      </c>
      <c r="D764" s="85" t="s">
        <v>274</v>
      </c>
      <c r="E764" s="85" t="s">
        <v>292</v>
      </c>
      <c r="F764" s="84"/>
      <c r="G764" s="84" t="s">
        <v>55</v>
      </c>
      <c r="H764" s="86" t="s">
        <v>293</v>
      </c>
      <c r="I764" s="87">
        <v>1</v>
      </c>
      <c r="J764" s="87">
        <v>1</v>
      </c>
      <c r="K764" s="84" t="s">
        <v>50</v>
      </c>
      <c r="L764" s="84" t="s">
        <v>63</v>
      </c>
      <c r="M764" s="84" t="s">
        <v>56</v>
      </c>
      <c r="N764" s="84" t="s">
        <v>70</v>
      </c>
      <c r="O764" s="84"/>
      <c r="P764" s="84"/>
      <c r="Q764" s="84"/>
      <c r="R764" s="88"/>
      <c r="S764" s="89"/>
      <c r="T764" s="89">
        <f t="shared" si="62"/>
        <v>0</v>
      </c>
      <c r="U764" s="89"/>
      <c r="V764" s="89"/>
      <c r="W764" s="89"/>
      <c r="X764" s="89"/>
      <c r="Y764" s="89"/>
      <c r="Z764" s="89">
        <f t="shared" si="63"/>
        <v>0</v>
      </c>
      <c r="AA764" s="89"/>
      <c r="AB764" s="89"/>
      <c r="AC764" s="89"/>
      <c r="AD764" s="84"/>
      <c r="AE764" s="90"/>
    </row>
    <row r="765" spans="1:31" s="91" customFormat="1" hidden="1" x14ac:dyDescent="0.25">
      <c r="A765" s="82">
        <v>762</v>
      </c>
      <c r="B765" s="83">
        <v>7008</v>
      </c>
      <c r="C765" s="84">
        <v>3</v>
      </c>
      <c r="D765" s="85" t="s">
        <v>274</v>
      </c>
      <c r="E765" s="85" t="s">
        <v>263</v>
      </c>
      <c r="F765" s="84"/>
      <c r="G765" s="84" t="s">
        <v>55</v>
      </c>
      <c r="H765" s="86" t="s">
        <v>264</v>
      </c>
      <c r="I765" s="87">
        <v>1</v>
      </c>
      <c r="J765" s="87">
        <v>1</v>
      </c>
      <c r="K765" s="84" t="s">
        <v>50</v>
      </c>
      <c r="L765" s="84" t="s">
        <v>63</v>
      </c>
      <c r="M765" s="84" t="s">
        <v>56</v>
      </c>
      <c r="N765" s="84" t="s">
        <v>70</v>
      </c>
      <c r="O765" s="84"/>
      <c r="P765" s="84" t="s">
        <v>266</v>
      </c>
      <c r="Q765" s="84" t="s">
        <v>265</v>
      </c>
      <c r="R765" s="88"/>
      <c r="S765" s="89"/>
      <c r="T765" s="89">
        <f t="shared" si="62"/>
        <v>0</v>
      </c>
      <c r="U765" s="89"/>
      <c r="V765" s="89"/>
      <c r="W765" s="89"/>
      <c r="X765" s="89"/>
      <c r="Y765" s="89"/>
      <c r="Z765" s="89">
        <f t="shared" si="63"/>
        <v>0</v>
      </c>
      <c r="AA765" s="89"/>
      <c r="AB765" s="89"/>
      <c r="AC765" s="89"/>
      <c r="AD765" s="84"/>
      <c r="AE765" s="90"/>
    </row>
    <row r="766" spans="1:31" s="91" customFormat="1" hidden="1" x14ac:dyDescent="0.25">
      <c r="A766" s="82">
        <v>763</v>
      </c>
      <c r="B766" s="83">
        <v>7009</v>
      </c>
      <c r="C766" s="84">
        <v>3</v>
      </c>
      <c r="D766" s="85" t="s">
        <v>274</v>
      </c>
      <c r="E766" s="85" t="s">
        <v>294</v>
      </c>
      <c r="F766" s="84"/>
      <c r="G766" s="84" t="s">
        <v>55</v>
      </c>
      <c r="H766" s="86" t="s">
        <v>295</v>
      </c>
      <c r="I766" s="87">
        <v>1</v>
      </c>
      <c r="J766" s="87">
        <v>1</v>
      </c>
      <c r="K766" s="84" t="s">
        <v>50</v>
      </c>
      <c r="L766" s="84" t="s">
        <v>63</v>
      </c>
      <c r="M766" s="84" t="s">
        <v>56</v>
      </c>
      <c r="N766" s="84" t="s">
        <v>70</v>
      </c>
      <c r="O766" s="84"/>
      <c r="P766" s="84" t="s">
        <v>297</v>
      </c>
      <c r="Q766" s="84" t="s">
        <v>296</v>
      </c>
      <c r="R766" s="88"/>
      <c r="S766" s="89"/>
      <c r="T766" s="89">
        <f t="shared" si="62"/>
        <v>0</v>
      </c>
      <c r="U766" s="89"/>
      <c r="V766" s="89"/>
      <c r="W766" s="89"/>
      <c r="X766" s="89"/>
      <c r="Y766" s="89"/>
      <c r="Z766" s="89">
        <f t="shared" si="63"/>
        <v>0</v>
      </c>
      <c r="AA766" s="89"/>
      <c r="AB766" s="89"/>
      <c r="AC766" s="89"/>
      <c r="AD766" s="84"/>
      <c r="AE766" s="90"/>
    </row>
    <row r="767" spans="1:31" s="91" customFormat="1" hidden="1" x14ac:dyDescent="0.25">
      <c r="A767" s="82">
        <v>764</v>
      </c>
      <c r="B767" s="83">
        <v>7010</v>
      </c>
      <c r="C767" s="84">
        <v>3</v>
      </c>
      <c r="D767" s="85" t="s">
        <v>274</v>
      </c>
      <c r="E767" s="85" t="s">
        <v>298</v>
      </c>
      <c r="F767" s="84"/>
      <c r="G767" s="84" t="s">
        <v>55</v>
      </c>
      <c r="H767" s="86" t="s">
        <v>299</v>
      </c>
      <c r="I767" s="87">
        <v>1</v>
      </c>
      <c r="J767" s="87">
        <v>1</v>
      </c>
      <c r="K767" s="84" t="s">
        <v>50</v>
      </c>
      <c r="L767" s="84" t="s">
        <v>63</v>
      </c>
      <c r="M767" s="84" t="s">
        <v>56</v>
      </c>
      <c r="N767" s="84" t="s">
        <v>70</v>
      </c>
      <c r="O767" s="84"/>
      <c r="P767" s="84" t="s">
        <v>266</v>
      </c>
      <c r="Q767" s="84" t="s">
        <v>300</v>
      </c>
      <c r="R767" s="88"/>
      <c r="S767" s="89"/>
      <c r="T767" s="89">
        <f t="shared" si="62"/>
        <v>0</v>
      </c>
      <c r="U767" s="89"/>
      <c r="V767" s="89"/>
      <c r="W767" s="89"/>
      <c r="X767" s="89"/>
      <c r="Y767" s="89"/>
      <c r="Z767" s="89">
        <f t="shared" si="63"/>
        <v>0</v>
      </c>
      <c r="AA767" s="89"/>
      <c r="AB767" s="89"/>
      <c r="AC767" s="89"/>
      <c r="AD767" s="84"/>
      <c r="AE767" s="90"/>
    </row>
    <row r="768" spans="1:31" s="91" customFormat="1" hidden="1" x14ac:dyDescent="0.25">
      <c r="A768" s="82">
        <v>765</v>
      </c>
      <c r="B768" s="83">
        <v>7011</v>
      </c>
      <c r="C768" s="84">
        <v>3</v>
      </c>
      <c r="D768" s="85" t="s">
        <v>274</v>
      </c>
      <c r="E768" s="85" t="s">
        <v>301</v>
      </c>
      <c r="F768" s="84"/>
      <c r="G768" s="84" t="s">
        <v>55</v>
      </c>
      <c r="H768" s="86" t="s">
        <v>302</v>
      </c>
      <c r="I768" s="87">
        <v>1</v>
      </c>
      <c r="J768" s="87">
        <v>1</v>
      </c>
      <c r="K768" s="84" t="s">
        <v>50</v>
      </c>
      <c r="L768" s="84" t="s">
        <v>63</v>
      </c>
      <c r="M768" s="84" t="s">
        <v>56</v>
      </c>
      <c r="N768" s="84" t="s">
        <v>70</v>
      </c>
      <c r="O768" s="84"/>
      <c r="P768" s="84" t="s">
        <v>266</v>
      </c>
      <c r="Q768" s="84" t="s">
        <v>303</v>
      </c>
      <c r="R768" s="88"/>
      <c r="S768" s="89"/>
      <c r="T768" s="89">
        <f t="shared" si="62"/>
        <v>0</v>
      </c>
      <c r="U768" s="89"/>
      <c r="V768" s="89"/>
      <c r="W768" s="89"/>
      <c r="X768" s="89"/>
      <c r="Y768" s="89"/>
      <c r="Z768" s="89">
        <f t="shared" si="63"/>
        <v>0</v>
      </c>
      <c r="AA768" s="89"/>
      <c r="AB768" s="89"/>
      <c r="AC768" s="89"/>
      <c r="AD768" s="84"/>
      <c r="AE768" s="90"/>
    </row>
    <row r="769" spans="1:31" s="91" customFormat="1" hidden="1" x14ac:dyDescent="0.25">
      <c r="A769" s="82">
        <v>766</v>
      </c>
      <c r="B769" s="83">
        <v>7012</v>
      </c>
      <c r="C769" s="84">
        <v>3</v>
      </c>
      <c r="D769" s="85" t="s">
        <v>274</v>
      </c>
      <c r="E769" s="85" t="s">
        <v>304</v>
      </c>
      <c r="F769" s="84"/>
      <c r="G769" s="84" t="s">
        <v>64</v>
      </c>
      <c r="H769" s="86" t="s">
        <v>305</v>
      </c>
      <c r="I769" s="87">
        <v>1</v>
      </c>
      <c r="J769" s="87">
        <v>1</v>
      </c>
      <c r="K769" s="84" t="s">
        <v>50</v>
      </c>
      <c r="L769" s="84" t="s">
        <v>63</v>
      </c>
      <c r="M769" s="84" t="s">
        <v>56</v>
      </c>
      <c r="N769" s="84" t="s">
        <v>70</v>
      </c>
      <c r="O769" s="84"/>
      <c r="P769" s="84" t="s">
        <v>266</v>
      </c>
      <c r="Q769" s="84" t="s">
        <v>306</v>
      </c>
      <c r="R769" s="88"/>
      <c r="S769" s="89"/>
      <c r="T769" s="89">
        <f t="shared" si="62"/>
        <v>0</v>
      </c>
      <c r="U769" s="89"/>
      <c r="V769" s="89"/>
      <c r="W769" s="89"/>
      <c r="X769" s="89"/>
      <c r="Y769" s="89"/>
      <c r="Z769" s="89">
        <f t="shared" si="63"/>
        <v>0</v>
      </c>
      <c r="AA769" s="89"/>
      <c r="AB769" s="89"/>
      <c r="AC769" s="89"/>
      <c r="AD769" s="84"/>
      <c r="AE769" s="90"/>
    </row>
    <row r="770" spans="1:31" s="91" customFormat="1" hidden="1" x14ac:dyDescent="0.25">
      <c r="A770" s="82">
        <v>767</v>
      </c>
      <c r="B770" s="83">
        <v>7013</v>
      </c>
      <c r="C770" s="84">
        <v>3</v>
      </c>
      <c r="D770" s="85" t="s">
        <v>274</v>
      </c>
      <c r="E770" s="85" t="s">
        <v>72</v>
      </c>
      <c r="F770" s="84"/>
      <c r="G770" s="84" t="s">
        <v>59</v>
      </c>
      <c r="H770" s="86" t="s">
        <v>73</v>
      </c>
      <c r="I770" s="87">
        <v>1</v>
      </c>
      <c r="J770" s="87">
        <v>1</v>
      </c>
      <c r="K770" s="84" t="s">
        <v>50</v>
      </c>
      <c r="L770" s="84" t="s">
        <v>63</v>
      </c>
      <c r="M770" s="84" t="s">
        <v>56</v>
      </c>
      <c r="N770" s="84" t="s">
        <v>70</v>
      </c>
      <c r="O770" s="84"/>
      <c r="P770" s="84"/>
      <c r="Q770" s="84"/>
      <c r="R770" s="88"/>
      <c r="S770" s="89"/>
      <c r="T770" s="89">
        <f t="shared" si="62"/>
        <v>0</v>
      </c>
      <c r="U770" s="89"/>
      <c r="V770" s="89"/>
      <c r="W770" s="89"/>
      <c r="X770" s="89"/>
      <c r="Y770" s="89"/>
      <c r="Z770" s="89">
        <f t="shared" si="63"/>
        <v>0</v>
      </c>
      <c r="AA770" s="89"/>
      <c r="AB770" s="89"/>
      <c r="AC770" s="89"/>
      <c r="AD770" s="84"/>
      <c r="AE770" s="90"/>
    </row>
    <row r="771" spans="1:31" s="91" customFormat="1" hidden="1" x14ac:dyDescent="0.25">
      <c r="A771" s="82">
        <v>768</v>
      </c>
      <c r="B771" s="83">
        <v>7014</v>
      </c>
      <c r="C771" s="84">
        <v>3</v>
      </c>
      <c r="D771" s="85" t="s">
        <v>274</v>
      </c>
      <c r="E771" s="85" t="s">
        <v>307</v>
      </c>
      <c r="F771" s="84"/>
      <c r="G771" s="84" t="s">
        <v>91</v>
      </c>
      <c r="H771" s="86" t="s">
        <v>308</v>
      </c>
      <c r="I771" s="87">
        <v>1</v>
      </c>
      <c r="J771" s="87">
        <v>1</v>
      </c>
      <c r="K771" s="84" t="s">
        <v>50</v>
      </c>
      <c r="L771" s="84" t="s">
        <v>63</v>
      </c>
      <c r="M771" s="84" t="s">
        <v>56</v>
      </c>
      <c r="N771" s="84" t="s">
        <v>70</v>
      </c>
      <c r="O771" s="84"/>
      <c r="P771" s="84"/>
      <c r="Q771" s="84"/>
      <c r="R771" s="88"/>
      <c r="S771" s="89"/>
      <c r="T771" s="89">
        <f t="shared" si="62"/>
        <v>0</v>
      </c>
      <c r="U771" s="89"/>
      <c r="V771" s="89"/>
      <c r="W771" s="89"/>
      <c r="X771" s="89"/>
      <c r="Y771" s="89"/>
      <c r="Z771" s="89">
        <f t="shared" si="63"/>
        <v>0</v>
      </c>
      <c r="AA771" s="89"/>
      <c r="AB771" s="89"/>
      <c r="AC771" s="89"/>
      <c r="AD771" s="84"/>
      <c r="AE771" s="90"/>
    </row>
    <row r="772" spans="1:31" s="91" customFormat="1" hidden="1" x14ac:dyDescent="0.25">
      <c r="A772" s="82">
        <v>769</v>
      </c>
      <c r="B772" s="83">
        <v>7</v>
      </c>
      <c r="C772" s="84">
        <v>2</v>
      </c>
      <c r="D772" s="85" t="s">
        <v>741</v>
      </c>
      <c r="E772" s="85" t="s">
        <v>124</v>
      </c>
      <c r="F772" s="84"/>
      <c r="G772" s="84" t="s">
        <v>126</v>
      </c>
      <c r="H772" s="86" t="s">
        <v>125</v>
      </c>
      <c r="I772" s="87">
        <v>1</v>
      </c>
      <c r="J772" s="87">
        <v>1</v>
      </c>
      <c r="K772" s="84" t="s">
        <v>50</v>
      </c>
      <c r="L772" s="84" t="s">
        <v>63</v>
      </c>
      <c r="M772" s="84" t="s">
        <v>56</v>
      </c>
      <c r="N772" s="84" t="s">
        <v>70</v>
      </c>
      <c r="O772" s="84"/>
      <c r="P772" s="84"/>
      <c r="Q772" s="84"/>
      <c r="R772" s="88"/>
      <c r="S772" s="89"/>
      <c r="T772" s="89">
        <f t="shared" si="62"/>
        <v>0</v>
      </c>
      <c r="U772" s="89"/>
      <c r="V772" s="89"/>
      <c r="W772" s="89"/>
      <c r="X772" s="89"/>
      <c r="Y772" s="89"/>
      <c r="Z772" s="89">
        <f t="shared" si="63"/>
        <v>0</v>
      </c>
      <c r="AA772" s="89"/>
      <c r="AB772" s="89"/>
      <c r="AC772" s="89"/>
      <c r="AD772" s="84"/>
      <c r="AE772" s="90"/>
    </row>
    <row r="773" spans="1:31" s="91" customFormat="1" hidden="1" x14ac:dyDescent="0.25">
      <c r="A773" s="82">
        <v>770</v>
      </c>
      <c r="B773" s="83">
        <v>8</v>
      </c>
      <c r="C773" s="84">
        <v>2</v>
      </c>
      <c r="D773" s="85" t="s">
        <v>741</v>
      </c>
      <c r="E773" s="85" t="s">
        <v>80</v>
      </c>
      <c r="F773" s="84"/>
      <c r="G773" s="84" t="s">
        <v>82</v>
      </c>
      <c r="H773" s="86" t="s">
        <v>81</v>
      </c>
      <c r="I773" s="87">
        <v>1</v>
      </c>
      <c r="J773" s="87">
        <v>1</v>
      </c>
      <c r="K773" s="84" t="s">
        <v>50</v>
      </c>
      <c r="L773" s="84" t="s">
        <v>63</v>
      </c>
      <c r="M773" s="84" t="s">
        <v>56</v>
      </c>
      <c r="N773" s="84" t="s">
        <v>70</v>
      </c>
      <c r="O773" s="84"/>
      <c r="P773" s="84"/>
      <c r="Q773" s="84"/>
      <c r="R773" s="88"/>
      <c r="S773" s="89"/>
      <c r="T773" s="89">
        <f t="shared" ref="T773:T836" si="64">S773*I773</f>
        <v>0</v>
      </c>
      <c r="U773" s="89"/>
      <c r="V773" s="89"/>
      <c r="W773" s="89"/>
      <c r="X773" s="89"/>
      <c r="Y773" s="89"/>
      <c r="Z773" s="89">
        <f t="shared" ref="Z773:Z836" si="65">Y773*I773</f>
        <v>0</v>
      </c>
      <c r="AA773" s="89"/>
      <c r="AB773" s="89"/>
      <c r="AC773" s="89"/>
      <c r="AD773" s="84"/>
      <c r="AE773" s="90"/>
    </row>
    <row r="774" spans="1:31" s="91" customFormat="1" hidden="1" x14ac:dyDescent="0.25">
      <c r="A774" s="82">
        <v>771</v>
      </c>
      <c r="B774" s="83">
        <v>11</v>
      </c>
      <c r="C774" s="84">
        <v>2</v>
      </c>
      <c r="D774" s="85" t="s">
        <v>741</v>
      </c>
      <c r="E774" s="85" t="s">
        <v>729</v>
      </c>
      <c r="F774" s="84"/>
      <c r="G774" s="84" t="s">
        <v>55</v>
      </c>
      <c r="H774" s="86" t="s">
        <v>730</v>
      </c>
      <c r="I774" s="87">
        <v>2</v>
      </c>
      <c r="J774" s="87">
        <v>2</v>
      </c>
      <c r="K774" s="84" t="s">
        <v>50</v>
      </c>
      <c r="L774" s="84" t="s">
        <v>63</v>
      </c>
      <c r="M774" s="84" t="s">
        <v>56</v>
      </c>
      <c r="N774" s="84" t="s">
        <v>51</v>
      </c>
      <c r="O774" s="84"/>
      <c r="P774" s="84" t="s">
        <v>732</v>
      </c>
      <c r="Q774" s="84" t="s">
        <v>731</v>
      </c>
      <c r="R774" s="88"/>
      <c r="S774" s="89"/>
      <c r="T774" s="89">
        <f t="shared" si="64"/>
        <v>0</v>
      </c>
      <c r="U774" s="89"/>
      <c r="V774" s="89"/>
      <c r="W774" s="89"/>
      <c r="X774" s="89"/>
      <c r="Y774" s="89"/>
      <c r="Z774" s="89">
        <f t="shared" si="65"/>
        <v>0</v>
      </c>
      <c r="AA774" s="89"/>
      <c r="AB774" s="89"/>
      <c r="AC774" s="89"/>
      <c r="AD774" s="84"/>
      <c r="AE774" s="90"/>
    </row>
    <row r="775" spans="1:31" s="91" customFormat="1" hidden="1" x14ac:dyDescent="0.25">
      <c r="A775" s="82">
        <v>772</v>
      </c>
      <c r="B775" s="83">
        <v>12</v>
      </c>
      <c r="C775" s="84">
        <v>2</v>
      </c>
      <c r="D775" s="85" t="s">
        <v>741</v>
      </c>
      <c r="E775" s="85" t="s">
        <v>733</v>
      </c>
      <c r="F775" s="84"/>
      <c r="G775" s="84" t="s">
        <v>64</v>
      </c>
      <c r="H775" s="86" t="s">
        <v>734</v>
      </c>
      <c r="I775" s="87">
        <v>0.5</v>
      </c>
      <c r="J775" s="87">
        <v>0.5</v>
      </c>
      <c r="K775" s="84" t="s">
        <v>272</v>
      </c>
      <c r="L775" s="84" t="s">
        <v>63</v>
      </c>
      <c r="M775" s="84" t="s">
        <v>56</v>
      </c>
      <c r="N775" s="84" t="s">
        <v>51</v>
      </c>
      <c r="O775" s="84"/>
      <c r="P775" s="84" t="s">
        <v>736</v>
      </c>
      <c r="Q775" s="84" t="s">
        <v>735</v>
      </c>
      <c r="R775" s="88"/>
      <c r="S775" s="89"/>
      <c r="T775" s="89">
        <f t="shared" si="64"/>
        <v>0</v>
      </c>
      <c r="U775" s="89"/>
      <c r="V775" s="89"/>
      <c r="W775" s="89"/>
      <c r="X775" s="89"/>
      <c r="Y775" s="89"/>
      <c r="Z775" s="89">
        <f t="shared" si="65"/>
        <v>0</v>
      </c>
      <c r="AA775" s="89"/>
      <c r="AB775" s="89"/>
      <c r="AC775" s="89"/>
      <c r="AD775" s="84"/>
      <c r="AE775" s="90"/>
    </row>
    <row r="776" spans="1:31" s="91" customFormat="1" hidden="1" x14ac:dyDescent="0.25">
      <c r="A776" s="82">
        <v>773</v>
      </c>
      <c r="B776" s="83">
        <v>21</v>
      </c>
      <c r="C776" s="84">
        <v>2</v>
      </c>
      <c r="D776" s="85" t="s">
        <v>741</v>
      </c>
      <c r="E776" s="85" t="s">
        <v>298</v>
      </c>
      <c r="F776" s="84"/>
      <c r="G776" s="84" t="s">
        <v>55</v>
      </c>
      <c r="H776" s="86" t="s">
        <v>299</v>
      </c>
      <c r="I776" s="87">
        <v>2</v>
      </c>
      <c r="J776" s="87">
        <v>2</v>
      </c>
      <c r="K776" s="84" t="s">
        <v>50</v>
      </c>
      <c r="L776" s="84" t="s">
        <v>63</v>
      </c>
      <c r="M776" s="84" t="s">
        <v>56</v>
      </c>
      <c r="N776" s="84" t="s">
        <v>51</v>
      </c>
      <c r="O776" s="84"/>
      <c r="P776" s="84" t="s">
        <v>266</v>
      </c>
      <c r="Q776" s="84" t="s">
        <v>300</v>
      </c>
      <c r="R776" s="88"/>
      <c r="S776" s="89"/>
      <c r="T776" s="89">
        <f t="shared" si="64"/>
        <v>0</v>
      </c>
      <c r="U776" s="89"/>
      <c r="V776" s="89"/>
      <c r="W776" s="89"/>
      <c r="X776" s="89"/>
      <c r="Y776" s="89"/>
      <c r="Z776" s="89">
        <f t="shared" si="65"/>
        <v>0</v>
      </c>
      <c r="AA776" s="89"/>
      <c r="AB776" s="89"/>
      <c r="AC776" s="89"/>
      <c r="AD776" s="84"/>
      <c r="AE776" s="90"/>
    </row>
    <row r="777" spans="1:31" s="91" customFormat="1" x14ac:dyDescent="0.25">
      <c r="A777" s="26">
        <v>774</v>
      </c>
      <c r="B777" s="31">
        <v>135</v>
      </c>
      <c r="C777" s="27">
        <v>1</v>
      </c>
      <c r="D777" s="28" t="s">
        <v>52</v>
      </c>
      <c r="E777" s="28" t="s">
        <v>743</v>
      </c>
      <c r="F777" s="27" t="s">
        <v>1005</v>
      </c>
      <c r="G777" s="27" t="s">
        <v>64</v>
      </c>
      <c r="H777" s="23" t="s">
        <v>744</v>
      </c>
      <c r="I777" s="29">
        <v>1</v>
      </c>
      <c r="J777" s="29">
        <v>1</v>
      </c>
      <c r="K777" s="27" t="s">
        <v>50</v>
      </c>
      <c r="L777" s="27" t="s">
        <v>54</v>
      </c>
      <c r="M777" s="27" t="s">
        <v>56</v>
      </c>
      <c r="N777" s="27" t="s">
        <v>51</v>
      </c>
      <c r="O777" s="27" t="s">
        <v>1025</v>
      </c>
      <c r="P777" s="27"/>
      <c r="Q777" s="27"/>
      <c r="R777" s="46"/>
      <c r="S777" s="21">
        <f>VLOOKUP(E:E,'[1]853-278051-128'!$A:$F,6,0)</f>
        <v>18.2286</v>
      </c>
      <c r="T777" s="21">
        <f t="shared" si="64"/>
        <v>18.2286</v>
      </c>
      <c r="U777" s="21">
        <f>VLOOKUP(E:E,'[1]853-278051-128'!$A:$H,8,0)</f>
        <v>17.748900000000003</v>
      </c>
      <c r="V777" s="21">
        <f>J777*U777</f>
        <v>17.748900000000003</v>
      </c>
      <c r="W777" s="21">
        <f>VLOOKUP(E:E,'[1]853-278051-128'!$A:$J,10,0)</f>
        <v>17.269200000000001</v>
      </c>
      <c r="X777" s="21">
        <f>J777*W777</f>
        <v>17.269200000000001</v>
      </c>
      <c r="Y777" s="21">
        <f>VLOOKUP(E:E,'[1]853-278051-128'!$A:$L,12,0)</f>
        <v>16.7895</v>
      </c>
      <c r="Z777" s="21">
        <f t="shared" si="65"/>
        <v>16.7895</v>
      </c>
      <c r="AA777" s="21">
        <f>VLOOKUP(E:E,'[2]costed bom'!$E$2:$AA$1480,23,0)</f>
        <v>33.96</v>
      </c>
      <c r="AB777" s="21">
        <f>J777*AA777</f>
        <v>33.96</v>
      </c>
      <c r="AC777" s="21">
        <f>Z777-AB777</f>
        <v>-17.170500000000001</v>
      </c>
      <c r="AD777" s="27">
        <v>49</v>
      </c>
      <c r="AE777" s="22" t="s">
        <v>991</v>
      </c>
    </row>
    <row r="778" spans="1:31" s="91" customFormat="1" hidden="1" x14ac:dyDescent="0.25">
      <c r="A778" s="82">
        <v>775</v>
      </c>
      <c r="B778" s="83">
        <v>1</v>
      </c>
      <c r="C778" s="84">
        <v>2</v>
      </c>
      <c r="D778" s="85" t="s">
        <v>743</v>
      </c>
      <c r="E778" s="85" t="s">
        <v>724</v>
      </c>
      <c r="F778" s="84"/>
      <c r="G778" s="84" t="s">
        <v>64</v>
      </c>
      <c r="H778" s="86" t="s">
        <v>725</v>
      </c>
      <c r="I778" s="87">
        <v>4.3</v>
      </c>
      <c r="J778" s="87">
        <v>4.3</v>
      </c>
      <c r="K778" s="84" t="s">
        <v>272</v>
      </c>
      <c r="L778" s="84" t="s">
        <v>63</v>
      </c>
      <c r="M778" s="84" t="s">
        <v>56</v>
      </c>
      <c r="N778" s="84" t="s">
        <v>51</v>
      </c>
      <c r="O778" s="84"/>
      <c r="P778" s="84" t="s">
        <v>534</v>
      </c>
      <c r="Q778" s="84" t="s">
        <v>726</v>
      </c>
      <c r="R778" s="88"/>
      <c r="S778" s="89"/>
      <c r="T778" s="89">
        <f t="shared" si="64"/>
        <v>0</v>
      </c>
      <c r="U778" s="89"/>
      <c r="V778" s="89"/>
      <c r="W778" s="89"/>
      <c r="X778" s="89"/>
      <c r="Y778" s="89"/>
      <c r="Z778" s="89">
        <f t="shared" si="65"/>
        <v>0</v>
      </c>
      <c r="AA778" s="89"/>
      <c r="AB778" s="89"/>
      <c r="AC778" s="89"/>
      <c r="AD778" s="84"/>
      <c r="AE778" s="90"/>
    </row>
    <row r="779" spans="1:31" s="91" customFormat="1" hidden="1" x14ac:dyDescent="0.25">
      <c r="A779" s="82">
        <v>776</v>
      </c>
      <c r="B779" s="83">
        <v>5</v>
      </c>
      <c r="C779" s="84">
        <v>2</v>
      </c>
      <c r="D779" s="85" t="s">
        <v>743</v>
      </c>
      <c r="E779" s="85" t="s">
        <v>727</v>
      </c>
      <c r="F779" s="84"/>
      <c r="G779" s="84" t="s">
        <v>64</v>
      </c>
      <c r="H779" s="86" t="s">
        <v>728</v>
      </c>
      <c r="I779" s="87">
        <v>1</v>
      </c>
      <c r="J779" s="87">
        <v>1</v>
      </c>
      <c r="K779" s="84" t="s">
        <v>50</v>
      </c>
      <c r="L779" s="84" t="s">
        <v>63</v>
      </c>
      <c r="M779" s="84" t="s">
        <v>56</v>
      </c>
      <c r="N779" s="84" t="s">
        <v>51</v>
      </c>
      <c r="O779" s="84"/>
      <c r="P779" s="84"/>
      <c r="Q779" s="84"/>
      <c r="R779" s="88"/>
      <c r="S779" s="89"/>
      <c r="T779" s="89">
        <f t="shared" si="64"/>
        <v>0</v>
      </c>
      <c r="U779" s="89"/>
      <c r="V779" s="89"/>
      <c r="W779" s="89"/>
      <c r="X779" s="89"/>
      <c r="Y779" s="89"/>
      <c r="Z779" s="89">
        <f t="shared" si="65"/>
        <v>0</v>
      </c>
      <c r="AA779" s="89"/>
      <c r="AB779" s="89"/>
      <c r="AC779" s="89"/>
      <c r="AD779" s="84"/>
      <c r="AE779" s="90"/>
    </row>
    <row r="780" spans="1:31" s="91" customFormat="1" hidden="1" x14ac:dyDescent="0.25">
      <c r="A780" s="82">
        <v>777</v>
      </c>
      <c r="B780" s="83">
        <v>6</v>
      </c>
      <c r="C780" s="84">
        <v>2</v>
      </c>
      <c r="D780" s="85" t="s">
        <v>743</v>
      </c>
      <c r="E780" s="85" t="s">
        <v>274</v>
      </c>
      <c r="F780" s="84"/>
      <c r="G780" s="84" t="s">
        <v>276</v>
      </c>
      <c r="H780" s="86" t="s">
        <v>275</v>
      </c>
      <c r="I780" s="87">
        <v>1</v>
      </c>
      <c r="J780" s="87">
        <v>1</v>
      </c>
      <c r="K780" s="84" t="s">
        <v>50</v>
      </c>
      <c r="L780" s="84" t="s">
        <v>63</v>
      </c>
      <c r="M780" s="84" t="s">
        <v>56</v>
      </c>
      <c r="N780" s="84" t="s">
        <v>70</v>
      </c>
      <c r="O780" s="84"/>
      <c r="P780" s="84"/>
      <c r="Q780" s="84"/>
      <c r="R780" s="88"/>
      <c r="S780" s="89"/>
      <c r="T780" s="89">
        <f t="shared" si="64"/>
        <v>0</v>
      </c>
      <c r="U780" s="89"/>
      <c r="V780" s="89"/>
      <c r="W780" s="89"/>
      <c r="X780" s="89"/>
      <c r="Y780" s="89"/>
      <c r="Z780" s="89">
        <f t="shared" si="65"/>
        <v>0</v>
      </c>
      <c r="AA780" s="89"/>
      <c r="AB780" s="89"/>
      <c r="AC780" s="89"/>
      <c r="AD780" s="84"/>
      <c r="AE780" s="90"/>
    </row>
    <row r="781" spans="1:31" s="91" customFormat="1" hidden="1" x14ac:dyDescent="0.25">
      <c r="A781" s="82">
        <v>778</v>
      </c>
      <c r="B781" s="83">
        <v>7000</v>
      </c>
      <c r="C781" s="84">
        <v>3</v>
      </c>
      <c r="D781" s="85" t="s">
        <v>274</v>
      </c>
      <c r="E781" s="85" t="s">
        <v>124</v>
      </c>
      <c r="F781" s="84"/>
      <c r="G781" s="84" t="s">
        <v>126</v>
      </c>
      <c r="H781" s="86" t="s">
        <v>125</v>
      </c>
      <c r="I781" s="87">
        <v>1</v>
      </c>
      <c r="J781" s="87">
        <v>1</v>
      </c>
      <c r="K781" s="84" t="s">
        <v>50</v>
      </c>
      <c r="L781" s="84" t="s">
        <v>63</v>
      </c>
      <c r="M781" s="84" t="s">
        <v>56</v>
      </c>
      <c r="N781" s="84" t="s">
        <v>70</v>
      </c>
      <c r="O781" s="84"/>
      <c r="P781" s="84"/>
      <c r="Q781" s="84"/>
      <c r="R781" s="88"/>
      <c r="S781" s="89"/>
      <c r="T781" s="89">
        <f t="shared" si="64"/>
        <v>0</v>
      </c>
      <c r="U781" s="89"/>
      <c r="V781" s="89"/>
      <c r="W781" s="89"/>
      <c r="X781" s="89"/>
      <c r="Y781" s="89"/>
      <c r="Z781" s="89">
        <f t="shared" si="65"/>
        <v>0</v>
      </c>
      <c r="AA781" s="89"/>
      <c r="AB781" s="89"/>
      <c r="AC781" s="89"/>
      <c r="AD781" s="84"/>
      <c r="AE781" s="90"/>
    </row>
    <row r="782" spans="1:31" s="91" customFormat="1" hidden="1" x14ac:dyDescent="0.25">
      <c r="A782" s="82">
        <v>779</v>
      </c>
      <c r="B782" s="83">
        <v>7002</v>
      </c>
      <c r="C782" s="84">
        <v>3</v>
      </c>
      <c r="D782" s="85" t="s">
        <v>274</v>
      </c>
      <c r="E782" s="85" t="s">
        <v>277</v>
      </c>
      <c r="F782" s="84"/>
      <c r="G782" s="84" t="s">
        <v>55</v>
      </c>
      <c r="H782" s="86" t="s">
        <v>278</v>
      </c>
      <c r="I782" s="87">
        <v>1</v>
      </c>
      <c r="J782" s="87">
        <v>1</v>
      </c>
      <c r="K782" s="84" t="s">
        <v>50</v>
      </c>
      <c r="L782" s="84" t="s">
        <v>63</v>
      </c>
      <c r="M782" s="84" t="s">
        <v>56</v>
      </c>
      <c r="N782" s="84" t="s">
        <v>70</v>
      </c>
      <c r="O782" s="84"/>
      <c r="P782" s="84" t="s">
        <v>279</v>
      </c>
      <c r="Q782" s="84">
        <v>14270</v>
      </c>
      <c r="R782" s="88"/>
      <c r="S782" s="89"/>
      <c r="T782" s="89">
        <f t="shared" si="64"/>
        <v>0</v>
      </c>
      <c r="U782" s="89"/>
      <c r="V782" s="89"/>
      <c r="W782" s="89"/>
      <c r="X782" s="89"/>
      <c r="Y782" s="89"/>
      <c r="Z782" s="89">
        <f t="shared" si="65"/>
        <v>0</v>
      </c>
      <c r="AA782" s="89"/>
      <c r="AB782" s="89"/>
      <c r="AC782" s="89"/>
      <c r="AD782" s="84"/>
      <c r="AE782" s="90"/>
    </row>
    <row r="783" spans="1:31" s="91" customFormat="1" hidden="1" x14ac:dyDescent="0.25">
      <c r="A783" s="82">
        <v>780</v>
      </c>
      <c r="B783" s="83">
        <v>7003</v>
      </c>
      <c r="C783" s="84">
        <v>3</v>
      </c>
      <c r="D783" s="85" t="s">
        <v>274</v>
      </c>
      <c r="E783" s="85" t="s">
        <v>280</v>
      </c>
      <c r="F783" s="84"/>
      <c r="G783" s="84" t="s">
        <v>55</v>
      </c>
      <c r="H783" s="86" t="s">
        <v>281</v>
      </c>
      <c r="I783" s="87">
        <v>1</v>
      </c>
      <c r="J783" s="87">
        <v>1</v>
      </c>
      <c r="K783" s="84" t="s">
        <v>50</v>
      </c>
      <c r="L783" s="84" t="s">
        <v>63</v>
      </c>
      <c r="M783" s="84" t="s">
        <v>56</v>
      </c>
      <c r="N783" s="84" t="s">
        <v>70</v>
      </c>
      <c r="O783" s="84"/>
      <c r="P783" s="84" t="s">
        <v>283</v>
      </c>
      <c r="Q783" s="84" t="s">
        <v>282</v>
      </c>
      <c r="R783" s="88"/>
      <c r="S783" s="89"/>
      <c r="T783" s="89">
        <f t="shared" si="64"/>
        <v>0</v>
      </c>
      <c r="U783" s="89"/>
      <c r="V783" s="89"/>
      <c r="W783" s="89"/>
      <c r="X783" s="89"/>
      <c r="Y783" s="89"/>
      <c r="Z783" s="89">
        <f t="shared" si="65"/>
        <v>0</v>
      </c>
      <c r="AA783" s="89"/>
      <c r="AB783" s="89"/>
      <c r="AC783" s="89"/>
      <c r="AD783" s="84"/>
      <c r="AE783" s="90"/>
    </row>
    <row r="784" spans="1:31" s="91" customFormat="1" hidden="1" x14ac:dyDescent="0.25">
      <c r="A784" s="82">
        <v>781</v>
      </c>
      <c r="B784" s="83">
        <v>7004</v>
      </c>
      <c r="C784" s="84">
        <v>3</v>
      </c>
      <c r="D784" s="85" t="s">
        <v>274</v>
      </c>
      <c r="E784" s="85" t="s">
        <v>284</v>
      </c>
      <c r="F784" s="84"/>
      <c r="G784" s="84" t="s">
        <v>64</v>
      </c>
      <c r="H784" s="86" t="s">
        <v>285</v>
      </c>
      <c r="I784" s="87">
        <v>1</v>
      </c>
      <c r="J784" s="87">
        <v>1</v>
      </c>
      <c r="K784" s="84" t="s">
        <v>50</v>
      </c>
      <c r="L784" s="84" t="s">
        <v>63</v>
      </c>
      <c r="M784" s="84" t="s">
        <v>56</v>
      </c>
      <c r="N784" s="84" t="s">
        <v>70</v>
      </c>
      <c r="O784" s="84"/>
      <c r="P784" s="84" t="s">
        <v>283</v>
      </c>
      <c r="Q784" s="84" t="s">
        <v>286</v>
      </c>
      <c r="R784" s="88"/>
      <c r="S784" s="89"/>
      <c r="T784" s="89">
        <f t="shared" si="64"/>
        <v>0</v>
      </c>
      <c r="U784" s="89"/>
      <c r="V784" s="89"/>
      <c r="W784" s="89"/>
      <c r="X784" s="89"/>
      <c r="Y784" s="89"/>
      <c r="Z784" s="89">
        <f t="shared" si="65"/>
        <v>0</v>
      </c>
      <c r="AA784" s="89"/>
      <c r="AB784" s="89"/>
      <c r="AC784" s="89"/>
      <c r="AD784" s="84"/>
      <c r="AE784" s="90"/>
    </row>
    <row r="785" spans="1:31" s="91" customFormat="1" hidden="1" x14ac:dyDescent="0.25">
      <c r="A785" s="82">
        <v>782</v>
      </c>
      <c r="B785" s="83">
        <v>7005</v>
      </c>
      <c r="C785" s="84">
        <v>3</v>
      </c>
      <c r="D785" s="85" t="s">
        <v>274</v>
      </c>
      <c r="E785" s="85" t="s">
        <v>287</v>
      </c>
      <c r="F785" s="84"/>
      <c r="G785" s="84" t="s">
        <v>64</v>
      </c>
      <c r="H785" s="86" t="s">
        <v>288</v>
      </c>
      <c r="I785" s="87">
        <v>1</v>
      </c>
      <c r="J785" s="87">
        <v>1</v>
      </c>
      <c r="K785" s="84" t="s">
        <v>50</v>
      </c>
      <c r="L785" s="84" t="s">
        <v>63</v>
      </c>
      <c r="M785" s="84" t="s">
        <v>56</v>
      </c>
      <c r="N785" s="84" t="s">
        <v>70</v>
      </c>
      <c r="O785" s="84"/>
      <c r="P785" s="84" t="s">
        <v>283</v>
      </c>
      <c r="Q785" s="84" t="s">
        <v>289</v>
      </c>
      <c r="R785" s="88"/>
      <c r="S785" s="89"/>
      <c r="T785" s="89">
        <f t="shared" si="64"/>
        <v>0</v>
      </c>
      <c r="U785" s="89"/>
      <c r="V785" s="89"/>
      <c r="W785" s="89"/>
      <c r="X785" s="89"/>
      <c r="Y785" s="89"/>
      <c r="Z785" s="89">
        <f t="shared" si="65"/>
        <v>0</v>
      </c>
      <c r="AA785" s="89"/>
      <c r="AB785" s="89"/>
      <c r="AC785" s="89"/>
      <c r="AD785" s="84"/>
      <c r="AE785" s="90"/>
    </row>
    <row r="786" spans="1:31" s="91" customFormat="1" hidden="1" x14ac:dyDescent="0.25">
      <c r="A786" s="82">
        <v>783</v>
      </c>
      <c r="B786" s="83">
        <v>7006</v>
      </c>
      <c r="C786" s="84">
        <v>3</v>
      </c>
      <c r="D786" s="85" t="s">
        <v>274</v>
      </c>
      <c r="E786" s="85" t="s">
        <v>290</v>
      </c>
      <c r="F786" s="84"/>
      <c r="G786" s="84" t="s">
        <v>55</v>
      </c>
      <c r="H786" s="86" t="s">
        <v>291</v>
      </c>
      <c r="I786" s="87">
        <v>1</v>
      </c>
      <c r="J786" s="87">
        <v>1</v>
      </c>
      <c r="K786" s="84" t="s">
        <v>50</v>
      </c>
      <c r="L786" s="84" t="s">
        <v>63</v>
      </c>
      <c r="M786" s="84" t="s">
        <v>56</v>
      </c>
      <c r="N786" s="84" t="s">
        <v>70</v>
      </c>
      <c r="O786" s="84"/>
      <c r="P786" s="84"/>
      <c r="Q786" s="84"/>
      <c r="R786" s="88"/>
      <c r="S786" s="89"/>
      <c r="T786" s="89">
        <f t="shared" si="64"/>
        <v>0</v>
      </c>
      <c r="U786" s="89"/>
      <c r="V786" s="89"/>
      <c r="W786" s="89"/>
      <c r="X786" s="89"/>
      <c r="Y786" s="89"/>
      <c r="Z786" s="89">
        <f t="shared" si="65"/>
        <v>0</v>
      </c>
      <c r="AA786" s="89"/>
      <c r="AB786" s="89"/>
      <c r="AC786" s="89"/>
      <c r="AD786" s="84"/>
      <c r="AE786" s="90"/>
    </row>
    <row r="787" spans="1:31" s="91" customFormat="1" hidden="1" x14ac:dyDescent="0.25">
      <c r="A787" s="82">
        <v>784</v>
      </c>
      <c r="B787" s="83">
        <v>7007</v>
      </c>
      <c r="C787" s="84">
        <v>3</v>
      </c>
      <c r="D787" s="85" t="s">
        <v>274</v>
      </c>
      <c r="E787" s="85" t="s">
        <v>292</v>
      </c>
      <c r="F787" s="84"/>
      <c r="G787" s="84" t="s">
        <v>55</v>
      </c>
      <c r="H787" s="86" t="s">
        <v>293</v>
      </c>
      <c r="I787" s="87">
        <v>1</v>
      </c>
      <c r="J787" s="87">
        <v>1</v>
      </c>
      <c r="K787" s="84" t="s">
        <v>50</v>
      </c>
      <c r="L787" s="84" t="s">
        <v>63</v>
      </c>
      <c r="M787" s="84" t="s">
        <v>56</v>
      </c>
      <c r="N787" s="84" t="s">
        <v>70</v>
      </c>
      <c r="O787" s="84"/>
      <c r="P787" s="84"/>
      <c r="Q787" s="84"/>
      <c r="R787" s="88"/>
      <c r="S787" s="89"/>
      <c r="T787" s="89">
        <f t="shared" si="64"/>
        <v>0</v>
      </c>
      <c r="U787" s="89"/>
      <c r="V787" s="89"/>
      <c r="W787" s="89"/>
      <c r="X787" s="89"/>
      <c r="Y787" s="89"/>
      <c r="Z787" s="89">
        <f t="shared" si="65"/>
        <v>0</v>
      </c>
      <c r="AA787" s="89"/>
      <c r="AB787" s="89"/>
      <c r="AC787" s="89"/>
      <c r="AD787" s="84"/>
      <c r="AE787" s="90"/>
    </row>
    <row r="788" spans="1:31" s="91" customFormat="1" hidden="1" x14ac:dyDescent="0.25">
      <c r="A788" s="82">
        <v>785</v>
      </c>
      <c r="B788" s="83">
        <v>7008</v>
      </c>
      <c r="C788" s="84">
        <v>3</v>
      </c>
      <c r="D788" s="85" t="s">
        <v>274</v>
      </c>
      <c r="E788" s="85" t="s">
        <v>263</v>
      </c>
      <c r="F788" s="84"/>
      <c r="G788" s="84" t="s">
        <v>55</v>
      </c>
      <c r="H788" s="86" t="s">
        <v>264</v>
      </c>
      <c r="I788" s="87">
        <v>1</v>
      </c>
      <c r="J788" s="87">
        <v>1</v>
      </c>
      <c r="K788" s="84" t="s">
        <v>50</v>
      </c>
      <c r="L788" s="84" t="s">
        <v>63</v>
      </c>
      <c r="M788" s="84" t="s">
        <v>56</v>
      </c>
      <c r="N788" s="84" t="s">
        <v>70</v>
      </c>
      <c r="O788" s="84"/>
      <c r="P788" s="84" t="s">
        <v>266</v>
      </c>
      <c r="Q788" s="84" t="s">
        <v>265</v>
      </c>
      <c r="R788" s="88"/>
      <c r="S788" s="89"/>
      <c r="T788" s="89">
        <f t="shared" si="64"/>
        <v>0</v>
      </c>
      <c r="U788" s="89"/>
      <c r="V788" s="89"/>
      <c r="W788" s="89"/>
      <c r="X788" s="89"/>
      <c r="Y788" s="89"/>
      <c r="Z788" s="89">
        <f t="shared" si="65"/>
        <v>0</v>
      </c>
      <c r="AA788" s="89"/>
      <c r="AB788" s="89"/>
      <c r="AC788" s="89"/>
      <c r="AD788" s="84"/>
      <c r="AE788" s="90"/>
    </row>
    <row r="789" spans="1:31" s="91" customFormat="1" hidden="1" x14ac:dyDescent="0.25">
      <c r="A789" s="82">
        <v>786</v>
      </c>
      <c r="B789" s="83">
        <v>7009</v>
      </c>
      <c r="C789" s="84">
        <v>3</v>
      </c>
      <c r="D789" s="85" t="s">
        <v>274</v>
      </c>
      <c r="E789" s="85" t="s">
        <v>294</v>
      </c>
      <c r="F789" s="84"/>
      <c r="G789" s="84" t="s">
        <v>55</v>
      </c>
      <c r="H789" s="86" t="s">
        <v>295</v>
      </c>
      <c r="I789" s="87">
        <v>1</v>
      </c>
      <c r="J789" s="87">
        <v>1</v>
      </c>
      <c r="K789" s="84" t="s">
        <v>50</v>
      </c>
      <c r="L789" s="84" t="s">
        <v>63</v>
      </c>
      <c r="M789" s="84" t="s">
        <v>56</v>
      </c>
      <c r="N789" s="84" t="s">
        <v>70</v>
      </c>
      <c r="O789" s="84"/>
      <c r="P789" s="84" t="s">
        <v>297</v>
      </c>
      <c r="Q789" s="84" t="s">
        <v>296</v>
      </c>
      <c r="R789" s="88"/>
      <c r="S789" s="89"/>
      <c r="T789" s="89">
        <f t="shared" si="64"/>
        <v>0</v>
      </c>
      <c r="U789" s="89"/>
      <c r="V789" s="89"/>
      <c r="W789" s="89"/>
      <c r="X789" s="89"/>
      <c r="Y789" s="89"/>
      <c r="Z789" s="89">
        <f t="shared" si="65"/>
        <v>0</v>
      </c>
      <c r="AA789" s="89"/>
      <c r="AB789" s="89"/>
      <c r="AC789" s="89"/>
      <c r="AD789" s="84"/>
      <c r="AE789" s="90"/>
    </row>
    <row r="790" spans="1:31" s="91" customFormat="1" hidden="1" x14ac:dyDescent="0.25">
      <c r="A790" s="82">
        <v>787</v>
      </c>
      <c r="B790" s="83">
        <v>7010</v>
      </c>
      <c r="C790" s="84">
        <v>3</v>
      </c>
      <c r="D790" s="85" t="s">
        <v>274</v>
      </c>
      <c r="E790" s="85" t="s">
        <v>298</v>
      </c>
      <c r="F790" s="84"/>
      <c r="G790" s="84" t="s">
        <v>55</v>
      </c>
      <c r="H790" s="86" t="s">
        <v>299</v>
      </c>
      <c r="I790" s="87">
        <v>1</v>
      </c>
      <c r="J790" s="87">
        <v>1</v>
      </c>
      <c r="K790" s="84" t="s">
        <v>50</v>
      </c>
      <c r="L790" s="84" t="s">
        <v>63</v>
      </c>
      <c r="M790" s="84" t="s">
        <v>56</v>
      </c>
      <c r="N790" s="84" t="s">
        <v>70</v>
      </c>
      <c r="O790" s="84"/>
      <c r="P790" s="84" t="s">
        <v>266</v>
      </c>
      <c r="Q790" s="84" t="s">
        <v>300</v>
      </c>
      <c r="R790" s="88"/>
      <c r="S790" s="89"/>
      <c r="T790" s="89">
        <f t="shared" si="64"/>
        <v>0</v>
      </c>
      <c r="U790" s="89"/>
      <c r="V790" s="89"/>
      <c r="W790" s="89"/>
      <c r="X790" s="89"/>
      <c r="Y790" s="89"/>
      <c r="Z790" s="89">
        <f t="shared" si="65"/>
        <v>0</v>
      </c>
      <c r="AA790" s="89"/>
      <c r="AB790" s="89"/>
      <c r="AC790" s="89"/>
      <c r="AD790" s="84"/>
      <c r="AE790" s="90"/>
    </row>
    <row r="791" spans="1:31" s="91" customFormat="1" hidden="1" x14ac:dyDescent="0.25">
      <c r="A791" s="82">
        <v>788</v>
      </c>
      <c r="B791" s="83">
        <v>7011</v>
      </c>
      <c r="C791" s="84">
        <v>3</v>
      </c>
      <c r="D791" s="85" t="s">
        <v>274</v>
      </c>
      <c r="E791" s="85" t="s">
        <v>301</v>
      </c>
      <c r="F791" s="84"/>
      <c r="G791" s="84" t="s">
        <v>55</v>
      </c>
      <c r="H791" s="86" t="s">
        <v>302</v>
      </c>
      <c r="I791" s="87">
        <v>1</v>
      </c>
      <c r="J791" s="87">
        <v>1</v>
      </c>
      <c r="K791" s="84" t="s">
        <v>50</v>
      </c>
      <c r="L791" s="84" t="s">
        <v>63</v>
      </c>
      <c r="M791" s="84" t="s">
        <v>56</v>
      </c>
      <c r="N791" s="84" t="s">
        <v>70</v>
      </c>
      <c r="O791" s="84"/>
      <c r="P791" s="84" t="s">
        <v>266</v>
      </c>
      <c r="Q791" s="84" t="s">
        <v>303</v>
      </c>
      <c r="R791" s="88"/>
      <c r="S791" s="89"/>
      <c r="T791" s="89">
        <f t="shared" si="64"/>
        <v>0</v>
      </c>
      <c r="U791" s="89"/>
      <c r="V791" s="89"/>
      <c r="W791" s="89"/>
      <c r="X791" s="89"/>
      <c r="Y791" s="89"/>
      <c r="Z791" s="89">
        <f t="shared" si="65"/>
        <v>0</v>
      </c>
      <c r="AA791" s="89"/>
      <c r="AB791" s="89"/>
      <c r="AC791" s="89"/>
      <c r="AD791" s="84"/>
      <c r="AE791" s="90"/>
    </row>
    <row r="792" spans="1:31" s="91" customFormat="1" hidden="1" x14ac:dyDescent="0.25">
      <c r="A792" s="82">
        <v>789</v>
      </c>
      <c r="B792" s="83">
        <v>7012</v>
      </c>
      <c r="C792" s="84">
        <v>3</v>
      </c>
      <c r="D792" s="85" t="s">
        <v>274</v>
      </c>
      <c r="E792" s="85" t="s">
        <v>304</v>
      </c>
      <c r="F792" s="84"/>
      <c r="G792" s="84" t="s">
        <v>64</v>
      </c>
      <c r="H792" s="86" t="s">
        <v>305</v>
      </c>
      <c r="I792" s="87">
        <v>1</v>
      </c>
      <c r="J792" s="87">
        <v>1</v>
      </c>
      <c r="K792" s="84" t="s">
        <v>50</v>
      </c>
      <c r="L792" s="84" t="s">
        <v>63</v>
      </c>
      <c r="M792" s="84" t="s">
        <v>56</v>
      </c>
      <c r="N792" s="84" t="s">
        <v>70</v>
      </c>
      <c r="O792" s="84"/>
      <c r="P792" s="84" t="s">
        <v>266</v>
      </c>
      <c r="Q792" s="84" t="s">
        <v>306</v>
      </c>
      <c r="R792" s="88"/>
      <c r="S792" s="89"/>
      <c r="T792" s="89">
        <f t="shared" si="64"/>
        <v>0</v>
      </c>
      <c r="U792" s="89"/>
      <c r="V792" s="89"/>
      <c r="W792" s="89"/>
      <c r="X792" s="89"/>
      <c r="Y792" s="89"/>
      <c r="Z792" s="89">
        <f t="shared" si="65"/>
        <v>0</v>
      </c>
      <c r="AA792" s="89"/>
      <c r="AB792" s="89"/>
      <c r="AC792" s="89"/>
      <c r="AD792" s="84"/>
      <c r="AE792" s="90"/>
    </row>
    <row r="793" spans="1:31" s="91" customFormat="1" hidden="1" x14ac:dyDescent="0.25">
      <c r="A793" s="82">
        <v>790</v>
      </c>
      <c r="B793" s="83">
        <v>7013</v>
      </c>
      <c r="C793" s="84">
        <v>3</v>
      </c>
      <c r="D793" s="85" t="s">
        <v>274</v>
      </c>
      <c r="E793" s="85" t="s">
        <v>72</v>
      </c>
      <c r="F793" s="84"/>
      <c r="G793" s="84" t="s">
        <v>59</v>
      </c>
      <c r="H793" s="86" t="s">
        <v>73</v>
      </c>
      <c r="I793" s="87">
        <v>1</v>
      </c>
      <c r="J793" s="87">
        <v>1</v>
      </c>
      <c r="K793" s="84" t="s">
        <v>50</v>
      </c>
      <c r="L793" s="84" t="s">
        <v>63</v>
      </c>
      <c r="M793" s="84" t="s">
        <v>56</v>
      </c>
      <c r="N793" s="84" t="s">
        <v>70</v>
      </c>
      <c r="O793" s="84"/>
      <c r="P793" s="84"/>
      <c r="Q793" s="84"/>
      <c r="R793" s="88"/>
      <c r="S793" s="89"/>
      <c r="T793" s="89">
        <f t="shared" si="64"/>
        <v>0</v>
      </c>
      <c r="U793" s="89"/>
      <c r="V793" s="89"/>
      <c r="W793" s="89"/>
      <c r="X793" s="89"/>
      <c r="Y793" s="89"/>
      <c r="Z793" s="89">
        <f t="shared" si="65"/>
        <v>0</v>
      </c>
      <c r="AA793" s="89"/>
      <c r="AB793" s="89"/>
      <c r="AC793" s="89"/>
      <c r="AD793" s="84"/>
      <c r="AE793" s="90"/>
    </row>
    <row r="794" spans="1:31" s="91" customFormat="1" hidden="1" x14ac:dyDescent="0.25">
      <c r="A794" s="82">
        <v>791</v>
      </c>
      <c r="B794" s="83">
        <v>7014</v>
      </c>
      <c r="C794" s="84">
        <v>3</v>
      </c>
      <c r="D794" s="85" t="s">
        <v>274</v>
      </c>
      <c r="E794" s="85" t="s">
        <v>307</v>
      </c>
      <c r="F794" s="84"/>
      <c r="G794" s="84" t="s">
        <v>91</v>
      </c>
      <c r="H794" s="86" t="s">
        <v>308</v>
      </c>
      <c r="I794" s="87">
        <v>1</v>
      </c>
      <c r="J794" s="87">
        <v>1</v>
      </c>
      <c r="K794" s="84" t="s">
        <v>50</v>
      </c>
      <c r="L794" s="84" t="s">
        <v>63</v>
      </c>
      <c r="M794" s="84" t="s">
        <v>56</v>
      </c>
      <c r="N794" s="84" t="s">
        <v>70</v>
      </c>
      <c r="O794" s="84"/>
      <c r="P794" s="84"/>
      <c r="Q794" s="84"/>
      <c r="R794" s="88"/>
      <c r="S794" s="89"/>
      <c r="T794" s="89">
        <f t="shared" si="64"/>
        <v>0</v>
      </c>
      <c r="U794" s="89"/>
      <c r="V794" s="89"/>
      <c r="W794" s="89"/>
      <c r="X794" s="89"/>
      <c r="Y794" s="89"/>
      <c r="Z794" s="89">
        <f t="shared" si="65"/>
        <v>0</v>
      </c>
      <c r="AA794" s="89"/>
      <c r="AB794" s="89"/>
      <c r="AC794" s="89"/>
      <c r="AD794" s="84"/>
      <c r="AE794" s="90"/>
    </row>
    <row r="795" spans="1:31" s="91" customFormat="1" hidden="1" x14ac:dyDescent="0.25">
      <c r="A795" s="82">
        <v>792</v>
      </c>
      <c r="B795" s="83">
        <v>7</v>
      </c>
      <c r="C795" s="84">
        <v>2</v>
      </c>
      <c r="D795" s="85" t="s">
        <v>743</v>
      </c>
      <c r="E795" s="85" t="s">
        <v>124</v>
      </c>
      <c r="F795" s="84"/>
      <c r="G795" s="84" t="s">
        <v>126</v>
      </c>
      <c r="H795" s="86" t="s">
        <v>125</v>
      </c>
      <c r="I795" s="87">
        <v>1</v>
      </c>
      <c r="J795" s="87">
        <v>1</v>
      </c>
      <c r="K795" s="84" t="s">
        <v>50</v>
      </c>
      <c r="L795" s="84" t="s">
        <v>63</v>
      </c>
      <c r="M795" s="84" t="s">
        <v>56</v>
      </c>
      <c r="N795" s="84" t="s">
        <v>70</v>
      </c>
      <c r="O795" s="84"/>
      <c r="P795" s="84"/>
      <c r="Q795" s="84"/>
      <c r="R795" s="88"/>
      <c r="S795" s="89"/>
      <c r="T795" s="89">
        <f t="shared" si="64"/>
        <v>0</v>
      </c>
      <c r="U795" s="89"/>
      <c r="V795" s="89"/>
      <c r="W795" s="89"/>
      <c r="X795" s="89"/>
      <c r="Y795" s="89"/>
      <c r="Z795" s="89">
        <f t="shared" si="65"/>
        <v>0</v>
      </c>
      <c r="AA795" s="89"/>
      <c r="AB795" s="89"/>
      <c r="AC795" s="89"/>
      <c r="AD795" s="84"/>
      <c r="AE795" s="90"/>
    </row>
    <row r="796" spans="1:31" s="91" customFormat="1" hidden="1" x14ac:dyDescent="0.25">
      <c r="A796" s="82">
        <v>793</v>
      </c>
      <c r="B796" s="83">
        <v>8</v>
      </c>
      <c r="C796" s="84">
        <v>2</v>
      </c>
      <c r="D796" s="85" t="s">
        <v>743</v>
      </c>
      <c r="E796" s="85" t="s">
        <v>80</v>
      </c>
      <c r="F796" s="84"/>
      <c r="G796" s="84" t="s">
        <v>82</v>
      </c>
      <c r="H796" s="86" t="s">
        <v>81</v>
      </c>
      <c r="I796" s="87">
        <v>1</v>
      </c>
      <c r="J796" s="87">
        <v>1</v>
      </c>
      <c r="K796" s="84" t="s">
        <v>50</v>
      </c>
      <c r="L796" s="84" t="s">
        <v>63</v>
      </c>
      <c r="M796" s="84" t="s">
        <v>56</v>
      </c>
      <c r="N796" s="84" t="s">
        <v>70</v>
      </c>
      <c r="O796" s="84"/>
      <c r="P796" s="84"/>
      <c r="Q796" s="84"/>
      <c r="R796" s="88"/>
      <c r="S796" s="89"/>
      <c r="T796" s="89">
        <f t="shared" si="64"/>
        <v>0</v>
      </c>
      <c r="U796" s="89"/>
      <c r="V796" s="89"/>
      <c r="W796" s="89"/>
      <c r="X796" s="89"/>
      <c r="Y796" s="89"/>
      <c r="Z796" s="89">
        <f t="shared" si="65"/>
        <v>0</v>
      </c>
      <c r="AA796" s="89"/>
      <c r="AB796" s="89"/>
      <c r="AC796" s="89"/>
      <c r="AD796" s="84"/>
      <c r="AE796" s="90"/>
    </row>
    <row r="797" spans="1:31" s="91" customFormat="1" hidden="1" x14ac:dyDescent="0.25">
      <c r="A797" s="82">
        <v>794</v>
      </c>
      <c r="B797" s="83">
        <v>11</v>
      </c>
      <c r="C797" s="84">
        <v>2</v>
      </c>
      <c r="D797" s="85" t="s">
        <v>743</v>
      </c>
      <c r="E797" s="85" t="s">
        <v>729</v>
      </c>
      <c r="F797" s="84"/>
      <c r="G797" s="84" t="s">
        <v>55</v>
      </c>
      <c r="H797" s="86" t="s">
        <v>730</v>
      </c>
      <c r="I797" s="87">
        <v>2</v>
      </c>
      <c r="J797" s="87">
        <v>2</v>
      </c>
      <c r="K797" s="84" t="s">
        <v>50</v>
      </c>
      <c r="L797" s="84" t="s">
        <v>63</v>
      </c>
      <c r="M797" s="84" t="s">
        <v>56</v>
      </c>
      <c r="N797" s="84" t="s">
        <v>51</v>
      </c>
      <c r="O797" s="84"/>
      <c r="P797" s="84" t="s">
        <v>732</v>
      </c>
      <c r="Q797" s="84" t="s">
        <v>731</v>
      </c>
      <c r="R797" s="88"/>
      <c r="S797" s="89"/>
      <c r="T797" s="89">
        <f t="shared" si="64"/>
        <v>0</v>
      </c>
      <c r="U797" s="89"/>
      <c r="V797" s="89"/>
      <c r="W797" s="89"/>
      <c r="X797" s="89"/>
      <c r="Y797" s="89"/>
      <c r="Z797" s="89">
        <f t="shared" si="65"/>
        <v>0</v>
      </c>
      <c r="AA797" s="89"/>
      <c r="AB797" s="89"/>
      <c r="AC797" s="89"/>
      <c r="AD797" s="84"/>
      <c r="AE797" s="90"/>
    </row>
    <row r="798" spans="1:31" s="91" customFormat="1" hidden="1" x14ac:dyDescent="0.25">
      <c r="A798" s="82">
        <v>795</v>
      </c>
      <c r="B798" s="83">
        <v>12</v>
      </c>
      <c r="C798" s="84">
        <v>2</v>
      </c>
      <c r="D798" s="85" t="s">
        <v>743</v>
      </c>
      <c r="E798" s="85" t="s">
        <v>733</v>
      </c>
      <c r="F798" s="84"/>
      <c r="G798" s="84" t="s">
        <v>64</v>
      </c>
      <c r="H798" s="86" t="s">
        <v>734</v>
      </c>
      <c r="I798" s="87">
        <v>0.5</v>
      </c>
      <c r="J798" s="87">
        <v>0.5</v>
      </c>
      <c r="K798" s="84" t="s">
        <v>272</v>
      </c>
      <c r="L798" s="84" t="s">
        <v>63</v>
      </c>
      <c r="M798" s="84" t="s">
        <v>56</v>
      </c>
      <c r="N798" s="84" t="s">
        <v>51</v>
      </c>
      <c r="O798" s="84"/>
      <c r="P798" s="84" t="s">
        <v>736</v>
      </c>
      <c r="Q798" s="84" t="s">
        <v>735</v>
      </c>
      <c r="R798" s="88"/>
      <c r="S798" s="89"/>
      <c r="T798" s="89">
        <f t="shared" si="64"/>
        <v>0</v>
      </c>
      <c r="U798" s="89"/>
      <c r="V798" s="89"/>
      <c r="W798" s="89"/>
      <c r="X798" s="89"/>
      <c r="Y798" s="89"/>
      <c r="Z798" s="89">
        <f t="shared" si="65"/>
        <v>0</v>
      </c>
      <c r="AA798" s="89"/>
      <c r="AB798" s="89"/>
      <c r="AC798" s="89"/>
      <c r="AD798" s="84"/>
      <c r="AE798" s="90"/>
    </row>
    <row r="799" spans="1:31" s="91" customFormat="1" hidden="1" x14ac:dyDescent="0.25">
      <c r="A799" s="82">
        <v>796</v>
      </c>
      <c r="B799" s="83">
        <v>21</v>
      </c>
      <c r="C799" s="84">
        <v>2</v>
      </c>
      <c r="D799" s="85" t="s">
        <v>743</v>
      </c>
      <c r="E799" s="85" t="s">
        <v>298</v>
      </c>
      <c r="F799" s="84"/>
      <c r="G799" s="84" t="s">
        <v>55</v>
      </c>
      <c r="H799" s="86" t="s">
        <v>299</v>
      </c>
      <c r="I799" s="87">
        <v>2</v>
      </c>
      <c r="J799" s="87">
        <v>2</v>
      </c>
      <c r="K799" s="84" t="s">
        <v>50</v>
      </c>
      <c r="L799" s="84" t="s">
        <v>63</v>
      </c>
      <c r="M799" s="84" t="s">
        <v>56</v>
      </c>
      <c r="N799" s="84" t="s">
        <v>51</v>
      </c>
      <c r="O799" s="84"/>
      <c r="P799" s="84" t="s">
        <v>266</v>
      </c>
      <c r="Q799" s="84" t="s">
        <v>300</v>
      </c>
      <c r="R799" s="88"/>
      <c r="S799" s="89"/>
      <c r="T799" s="89">
        <f t="shared" si="64"/>
        <v>0</v>
      </c>
      <c r="U799" s="89"/>
      <c r="V799" s="89"/>
      <c r="W799" s="89"/>
      <c r="X799" s="89"/>
      <c r="Y799" s="89"/>
      <c r="Z799" s="89">
        <f t="shared" si="65"/>
        <v>0</v>
      </c>
      <c r="AA799" s="89"/>
      <c r="AB799" s="89"/>
      <c r="AC799" s="89"/>
      <c r="AD799" s="84"/>
      <c r="AE799" s="90"/>
    </row>
    <row r="800" spans="1:31" s="91" customFormat="1" x14ac:dyDescent="0.25">
      <c r="A800" s="26">
        <v>797</v>
      </c>
      <c r="B800" s="31">
        <v>136</v>
      </c>
      <c r="C800" s="27">
        <v>1</v>
      </c>
      <c r="D800" s="28" t="s">
        <v>52</v>
      </c>
      <c r="E800" s="28" t="s">
        <v>745</v>
      </c>
      <c r="F800" s="27" t="s">
        <v>1005</v>
      </c>
      <c r="G800" s="27" t="s">
        <v>55</v>
      </c>
      <c r="H800" s="23" t="s">
        <v>746</v>
      </c>
      <c r="I800" s="29">
        <v>1</v>
      </c>
      <c r="J800" s="29">
        <v>1</v>
      </c>
      <c r="K800" s="27" t="s">
        <v>50</v>
      </c>
      <c r="L800" s="27" t="s">
        <v>54</v>
      </c>
      <c r="M800" s="27" t="s">
        <v>56</v>
      </c>
      <c r="N800" s="27" t="s">
        <v>51</v>
      </c>
      <c r="O800" s="27" t="s">
        <v>1025</v>
      </c>
      <c r="P800" s="27"/>
      <c r="Q800" s="27"/>
      <c r="R800" s="46"/>
      <c r="S800" s="21">
        <f>VLOOKUP(E:E,'[1]853-278051-128'!$A:$F,6,0)</f>
        <v>19.38</v>
      </c>
      <c r="T800" s="21">
        <f t="shared" si="64"/>
        <v>19.38</v>
      </c>
      <c r="U800" s="21">
        <f>VLOOKUP(E:E,'[1]853-278051-128'!$A:$H,8,0)</f>
        <v>18.87</v>
      </c>
      <c r="V800" s="21">
        <f>J800*U800</f>
        <v>18.87</v>
      </c>
      <c r="W800" s="21">
        <f>VLOOKUP(E:E,'[1]853-278051-128'!$A:$J,10,0)</f>
        <v>18.36</v>
      </c>
      <c r="X800" s="21">
        <f>J800*W800</f>
        <v>18.36</v>
      </c>
      <c r="Y800" s="21">
        <f>VLOOKUP(E:E,'[1]853-278051-128'!$A:$L,12,0)</f>
        <v>17.850000000000001</v>
      </c>
      <c r="Z800" s="21">
        <f t="shared" si="65"/>
        <v>17.850000000000001</v>
      </c>
      <c r="AA800" s="21">
        <f>VLOOKUP(E:E,'[2]costed bom'!$E$2:$AA$1480,23,0)</f>
        <v>52.03</v>
      </c>
      <c r="AB800" s="21">
        <f>J800*AA800</f>
        <v>52.03</v>
      </c>
      <c r="AC800" s="21">
        <f>Z800-AB800</f>
        <v>-34.18</v>
      </c>
      <c r="AD800" s="27">
        <v>42</v>
      </c>
      <c r="AE800" s="22" t="s">
        <v>991</v>
      </c>
    </row>
    <row r="801" spans="1:31" s="91" customFormat="1" hidden="1" x14ac:dyDescent="0.25">
      <c r="A801" s="82">
        <v>798</v>
      </c>
      <c r="B801" s="83">
        <v>1</v>
      </c>
      <c r="C801" s="84">
        <v>2</v>
      </c>
      <c r="D801" s="85" t="s">
        <v>745</v>
      </c>
      <c r="E801" s="85" t="s">
        <v>724</v>
      </c>
      <c r="F801" s="84"/>
      <c r="G801" s="84" t="s">
        <v>64</v>
      </c>
      <c r="H801" s="86" t="s">
        <v>725</v>
      </c>
      <c r="I801" s="87">
        <v>3.9</v>
      </c>
      <c r="J801" s="87">
        <v>3.9</v>
      </c>
      <c r="K801" s="84" t="s">
        <v>272</v>
      </c>
      <c r="L801" s="84" t="s">
        <v>63</v>
      </c>
      <c r="M801" s="84" t="s">
        <v>56</v>
      </c>
      <c r="N801" s="84" t="s">
        <v>51</v>
      </c>
      <c r="O801" s="84"/>
      <c r="P801" s="84" t="s">
        <v>534</v>
      </c>
      <c r="Q801" s="84" t="s">
        <v>726</v>
      </c>
      <c r="R801" s="88"/>
      <c r="S801" s="89"/>
      <c r="T801" s="89">
        <f t="shared" si="64"/>
        <v>0</v>
      </c>
      <c r="U801" s="89"/>
      <c r="V801" s="89"/>
      <c r="W801" s="89"/>
      <c r="X801" s="89"/>
      <c r="Y801" s="89"/>
      <c r="Z801" s="89">
        <f t="shared" si="65"/>
        <v>0</v>
      </c>
      <c r="AA801" s="89"/>
      <c r="AB801" s="89"/>
      <c r="AC801" s="89"/>
      <c r="AD801" s="84"/>
      <c r="AE801" s="90"/>
    </row>
    <row r="802" spans="1:31" s="91" customFormat="1" hidden="1" x14ac:dyDescent="0.25">
      <c r="A802" s="82">
        <v>799</v>
      </c>
      <c r="B802" s="83">
        <v>5</v>
      </c>
      <c r="C802" s="84">
        <v>2</v>
      </c>
      <c r="D802" s="85" t="s">
        <v>745</v>
      </c>
      <c r="E802" s="85" t="s">
        <v>727</v>
      </c>
      <c r="F802" s="84"/>
      <c r="G802" s="84" t="s">
        <v>64</v>
      </c>
      <c r="H802" s="86" t="s">
        <v>728</v>
      </c>
      <c r="I802" s="87">
        <v>1</v>
      </c>
      <c r="J802" s="87">
        <v>1</v>
      </c>
      <c r="K802" s="84" t="s">
        <v>50</v>
      </c>
      <c r="L802" s="84" t="s">
        <v>63</v>
      </c>
      <c r="M802" s="84" t="s">
        <v>56</v>
      </c>
      <c r="N802" s="84" t="s">
        <v>51</v>
      </c>
      <c r="O802" s="84"/>
      <c r="P802" s="84"/>
      <c r="Q802" s="84"/>
      <c r="R802" s="88"/>
      <c r="S802" s="89"/>
      <c r="T802" s="89">
        <f t="shared" si="64"/>
        <v>0</v>
      </c>
      <c r="U802" s="89"/>
      <c r="V802" s="89"/>
      <c r="W802" s="89"/>
      <c r="X802" s="89"/>
      <c r="Y802" s="89"/>
      <c r="Z802" s="89">
        <f t="shared" si="65"/>
        <v>0</v>
      </c>
      <c r="AA802" s="89"/>
      <c r="AB802" s="89"/>
      <c r="AC802" s="89"/>
      <c r="AD802" s="84"/>
      <c r="AE802" s="90"/>
    </row>
    <row r="803" spans="1:31" s="91" customFormat="1" hidden="1" x14ac:dyDescent="0.25">
      <c r="A803" s="82">
        <v>800</v>
      </c>
      <c r="B803" s="83">
        <v>6</v>
      </c>
      <c r="C803" s="84">
        <v>2</v>
      </c>
      <c r="D803" s="85" t="s">
        <v>745</v>
      </c>
      <c r="E803" s="85" t="s">
        <v>274</v>
      </c>
      <c r="F803" s="84"/>
      <c r="G803" s="84" t="s">
        <v>276</v>
      </c>
      <c r="H803" s="86" t="s">
        <v>275</v>
      </c>
      <c r="I803" s="87">
        <v>1</v>
      </c>
      <c r="J803" s="87">
        <v>1</v>
      </c>
      <c r="K803" s="84" t="s">
        <v>50</v>
      </c>
      <c r="L803" s="84" t="s">
        <v>63</v>
      </c>
      <c r="M803" s="84" t="s">
        <v>56</v>
      </c>
      <c r="N803" s="84" t="s">
        <v>70</v>
      </c>
      <c r="O803" s="84"/>
      <c r="P803" s="84"/>
      <c r="Q803" s="84"/>
      <c r="R803" s="88"/>
      <c r="S803" s="89"/>
      <c r="T803" s="89">
        <f t="shared" si="64"/>
        <v>0</v>
      </c>
      <c r="U803" s="89"/>
      <c r="V803" s="89"/>
      <c r="W803" s="89"/>
      <c r="X803" s="89"/>
      <c r="Y803" s="89"/>
      <c r="Z803" s="89">
        <f t="shared" si="65"/>
        <v>0</v>
      </c>
      <c r="AA803" s="89"/>
      <c r="AB803" s="89"/>
      <c r="AC803" s="89"/>
      <c r="AD803" s="84"/>
      <c r="AE803" s="90"/>
    </row>
    <row r="804" spans="1:31" s="91" customFormat="1" hidden="1" x14ac:dyDescent="0.25">
      <c r="A804" s="82">
        <v>801</v>
      </c>
      <c r="B804" s="83">
        <v>7000</v>
      </c>
      <c r="C804" s="84">
        <v>3</v>
      </c>
      <c r="D804" s="85" t="s">
        <v>274</v>
      </c>
      <c r="E804" s="85" t="s">
        <v>124</v>
      </c>
      <c r="F804" s="84"/>
      <c r="G804" s="84" t="s">
        <v>126</v>
      </c>
      <c r="H804" s="86" t="s">
        <v>125</v>
      </c>
      <c r="I804" s="87">
        <v>1</v>
      </c>
      <c r="J804" s="87">
        <v>1</v>
      </c>
      <c r="K804" s="84" t="s">
        <v>50</v>
      </c>
      <c r="L804" s="84" t="s">
        <v>63</v>
      </c>
      <c r="M804" s="84" t="s">
        <v>56</v>
      </c>
      <c r="N804" s="84" t="s">
        <v>70</v>
      </c>
      <c r="O804" s="84"/>
      <c r="P804" s="84"/>
      <c r="Q804" s="84"/>
      <c r="R804" s="88"/>
      <c r="S804" s="89"/>
      <c r="T804" s="89">
        <f t="shared" si="64"/>
        <v>0</v>
      </c>
      <c r="U804" s="89"/>
      <c r="V804" s="89"/>
      <c r="W804" s="89"/>
      <c r="X804" s="89"/>
      <c r="Y804" s="89"/>
      <c r="Z804" s="89">
        <f t="shared" si="65"/>
        <v>0</v>
      </c>
      <c r="AA804" s="89"/>
      <c r="AB804" s="89"/>
      <c r="AC804" s="89"/>
      <c r="AD804" s="84"/>
      <c r="AE804" s="90"/>
    </row>
    <row r="805" spans="1:31" s="91" customFormat="1" hidden="1" x14ac:dyDescent="0.25">
      <c r="A805" s="82">
        <v>802</v>
      </c>
      <c r="B805" s="83">
        <v>7002</v>
      </c>
      <c r="C805" s="84">
        <v>3</v>
      </c>
      <c r="D805" s="85" t="s">
        <v>274</v>
      </c>
      <c r="E805" s="85" t="s">
        <v>277</v>
      </c>
      <c r="F805" s="84"/>
      <c r="G805" s="84" t="s">
        <v>55</v>
      </c>
      <c r="H805" s="86" t="s">
        <v>278</v>
      </c>
      <c r="I805" s="87">
        <v>1</v>
      </c>
      <c r="J805" s="87">
        <v>1</v>
      </c>
      <c r="K805" s="84" t="s">
        <v>50</v>
      </c>
      <c r="L805" s="84" t="s">
        <v>63</v>
      </c>
      <c r="M805" s="84" t="s">
        <v>56</v>
      </c>
      <c r="N805" s="84" t="s">
        <v>70</v>
      </c>
      <c r="O805" s="84"/>
      <c r="P805" s="84" t="s">
        <v>279</v>
      </c>
      <c r="Q805" s="84">
        <v>14270</v>
      </c>
      <c r="R805" s="88"/>
      <c r="S805" s="89"/>
      <c r="T805" s="89">
        <f t="shared" si="64"/>
        <v>0</v>
      </c>
      <c r="U805" s="89"/>
      <c r="V805" s="89"/>
      <c r="W805" s="89"/>
      <c r="X805" s="89"/>
      <c r="Y805" s="89"/>
      <c r="Z805" s="89">
        <f t="shared" si="65"/>
        <v>0</v>
      </c>
      <c r="AA805" s="89"/>
      <c r="AB805" s="89"/>
      <c r="AC805" s="89"/>
      <c r="AD805" s="84"/>
      <c r="AE805" s="90"/>
    </row>
    <row r="806" spans="1:31" s="91" customFormat="1" hidden="1" x14ac:dyDescent="0.25">
      <c r="A806" s="82">
        <v>803</v>
      </c>
      <c r="B806" s="83">
        <v>7003</v>
      </c>
      <c r="C806" s="84">
        <v>3</v>
      </c>
      <c r="D806" s="85" t="s">
        <v>274</v>
      </c>
      <c r="E806" s="85" t="s">
        <v>280</v>
      </c>
      <c r="F806" s="84"/>
      <c r="G806" s="84" t="s">
        <v>55</v>
      </c>
      <c r="H806" s="86" t="s">
        <v>281</v>
      </c>
      <c r="I806" s="87">
        <v>1</v>
      </c>
      <c r="J806" s="87">
        <v>1</v>
      </c>
      <c r="K806" s="84" t="s">
        <v>50</v>
      </c>
      <c r="L806" s="84" t="s">
        <v>63</v>
      </c>
      <c r="M806" s="84" t="s">
        <v>56</v>
      </c>
      <c r="N806" s="84" t="s">
        <v>70</v>
      </c>
      <c r="O806" s="84"/>
      <c r="P806" s="84" t="s">
        <v>283</v>
      </c>
      <c r="Q806" s="84" t="s">
        <v>282</v>
      </c>
      <c r="R806" s="88"/>
      <c r="S806" s="89"/>
      <c r="T806" s="89">
        <f t="shared" si="64"/>
        <v>0</v>
      </c>
      <c r="U806" s="89"/>
      <c r="V806" s="89"/>
      <c r="W806" s="89"/>
      <c r="X806" s="89"/>
      <c r="Y806" s="89"/>
      <c r="Z806" s="89">
        <f t="shared" si="65"/>
        <v>0</v>
      </c>
      <c r="AA806" s="89"/>
      <c r="AB806" s="89"/>
      <c r="AC806" s="89"/>
      <c r="AD806" s="84"/>
      <c r="AE806" s="90"/>
    </row>
    <row r="807" spans="1:31" s="91" customFormat="1" hidden="1" x14ac:dyDescent="0.25">
      <c r="A807" s="82">
        <v>804</v>
      </c>
      <c r="B807" s="83">
        <v>7004</v>
      </c>
      <c r="C807" s="84">
        <v>3</v>
      </c>
      <c r="D807" s="85" t="s">
        <v>274</v>
      </c>
      <c r="E807" s="85" t="s">
        <v>284</v>
      </c>
      <c r="F807" s="84"/>
      <c r="G807" s="84" t="s">
        <v>64</v>
      </c>
      <c r="H807" s="86" t="s">
        <v>285</v>
      </c>
      <c r="I807" s="87">
        <v>1</v>
      </c>
      <c r="J807" s="87">
        <v>1</v>
      </c>
      <c r="K807" s="84" t="s">
        <v>50</v>
      </c>
      <c r="L807" s="84" t="s">
        <v>63</v>
      </c>
      <c r="M807" s="84" t="s">
        <v>56</v>
      </c>
      <c r="N807" s="84" t="s">
        <v>70</v>
      </c>
      <c r="O807" s="84"/>
      <c r="P807" s="84" t="s">
        <v>283</v>
      </c>
      <c r="Q807" s="84" t="s">
        <v>286</v>
      </c>
      <c r="R807" s="88"/>
      <c r="S807" s="89"/>
      <c r="T807" s="89">
        <f t="shared" si="64"/>
        <v>0</v>
      </c>
      <c r="U807" s="89"/>
      <c r="V807" s="89"/>
      <c r="W807" s="89"/>
      <c r="X807" s="89"/>
      <c r="Y807" s="89"/>
      <c r="Z807" s="89">
        <f t="shared" si="65"/>
        <v>0</v>
      </c>
      <c r="AA807" s="89"/>
      <c r="AB807" s="89"/>
      <c r="AC807" s="89"/>
      <c r="AD807" s="84"/>
      <c r="AE807" s="90"/>
    </row>
    <row r="808" spans="1:31" s="91" customFormat="1" hidden="1" x14ac:dyDescent="0.25">
      <c r="A808" s="82">
        <v>805</v>
      </c>
      <c r="B808" s="83">
        <v>7005</v>
      </c>
      <c r="C808" s="84">
        <v>3</v>
      </c>
      <c r="D808" s="85" t="s">
        <v>274</v>
      </c>
      <c r="E808" s="85" t="s">
        <v>287</v>
      </c>
      <c r="F808" s="84"/>
      <c r="G808" s="84" t="s">
        <v>64</v>
      </c>
      <c r="H808" s="86" t="s">
        <v>288</v>
      </c>
      <c r="I808" s="87">
        <v>1</v>
      </c>
      <c r="J808" s="87">
        <v>1</v>
      </c>
      <c r="K808" s="84" t="s">
        <v>50</v>
      </c>
      <c r="L808" s="84" t="s">
        <v>63</v>
      </c>
      <c r="M808" s="84" t="s">
        <v>56</v>
      </c>
      <c r="N808" s="84" t="s">
        <v>70</v>
      </c>
      <c r="O808" s="84"/>
      <c r="P808" s="84" t="s">
        <v>283</v>
      </c>
      <c r="Q808" s="84" t="s">
        <v>289</v>
      </c>
      <c r="R808" s="88"/>
      <c r="S808" s="89"/>
      <c r="T808" s="89">
        <f t="shared" si="64"/>
        <v>0</v>
      </c>
      <c r="U808" s="89"/>
      <c r="V808" s="89"/>
      <c r="W808" s="89"/>
      <c r="X808" s="89"/>
      <c r="Y808" s="89"/>
      <c r="Z808" s="89">
        <f t="shared" si="65"/>
        <v>0</v>
      </c>
      <c r="AA808" s="89"/>
      <c r="AB808" s="89"/>
      <c r="AC808" s="89"/>
      <c r="AD808" s="84"/>
      <c r="AE808" s="90"/>
    </row>
    <row r="809" spans="1:31" s="91" customFormat="1" hidden="1" x14ac:dyDescent="0.25">
      <c r="A809" s="82">
        <v>806</v>
      </c>
      <c r="B809" s="83">
        <v>7006</v>
      </c>
      <c r="C809" s="84">
        <v>3</v>
      </c>
      <c r="D809" s="85" t="s">
        <v>274</v>
      </c>
      <c r="E809" s="85" t="s">
        <v>290</v>
      </c>
      <c r="F809" s="84"/>
      <c r="G809" s="84" t="s">
        <v>55</v>
      </c>
      <c r="H809" s="86" t="s">
        <v>291</v>
      </c>
      <c r="I809" s="87">
        <v>1</v>
      </c>
      <c r="J809" s="87">
        <v>1</v>
      </c>
      <c r="K809" s="84" t="s">
        <v>50</v>
      </c>
      <c r="L809" s="84" t="s">
        <v>63</v>
      </c>
      <c r="M809" s="84" t="s">
        <v>56</v>
      </c>
      <c r="N809" s="84" t="s">
        <v>70</v>
      </c>
      <c r="O809" s="84"/>
      <c r="P809" s="84"/>
      <c r="Q809" s="84"/>
      <c r="R809" s="88"/>
      <c r="S809" s="89"/>
      <c r="T809" s="89">
        <f t="shared" si="64"/>
        <v>0</v>
      </c>
      <c r="U809" s="89"/>
      <c r="V809" s="89"/>
      <c r="W809" s="89"/>
      <c r="X809" s="89"/>
      <c r="Y809" s="89"/>
      <c r="Z809" s="89">
        <f t="shared" si="65"/>
        <v>0</v>
      </c>
      <c r="AA809" s="89"/>
      <c r="AB809" s="89"/>
      <c r="AC809" s="89"/>
      <c r="AD809" s="84"/>
      <c r="AE809" s="90"/>
    </row>
    <row r="810" spans="1:31" s="91" customFormat="1" hidden="1" x14ac:dyDescent="0.25">
      <c r="A810" s="82">
        <v>807</v>
      </c>
      <c r="B810" s="83">
        <v>7007</v>
      </c>
      <c r="C810" s="84">
        <v>3</v>
      </c>
      <c r="D810" s="85" t="s">
        <v>274</v>
      </c>
      <c r="E810" s="85" t="s">
        <v>292</v>
      </c>
      <c r="F810" s="84"/>
      <c r="G810" s="84" t="s">
        <v>55</v>
      </c>
      <c r="H810" s="86" t="s">
        <v>293</v>
      </c>
      <c r="I810" s="87">
        <v>1</v>
      </c>
      <c r="J810" s="87">
        <v>1</v>
      </c>
      <c r="K810" s="84" t="s">
        <v>50</v>
      </c>
      <c r="L810" s="84" t="s">
        <v>63</v>
      </c>
      <c r="M810" s="84" t="s">
        <v>56</v>
      </c>
      <c r="N810" s="84" t="s">
        <v>70</v>
      </c>
      <c r="O810" s="84"/>
      <c r="P810" s="84"/>
      <c r="Q810" s="84"/>
      <c r="R810" s="88"/>
      <c r="S810" s="89"/>
      <c r="T810" s="89">
        <f t="shared" si="64"/>
        <v>0</v>
      </c>
      <c r="U810" s="89"/>
      <c r="V810" s="89"/>
      <c r="W810" s="89"/>
      <c r="X810" s="89"/>
      <c r="Y810" s="89"/>
      <c r="Z810" s="89">
        <f t="shared" si="65"/>
        <v>0</v>
      </c>
      <c r="AA810" s="89"/>
      <c r="AB810" s="89"/>
      <c r="AC810" s="89"/>
      <c r="AD810" s="84"/>
      <c r="AE810" s="90"/>
    </row>
    <row r="811" spans="1:31" s="91" customFormat="1" hidden="1" x14ac:dyDescent="0.25">
      <c r="A811" s="82">
        <v>808</v>
      </c>
      <c r="B811" s="83">
        <v>7008</v>
      </c>
      <c r="C811" s="84">
        <v>3</v>
      </c>
      <c r="D811" s="85" t="s">
        <v>274</v>
      </c>
      <c r="E811" s="85" t="s">
        <v>263</v>
      </c>
      <c r="F811" s="84"/>
      <c r="G811" s="84" t="s">
        <v>55</v>
      </c>
      <c r="H811" s="86" t="s">
        <v>264</v>
      </c>
      <c r="I811" s="87">
        <v>1</v>
      </c>
      <c r="J811" s="87">
        <v>1</v>
      </c>
      <c r="K811" s="84" t="s">
        <v>50</v>
      </c>
      <c r="L811" s="84" t="s">
        <v>63</v>
      </c>
      <c r="M811" s="84" t="s">
        <v>56</v>
      </c>
      <c r="N811" s="84" t="s">
        <v>70</v>
      </c>
      <c r="O811" s="84"/>
      <c r="P811" s="84" t="s">
        <v>266</v>
      </c>
      <c r="Q811" s="84" t="s">
        <v>265</v>
      </c>
      <c r="R811" s="88"/>
      <c r="S811" s="89"/>
      <c r="T811" s="89">
        <f t="shared" si="64"/>
        <v>0</v>
      </c>
      <c r="U811" s="89"/>
      <c r="V811" s="89"/>
      <c r="W811" s="89"/>
      <c r="X811" s="89"/>
      <c r="Y811" s="89"/>
      <c r="Z811" s="89">
        <f t="shared" si="65"/>
        <v>0</v>
      </c>
      <c r="AA811" s="89"/>
      <c r="AB811" s="89"/>
      <c r="AC811" s="89"/>
      <c r="AD811" s="84"/>
      <c r="AE811" s="90"/>
    </row>
    <row r="812" spans="1:31" s="91" customFormat="1" hidden="1" x14ac:dyDescent="0.25">
      <c r="A812" s="82">
        <v>809</v>
      </c>
      <c r="B812" s="83">
        <v>7009</v>
      </c>
      <c r="C812" s="84">
        <v>3</v>
      </c>
      <c r="D812" s="85" t="s">
        <v>274</v>
      </c>
      <c r="E812" s="85" t="s">
        <v>294</v>
      </c>
      <c r="F812" s="84"/>
      <c r="G812" s="84" t="s">
        <v>55</v>
      </c>
      <c r="H812" s="86" t="s">
        <v>295</v>
      </c>
      <c r="I812" s="87">
        <v>1</v>
      </c>
      <c r="J812" s="87">
        <v>1</v>
      </c>
      <c r="K812" s="84" t="s">
        <v>50</v>
      </c>
      <c r="L812" s="84" t="s">
        <v>63</v>
      </c>
      <c r="M812" s="84" t="s">
        <v>56</v>
      </c>
      <c r="N812" s="84" t="s">
        <v>70</v>
      </c>
      <c r="O812" s="84"/>
      <c r="P812" s="84" t="s">
        <v>297</v>
      </c>
      <c r="Q812" s="84" t="s">
        <v>296</v>
      </c>
      <c r="R812" s="88"/>
      <c r="S812" s="89"/>
      <c r="T812" s="89">
        <f t="shared" si="64"/>
        <v>0</v>
      </c>
      <c r="U812" s="89"/>
      <c r="V812" s="89"/>
      <c r="W812" s="89"/>
      <c r="X812" s="89"/>
      <c r="Y812" s="89"/>
      <c r="Z812" s="89">
        <f t="shared" si="65"/>
        <v>0</v>
      </c>
      <c r="AA812" s="89"/>
      <c r="AB812" s="89"/>
      <c r="AC812" s="89"/>
      <c r="AD812" s="84"/>
      <c r="AE812" s="90"/>
    </row>
    <row r="813" spans="1:31" s="91" customFormat="1" hidden="1" x14ac:dyDescent="0.25">
      <c r="A813" s="82">
        <v>810</v>
      </c>
      <c r="B813" s="83">
        <v>7010</v>
      </c>
      <c r="C813" s="84">
        <v>3</v>
      </c>
      <c r="D813" s="85" t="s">
        <v>274</v>
      </c>
      <c r="E813" s="85" t="s">
        <v>298</v>
      </c>
      <c r="F813" s="84"/>
      <c r="G813" s="84" t="s">
        <v>55</v>
      </c>
      <c r="H813" s="86" t="s">
        <v>299</v>
      </c>
      <c r="I813" s="87">
        <v>1</v>
      </c>
      <c r="J813" s="87">
        <v>1</v>
      </c>
      <c r="K813" s="84" t="s">
        <v>50</v>
      </c>
      <c r="L813" s="84" t="s">
        <v>63</v>
      </c>
      <c r="M813" s="84" t="s">
        <v>56</v>
      </c>
      <c r="N813" s="84" t="s">
        <v>70</v>
      </c>
      <c r="O813" s="84"/>
      <c r="P813" s="84" t="s">
        <v>266</v>
      </c>
      <c r="Q813" s="84" t="s">
        <v>300</v>
      </c>
      <c r="R813" s="88"/>
      <c r="S813" s="89"/>
      <c r="T813" s="89">
        <f t="shared" si="64"/>
        <v>0</v>
      </c>
      <c r="U813" s="89"/>
      <c r="V813" s="89"/>
      <c r="W813" s="89"/>
      <c r="X813" s="89"/>
      <c r="Y813" s="89"/>
      <c r="Z813" s="89">
        <f t="shared" si="65"/>
        <v>0</v>
      </c>
      <c r="AA813" s="89"/>
      <c r="AB813" s="89"/>
      <c r="AC813" s="89"/>
      <c r="AD813" s="84"/>
      <c r="AE813" s="90"/>
    </row>
    <row r="814" spans="1:31" s="91" customFormat="1" hidden="1" x14ac:dyDescent="0.25">
      <c r="A814" s="82">
        <v>811</v>
      </c>
      <c r="B814" s="83">
        <v>7011</v>
      </c>
      <c r="C814" s="84">
        <v>3</v>
      </c>
      <c r="D814" s="85" t="s">
        <v>274</v>
      </c>
      <c r="E814" s="85" t="s">
        <v>301</v>
      </c>
      <c r="F814" s="84"/>
      <c r="G814" s="84" t="s">
        <v>55</v>
      </c>
      <c r="H814" s="86" t="s">
        <v>302</v>
      </c>
      <c r="I814" s="87">
        <v>1</v>
      </c>
      <c r="J814" s="87">
        <v>1</v>
      </c>
      <c r="K814" s="84" t="s">
        <v>50</v>
      </c>
      <c r="L814" s="84" t="s">
        <v>63</v>
      </c>
      <c r="M814" s="84" t="s">
        <v>56</v>
      </c>
      <c r="N814" s="84" t="s">
        <v>70</v>
      </c>
      <c r="O814" s="84"/>
      <c r="P814" s="84" t="s">
        <v>266</v>
      </c>
      <c r="Q814" s="84" t="s">
        <v>303</v>
      </c>
      <c r="R814" s="88"/>
      <c r="S814" s="89"/>
      <c r="T814" s="89">
        <f t="shared" si="64"/>
        <v>0</v>
      </c>
      <c r="U814" s="89"/>
      <c r="V814" s="89"/>
      <c r="W814" s="89"/>
      <c r="X814" s="89"/>
      <c r="Y814" s="89"/>
      <c r="Z814" s="89">
        <f t="shared" si="65"/>
        <v>0</v>
      </c>
      <c r="AA814" s="89"/>
      <c r="AB814" s="89"/>
      <c r="AC814" s="89"/>
      <c r="AD814" s="84"/>
      <c r="AE814" s="90"/>
    </row>
    <row r="815" spans="1:31" s="91" customFormat="1" hidden="1" x14ac:dyDescent="0.25">
      <c r="A815" s="82">
        <v>812</v>
      </c>
      <c r="B815" s="83">
        <v>7012</v>
      </c>
      <c r="C815" s="84">
        <v>3</v>
      </c>
      <c r="D815" s="85" t="s">
        <v>274</v>
      </c>
      <c r="E815" s="85" t="s">
        <v>304</v>
      </c>
      <c r="F815" s="84"/>
      <c r="G815" s="84" t="s">
        <v>64</v>
      </c>
      <c r="H815" s="86" t="s">
        <v>305</v>
      </c>
      <c r="I815" s="87">
        <v>1</v>
      </c>
      <c r="J815" s="87">
        <v>1</v>
      </c>
      <c r="K815" s="84" t="s">
        <v>50</v>
      </c>
      <c r="L815" s="84" t="s">
        <v>63</v>
      </c>
      <c r="M815" s="84" t="s">
        <v>56</v>
      </c>
      <c r="N815" s="84" t="s">
        <v>70</v>
      </c>
      <c r="O815" s="84"/>
      <c r="P815" s="84" t="s">
        <v>266</v>
      </c>
      <c r="Q815" s="84" t="s">
        <v>306</v>
      </c>
      <c r="R815" s="88"/>
      <c r="S815" s="89"/>
      <c r="T815" s="89">
        <f t="shared" si="64"/>
        <v>0</v>
      </c>
      <c r="U815" s="89"/>
      <c r="V815" s="89"/>
      <c r="W815" s="89"/>
      <c r="X815" s="89"/>
      <c r="Y815" s="89"/>
      <c r="Z815" s="89">
        <f t="shared" si="65"/>
        <v>0</v>
      </c>
      <c r="AA815" s="89"/>
      <c r="AB815" s="89"/>
      <c r="AC815" s="89"/>
      <c r="AD815" s="84"/>
      <c r="AE815" s="90"/>
    </row>
    <row r="816" spans="1:31" s="91" customFormat="1" hidden="1" x14ac:dyDescent="0.25">
      <c r="A816" s="82">
        <v>813</v>
      </c>
      <c r="B816" s="83">
        <v>7013</v>
      </c>
      <c r="C816" s="84">
        <v>3</v>
      </c>
      <c r="D816" s="85" t="s">
        <v>274</v>
      </c>
      <c r="E816" s="85" t="s">
        <v>72</v>
      </c>
      <c r="F816" s="84"/>
      <c r="G816" s="84" t="s">
        <v>59</v>
      </c>
      <c r="H816" s="86" t="s">
        <v>73</v>
      </c>
      <c r="I816" s="87">
        <v>1</v>
      </c>
      <c r="J816" s="87">
        <v>1</v>
      </c>
      <c r="K816" s="84" t="s">
        <v>50</v>
      </c>
      <c r="L816" s="84" t="s">
        <v>63</v>
      </c>
      <c r="M816" s="84" t="s">
        <v>56</v>
      </c>
      <c r="N816" s="84" t="s">
        <v>70</v>
      </c>
      <c r="O816" s="84"/>
      <c r="P816" s="84"/>
      <c r="Q816" s="84"/>
      <c r="R816" s="88"/>
      <c r="S816" s="89"/>
      <c r="T816" s="89">
        <f t="shared" si="64"/>
        <v>0</v>
      </c>
      <c r="U816" s="89"/>
      <c r="V816" s="89"/>
      <c r="W816" s="89"/>
      <c r="X816" s="89"/>
      <c r="Y816" s="89"/>
      <c r="Z816" s="89">
        <f t="shared" si="65"/>
        <v>0</v>
      </c>
      <c r="AA816" s="89"/>
      <c r="AB816" s="89"/>
      <c r="AC816" s="89"/>
      <c r="AD816" s="84"/>
      <c r="AE816" s="90"/>
    </row>
    <row r="817" spans="1:31" s="91" customFormat="1" hidden="1" x14ac:dyDescent="0.25">
      <c r="A817" s="82">
        <v>814</v>
      </c>
      <c r="B817" s="83">
        <v>7014</v>
      </c>
      <c r="C817" s="84">
        <v>3</v>
      </c>
      <c r="D817" s="85" t="s">
        <v>274</v>
      </c>
      <c r="E817" s="85" t="s">
        <v>307</v>
      </c>
      <c r="F817" s="84"/>
      <c r="G817" s="84" t="s">
        <v>91</v>
      </c>
      <c r="H817" s="86" t="s">
        <v>308</v>
      </c>
      <c r="I817" s="87">
        <v>1</v>
      </c>
      <c r="J817" s="87">
        <v>1</v>
      </c>
      <c r="K817" s="84" t="s">
        <v>50</v>
      </c>
      <c r="L817" s="84" t="s">
        <v>63</v>
      </c>
      <c r="M817" s="84" t="s">
        <v>56</v>
      </c>
      <c r="N817" s="84" t="s">
        <v>70</v>
      </c>
      <c r="O817" s="84"/>
      <c r="P817" s="84"/>
      <c r="Q817" s="84"/>
      <c r="R817" s="88"/>
      <c r="S817" s="89"/>
      <c r="T817" s="89">
        <f t="shared" si="64"/>
        <v>0</v>
      </c>
      <c r="U817" s="89"/>
      <c r="V817" s="89"/>
      <c r="W817" s="89"/>
      <c r="X817" s="89"/>
      <c r="Y817" s="89"/>
      <c r="Z817" s="89">
        <f t="shared" si="65"/>
        <v>0</v>
      </c>
      <c r="AA817" s="89"/>
      <c r="AB817" s="89"/>
      <c r="AC817" s="89"/>
      <c r="AD817" s="84"/>
      <c r="AE817" s="90"/>
    </row>
    <row r="818" spans="1:31" s="91" customFormat="1" hidden="1" x14ac:dyDescent="0.25">
      <c r="A818" s="82">
        <v>815</v>
      </c>
      <c r="B818" s="83">
        <v>7</v>
      </c>
      <c r="C818" s="84">
        <v>2</v>
      </c>
      <c r="D818" s="85" t="s">
        <v>745</v>
      </c>
      <c r="E818" s="85" t="s">
        <v>124</v>
      </c>
      <c r="F818" s="84"/>
      <c r="G818" s="84" t="s">
        <v>126</v>
      </c>
      <c r="H818" s="86" t="s">
        <v>125</v>
      </c>
      <c r="I818" s="87">
        <v>1</v>
      </c>
      <c r="J818" s="87">
        <v>1</v>
      </c>
      <c r="K818" s="84" t="s">
        <v>50</v>
      </c>
      <c r="L818" s="84" t="s">
        <v>63</v>
      </c>
      <c r="M818" s="84" t="s">
        <v>56</v>
      </c>
      <c r="N818" s="84" t="s">
        <v>70</v>
      </c>
      <c r="O818" s="84"/>
      <c r="P818" s="84"/>
      <c r="Q818" s="84"/>
      <c r="R818" s="88"/>
      <c r="S818" s="89"/>
      <c r="T818" s="89">
        <f t="shared" si="64"/>
        <v>0</v>
      </c>
      <c r="U818" s="89"/>
      <c r="V818" s="89"/>
      <c r="W818" s="89"/>
      <c r="X818" s="89"/>
      <c r="Y818" s="89"/>
      <c r="Z818" s="89">
        <f t="shared" si="65"/>
        <v>0</v>
      </c>
      <c r="AA818" s="89"/>
      <c r="AB818" s="89"/>
      <c r="AC818" s="89"/>
      <c r="AD818" s="84"/>
      <c r="AE818" s="90"/>
    </row>
    <row r="819" spans="1:31" s="91" customFormat="1" hidden="1" x14ac:dyDescent="0.25">
      <c r="A819" s="82">
        <v>816</v>
      </c>
      <c r="B819" s="83">
        <v>8</v>
      </c>
      <c r="C819" s="84">
        <v>2</v>
      </c>
      <c r="D819" s="85" t="s">
        <v>745</v>
      </c>
      <c r="E819" s="85" t="s">
        <v>80</v>
      </c>
      <c r="F819" s="84"/>
      <c r="G819" s="84" t="s">
        <v>82</v>
      </c>
      <c r="H819" s="86" t="s">
        <v>81</v>
      </c>
      <c r="I819" s="87">
        <v>1</v>
      </c>
      <c r="J819" s="87">
        <v>1</v>
      </c>
      <c r="K819" s="84" t="s">
        <v>50</v>
      </c>
      <c r="L819" s="84" t="s">
        <v>63</v>
      </c>
      <c r="M819" s="84" t="s">
        <v>56</v>
      </c>
      <c r="N819" s="84" t="s">
        <v>70</v>
      </c>
      <c r="O819" s="84"/>
      <c r="P819" s="84"/>
      <c r="Q819" s="84"/>
      <c r="R819" s="88"/>
      <c r="S819" s="89"/>
      <c r="T819" s="89">
        <f t="shared" si="64"/>
        <v>0</v>
      </c>
      <c r="U819" s="89"/>
      <c r="V819" s="89"/>
      <c r="W819" s="89"/>
      <c r="X819" s="89"/>
      <c r="Y819" s="89"/>
      <c r="Z819" s="89">
        <f t="shared" si="65"/>
        <v>0</v>
      </c>
      <c r="AA819" s="89"/>
      <c r="AB819" s="89"/>
      <c r="AC819" s="89"/>
      <c r="AD819" s="84"/>
      <c r="AE819" s="90"/>
    </row>
    <row r="820" spans="1:31" s="91" customFormat="1" hidden="1" x14ac:dyDescent="0.25">
      <c r="A820" s="82">
        <v>817</v>
      </c>
      <c r="B820" s="83">
        <v>11</v>
      </c>
      <c r="C820" s="84">
        <v>2</v>
      </c>
      <c r="D820" s="85" t="s">
        <v>745</v>
      </c>
      <c r="E820" s="85" t="s">
        <v>729</v>
      </c>
      <c r="F820" s="84"/>
      <c r="G820" s="84" t="s">
        <v>55</v>
      </c>
      <c r="H820" s="86" t="s">
        <v>730</v>
      </c>
      <c r="I820" s="87">
        <v>2</v>
      </c>
      <c r="J820" s="87">
        <v>2</v>
      </c>
      <c r="K820" s="84" t="s">
        <v>50</v>
      </c>
      <c r="L820" s="84" t="s">
        <v>63</v>
      </c>
      <c r="M820" s="84" t="s">
        <v>56</v>
      </c>
      <c r="N820" s="84" t="s">
        <v>51</v>
      </c>
      <c r="O820" s="84"/>
      <c r="P820" s="84" t="s">
        <v>732</v>
      </c>
      <c r="Q820" s="84" t="s">
        <v>731</v>
      </c>
      <c r="R820" s="88"/>
      <c r="S820" s="89"/>
      <c r="T820" s="89">
        <f t="shared" si="64"/>
        <v>0</v>
      </c>
      <c r="U820" s="89"/>
      <c r="V820" s="89"/>
      <c r="W820" s="89"/>
      <c r="X820" s="89"/>
      <c r="Y820" s="89"/>
      <c r="Z820" s="89">
        <f t="shared" si="65"/>
        <v>0</v>
      </c>
      <c r="AA820" s="89"/>
      <c r="AB820" s="89"/>
      <c r="AC820" s="89"/>
      <c r="AD820" s="84"/>
      <c r="AE820" s="90"/>
    </row>
    <row r="821" spans="1:31" s="91" customFormat="1" hidden="1" x14ac:dyDescent="0.25">
      <c r="A821" s="82">
        <v>818</v>
      </c>
      <c r="B821" s="83">
        <v>12</v>
      </c>
      <c r="C821" s="84">
        <v>2</v>
      </c>
      <c r="D821" s="85" t="s">
        <v>745</v>
      </c>
      <c r="E821" s="85" t="s">
        <v>733</v>
      </c>
      <c r="F821" s="84"/>
      <c r="G821" s="84" t="s">
        <v>64</v>
      </c>
      <c r="H821" s="86" t="s">
        <v>734</v>
      </c>
      <c r="I821" s="87">
        <v>0.5</v>
      </c>
      <c r="J821" s="87">
        <v>0.5</v>
      </c>
      <c r="K821" s="84" t="s">
        <v>272</v>
      </c>
      <c r="L821" s="84" t="s">
        <v>63</v>
      </c>
      <c r="M821" s="84" t="s">
        <v>56</v>
      </c>
      <c r="N821" s="84" t="s">
        <v>51</v>
      </c>
      <c r="O821" s="84"/>
      <c r="P821" s="84" t="s">
        <v>736</v>
      </c>
      <c r="Q821" s="84" t="s">
        <v>735</v>
      </c>
      <c r="R821" s="88"/>
      <c r="S821" s="89"/>
      <c r="T821" s="89">
        <f t="shared" si="64"/>
        <v>0</v>
      </c>
      <c r="U821" s="89"/>
      <c r="V821" s="89"/>
      <c r="W821" s="89"/>
      <c r="X821" s="89"/>
      <c r="Y821" s="89"/>
      <c r="Z821" s="89">
        <f t="shared" si="65"/>
        <v>0</v>
      </c>
      <c r="AA821" s="89"/>
      <c r="AB821" s="89"/>
      <c r="AC821" s="89"/>
      <c r="AD821" s="84"/>
      <c r="AE821" s="90"/>
    </row>
    <row r="822" spans="1:31" s="91" customFormat="1" hidden="1" x14ac:dyDescent="0.25">
      <c r="A822" s="82">
        <v>819</v>
      </c>
      <c r="B822" s="83">
        <v>21</v>
      </c>
      <c r="C822" s="84">
        <v>2</v>
      </c>
      <c r="D822" s="85" t="s">
        <v>745</v>
      </c>
      <c r="E822" s="85" t="s">
        <v>298</v>
      </c>
      <c r="F822" s="84"/>
      <c r="G822" s="84" t="s">
        <v>55</v>
      </c>
      <c r="H822" s="86" t="s">
        <v>299</v>
      </c>
      <c r="I822" s="87">
        <v>2</v>
      </c>
      <c r="J822" s="87">
        <v>2</v>
      </c>
      <c r="K822" s="84" t="s">
        <v>50</v>
      </c>
      <c r="L822" s="84" t="s">
        <v>63</v>
      </c>
      <c r="M822" s="84" t="s">
        <v>56</v>
      </c>
      <c r="N822" s="84" t="s">
        <v>51</v>
      </c>
      <c r="O822" s="84"/>
      <c r="P822" s="84" t="s">
        <v>266</v>
      </c>
      <c r="Q822" s="84" t="s">
        <v>300</v>
      </c>
      <c r="R822" s="88"/>
      <c r="S822" s="89"/>
      <c r="T822" s="89">
        <f t="shared" si="64"/>
        <v>0</v>
      </c>
      <c r="U822" s="89"/>
      <c r="V822" s="89"/>
      <c r="W822" s="89"/>
      <c r="X822" s="89"/>
      <c r="Y822" s="89"/>
      <c r="Z822" s="89">
        <f t="shared" si="65"/>
        <v>0</v>
      </c>
      <c r="AA822" s="89"/>
      <c r="AB822" s="89"/>
      <c r="AC822" s="89"/>
      <c r="AD822" s="84"/>
      <c r="AE822" s="90"/>
    </row>
    <row r="823" spans="1:31" s="91" customFormat="1" x14ac:dyDescent="0.25">
      <c r="A823" s="26">
        <v>820</v>
      </c>
      <c r="B823" s="31">
        <v>139</v>
      </c>
      <c r="C823" s="27">
        <v>1</v>
      </c>
      <c r="D823" s="28" t="s">
        <v>52</v>
      </c>
      <c r="E823" s="28" t="s">
        <v>747</v>
      </c>
      <c r="F823" s="27" t="s">
        <v>1005</v>
      </c>
      <c r="G823" s="27" t="s">
        <v>55</v>
      </c>
      <c r="H823" s="23" t="s">
        <v>748</v>
      </c>
      <c r="I823" s="29">
        <v>1</v>
      </c>
      <c r="J823" s="29">
        <v>1</v>
      </c>
      <c r="K823" s="27" t="s">
        <v>50</v>
      </c>
      <c r="L823" s="27" t="s">
        <v>54</v>
      </c>
      <c r="M823" s="27" t="s">
        <v>56</v>
      </c>
      <c r="N823" s="27" t="s">
        <v>51</v>
      </c>
      <c r="O823" s="27" t="s">
        <v>1025</v>
      </c>
      <c r="P823" s="27"/>
      <c r="Q823" s="27"/>
      <c r="R823" s="46"/>
      <c r="S823" s="21">
        <f>VLOOKUP(E:E,'[1]853-278051-128'!$A:$F,6,0)</f>
        <v>24.338999999999999</v>
      </c>
      <c r="T823" s="21">
        <f t="shared" si="64"/>
        <v>24.338999999999999</v>
      </c>
      <c r="U823" s="21">
        <f>VLOOKUP(E:E,'[1]853-278051-128'!$A:$H,8,0)</f>
        <v>23.698500000000003</v>
      </c>
      <c r="V823" s="21">
        <f>J823*U823</f>
        <v>23.698500000000003</v>
      </c>
      <c r="W823" s="21">
        <f>VLOOKUP(E:E,'[1]853-278051-128'!$A:$J,10,0)</f>
        <v>23.058000000000003</v>
      </c>
      <c r="X823" s="21">
        <f>J823*W823</f>
        <v>23.058000000000003</v>
      </c>
      <c r="Y823" s="21">
        <f>VLOOKUP(E:E,'[1]853-278051-128'!$A:$L,12,0)</f>
        <v>22.417500000000004</v>
      </c>
      <c r="Z823" s="21">
        <f t="shared" si="65"/>
        <v>22.417500000000004</v>
      </c>
      <c r="AA823" s="21">
        <f>VLOOKUP(E:E,'[2]costed bom'!$E$2:$AA$1480,23,0)</f>
        <v>70</v>
      </c>
      <c r="AB823" s="21">
        <f>J823*AA823</f>
        <v>70</v>
      </c>
      <c r="AC823" s="21">
        <f>Z823-AB823</f>
        <v>-47.582499999999996</v>
      </c>
      <c r="AD823" s="27">
        <v>35</v>
      </c>
      <c r="AE823" s="22" t="s">
        <v>991</v>
      </c>
    </row>
    <row r="824" spans="1:31" s="91" customFormat="1" hidden="1" x14ac:dyDescent="0.25">
      <c r="A824" s="82">
        <v>821</v>
      </c>
      <c r="B824" s="83">
        <v>1</v>
      </c>
      <c r="C824" s="84">
        <v>2</v>
      </c>
      <c r="D824" s="85" t="s">
        <v>747</v>
      </c>
      <c r="E824" s="85" t="s">
        <v>749</v>
      </c>
      <c r="F824" s="84"/>
      <c r="G824" s="84" t="s">
        <v>64</v>
      </c>
      <c r="H824" s="86" t="s">
        <v>750</v>
      </c>
      <c r="I824" s="87">
        <v>7.5</v>
      </c>
      <c r="J824" s="87">
        <v>7.5</v>
      </c>
      <c r="K824" s="84" t="s">
        <v>272</v>
      </c>
      <c r="L824" s="84" t="s">
        <v>63</v>
      </c>
      <c r="M824" s="84" t="s">
        <v>56</v>
      </c>
      <c r="N824" s="84" t="s">
        <v>51</v>
      </c>
      <c r="O824" s="84"/>
      <c r="P824" s="84" t="s">
        <v>534</v>
      </c>
      <c r="Q824" s="84" t="s">
        <v>751</v>
      </c>
      <c r="R824" s="88"/>
      <c r="S824" s="89"/>
      <c r="T824" s="89">
        <f t="shared" si="64"/>
        <v>0</v>
      </c>
      <c r="U824" s="89"/>
      <c r="V824" s="89"/>
      <c r="W824" s="89"/>
      <c r="X824" s="89"/>
      <c r="Y824" s="89"/>
      <c r="Z824" s="89">
        <f t="shared" si="65"/>
        <v>0</v>
      </c>
      <c r="AA824" s="89"/>
      <c r="AB824" s="89"/>
      <c r="AC824" s="89"/>
      <c r="AD824" s="84"/>
      <c r="AE824" s="90"/>
    </row>
    <row r="825" spans="1:31" s="91" customFormat="1" hidden="1" x14ac:dyDescent="0.25">
      <c r="A825" s="82">
        <v>822</v>
      </c>
      <c r="B825" s="83">
        <v>11</v>
      </c>
      <c r="C825" s="84">
        <v>2</v>
      </c>
      <c r="D825" s="85" t="s">
        <v>747</v>
      </c>
      <c r="E825" s="85" t="s">
        <v>729</v>
      </c>
      <c r="F825" s="84"/>
      <c r="G825" s="84" t="s">
        <v>55</v>
      </c>
      <c r="H825" s="86" t="s">
        <v>730</v>
      </c>
      <c r="I825" s="87">
        <v>2</v>
      </c>
      <c r="J825" s="87">
        <v>2</v>
      </c>
      <c r="K825" s="84" t="s">
        <v>50</v>
      </c>
      <c r="L825" s="84" t="s">
        <v>63</v>
      </c>
      <c r="M825" s="84" t="s">
        <v>56</v>
      </c>
      <c r="N825" s="84" t="s">
        <v>51</v>
      </c>
      <c r="O825" s="84"/>
      <c r="P825" s="84" t="s">
        <v>732</v>
      </c>
      <c r="Q825" s="84" t="s">
        <v>731</v>
      </c>
      <c r="R825" s="88"/>
      <c r="S825" s="89"/>
      <c r="T825" s="89">
        <f t="shared" si="64"/>
        <v>0</v>
      </c>
      <c r="U825" s="89"/>
      <c r="V825" s="89"/>
      <c r="W825" s="89"/>
      <c r="X825" s="89"/>
      <c r="Y825" s="89"/>
      <c r="Z825" s="89">
        <f t="shared" si="65"/>
        <v>0</v>
      </c>
      <c r="AA825" s="89"/>
      <c r="AB825" s="89"/>
      <c r="AC825" s="89"/>
      <c r="AD825" s="84"/>
      <c r="AE825" s="90"/>
    </row>
    <row r="826" spans="1:31" s="91" customFormat="1" hidden="1" x14ac:dyDescent="0.25">
      <c r="A826" s="82">
        <v>823</v>
      </c>
      <c r="B826" s="83">
        <v>12</v>
      </c>
      <c r="C826" s="84">
        <v>2</v>
      </c>
      <c r="D826" s="85" t="s">
        <v>747</v>
      </c>
      <c r="E826" s="85" t="s">
        <v>733</v>
      </c>
      <c r="F826" s="84"/>
      <c r="G826" s="84" t="s">
        <v>64</v>
      </c>
      <c r="H826" s="86" t="s">
        <v>734</v>
      </c>
      <c r="I826" s="87">
        <v>1</v>
      </c>
      <c r="J826" s="87">
        <v>1</v>
      </c>
      <c r="K826" s="84" t="s">
        <v>272</v>
      </c>
      <c r="L826" s="84" t="s">
        <v>63</v>
      </c>
      <c r="M826" s="84" t="s">
        <v>56</v>
      </c>
      <c r="N826" s="84" t="s">
        <v>51</v>
      </c>
      <c r="O826" s="84"/>
      <c r="P826" s="84" t="s">
        <v>736</v>
      </c>
      <c r="Q826" s="84" t="s">
        <v>735</v>
      </c>
      <c r="R826" s="88"/>
      <c r="S826" s="89"/>
      <c r="T826" s="89">
        <f t="shared" si="64"/>
        <v>0</v>
      </c>
      <c r="U826" s="89"/>
      <c r="V826" s="89"/>
      <c r="W826" s="89"/>
      <c r="X826" s="89"/>
      <c r="Y826" s="89"/>
      <c r="Z826" s="89">
        <f t="shared" si="65"/>
        <v>0</v>
      </c>
      <c r="AA826" s="89"/>
      <c r="AB826" s="89"/>
      <c r="AC826" s="89"/>
      <c r="AD826" s="84"/>
      <c r="AE826" s="90"/>
    </row>
    <row r="827" spans="1:31" s="91" customFormat="1" hidden="1" x14ac:dyDescent="0.25">
      <c r="A827" s="82">
        <v>824</v>
      </c>
      <c r="B827" s="83">
        <v>21</v>
      </c>
      <c r="C827" s="84">
        <v>2</v>
      </c>
      <c r="D827" s="85" t="s">
        <v>747</v>
      </c>
      <c r="E827" s="85" t="s">
        <v>298</v>
      </c>
      <c r="F827" s="84"/>
      <c r="G827" s="84" t="s">
        <v>55</v>
      </c>
      <c r="H827" s="86" t="s">
        <v>299</v>
      </c>
      <c r="I827" s="87">
        <v>2</v>
      </c>
      <c r="J827" s="87">
        <v>2</v>
      </c>
      <c r="K827" s="84" t="s">
        <v>50</v>
      </c>
      <c r="L827" s="84" t="s">
        <v>63</v>
      </c>
      <c r="M827" s="84" t="s">
        <v>56</v>
      </c>
      <c r="N827" s="84" t="s">
        <v>51</v>
      </c>
      <c r="O827" s="84"/>
      <c r="P827" s="84" t="s">
        <v>266</v>
      </c>
      <c r="Q827" s="84" t="s">
        <v>300</v>
      </c>
      <c r="R827" s="88"/>
      <c r="S827" s="89"/>
      <c r="T827" s="89">
        <f t="shared" si="64"/>
        <v>0</v>
      </c>
      <c r="U827" s="89"/>
      <c r="V827" s="89"/>
      <c r="W827" s="89"/>
      <c r="X827" s="89"/>
      <c r="Y827" s="89"/>
      <c r="Z827" s="89">
        <f t="shared" si="65"/>
        <v>0</v>
      </c>
      <c r="AA827" s="89"/>
      <c r="AB827" s="89"/>
      <c r="AC827" s="89"/>
      <c r="AD827" s="84"/>
      <c r="AE827" s="90"/>
    </row>
    <row r="828" spans="1:31" s="91" customFormat="1" hidden="1" x14ac:dyDescent="0.25">
      <c r="A828" s="82">
        <v>825</v>
      </c>
      <c r="B828" s="83">
        <v>7000</v>
      </c>
      <c r="C828" s="84">
        <v>2</v>
      </c>
      <c r="D828" s="85" t="s">
        <v>747</v>
      </c>
      <c r="E828" s="85" t="s">
        <v>752</v>
      </c>
      <c r="F828" s="84"/>
      <c r="G828" s="84" t="s">
        <v>64</v>
      </c>
      <c r="H828" s="86" t="s">
        <v>753</v>
      </c>
      <c r="I828" s="87">
        <v>1</v>
      </c>
      <c r="J828" s="87">
        <v>1</v>
      </c>
      <c r="K828" s="84" t="s">
        <v>50</v>
      </c>
      <c r="L828" s="84" t="s">
        <v>54</v>
      </c>
      <c r="M828" s="84" t="s">
        <v>56</v>
      </c>
      <c r="N828" s="84" t="s">
        <v>51</v>
      </c>
      <c r="O828" s="84"/>
      <c r="P828" s="84"/>
      <c r="Q828" s="84"/>
      <c r="R828" s="88"/>
      <c r="S828" s="89"/>
      <c r="T828" s="89">
        <f t="shared" si="64"/>
        <v>0</v>
      </c>
      <c r="U828" s="89"/>
      <c r="V828" s="89"/>
      <c r="W828" s="89"/>
      <c r="X828" s="89"/>
      <c r="Y828" s="89"/>
      <c r="Z828" s="89">
        <f t="shared" si="65"/>
        <v>0</v>
      </c>
      <c r="AA828" s="89"/>
      <c r="AB828" s="89"/>
      <c r="AC828" s="89"/>
      <c r="AD828" s="84"/>
      <c r="AE828" s="90"/>
    </row>
    <row r="829" spans="1:31" s="91" customFormat="1" hidden="1" x14ac:dyDescent="0.25">
      <c r="A829" s="82">
        <v>826</v>
      </c>
      <c r="B829" s="83">
        <v>7001</v>
      </c>
      <c r="C829" s="84">
        <v>2</v>
      </c>
      <c r="D829" s="85" t="s">
        <v>747</v>
      </c>
      <c r="E829" s="85" t="s">
        <v>274</v>
      </c>
      <c r="F829" s="84"/>
      <c r="G829" s="84" t="s">
        <v>276</v>
      </c>
      <c r="H829" s="86" t="s">
        <v>275</v>
      </c>
      <c r="I829" s="87">
        <v>1</v>
      </c>
      <c r="J829" s="87">
        <v>1</v>
      </c>
      <c r="K829" s="84" t="s">
        <v>50</v>
      </c>
      <c r="L829" s="84" t="s">
        <v>63</v>
      </c>
      <c r="M829" s="84" t="s">
        <v>56</v>
      </c>
      <c r="N829" s="84" t="s">
        <v>70</v>
      </c>
      <c r="O829" s="84"/>
      <c r="P829" s="84"/>
      <c r="Q829" s="84"/>
      <c r="R829" s="88"/>
      <c r="S829" s="89"/>
      <c r="T829" s="89">
        <f t="shared" si="64"/>
        <v>0</v>
      </c>
      <c r="U829" s="89"/>
      <c r="V829" s="89"/>
      <c r="W829" s="89"/>
      <c r="X829" s="89"/>
      <c r="Y829" s="89"/>
      <c r="Z829" s="89">
        <f t="shared" si="65"/>
        <v>0</v>
      </c>
      <c r="AA829" s="89"/>
      <c r="AB829" s="89"/>
      <c r="AC829" s="89"/>
      <c r="AD829" s="84"/>
      <c r="AE829" s="90"/>
    </row>
    <row r="830" spans="1:31" s="91" customFormat="1" hidden="1" x14ac:dyDescent="0.25">
      <c r="A830" s="82">
        <v>827</v>
      </c>
      <c r="B830" s="83">
        <v>7000</v>
      </c>
      <c r="C830" s="84">
        <v>3</v>
      </c>
      <c r="D830" s="85" t="s">
        <v>274</v>
      </c>
      <c r="E830" s="85" t="s">
        <v>124</v>
      </c>
      <c r="F830" s="84"/>
      <c r="G830" s="84" t="s">
        <v>126</v>
      </c>
      <c r="H830" s="86" t="s">
        <v>125</v>
      </c>
      <c r="I830" s="87">
        <v>1</v>
      </c>
      <c r="J830" s="87">
        <v>1</v>
      </c>
      <c r="K830" s="84" t="s">
        <v>50</v>
      </c>
      <c r="L830" s="84" t="s">
        <v>63</v>
      </c>
      <c r="M830" s="84" t="s">
        <v>56</v>
      </c>
      <c r="N830" s="84" t="s">
        <v>70</v>
      </c>
      <c r="O830" s="84"/>
      <c r="P830" s="84"/>
      <c r="Q830" s="84"/>
      <c r="R830" s="88"/>
      <c r="S830" s="89"/>
      <c r="T830" s="89">
        <f t="shared" si="64"/>
        <v>0</v>
      </c>
      <c r="U830" s="89"/>
      <c r="V830" s="89"/>
      <c r="W830" s="89"/>
      <c r="X830" s="89"/>
      <c r="Y830" s="89"/>
      <c r="Z830" s="89">
        <f t="shared" si="65"/>
        <v>0</v>
      </c>
      <c r="AA830" s="89"/>
      <c r="AB830" s="89"/>
      <c r="AC830" s="89"/>
      <c r="AD830" s="84"/>
      <c r="AE830" s="90"/>
    </row>
    <row r="831" spans="1:31" s="91" customFormat="1" hidden="1" x14ac:dyDescent="0.25">
      <c r="A831" s="82">
        <v>828</v>
      </c>
      <c r="B831" s="83">
        <v>7002</v>
      </c>
      <c r="C831" s="84">
        <v>3</v>
      </c>
      <c r="D831" s="85" t="s">
        <v>274</v>
      </c>
      <c r="E831" s="85" t="s">
        <v>277</v>
      </c>
      <c r="F831" s="84"/>
      <c r="G831" s="84" t="s">
        <v>55</v>
      </c>
      <c r="H831" s="86" t="s">
        <v>278</v>
      </c>
      <c r="I831" s="87">
        <v>1</v>
      </c>
      <c r="J831" s="87">
        <v>1</v>
      </c>
      <c r="K831" s="84" t="s">
        <v>50</v>
      </c>
      <c r="L831" s="84" t="s">
        <v>63</v>
      </c>
      <c r="M831" s="84" t="s">
        <v>56</v>
      </c>
      <c r="N831" s="84" t="s">
        <v>70</v>
      </c>
      <c r="O831" s="84"/>
      <c r="P831" s="84" t="s">
        <v>279</v>
      </c>
      <c r="Q831" s="84">
        <v>14270</v>
      </c>
      <c r="R831" s="88"/>
      <c r="S831" s="89"/>
      <c r="T831" s="89">
        <f t="shared" si="64"/>
        <v>0</v>
      </c>
      <c r="U831" s="89"/>
      <c r="V831" s="89"/>
      <c r="W831" s="89"/>
      <c r="X831" s="89"/>
      <c r="Y831" s="89"/>
      <c r="Z831" s="89">
        <f t="shared" si="65"/>
        <v>0</v>
      </c>
      <c r="AA831" s="89"/>
      <c r="AB831" s="89"/>
      <c r="AC831" s="89"/>
      <c r="AD831" s="84"/>
      <c r="AE831" s="90"/>
    </row>
    <row r="832" spans="1:31" s="91" customFormat="1" hidden="1" x14ac:dyDescent="0.25">
      <c r="A832" s="82">
        <v>829</v>
      </c>
      <c r="B832" s="83">
        <v>7003</v>
      </c>
      <c r="C832" s="84">
        <v>3</v>
      </c>
      <c r="D832" s="85" t="s">
        <v>274</v>
      </c>
      <c r="E832" s="85" t="s">
        <v>280</v>
      </c>
      <c r="F832" s="84"/>
      <c r="G832" s="84" t="s">
        <v>55</v>
      </c>
      <c r="H832" s="86" t="s">
        <v>281</v>
      </c>
      <c r="I832" s="87">
        <v>1</v>
      </c>
      <c r="J832" s="87">
        <v>1</v>
      </c>
      <c r="K832" s="84" t="s">
        <v>50</v>
      </c>
      <c r="L832" s="84" t="s">
        <v>63</v>
      </c>
      <c r="M832" s="84" t="s">
        <v>56</v>
      </c>
      <c r="N832" s="84" t="s">
        <v>70</v>
      </c>
      <c r="O832" s="84"/>
      <c r="P832" s="84" t="s">
        <v>283</v>
      </c>
      <c r="Q832" s="84" t="s">
        <v>282</v>
      </c>
      <c r="R832" s="88"/>
      <c r="S832" s="89"/>
      <c r="T832" s="89">
        <f t="shared" si="64"/>
        <v>0</v>
      </c>
      <c r="U832" s="89"/>
      <c r="V832" s="89"/>
      <c r="W832" s="89"/>
      <c r="X832" s="89"/>
      <c r="Y832" s="89"/>
      <c r="Z832" s="89">
        <f t="shared" si="65"/>
        <v>0</v>
      </c>
      <c r="AA832" s="89"/>
      <c r="AB832" s="89"/>
      <c r="AC832" s="89"/>
      <c r="AD832" s="84"/>
      <c r="AE832" s="90"/>
    </row>
    <row r="833" spans="1:31" s="91" customFormat="1" hidden="1" x14ac:dyDescent="0.25">
      <c r="A833" s="82">
        <v>830</v>
      </c>
      <c r="B833" s="83">
        <v>7004</v>
      </c>
      <c r="C833" s="84">
        <v>3</v>
      </c>
      <c r="D833" s="85" t="s">
        <v>274</v>
      </c>
      <c r="E833" s="85" t="s">
        <v>284</v>
      </c>
      <c r="F833" s="84"/>
      <c r="G833" s="84" t="s">
        <v>64</v>
      </c>
      <c r="H833" s="86" t="s">
        <v>285</v>
      </c>
      <c r="I833" s="87">
        <v>1</v>
      </c>
      <c r="J833" s="87">
        <v>1</v>
      </c>
      <c r="K833" s="84" t="s">
        <v>50</v>
      </c>
      <c r="L833" s="84" t="s">
        <v>63</v>
      </c>
      <c r="M833" s="84" t="s">
        <v>56</v>
      </c>
      <c r="N833" s="84" t="s">
        <v>70</v>
      </c>
      <c r="O833" s="84"/>
      <c r="P833" s="84" t="s">
        <v>283</v>
      </c>
      <c r="Q833" s="84" t="s">
        <v>286</v>
      </c>
      <c r="R833" s="88"/>
      <c r="S833" s="89"/>
      <c r="T833" s="89">
        <f t="shared" si="64"/>
        <v>0</v>
      </c>
      <c r="U833" s="89"/>
      <c r="V833" s="89"/>
      <c r="W833" s="89"/>
      <c r="X833" s="89"/>
      <c r="Y833" s="89"/>
      <c r="Z833" s="89">
        <f t="shared" si="65"/>
        <v>0</v>
      </c>
      <c r="AA833" s="89"/>
      <c r="AB833" s="89"/>
      <c r="AC833" s="89"/>
      <c r="AD833" s="84"/>
      <c r="AE833" s="90"/>
    </row>
    <row r="834" spans="1:31" s="91" customFormat="1" hidden="1" x14ac:dyDescent="0.25">
      <c r="A834" s="82">
        <v>831</v>
      </c>
      <c r="B834" s="83">
        <v>7005</v>
      </c>
      <c r="C834" s="84">
        <v>3</v>
      </c>
      <c r="D834" s="85" t="s">
        <v>274</v>
      </c>
      <c r="E834" s="85" t="s">
        <v>287</v>
      </c>
      <c r="F834" s="84"/>
      <c r="G834" s="84" t="s">
        <v>64</v>
      </c>
      <c r="H834" s="86" t="s">
        <v>288</v>
      </c>
      <c r="I834" s="87">
        <v>1</v>
      </c>
      <c r="J834" s="87">
        <v>1</v>
      </c>
      <c r="K834" s="84" t="s">
        <v>50</v>
      </c>
      <c r="L834" s="84" t="s">
        <v>63</v>
      </c>
      <c r="M834" s="84" t="s">
        <v>56</v>
      </c>
      <c r="N834" s="84" t="s">
        <v>70</v>
      </c>
      <c r="O834" s="84"/>
      <c r="P834" s="84" t="s">
        <v>283</v>
      </c>
      <c r="Q834" s="84" t="s">
        <v>289</v>
      </c>
      <c r="R834" s="88"/>
      <c r="S834" s="89"/>
      <c r="T834" s="89">
        <f t="shared" si="64"/>
        <v>0</v>
      </c>
      <c r="U834" s="89"/>
      <c r="V834" s="89"/>
      <c r="W834" s="89"/>
      <c r="X834" s="89"/>
      <c r="Y834" s="89"/>
      <c r="Z834" s="89">
        <f t="shared" si="65"/>
        <v>0</v>
      </c>
      <c r="AA834" s="89"/>
      <c r="AB834" s="89"/>
      <c r="AC834" s="89"/>
      <c r="AD834" s="84"/>
      <c r="AE834" s="90"/>
    </row>
    <row r="835" spans="1:31" s="91" customFormat="1" hidden="1" x14ac:dyDescent="0.25">
      <c r="A835" s="82">
        <v>832</v>
      </c>
      <c r="B835" s="83">
        <v>7006</v>
      </c>
      <c r="C835" s="84">
        <v>3</v>
      </c>
      <c r="D835" s="85" t="s">
        <v>274</v>
      </c>
      <c r="E835" s="85" t="s">
        <v>290</v>
      </c>
      <c r="F835" s="84"/>
      <c r="G835" s="84" t="s">
        <v>55</v>
      </c>
      <c r="H835" s="86" t="s">
        <v>291</v>
      </c>
      <c r="I835" s="87">
        <v>1</v>
      </c>
      <c r="J835" s="87">
        <v>1</v>
      </c>
      <c r="K835" s="84" t="s">
        <v>50</v>
      </c>
      <c r="L835" s="84" t="s">
        <v>63</v>
      </c>
      <c r="M835" s="84" t="s">
        <v>56</v>
      </c>
      <c r="N835" s="84" t="s">
        <v>70</v>
      </c>
      <c r="O835" s="84"/>
      <c r="P835" s="84"/>
      <c r="Q835" s="84"/>
      <c r="R835" s="88"/>
      <c r="S835" s="89"/>
      <c r="T835" s="89">
        <f t="shared" si="64"/>
        <v>0</v>
      </c>
      <c r="U835" s="89"/>
      <c r="V835" s="89"/>
      <c r="W835" s="89"/>
      <c r="X835" s="89"/>
      <c r="Y835" s="89"/>
      <c r="Z835" s="89">
        <f t="shared" si="65"/>
        <v>0</v>
      </c>
      <c r="AA835" s="89"/>
      <c r="AB835" s="89"/>
      <c r="AC835" s="89"/>
      <c r="AD835" s="84"/>
      <c r="AE835" s="90"/>
    </row>
    <row r="836" spans="1:31" s="91" customFormat="1" hidden="1" x14ac:dyDescent="0.25">
      <c r="A836" s="82">
        <v>833</v>
      </c>
      <c r="B836" s="83">
        <v>7007</v>
      </c>
      <c r="C836" s="84">
        <v>3</v>
      </c>
      <c r="D836" s="85" t="s">
        <v>274</v>
      </c>
      <c r="E836" s="85" t="s">
        <v>292</v>
      </c>
      <c r="F836" s="84"/>
      <c r="G836" s="84" t="s">
        <v>55</v>
      </c>
      <c r="H836" s="86" t="s">
        <v>293</v>
      </c>
      <c r="I836" s="87">
        <v>1</v>
      </c>
      <c r="J836" s="87">
        <v>1</v>
      </c>
      <c r="K836" s="84" t="s">
        <v>50</v>
      </c>
      <c r="L836" s="84" t="s">
        <v>63</v>
      </c>
      <c r="M836" s="84" t="s">
        <v>56</v>
      </c>
      <c r="N836" s="84" t="s">
        <v>70</v>
      </c>
      <c r="O836" s="84"/>
      <c r="P836" s="84"/>
      <c r="Q836" s="84"/>
      <c r="R836" s="88"/>
      <c r="S836" s="89"/>
      <c r="T836" s="89">
        <f t="shared" si="64"/>
        <v>0</v>
      </c>
      <c r="U836" s="89"/>
      <c r="V836" s="89"/>
      <c r="W836" s="89"/>
      <c r="X836" s="89"/>
      <c r="Y836" s="89"/>
      <c r="Z836" s="89">
        <f t="shared" si="65"/>
        <v>0</v>
      </c>
      <c r="AA836" s="89"/>
      <c r="AB836" s="89"/>
      <c r="AC836" s="89"/>
      <c r="AD836" s="84"/>
      <c r="AE836" s="90"/>
    </row>
    <row r="837" spans="1:31" s="91" customFormat="1" hidden="1" x14ac:dyDescent="0.25">
      <c r="A837" s="82">
        <v>834</v>
      </c>
      <c r="B837" s="83">
        <v>7008</v>
      </c>
      <c r="C837" s="84">
        <v>3</v>
      </c>
      <c r="D837" s="85" t="s">
        <v>274</v>
      </c>
      <c r="E837" s="85" t="s">
        <v>263</v>
      </c>
      <c r="F837" s="84"/>
      <c r="G837" s="84" t="s">
        <v>55</v>
      </c>
      <c r="H837" s="86" t="s">
        <v>264</v>
      </c>
      <c r="I837" s="87">
        <v>1</v>
      </c>
      <c r="J837" s="87">
        <v>1</v>
      </c>
      <c r="K837" s="84" t="s">
        <v>50</v>
      </c>
      <c r="L837" s="84" t="s">
        <v>63</v>
      </c>
      <c r="M837" s="84" t="s">
        <v>56</v>
      </c>
      <c r="N837" s="84" t="s">
        <v>70</v>
      </c>
      <c r="O837" s="84"/>
      <c r="P837" s="84" t="s">
        <v>266</v>
      </c>
      <c r="Q837" s="84" t="s">
        <v>265</v>
      </c>
      <c r="R837" s="88"/>
      <c r="S837" s="89"/>
      <c r="T837" s="89">
        <f t="shared" ref="T837:T900" si="66">S837*I837</f>
        <v>0</v>
      </c>
      <c r="U837" s="89"/>
      <c r="V837" s="89"/>
      <c r="W837" s="89"/>
      <c r="X837" s="89"/>
      <c r="Y837" s="89"/>
      <c r="Z837" s="89">
        <f t="shared" ref="Z837:Z900" si="67">Y837*I837</f>
        <v>0</v>
      </c>
      <c r="AA837" s="89"/>
      <c r="AB837" s="89"/>
      <c r="AC837" s="89"/>
      <c r="AD837" s="84"/>
      <c r="AE837" s="90"/>
    </row>
    <row r="838" spans="1:31" s="91" customFormat="1" hidden="1" x14ac:dyDescent="0.25">
      <c r="A838" s="82">
        <v>835</v>
      </c>
      <c r="B838" s="83">
        <v>7009</v>
      </c>
      <c r="C838" s="84">
        <v>3</v>
      </c>
      <c r="D838" s="85" t="s">
        <v>274</v>
      </c>
      <c r="E838" s="85" t="s">
        <v>294</v>
      </c>
      <c r="F838" s="84"/>
      <c r="G838" s="84" t="s">
        <v>55</v>
      </c>
      <c r="H838" s="86" t="s">
        <v>295</v>
      </c>
      <c r="I838" s="87">
        <v>1</v>
      </c>
      <c r="J838" s="87">
        <v>1</v>
      </c>
      <c r="K838" s="84" t="s">
        <v>50</v>
      </c>
      <c r="L838" s="84" t="s">
        <v>63</v>
      </c>
      <c r="M838" s="84" t="s">
        <v>56</v>
      </c>
      <c r="N838" s="84" t="s">
        <v>70</v>
      </c>
      <c r="O838" s="84"/>
      <c r="P838" s="84" t="s">
        <v>297</v>
      </c>
      <c r="Q838" s="84" t="s">
        <v>296</v>
      </c>
      <c r="R838" s="88"/>
      <c r="S838" s="89"/>
      <c r="T838" s="89">
        <f t="shared" si="66"/>
        <v>0</v>
      </c>
      <c r="U838" s="89"/>
      <c r="V838" s="89"/>
      <c r="W838" s="89"/>
      <c r="X838" s="89"/>
      <c r="Y838" s="89"/>
      <c r="Z838" s="89">
        <f t="shared" si="67"/>
        <v>0</v>
      </c>
      <c r="AA838" s="89"/>
      <c r="AB838" s="89"/>
      <c r="AC838" s="89"/>
      <c r="AD838" s="84"/>
      <c r="AE838" s="90"/>
    </row>
    <row r="839" spans="1:31" s="91" customFormat="1" hidden="1" x14ac:dyDescent="0.25">
      <c r="A839" s="82">
        <v>836</v>
      </c>
      <c r="B839" s="83">
        <v>7010</v>
      </c>
      <c r="C839" s="84">
        <v>3</v>
      </c>
      <c r="D839" s="85" t="s">
        <v>274</v>
      </c>
      <c r="E839" s="85" t="s">
        <v>298</v>
      </c>
      <c r="F839" s="84"/>
      <c r="G839" s="84" t="s">
        <v>55</v>
      </c>
      <c r="H839" s="86" t="s">
        <v>299</v>
      </c>
      <c r="I839" s="87">
        <v>1</v>
      </c>
      <c r="J839" s="87">
        <v>1</v>
      </c>
      <c r="K839" s="84" t="s">
        <v>50</v>
      </c>
      <c r="L839" s="84" t="s">
        <v>63</v>
      </c>
      <c r="M839" s="84" t="s">
        <v>56</v>
      </c>
      <c r="N839" s="84" t="s">
        <v>70</v>
      </c>
      <c r="O839" s="84"/>
      <c r="P839" s="84" t="s">
        <v>266</v>
      </c>
      <c r="Q839" s="84" t="s">
        <v>300</v>
      </c>
      <c r="R839" s="88"/>
      <c r="S839" s="89"/>
      <c r="T839" s="89">
        <f t="shared" si="66"/>
        <v>0</v>
      </c>
      <c r="U839" s="89"/>
      <c r="V839" s="89"/>
      <c r="W839" s="89"/>
      <c r="X839" s="89"/>
      <c r="Y839" s="89"/>
      <c r="Z839" s="89">
        <f t="shared" si="67"/>
        <v>0</v>
      </c>
      <c r="AA839" s="89"/>
      <c r="AB839" s="89"/>
      <c r="AC839" s="89"/>
      <c r="AD839" s="84"/>
      <c r="AE839" s="90"/>
    </row>
    <row r="840" spans="1:31" s="91" customFormat="1" hidden="1" x14ac:dyDescent="0.25">
      <c r="A840" s="82">
        <v>837</v>
      </c>
      <c r="B840" s="83">
        <v>7011</v>
      </c>
      <c r="C840" s="84">
        <v>3</v>
      </c>
      <c r="D840" s="85" t="s">
        <v>274</v>
      </c>
      <c r="E840" s="85" t="s">
        <v>301</v>
      </c>
      <c r="F840" s="84"/>
      <c r="G840" s="84" t="s">
        <v>55</v>
      </c>
      <c r="H840" s="86" t="s">
        <v>302</v>
      </c>
      <c r="I840" s="87">
        <v>1</v>
      </c>
      <c r="J840" s="87">
        <v>1</v>
      </c>
      <c r="K840" s="84" t="s">
        <v>50</v>
      </c>
      <c r="L840" s="84" t="s">
        <v>63</v>
      </c>
      <c r="M840" s="84" t="s">
        <v>56</v>
      </c>
      <c r="N840" s="84" t="s">
        <v>70</v>
      </c>
      <c r="O840" s="84"/>
      <c r="P840" s="84" t="s">
        <v>266</v>
      </c>
      <c r="Q840" s="84" t="s">
        <v>303</v>
      </c>
      <c r="R840" s="88"/>
      <c r="S840" s="89"/>
      <c r="T840" s="89">
        <f t="shared" si="66"/>
        <v>0</v>
      </c>
      <c r="U840" s="89"/>
      <c r="V840" s="89"/>
      <c r="W840" s="89"/>
      <c r="X840" s="89"/>
      <c r="Y840" s="89"/>
      <c r="Z840" s="89">
        <f t="shared" si="67"/>
        <v>0</v>
      </c>
      <c r="AA840" s="89"/>
      <c r="AB840" s="89"/>
      <c r="AC840" s="89"/>
      <c r="AD840" s="84"/>
      <c r="AE840" s="90"/>
    </row>
    <row r="841" spans="1:31" s="91" customFormat="1" hidden="1" x14ac:dyDescent="0.25">
      <c r="A841" s="82">
        <v>838</v>
      </c>
      <c r="B841" s="83">
        <v>7012</v>
      </c>
      <c r="C841" s="84">
        <v>3</v>
      </c>
      <c r="D841" s="85" t="s">
        <v>274</v>
      </c>
      <c r="E841" s="85" t="s">
        <v>304</v>
      </c>
      <c r="F841" s="84"/>
      <c r="G841" s="84" t="s">
        <v>64</v>
      </c>
      <c r="H841" s="86" t="s">
        <v>305</v>
      </c>
      <c r="I841" s="87">
        <v>1</v>
      </c>
      <c r="J841" s="87">
        <v>1</v>
      </c>
      <c r="K841" s="84" t="s">
        <v>50</v>
      </c>
      <c r="L841" s="84" t="s">
        <v>63</v>
      </c>
      <c r="M841" s="84" t="s">
        <v>56</v>
      </c>
      <c r="N841" s="84" t="s">
        <v>70</v>
      </c>
      <c r="O841" s="84"/>
      <c r="P841" s="84" t="s">
        <v>266</v>
      </c>
      <c r="Q841" s="84" t="s">
        <v>306</v>
      </c>
      <c r="R841" s="88"/>
      <c r="S841" s="89"/>
      <c r="T841" s="89">
        <f t="shared" si="66"/>
        <v>0</v>
      </c>
      <c r="U841" s="89"/>
      <c r="V841" s="89"/>
      <c r="W841" s="89"/>
      <c r="X841" s="89"/>
      <c r="Y841" s="89"/>
      <c r="Z841" s="89">
        <f t="shared" si="67"/>
        <v>0</v>
      </c>
      <c r="AA841" s="89"/>
      <c r="AB841" s="89"/>
      <c r="AC841" s="89"/>
      <c r="AD841" s="84"/>
      <c r="AE841" s="90"/>
    </row>
    <row r="842" spans="1:31" s="91" customFormat="1" hidden="1" x14ac:dyDescent="0.25">
      <c r="A842" s="82">
        <v>839</v>
      </c>
      <c r="B842" s="83">
        <v>7013</v>
      </c>
      <c r="C842" s="84">
        <v>3</v>
      </c>
      <c r="D842" s="85" t="s">
        <v>274</v>
      </c>
      <c r="E842" s="85" t="s">
        <v>72</v>
      </c>
      <c r="F842" s="84"/>
      <c r="G842" s="84" t="s">
        <v>59</v>
      </c>
      <c r="H842" s="86" t="s">
        <v>73</v>
      </c>
      <c r="I842" s="87">
        <v>1</v>
      </c>
      <c r="J842" s="87">
        <v>1</v>
      </c>
      <c r="K842" s="84" t="s">
        <v>50</v>
      </c>
      <c r="L842" s="84" t="s">
        <v>63</v>
      </c>
      <c r="M842" s="84" t="s">
        <v>56</v>
      </c>
      <c r="N842" s="84" t="s">
        <v>70</v>
      </c>
      <c r="O842" s="84"/>
      <c r="P842" s="84"/>
      <c r="Q842" s="84"/>
      <c r="R842" s="88"/>
      <c r="S842" s="89"/>
      <c r="T842" s="89">
        <f t="shared" si="66"/>
        <v>0</v>
      </c>
      <c r="U842" s="89"/>
      <c r="V842" s="89"/>
      <c r="W842" s="89"/>
      <c r="X842" s="89"/>
      <c r="Y842" s="89"/>
      <c r="Z842" s="89">
        <f t="shared" si="67"/>
        <v>0</v>
      </c>
      <c r="AA842" s="89"/>
      <c r="AB842" s="89"/>
      <c r="AC842" s="89"/>
      <c r="AD842" s="84"/>
      <c r="AE842" s="90"/>
    </row>
    <row r="843" spans="1:31" s="91" customFormat="1" hidden="1" x14ac:dyDescent="0.25">
      <c r="A843" s="82">
        <v>840</v>
      </c>
      <c r="B843" s="83">
        <v>7014</v>
      </c>
      <c r="C843" s="84">
        <v>3</v>
      </c>
      <c r="D843" s="85" t="s">
        <v>274</v>
      </c>
      <c r="E843" s="85" t="s">
        <v>307</v>
      </c>
      <c r="F843" s="84"/>
      <c r="G843" s="84" t="s">
        <v>91</v>
      </c>
      <c r="H843" s="86" t="s">
        <v>308</v>
      </c>
      <c r="I843" s="87">
        <v>1</v>
      </c>
      <c r="J843" s="87">
        <v>1</v>
      </c>
      <c r="K843" s="84" t="s">
        <v>50</v>
      </c>
      <c r="L843" s="84" t="s">
        <v>63</v>
      </c>
      <c r="M843" s="84" t="s">
        <v>56</v>
      </c>
      <c r="N843" s="84" t="s">
        <v>70</v>
      </c>
      <c r="O843" s="84"/>
      <c r="P843" s="84"/>
      <c r="Q843" s="84"/>
      <c r="R843" s="88"/>
      <c r="S843" s="89"/>
      <c r="T843" s="89">
        <f t="shared" si="66"/>
        <v>0</v>
      </c>
      <c r="U843" s="89"/>
      <c r="V843" s="89"/>
      <c r="W843" s="89"/>
      <c r="X843" s="89"/>
      <c r="Y843" s="89"/>
      <c r="Z843" s="89">
        <f t="shared" si="67"/>
        <v>0</v>
      </c>
      <c r="AA843" s="89"/>
      <c r="AB843" s="89"/>
      <c r="AC843" s="89"/>
      <c r="AD843" s="84"/>
      <c r="AE843" s="90"/>
    </row>
    <row r="844" spans="1:31" s="91" customFormat="1" hidden="1" x14ac:dyDescent="0.25">
      <c r="A844" s="82">
        <v>841</v>
      </c>
      <c r="B844" s="83">
        <v>7002</v>
      </c>
      <c r="C844" s="84">
        <v>2</v>
      </c>
      <c r="D844" s="85" t="s">
        <v>747</v>
      </c>
      <c r="E844" s="85" t="s">
        <v>754</v>
      </c>
      <c r="F844" s="84"/>
      <c r="G844" s="84" t="s">
        <v>79</v>
      </c>
      <c r="H844" s="86" t="s">
        <v>755</v>
      </c>
      <c r="I844" s="87">
        <v>1</v>
      </c>
      <c r="J844" s="87">
        <v>1</v>
      </c>
      <c r="K844" s="84" t="s">
        <v>50</v>
      </c>
      <c r="L844" s="84" t="s">
        <v>63</v>
      </c>
      <c r="M844" s="84" t="s">
        <v>56</v>
      </c>
      <c r="N844" s="84" t="s">
        <v>70</v>
      </c>
      <c r="O844" s="84"/>
      <c r="P844" s="84"/>
      <c r="Q844" s="84"/>
      <c r="R844" s="88"/>
      <c r="S844" s="89"/>
      <c r="T844" s="89">
        <f t="shared" si="66"/>
        <v>0</v>
      </c>
      <c r="U844" s="89"/>
      <c r="V844" s="89"/>
      <c r="W844" s="89"/>
      <c r="X844" s="89"/>
      <c r="Y844" s="89"/>
      <c r="Z844" s="89">
        <f t="shared" si="67"/>
        <v>0</v>
      </c>
      <c r="AA844" s="89"/>
      <c r="AB844" s="89"/>
      <c r="AC844" s="89"/>
      <c r="AD844" s="84"/>
      <c r="AE844" s="90"/>
    </row>
    <row r="845" spans="1:31" s="91" customFormat="1" hidden="1" x14ac:dyDescent="0.25">
      <c r="A845" s="82">
        <v>842</v>
      </c>
      <c r="B845" s="83">
        <v>7003</v>
      </c>
      <c r="C845" s="84">
        <v>2</v>
      </c>
      <c r="D845" s="85" t="s">
        <v>747</v>
      </c>
      <c r="E845" s="85" t="s">
        <v>124</v>
      </c>
      <c r="F845" s="84"/>
      <c r="G845" s="84" t="s">
        <v>126</v>
      </c>
      <c r="H845" s="86" t="s">
        <v>125</v>
      </c>
      <c r="I845" s="87">
        <v>1</v>
      </c>
      <c r="J845" s="87">
        <v>1</v>
      </c>
      <c r="K845" s="84" t="s">
        <v>50</v>
      </c>
      <c r="L845" s="84" t="s">
        <v>63</v>
      </c>
      <c r="M845" s="84" t="s">
        <v>56</v>
      </c>
      <c r="N845" s="84" t="s">
        <v>70</v>
      </c>
      <c r="O845" s="84"/>
      <c r="P845" s="84"/>
      <c r="Q845" s="84"/>
      <c r="R845" s="88"/>
      <c r="S845" s="89"/>
      <c r="T845" s="89">
        <f t="shared" si="66"/>
        <v>0</v>
      </c>
      <c r="U845" s="89"/>
      <c r="V845" s="89"/>
      <c r="W845" s="89"/>
      <c r="X845" s="89"/>
      <c r="Y845" s="89"/>
      <c r="Z845" s="89">
        <f t="shared" si="67"/>
        <v>0</v>
      </c>
      <c r="AA845" s="89"/>
      <c r="AB845" s="89"/>
      <c r="AC845" s="89"/>
      <c r="AD845" s="84"/>
      <c r="AE845" s="90"/>
    </row>
    <row r="846" spans="1:31" s="91" customFormat="1" x14ac:dyDescent="0.25">
      <c r="A846" s="26">
        <v>843</v>
      </c>
      <c r="B846" s="31">
        <v>140</v>
      </c>
      <c r="C846" s="27">
        <v>1</v>
      </c>
      <c r="D846" s="28" t="s">
        <v>52</v>
      </c>
      <c r="E846" s="28" t="s">
        <v>756</v>
      </c>
      <c r="F846" s="27" t="s">
        <v>1005</v>
      </c>
      <c r="G846" s="27" t="s">
        <v>55</v>
      </c>
      <c r="H846" s="23" t="s">
        <v>757</v>
      </c>
      <c r="I846" s="29">
        <v>1</v>
      </c>
      <c r="J846" s="29">
        <v>1</v>
      </c>
      <c r="K846" s="27" t="s">
        <v>50</v>
      </c>
      <c r="L846" s="27" t="s">
        <v>54</v>
      </c>
      <c r="M846" s="27" t="s">
        <v>56</v>
      </c>
      <c r="N846" s="27" t="s">
        <v>51</v>
      </c>
      <c r="O846" s="27" t="s">
        <v>1025</v>
      </c>
      <c r="P846" s="27"/>
      <c r="Q846" s="27"/>
      <c r="R846" s="46"/>
      <c r="S846" s="21">
        <f>VLOOKUP(E:E,'[1]853-278051-128'!$A:$F,6,0)</f>
        <v>18.604799999999997</v>
      </c>
      <c r="T846" s="21">
        <f t="shared" si="66"/>
        <v>18.604799999999997</v>
      </c>
      <c r="U846" s="21">
        <f>VLOOKUP(E:E,'[1]853-278051-128'!$A:$H,8,0)</f>
        <v>18.115200000000002</v>
      </c>
      <c r="V846" s="21">
        <f>J846*U846</f>
        <v>18.115200000000002</v>
      </c>
      <c r="W846" s="21">
        <f>VLOOKUP(E:E,'[1]853-278051-128'!$A:$J,10,0)</f>
        <v>17.625600000000002</v>
      </c>
      <c r="X846" s="21">
        <f>J846*W846</f>
        <v>17.625600000000002</v>
      </c>
      <c r="Y846" s="21">
        <f>VLOOKUP(E:E,'[1]853-278051-128'!$A:$L,12,0)</f>
        <v>17.136000000000003</v>
      </c>
      <c r="Z846" s="21">
        <f t="shared" si="67"/>
        <v>17.136000000000003</v>
      </c>
      <c r="AA846" s="21">
        <f>VLOOKUP(E:E,'[2]costed bom'!$E$2:$AA$1480,23,0)</f>
        <v>70</v>
      </c>
      <c r="AB846" s="21">
        <f>J846*AA846</f>
        <v>70</v>
      </c>
      <c r="AC846" s="21">
        <f>Z846-AB846</f>
        <v>-52.863999999999997</v>
      </c>
      <c r="AD846" s="27">
        <v>35</v>
      </c>
      <c r="AE846" s="22" t="s">
        <v>991</v>
      </c>
    </row>
    <row r="847" spans="1:31" s="91" customFormat="1" hidden="1" x14ac:dyDescent="0.25">
      <c r="A847" s="82">
        <v>844</v>
      </c>
      <c r="B847" s="83">
        <v>1</v>
      </c>
      <c r="C847" s="84">
        <v>2</v>
      </c>
      <c r="D847" s="85" t="s">
        <v>756</v>
      </c>
      <c r="E847" s="85" t="s">
        <v>749</v>
      </c>
      <c r="F847" s="84"/>
      <c r="G847" s="84" t="s">
        <v>64</v>
      </c>
      <c r="H847" s="86" t="s">
        <v>750</v>
      </c>
      <c r="I847" s="87">
        <v>3</v>
      </c>
      <c r="J847" s="87">
        <v>3</v>
      </c>
      <c r="K847" s="84" t="s">
        <v>272</v>
      </c>
      <c r="L847" s="84" t="s">
        <v>63</v>
      </c>
      <c r="M847" s="84" t="s">
        <v>56</v>
      </c>
      <c r="N847" s="84" t="s">
        <v>51</v>
      </c>
      <c r="O847" s="84"/>
      <c r="P847" s="84" t="s">
        <v>534</v>
      </c>
      <c r="Q847" s="84" t="s">
        <v>751</v>
      </c>
      <c r="R847" s="88"/>
      <c r="S847" s="89"/>
      <c r="T847" s="89">
        <f t="shared" si="66"/>
        <v>0</v>
      </c>
      <c r="U847" s="89"/>
      <c r="V847" s="89"/>
      <c r="W847" s="89"/>
      <c r="X847" s="89"/>
      <c r="Y847" s="89"/>
      <c r="Z847" s="89">
        <f t="shared" si="67"/>
        <v>0</v>
      </c>
      <c r="AA847" s="89"/>
      <c r="AB847" s="89"/>
      <c r="AC847" s="89"/>
      <c r="AD847" s="84"/>
      <c r="AE847" s="90"/>
    </row>
    <row r="848" spans="1:31" s="91" customFormat="1" hidden="1" x14ac:dyDescent="0.25">
      <c r="A848" s="82">
        <v>845</v>
      </c>
      <c r="B848" s="83">
        <v>11</v>
      </c>
      <c r="C848" s="84">
        <v>2</v>
      </c>
      <c r="D848" s="85" t="s">
        <v>756</v>
      </c>
      <c r="E848" s="85" t="s">
        <v>729</v>
      </c>
      <c r="F848" s="84"/>
      <c r="G848" s="84" t="s">
        <v>55</v>
      </c>
      <c r="H848" s="86" t="s">
        <v>730</v>
      </c>
      <c r="I848" s="87">
        <v>2</v>
      </c>
      <c r="J848" s="87">
        <v>2</v>
      </c>
      <c r="K848" s="84" t="s">
        <v>50</v>
      </c>
      <c r="L848" s="84" t="s">
        <v>63</v>
      </c>
      <c r="M848" s="84" t="s">
        <v>56</v>
      </c>
      <c r="N848" s="84" t="s">
        <v>51</v>
      </c>
      <c r="O848" s="84"/>
      <c r="P848" s="84" t="s">
        <v>732</v>
      </c>
      <c r="Q848" s="84" t="s">
        <v>731</v>
      </c>
      <c r="R848" s="88"/>
      <c r="S848" s="89"/>
      <c r="T848" s="89">
        <f t="shared" si="66"/>
        <v>0</v>
      </c>
      <c r="U848" s="89"/>
      <c r="V848" s="89"/>
      <c r="W848" s="89"/>
      <c r="X848" s="89"/>
      <c r="Y848" s="89"/>
      <c r="Z848" s="89">
        <f t="shared" si="67"/>
        <v>0</v>
      </c>
      <c r="AA848" s="89"/>
      <c r="AB848" s="89"/>
      <c r="AC848" s="89"/>
      <c r="AD848" s="84"/>
      <c r="AE848" s="90"/>
    </row>
    <row r="849" spans="1:31" s="91" customFormat="1" hidden="1" x14ac:dyDescent="0.25">
      <c r="A849" s="82">
        <v>846</v>
      </c>
      <c r="B849" s="83">
        <v>12</v>
      </c>
      <c r="C849" s="84">
        <v>2</v>
      </c>
      <c r="D849" s="85" t="s">
        <v>756</v>
      </c>
      <c r="E849" s="85" t="s">
        <v>733</v>
      </c>
      <c r="F849" s="84"/>
      <c r="G849" s="84" t="s">
        <v>64</v>
      </c>
      <c r="H849" s="86" t="s">
        <v>734</v>
      </c>
      <c r="I849" s="87">
        <v>1</v>
      </c>
      <c r="J849" s="87">
        <v>1</v>
      </c>
      <c r="K849" s="84" t="s">
        <v>272</v>
      </c>
      <c r="L849" s="84" t="s">
        <v>63</v>
      </c>
      <c r="M849" s="84" t="s">
        <v>56</v>
      </c>
      <c r="N849" s="84" t="s">
        <v>51</v>
      </c>
      <c r="O849" s="84"/>
      <c r="P849" s="84" t="s">
        <v>736</v>
      </c>
      <c r="Q849" s="84" t="s">
        <v>735</v>
      </c>
      <c r="R849" s="88"/>
      <c r="S849" s="89"/>
      <c r="T849" s="89">
        <f t="shared" si="66"/>
        <v>0</v>
      </c>
      <c r="U849" s="89"/>
      <c r="V849" s="89"/>
      <c r="W849" s="89"/>
      <c r="X849" s="89"/>
      <c r="Y849" s="89"/>
      <c r="Z849" s="89">
        <f t="shared" si="67"/>
        <v>0</v>
      </c>
      <c r="AA849" s="89"/>
      <c r="AB849" s="89"/>
      <c r="AC849" s="89"/>
      <c r="AD849" s="84"/>
      <c r="AE849" s="90"/>
    </row>
    <row r="850" spans="1:31" s="91" customFormat="1" hidden="1" x14ac:dyDescent="0.25">
      <c r="A850" s="82">
        <v>847</v>
      </c>
      <c r="B850" s="83">
        <v>21</v>
      </c>
      <c r="C850" s="84">
        <v>2</v>
      </c>
      <c r="D850" s="85" t="s">
        <v>756</v>
      </c>
      <c r="E850" s="85" t="s">
        <v>298</v>
      </c>
      <c r="F850" s="84"/>
      <c r="G850" s="84" t="s">
        <v>55</v>
      </c>
      <c r="H850" s="86" t="s">
        <v>299</v>
      </c>
      <c r="I850" s="87">
        <v>2</v>
      </c>
      <c r="J850" s="87">
        <v>2</v>
      </c>
      <c r="K850" s="84" t="s">
        <v>50</v>
      </c>
      <c r="L850" s="84" t="s">
        <v>63</v>
      </c>
      <c r="M850" s="84" t="s">
        <v>56</v>
      </c>
      <c r="N850" s="84" t="s">
        <v>51</v>
      </c>
      <c r="O850" s="84"/>
      <c r="P850" s="84" t="s">
        <v>266</v>
      </c>
      <c r="Q850" s="84" t="s">
        <v>300</v>
      </c>
      <c r="R850" s="88"/>
      <c r="S850" s="89"/>
      <c r="T850" s="89">
        <f t="shared" si="66"/>
        <v>0</v>
      </c>
      <c r="U850" s="89"/>
      <c r="V850" s="89"/>
      <c r="W850" s="89"/>
      <c r="X850" s="89"/>
      <c r="Y850" s="89"/>
      <c r="Z850" s="89">
        <f t="shared" si="67"/>
        <v>0</v>
      </c>
      <c r="AA850" s="89"/>
      <c r="AB850" s="89"/>
      <c r="AC850" s="89"/>
      <c r="AD850" s="84"/>
      <c r="AE850" s="90"/>
    </row>
    <row r="851" spans="1:31" s="91" customFormat="1" hidden="1" x14ac:dyDescent="0.25">
      <c r="A851" s="82">
        <v>848</v>
      </c>
      <c r="B851" s="83">
        <v>7000</v>
      </c>
      <c r="C851" s="84">
        <v>2</v>
      </c>
      <c r="D851" s="85" t="s">
        <v>756</v>
      </c>
      <c r="E851" s="85" t="s">
        <v>752</v>
      </c>
      <c r="F851" s="84"/>
      <c r="G851" s="84" t="s">
        <v>64</v>
      </c>
      <c r="H851" s="86" t="s">
        <v>753</v>
      </c>
      <c r="I851" s="87">
        <v>1</v>
      </c>
      <c r="J851" s="87">
        <v>1</v>
      </c>
      <c r="K851" s="84" t="s">
        <v>50</v>
      </c>
      <c r="L851" s="84" t="s">
        <v>54</v>
      </c>
      <c r="M851" s="84" t="s">
        <v>56</v>
      </c>
      <c r="N851" s="84" t="s">
        <v>51</v>
      </c>
      <c r="O851" s="84"/>
      <c r="P851" s="84"/>
      <c r="Q851" s="84"/>
      <c r="R851" s="88"/>
      <c r="S851" s="89"/>
      <c r="T851" s="89">
        <f t="shared" si="66"/>
        <v>0</v>
      </c>
      <c r="U851" s="89"/>
      <c r="V851" s="89"/>
      <c r="W851" s="89"/>
      <c r="X851" s="89"/>
      <c r="Y851" s="89"/>
      <c r="Z851" s="89">
        <f t="shared" si="67"/>
        <v>0</v>
      </c>
      <c r="AA851" s="89"/>
      <c r="AB851" s="89"/>
      <c r="AC851" s="89"/>
      <c r="AD851" s="84"/>
      <c r="AE851" s="90"/>
    </row>
    <row r="852" spans="1:31" s="91" customFormat="1" hidden="1" x14ac:dyDescent="0.25">
      <c r="A852" s="82">
        <v>849</v>
      </c>
      <c r="B852" s="83">
        <v>7001</v>
      </c>
      <c r="C852" s="84">
        <v>2</v>
      </c>
      <c r="D852" s="85" t="s">
        <v>756</v>
      </c>
      <c r="E852" s="85" t="s">
        <v>274</v>
      </c>
      <c r="F852" s="84"/>
      <c r="G852" s="84" t="s">
        <v>276</v>
      </c>
      <c r="H852" s="86" t="s">
        <v>275</v>
      </c>
      <c r="I852" s="87">
        <v>1</v>
      </c>
      <c r="J852" s="87">
        <v>1</v>
      </c>
      <c r="K852" s="84" t="s">
        <v>50</v>
      </c>
      <c r="L852" s="84" t="s">
        <v>63</v>
      </c>
      <c r="M852" s="84" t="s">
        <v>56</v>
      </c>
      <c r="N852" s="84" t="s">
        <v>70</v>
      </c>
      <c r="O852" s="84"/>
      <c r="P852" s="84"/>
      <c r="Q852" s="84"/>
      <c r="R852" s="88"/>
      <c r="S852" s="89"/>
      <c r="T852" s="89">
        <f t="shared" si="66"/>
        <v>0</v>
      </c>
      <c r="U852" s="89"/>
      <c r="V852" s="89"/>
      <c r="W852" s="89"/>
      <c r="X852" s="89"/>
      <c r="Y852" s="89"/>
      <c r="Z852" s="89">
        <f t="shared" si="67"/>
        <v>0</v>
      </c>
      <c r="AA852" s="89"/>
      <c r="AB852" s="89"/>
      <c r="AC852" s="89"/>
      <c r="AD852" s="84"/>
      <c r="AE852" s="90"/>
    </row>
    <row r="853" spans="1:31" s="91" customFormat="1" hidden="1" x14ac:dyDescent="0.25">
      <c r="A853" s="82">
        <v>850</v>
      </c>
      <c r="B853" s="83">
        <v>7000</v>
      </c>
      <c r="C853" s="84">
        <v>3</v>
      </c>
      <c r="D853" s="85" t="s">
        <v>274</v>
      </c>
      <c r="E853" s="85" t="s">
        <v>124</v>
      </c>
      <c r="F853" s="84"/>
      <c r="G853" s="84" t="s">
        <v>126</v>
      </c>
      <c r="H853" s="86" t="s">
        <v>125</v>
      </c>
      <c r="I853" s="87">
        <v>1</v>
      </c>
      <c r="J853" s="87">
        <v>1</v>
      </c>
      <c r="K853" s="84" t="s">
        <v>50</v>
      </c>
      <c r="L853" s="84" t="s">
        <v>63</v>
      </c>
      <c r="M853" s="84" t="s">
        <v>56</v>
      </c>
      <c r="N853" s="84" t="s">
        <v>70</v>
      </c>
      <c r="O853" s="84"/>
      <c r="P853" s="84"/>
      <c r="Q853" s="84"/>
      <c r="R853" s="88"/>
      <c r="S853" s="89"/>
      <c r="T853" s="89">
        <f t="shared" si="66"/>
        <v>0</v>
      </c>
      <c r="U853" s="89"/>
      <c r="V853" s="89"/>
      <c r="W853" s="89"/>
      <c r="X853" s="89"/>
      <c r="Y853" s="89"/>
      <c r="Z853" s="89">
        <f t="shared" si="67"/>
        <v>0</v>
      </c>
      <c r="AA853" s="89"/>
      <c r="AB853" s="89"/>
      <c r="AC853" s="89"/>
      <c r="AD853" s="84"/>
      <c r="AE853" s="90"/>
    </row>
    <row r="854" spans="1:31" s="91" customFormat="1" hidden="1" x14ac:dyDescent="0.25">
      <c r="A854" s="82">
        <v>851</v>
      </c>
      <c r="B854" s="83">
        <v>7002</v>
      </c>
      <c r="C854" s="84">
        <v>3</v>
      </c>
      <c r="D854" s="85" t="s">
        <v>274</v>
      </c>
      <c r="E854" s="85" t="s">
        <v>277</v>
      </c>
      <c r="F854" s="84"/>
      <c r="G854" s="84" t="s">
        <v>55</v>
      </c>
      <c r="H854" s="86" t="s">
        <v>278</v>
      </c>
      <c r="I854" s="87">
        <v>1</v>
      </c>
      <c r="J854" s="87">
        <v>1</v>
      </c>
      <c r="K854" s="84" t="s">
        <v>50</v>
      </c>
      <c r="L854" s="84" t="s">
        <v>63</v>
      </c>
      <c r="M854" s="84" t="s">
        <v>56</v>
      </c>
      <c r="N854" s="84" t="s">
        <v>70</v>
      </c>
      <c r="O854" s="84"/>
      <c r="P854" s="84" t="s">
        <v>279</v>
      </c>
      <c r="Q854" s="84">
        <v>14270</v>
      </c>
      <c r="R854" s="88"/>
      <c r="S854" s="89"/>
      <c r="T854" s="89">
        <f t="shared" si="66"/>
        <v>0</v>
      </c>
      <c r="U854" s="89"/>
      <c r="V854" s="89"/>
      <c r="W854" s="89"/>
      <c r="X854" s="89"/>
      <c r="Y854" s="89"/>
      <c r="Z854" s="89">
        <f t="shared" si="67"/>
        <v>0</v>
      </c>
      <c r="AA854" s="89"/>
      <c r="AB854" s="89"/>
      <c r="AC854" s="89"/>
      <c r="AD854" s="84"/>
      <c r="AE854" s="90"/>
    </row>
    <row r="855" spans="1:31" s="91" customFormat="1" hidden="1" x14ac:dyDescent="0.25">
      <c r="A855" s="82">
        <v>852</v>
      </c>
      <c r="B855" s="83">
        <v>7003</v>
      </c>
      <c r="C855" s="84">
        <v>3</v>
      </c>
      <c r="D855" s="85" t="s">
        <v>274</v>
      </c>
      <c r="E855" s="85" t="s">
        <v>280</v>
      </c>
      <c r="F855" s="84"/>
      <c r="G855" s="84" t="s">
        <v>55</v>
      </c>
      <c r="H855" s="86" t="s">
        <v>281</v>
      </c>
      <c r="I855" s="87">
        <v>1</v>
      </c>
      <c r="J855" s="87">
        <v>1</v>
      </c>
      <c r="K855" s="84" t="s">
        <v>50</v>
      </c>
      <c r="L855" s="84" t="s">
        <v>63</v>
      </c>
      <c r="M855" s="84" t="s">
        <v>56</v>
      </c>
      <c r="N855" s="84" t="s">
        <v>70</v>
      </c>
      <c r="O855" s="84"/>
      <c r="P855" s="84" t="s">
        <v>283</v>
      </c>
      <c r="Q855" s="84" t="s">
        <v>282</v>
      </c>
      <c r="R855" s="88"/>
      <c r="S855" s="89"/>
      <c r="T855" s="89">
        <f t="shared" si="66"/>
        <v>0</v>
      </c>
      <c r="U855" s="89"/>
      <c r="V855" s="89"/>
      <c r="W855" s="89"/>
      <c r="X855" s="89"/>
      <c r="Y855" s="89"/>
      <c r="Z855" s="89">
        <f t="shared" si="67"/>
        <v>0</v>
      </c>
      <c r="AA855" s="89"/>
      <c r="AB855" s="89"/>
      <c r="AC855" s="89"/>
      <c r="AD855" s="84"/>
      <c r="AE855" s="90"/>
    </row>
    <row r="856" spans="1:31" s="91" customFormat="1" hidden="1" x14ac:dyDescent="0.25">
      <c r="A856" s="82">
        <v>853</v>
      </c>
      <c r="B856" s="83">
        <v>7004</v>
      </c>
      <c r="C856" s="84">
        <v>3</v>
      </c>
      <c r="D856" s="85" t="s">
        <v>274</v>
      </c>
      <c r="E856" s="85" t="s">
        <v>284</v>
      </c>
      <c r="F856" s="84"/>
      <c r="G856" s="84" t="s">
        <v>64</v>
      </c>
      <c r="H856" s="86" t="s">
        <v>285</v>
      </c>
      <c r="I856" s="87">
        <v>1</v>
      </c>
      <c r="J856" s="87">
        <v>1</v>
      </c>
      <c r="K856" s="84" t="s">
        <v>50</v>
      </c>
      <c r="L856" s="84" t="s">
        <v>63</v>
      </c>
      <c r="M856" s="84" t="s">
        <v>56</v>
      </c>
      <c r="N856" s="84" t="s">
        <v>70</v>
      </c>
      <c r="O856" s="84"/>
      <c r="P856" s="84" t="s">
        <v>283</v>
      </c>
      <c r="Q856" s="84" t="s">
        <v>286</v>
      </c>
      <c r="R856" s="88"/>
      <c r="S856" s="89"/>
      <c r="T856" s="89">
        <f t="shared" si="66"/>
        <v>0</v>
      </c>
      <c r="U856" s="89"/>
      <c r="V856" s="89"/>
      <c r="W856" s="89"/>
      <c r="X856" s="89"/>
      <c r="Y856" s="89"/>
      <c r="Z856" s="89">
        <f t="shared" si="67"/>
        <v>0</v>
      </c>
      <c r="AA856" s="89"/>
      <c r="AB856" s="89"/>
      <c r="AC856" s="89"/>
      <c r="AD856" s="84"/>
      <c r="AE856" s="90"/>
    </row>
    <row r="857" spans="1:31" s="91" customFormat="1" hidden="1" x14ac:dyDescent="0.25">
      <c r="A857" s="82">
        <v>854</v>
      </c>
      <c r="B857" s="83">
        <v>7005</v>
      </c>
      <c r="C857" s="84">
        <v>3</v>
      </c>
      <c r="D857" s="85" t="s">
        <v>274</v>
      </c>
      <c r="E857" s="85" t="s">
        <v>287</v>
      </c>
      <c r="F857" s="84"/>
      <c r="G857" s="84" t="s">
        <v>64</v>
      </c>
      <c r="H857" s="86" t="s">
        <v>288</v>
      </c>
      <c r="I857" s="87">
        <v>1</v>
      </c>
      <c r="J857" s="87">
        <v>1</v>
      </c>
      <c r="K857" s="84" t="s">
        <v>50</v>
      </c>
      <c r="L857" s="84" t="s">
        <v>63</v>
      </c>
      <c r="M857" s="84" t="s">
        <v>56</v>
      </c>
      <c r="N857" s="84" t="s">
        <v>70</v>
      </c>
      <c r="O857" s="84"/>
      <c r="P857" s="84" t="s">
        <v>283</v>
      </c>
      <c r="Q857" s="84" t="s">
        <v>289</v>
      </c>
      <c r="R857" s="88"/>
      <c r="S857" s="89"/>
      <c r="T857" s="89">
        <f t="shared" si="66"/>
        <v>0</v>
      </c>
      <c r="U857" s="89"/>
      <c r="V857" s="89"/>
      <c r="W857" s="89"/>
      <c r="X857" s="89"/>
      <c r="Y857" s="89"/>
      <c r="Z857" s="89">
        <f t="shared" si="67"/>
        <v>0</v>
      </c>
      <c r="AA857" s="89"/>
      <c r="AB857" s="89"/>
      <c r="AC857" s="89"/>
      <c r="AD857" s="84"/>
      <c r="AE857" s="90"/>
    </row>
    <row r="858" spans="1:31" s="91" customFormat="1" hidden="1" x14ac:dyDescent="0.25">
      <c r="A858" s="82">
        <v>855</v>
      </c>
      <c r="B858" s="83">
        <v>7006</v>
      </c>
      <c r="C858" s="84">
        <v>3</v>
      </c>
      <c r="D858" s="85" t="s">
        <v>274</v>
      </c>
      <c r="E858" s="85" t="s">
        <v>290</v>
      </c>
      <c r="F858" s="84"/>
      <c r="G858" s="84" t="s">
        <v>55</v>
      </c>
      <c r="H858" s="86" t="s">
        <v>291</v>
      </c>
      <c r="I858" s="87">
        <v>1</v>
      </c>
      <c r="J858" s="87">
        <v>1</v>
      </c>
      <c r="K858" s="84" t="s">
        <v>50</v>
      </c>
      <c r="L858" s="84" t="s">
        <v>63</v>
      </c>
      <c r="M858" s="84" t="s">
        <v>56</v>
      </c>
      <c r="N858" s="84" t="s">
        <v>70</v>
      </c>
      <c r="O858" s="84"/>
      <c r="P858" s="84"/>
      <c r="Q858" s="84"/>
      <c r="R858" s="88"/>
      <c r="S858" s="89"/>
      <c r="T858" s="89">
        <f t="shared" si="66"/>
        <v>0</v>
      </c>
      <c r="U858" s="89"/>
      <c r="V858" s="89"/>
      <c r="W858" s="89"/>
      <c r="X858" s="89"/>
      <c r="Y858" s="89"/>
      <c r="Z858" s="89">
        <f t="shared" si="67"/>
        <v>0</v>
      </c>
      <c r="AA858" s="89"/>
      <c r="AB858" s="89"/>
      <c r="AC858" s="89"/>
      <c r="AD858" s="84"/>
      <c r="AE858" s="90"/>
    </row>
    <row r="859" spans="1:31" s="91" customFormat="1" hidden="1" x14ac:dyDescent="0.25">
      <c r="A859" s="82">
        <v>856</v>
      </c>
      <c r="B859" s="83">
        <v>7007</v>
      </c>
      <c r="C859" s="84">
        <v>3</v>
      </c>
      <c r="D859" s="85" t="s">
        <v>274</v>
      </c>
      <c r="E859" s="85" t="s">
        <v>292</v>
      </c>
      <c r="F859" s="84"/>
      <c r="G859" s="84" t="s">
        <v>55</v>
      </c>
      <c r="H859" s="86" t="s">
        <v>293</v>
      </c>
      <c r="I859" s="87">
        <v>1</v>
      </c>
      <c r="J859" s="87">
        <v>1</v>
      </c>
      <c r="K859" s="84" t="s">
        <v>50</v>
      </c>
      <c r="L859" s="84" t="s">
        <v>63</v>
      </c>
      <c r="M859" s="84" t="s">
        <v>56</v>
      </c>
      <c r="N859" s="84" t="s">
        <v>70</v>
      </c>
      <c r="O859" s="84"/>
      <c r="P859" s="84"/>
      <c r="Q859" s="84"/>
      <c r="R859" s="88"/>
      <c r="S859" s="89"/>
      <c r="T859" s="89">
        <f t="shared" si="66"/>
        <v>0</v>
      </c>
      <c r="U859" s="89"/>
      <c r="V859" s="89"/>
      <c r="W859" s="89"/>
      <c r="X859" s="89"/>
      <c r="Y859" s="89"/>
      <c r="Z859" s="89">
        <f t="shared" si="67"/>
        <v>0</v>
      </c>
      <c r="AA859" s="89"/>
      <c r="AB859" s="89"/>
      <c r="AC859" s="89"/>
      <c r="AD859" s="84"/>
      <c r="AE859" s="90"/>
    </row>
    <row r="860" spans="1:31" s="91" customFormat="1" hidden="1" x14ac:dyDescent="0.25">
      <c r="A860" s="82">
        <v>857</v>
      </c>
      <c r="B860" s="83">
        <v>7008</v>
      </c>
      <c r="C860" s="84">
        <v>3</v>
      </c>
      <c r="D860" s="85" t="s">
        <v>274</v>
      </c>
      <c r="E860" s="85" t="s">
        <v>263</v>
      </c>
      <c r="F860" s="84"/>
      <c r="G860" s="84" t="s">
        <v>55</v>
      </c>
      <c r="H860" s="86" t="s">
        <v>264</v>
      </c>
      <c r="I860" s="87">
        <v>1</v>
      </c>
      <c r="J860" s="87">
        <v>1</v>
      </c>
      <c r="K860" s="84" t="s">
        <v>50</v>
      </c>
      <c r="L860" s="84" t="s">
        <v>63</v>
      </c>
      <c r="M860" s="84" t="s">
        <v>56</v>
      </c>
      <c r="N860" s="84" t="s">
        <v>70</v>
      </c>
      <c r="O860" s="84"/>
      <c r="P860" s="84" t="s">
        <v>266</v>
      </c>
      <c r="Q860" s="84" t="s">
        <v>265</v>
      </c>
      <c r="R860" s="88"/>
      <c r="S860" s="89"/>
      <c r="T860" s="89">
        <f t="shared" si="66"/>
        <v>0</v>
      </c>
      <c r="U860" s="89"/>
      <c r="V860" s="89"/>
      <c r="W860" s="89"/>
      <c r="X860" s="89"/>
      <c r="Y860" s="89"/>
      <c r="Z860" s="89">
        <f t="shared" si="67"/>
        <v>0</v>
      </c>
      <c r="AA860" s="89"/>
      <c r="AB860" s="89"/>
      <c r="AC860" s="89"/>
      <c r="AD860" s="84"/>
      <c r="AE860" s="90"/>
    </row>
    <row r="861" spans="1:31" s="91" customFormat="1" hidden="1" x14ac:dyDescent="0.25">
      <c r="A861" s="82">
        <v>858</v>
      </c>
      <c r="B861" s="83">
        <v>7009</v>
      </c>
      <c r="C861" s="84">
        <v>3</v>
      </c>
      <c r="D861" s="85" t="s">
        <v>274</v>
      </c>
      <c r="E861" s="85" t="s">
        <v>294</v>
      </c>
      <c r="F861" s="84"/>
      <c r="G861" s="84" t="s">
        <v>55</v>
      </c>
      <c r="H861" s="86" t="s">
        <v>295</v>
      </c>
      <c r="I861" s="87">
        <v>1</v>
      </c>
      <c r="J861" s="87">
        <v>1</v>
      </c>
      <c r="K861" s="84" t="s">
        <v>50</v>
      </c>
      <c r="L861" s="84" t="s">
        <v>63</v>
      </c>
      <c r="M861" s="84" t="s">
        <v>56</v>
      </c>
      <c r="N861" s="84" t="s">
        <v>70</v>
      </c>
      <c r="O861" s="84"/>
      <c r="P861" s="84" t="s">
        <v>297</v>
      </c>
      <c r="Q861" s="84" t="s">
        <v>296</v>
      </c>
      <c r="R861" s="88"/>
      <c r="S861" s="89"/>
      <c r="T861" s="89">
        <f t="shared" si="66"/>
        <v>0</v>
      </c>
      <c r="U861" s="89"/>
      <c r="V861" s="89"/>
      <c r="W861" s="89"/>
      <c r="X861" s="89"/>
      <c r="Y861" s="89"/>
      <c r="Z861" s="89">
        <f t="shared" si="67"/>
        <v>0</v>
      </c>
      <c r="AA861" s="89"/>
      <c r="AB861" s="89"/>
      <c r="AC861" s="89"/>
      <c r="AD861" s="84"/>
      <c r="AE861" s="90"/>
    </row>
    <row r="862" spans="1:31" s="91" customFormat="1" hidden="1" x14ac:dyDescent="0.25">
      <c r="A862" s="82">
        <v>859</v>
      </c>
      <c r="B862" s="83">
        <v>7010</v>
      </c>
      <c r="C862" s="84">
        <v>3</v>
      </c>
      <c r="D862" s="85" t="s">
        <v>274</v>
      </c>
      <c r="E862" s="85" t="s">
        <v>298</v>
      </c>
      <c r="F862" s="84"/>
      <c r="G862" s="84" t="s">
        <v>55</v>
      </c>
      <c r="H862" s="86" t="s">
        <v>299</v>
      </c>
      <c r="I862" s="87">
        <v>1</v>
      </c>
      <c r="J862" s="87">
        <v>1</v>
      </c>
      <c r="K862" s="84" t="s">
        <v>50</v>
      </c>
      <c r="L862" s="84" t="s">
        <v>63</v>
      </c>
      <c r="M862" s="84" t="s">
        <v>56</v>
      </c>
      <c r="N862" s="84" t="s">
        <v>70</v>
      </c>
      <c r="O862" s="84"/>
      <c r="P862" s="84" t="s">
        <v>266</v>
      </c>
      <c r="Q862" s="84" t="s">
        <v>300</v>
      </c>
      <c r="R862" s="88"/>
      <c r="S862" s="89"/>
      <c r="T862" s="89">
        <f t="shared" si="66"/>
        <v>0</v>
      </c>
      <c r="U862" s="89"/>
      <c r="V862" s="89"/>
      <c r="W862" s="89"/>
      <c r="X862" s="89"/>
      <c r="Y862" s="89"/>
      <c r="Z862" s="89">
        <f t="shared" si="67"/>
        <v>0</v>
      </c>
      <c r="AA862" s="89"/>
      <c r="AB862" s="89"/>
      <c r="AC862" s="89"/>
      <c r="AD862" s="84"/>
      <c r="AE862" s="90"/>
    </row>
    <row r="863" spans="1:31" s="91" customFormat="1" hidden="1" x14ac:dyDescent="0.25">
      <c r="A863" s="82">
        <v>860</v>
      </c>
      <c r="B863" s="83">
        <v>7011</v>
      </c>
      <c r="C863" s="84">
        <v>3</v>
      </c>
      <c r="D863" s="85" t="s">
        <v>274</v>
      </c>
      <c r="E863" s="85" t="s">
        <v>301</v>
      </c>
      <c r="F863" s="84"/>
      <c r="G863" s="84" t="s">
        <v>55</v>
      </c>
      <c r="H863" s="86" t="s">
        <v>302</v>
      </c>
      <c r="I863" s="87">
        <v>1</v>
      </c>
      <c r="J863" s="87">
        <v>1</v>
      </c>
      <c r="K863" s="84" t="s">
        <v>50</v>
      </c>
      <c r="L863" s="84" t="s">
        <v>63</v>
      </c>
      <c r="M863" s="84" t="s">
        <v>56</v>
      </c>
      <c r="N863" s="84" t="s">
        <v>70</v>
      </c>
      <c r="O863" s="84"/>
      <c r="P863" s="84" t="s">
        <v>266</v>
      </c>
      <c r="Q863" s="84" t="s">
        <v>303</v>
      </c>
      <c r="R863" s="88"/>
      <c r="S863" s="89"/>
      <c r="T863" s="89">
        <f t="shared" si="66"/>
        <v>0</v>
      </c>
      <c r="U863" s="89"/>
      <c r="V863" s="89"/>
      <c r="W863" s="89"/>
      <c r="X863" s="89"/>
      <c r="Y863" s="89"/>
      <c r="Z863" s="89">
        <f t="shared" si="67"/>
        <v>0</v>
      </c>
      <c r="AA863" s="89"/>
      <c r="AB863" s="89"/>
      <c r="AC863" s="89"/>
      <c r="AD863" s="84"/>
      <c r="AE863" s="90"/>
    </row>
    <row r="864" spans="1:31" s="91" customFormat="1" hidden="1" x14ac:dyDescent="0.25">
      <c r="A864" s="82">
        <v>861</v>
      </c>
      <c r="B864" s="83">
        <v>7012</v>
      </c>
      <c r="C864" s="84">
        <v>3</v>
      </c>
      <c r="D864" s="85" t="s">
        <v>274</v>
      </c>
      <c r="E864" s="85" t="s">
        <v>304</v>
      </c>
      <c r="F864" s="84"/>
      <c r="G864" s="84" t="s">
        <v>64</v>
      </c>
      <c r="H864" s="86" t="s">
        <v>305</v>
      </c>
      <c r="I864" s="87">
        <v>1</v>
      </c>
      <c r="J864" s="87">
        <v>1</v>
      </c>
      <c r="K864" s="84" t="s">
        <v>50</v>
      </c>
      <c r="L864" s="84" t="s">
        <v>63</v>
      </c>
      <c r="M864" s="84" t="s">
        <v>56</v>
      </c>
      <c r="N864" s="84" t="s">
        <v>70</v>
      </c>
      <c r="O864" s="84"/>
      <c r="P864" s="84" t="s">
        <v>266</v>
      </c>
      <c r="Q864" s="84" t="s">
        <v>306</v>
      </c>
      <c r="R864" s="88"/>
      <c r="S864" s="89"/>
      <c r="T864" s="89">
        <f t="shared" si="66"/>
        <v>0</v>
      </c>
      <c r="U864" s="89"/>
      <c r="V864" s="89"/>
      <c r="W864" s="89"/>
      <c r="X864" s="89"/>
      <c r="Y864" s="89"/>
      <c r="Z864" s="89">
        <f t="shared" si="67"/>
        <v>0</v>
      </c>
      <c r="AA864" s="89"/>
      <c r="AB864" s="89"/>
      <c r="AC864" s="89"/>
      <c r="AD864" s="84"/>
      <c r="AE864" s="90"/>
    </row>
    <row r="865" spans="1:31" s="91" customFormat="1" hidden="1" x14ac:dyDescent="0.25">
      <c r="A865" s="82">
        <v>862</v>
      </c>
      <c r="B865" s="83">
        <v>7013</v>
      </c>
      <c r="C865" s="84">
        <v>3</v>
      </c>
      <c r="D865" s="85" t="s">
        <v>274</v>
      </c>
      <c r="E865" s="85" t="s">
        <v>72</v>
      </c>
      <c r="F865" s="84"/>
      <c r="G865" s="84" t="s">
        <v>59</v>
      </c>
      <c r="H865" s="86" t="s">
        <v>73</v>
      </c>
      <c r="I865" s="87">
        <v>1</v>
      </c>
      <c r="J865" s="87">
        <v>1</v>
      </c>
      <c r="K865" s="84" t="s">
        <v>50</v>
      </c>
      <c r="L865" s="84" t="s">
        <v>63</v>
      </c>
      <c r="M865" s="84" t="s">
        <v>56</v>
      </c>
      <c r="N865" s="84" t="s">
        <v>70</v>
      </c>
      <c r="O865" s="84"/>
      <c r="P865" s="84"/>
      <c r="Q865" s="84"/>
      <c r="R865" s="88"/>
      <c r="S865" s="89"/>
      <c r="T865" s="89">
        <f t="shared" si="66"/>
        <v>0</v>
      </c>
      <c r="U865" s="89"/>
      <c r="V865" s="89"/>
      <c r="W865" s="89"/>
      <c r="X865" s="89"/>
      <c r="Y865" s="89"/>
      <c r="Z865" s="89">
        <f t="shared" si="67"/>
        <v>0</v>
      </c>
      <c r="AA865" s="89"/>
      <c r="AB865" s="89"/>
      <c r="AC865" s="89"/>
      <c r="AD865" s="84"/>
      <c r="AE865" s="90"/>
    </row>
    <row r="866" spans="1:31" s="91" customFormat="1" hidden="1" x14ac:dyDescent="0.25">
      <c r="A866" s="82">
        <v>863</v>
      </c>
      <c r="B866" s="83">
        <v>7014</v>
      </c>
      <c r="C866" s="84">
        <v>3</v>
      </c>
      <c r="D866" s="85" t="s">
        <v>274</v>
      </c>
      <c r="E866" s="85" t="s">
        <v>307</v>
      </c>
      <c r="F866" s="84"/>
      <c r="G866" s="84" t="s">
        <v>91</v>
      </c>
      <c r="H866" s="86" t="s">
        <v>308</v>
      </c>
      <c r="I866" s="87">
        <v>1</v>
      </c>
      <c r="J866" s="87">
        <v>1</v>
      </c>
      <c r="K866" s="84" t="s">
        <v>50</v>
      </c>
      <c r="L866" s="84" t="s">
        <v>63</v>
      </c>
      <c r="M866" s="84" t="s">
        <v>56</v>
      </c>
      <c r="N866" s="84" t="s">
        <v>70</v>
      </c>
      <c r="O866" s="84"/>
      <c r="P866" s="84"/>
      <c r="Q866" s="84"/>
      <c r="R866" s="88"/>
      <c r="S866" s="89"/>
      <c r="T866" s="89">
        <f t="shared" si="66"/>
        <v>0</v>
      </c>
      <c r="U866" s="89"/>
      <c r="V866" s="89"/>
      <c r="W866" s="89"/>
      <c r="X866" s="89"/>
      <c r="Y866" s="89"/>
      <c r="Z866" s="89">
        <f t="shared" si="67"/>
        <v>0</v>
      </c>
      <c r="AA866" s="89"/>
      <c r="AB866" s="89"/>
      <c r="AC866" s="89"/>
      <c r="AD866" s="84"/>
      <c r="AE866" s="90"/>
    </row>
    <row r="867" spans="1:31" s="91" customFormat="1" hidden="1" x14ac:dyDescent="0.25">
      <c r="A867" s="82">
        <v>864</v>
      </c>
      <c r="B867" s="83">
        <v>7002</v>
      </c>
      <c r="C867" s="84">
        <v>2</v>
      </c>
      <c r="D867" s="85" t="s">
        <v>756</v>
      </c>
      <c r="E867" s="85" t="s">
        <v>754</v>
      </c>
      <c r="F867" s="84"/>
      <c r="G867" s="84" t="s">
        <v>79</v>
      </c>
      <c r="H867" s="86" t="s">
        <v>755</v>
      </c>
      <c r="I867" s="87">
        <v>1</v>
      </c>
      <c r="J867" s="87">
        <v>1</v>
      </c>
      <c r="K867" s="84" t="s">
        <v>50</v>
      </c>
      <c r="L867" s="84" t="s">
        <v>63</v>
      </c>
      <c r="M867" s="84" t="s">
        <v>56</v>
      </c>
      <c r="N867" s="84" t="s">
        <v>70</v>
      </c>
      <c r="O867" s="84"/>
      <c r="P867" s="84"/>
      <c r="Q867" s="84"/>
      <c r="R867" s="88"/>
      <c r="S867" s="89"/>
      <c r="T867" s="89">
        <f t="shared" si="66"/>
        <v>0</v>
      </c>
      <c r="U867" s="89"/>
      <c r="V867" s="89"/>
      <c r="W867" s="89"/>
      <c r="X867" s="89"/>
      <c r="Y867" s="89"/>
      <c r="Z867" s="89">
        <f t="shared" si="67"/>
        <v>0</v>
      </c>
      <c r="AA867" s="89"/>
      <c r="AB867" s="89"/>
      <c r="AC867" s="89"/>
      <c r="AD867" s="84"/>
      <c r="AE867" s="90"/>
    </row>
    <row r="868" spans="1:31" s="91" customFormat="1" hidden="1" x14ac:dyDescent="0.25">
      <c r="A868" s="82">
        <v>865</v>
      </c>
      <c r="B868" s="83">
        <v>7003</v>
      </c>
      <c r="C868" s="84">
        <v>2</v>
      </c>
      <c r="D868" s="85" t="s">
        <v>756</v>
      </c>
      <c r="E868" s="85" t="s">
        <v>124</v>
      </c>
      <c r="F868" s="84"/>
      <c r="G868" s="84" t="s">
        <v>126</v>
      </c>
      <c r="H868" s="86" t="s">
        <v>125</v>
      </c>
      <c r="I868" s="87">
        <v>1</v>
      </c>
      <c r="J868" s="87">
        <v>1</v>
      </c>
      <c r="K868" s="84" t="s">
        <v>50</v>
      </c>
      <c r="L868" s="84" t="s">
        <v>63</v>
      </c>
      <c r="M868" s="84" t="s">
        <v>56</v>
      </c>
      <c r="N868" s="84" t="s">
        <v>70</v>
      </c>
      <c r="O868" s="84"/>
      <c r="P868" s="84"/>
      <c r="Q868" s="84"/>
      <c r="R868" s="88"/>
      <c r="S868" s="89"/>
      <c r="T868" s="89">
        <f t="shared" si="66"/>
        <v>0</v>
      </c>
      <c r="U868" s="89"/>
      <c r="V868" s="89"/>
      <c r="W868" s="89"/>
      <c r="X868" s="89"/>
      <c r="Y868" s="89"/>
      <c r="Z868" s="89">
        <f t="shared" si="67"/>
        <v>0</v>
      </c>
      <c r="AA868" s="89"/>
      <c r="AB868" s="89"/>
      <c r="AC868" s="89"/>
      <c r="AD868" s="84"/>
      <c r="AE868" s="90"/>
    </row>
    <row r="869" spans="1:31" s="91" customFormat="1" x14ac:dyDescent="0.25">
      <c r="A869" s="26">
        <v>866</v>
      </c>
      <c r="B869" s="31">
        <v>141</v>
      </c>
      <c r="C869" s="27">
        <v>1</v>
      </c>
      <c r="D869" s="28" t="s">
        <v>52</v>
      </c>
      <c r="E869" s="28" t="s">
        <v>758</v>
      </c>
      <c r="F869" s="27" t="s">
        <v>1005</v>
      </c>
      <c r="G869" s="27" t="s">
        <v>64</v>
      </c>
      <c r="H869" s="23" t="s">
        <v>759</v>
      </c>
      <c r="I869" s="29">
        <v>1</v>
      </c>
      <c r="J869" s="29">
        <v>1</v>
      </c>
      <c r="K869" s="27" t="s">
        <v>50</v>
      </c>
      <c r="L869" s="27" t="s">
        <v>54</v>
      </c>
      <c r="M869" s="27" t="s">
        <v>56</v>
      </c>
      <c r="N869" s="27" t="s">
        <v>51</v>
      </c>
      <c r="O869" s="27" t="s">
        <v>1025</v>
      </c>
      <c r="P869" s="27"/>
      <c r="Q869" s="27"/>
      <c r="R869" s="46"/>
      <c r="S869" s="21">
        <f>VLOOKUP(E:E,'[1]853-278051-128'!$A:$F,6,0)</f>
        <v>23.541</v>
      </c>
      <c r="T869" s="21">
        <f t="shared" si="66"/>
        <v>23.541</v>
      </c>
      <c r="U869" s="21">
        <f>VLOOKUP(E:E,'[1]853-278051-128'!$A:$H,8,0)</f>
        <v>22.921500000000005</v>
      </c>
      <c r="V869" s="21">
        <f>J869*U869</f>
        <v>22.921500000000005</v>
      </c>
      <c r="W869" s="21">
        <f>VLOOKUP(E:E,'[1]853-278051-128'!$A:$J,10,0)</f>
        <v>22.302000000000003</v>
      </c>
      <c r="X869" s="21">
        <f>J869*W869</f>
        <v>22.302000000000003</v>
      </c>
      <c r="Y869" s="21">
        <f>VLOOKUP(E:E,'[1]853-278051-128'!$A:$L,12,0)</f>
        <v>21.682500000000005</v>
      </c>
      <c r="Z869" s="21">
        <f t="shared" si="67"/>
        <v>21.682500000000005</v>
      </c>
      <c r="AA869" s="21">
        <f>VLOOKUP(E:E,'[2]costed bom'!$E$2:$AA$1480,23,0)</f>
        <v>34.65</v>
      </c>
      <c r="AB869" s="21">
        <f>J869*AA869</f>
        <v>34.65</v>
      </c>
      <c r="AC869" s="21">
        <f>Z869-AB869</f>
        <v>-12.967499999999994</v>
      </c>
      <c r="AD869" s="27">
        <v>49</v>
      </c>
      <c r="AE869" s="22" t="s">
        <v>991</v>
      </c>
    </row>
    <row r="870" spans="1:31" s="91" customFormat="1" hidden="1" x14ac:dyDescent="0.25">
      <c r="A870" s="82">
        <v>867</v>
      </c>
      <c r="B870" s="83">
        <v>1</v>
      </c>
      <c r="C870" s="84">
        <v>2</v>
      </c>
      <c r="D870" s="85" t="s">
        <v>758</v>
      </c>
      <c r="E870" s="85" t="s">
        <v>749</v>
      </c>
      <c r="F870" s="84"/>
      <c r="G870" s="84" t="s">
        <v>64</v>
      </c>
      <c r="H870" s="86" t="s">
        <v>750</v>
      </c>
      <c r="I870" s="87">
        <v>7</v>
      </c>
      <c r="J870" s="87">
        <v>7</v>
      </c>
      <c r="K870" s="84" t="s">
        <v>272</v>
      </c>
      <c r="L870" s="84" t="s">
        <v>63</v>
      </c>
      <c r="M870" s="84" t="s">
        <v>56</v>
      </c>
      <c r="N870" s="84" t="s">
        <v>51</v>
      </c>
      <c r="O870" s="84"/>
      <c r="P870" s="84" t="s">
        <v>534</v>
      </c>
      <c r="Q870" s="84" t="s">
        <v>751</v>
      </c>
      <c r="R870" s="88"/>
      <c r="S870" s="89"/>
      <c r="T870" s="89">
        <f t="shared" si="66"/>
        <v>0</v>
      </c>
      <c r="U870" s="89"/>
      <c r="V870" s="89"/>
      <c r="W870" s="89"/>
      <c r="X870" s="89"/>
      <c r="Y870" s="89"/>
      <c r="Z870" s="89">
        <f t="shared" si="67"/>
        <v>0</v>
      </c>
      <c r="AA870" s="89"/>
      <c r="AB870" s="89"/>
      <c r="AC870" s="89"/>
      <c r="AD870" s="84"/>
      <c r="AE870" s="90"/>
    </row>
    <row r="871" spans="1:31" s="91" customFormat="1" hidden="1" x14ac:dyDescent="0.25">
      <c r="A871" s="82">
        <v>868</v>
      </c>
      <c r="B871" s="83">
        <v>11</v>
      </c>
      <c r="C871" s="84">
        <v>2</v>
      </c>
      <c r="D871" s="85" t="s">
        <v>758</v>
      </c>
      <c r="E871" s="85" t="s">
        <v>729</v>
      </c>
      <c r="F871" s="84"/>
      <c r="G871" s="84" t="s">
        <v>55</v>
      </c>
      <c r="H871" s="86" t="s">
        <v>730</v>
      </c>
      <c r="I871" s="87">
        <v>2</v>
      </c>
      <c r="J871" s="87">
        <v>2</v>
      </c>
      <c r="K871" s="84" t="s">
        <v>50</v>
      </c>
      <c r="L871" s="84" t="s">
        <v>63</v>
      </c>
      <c r="M871" s="84" t="s">
        <v>56</v>
      </c>
      <c r="N871" s="84" t="s">
        <v>51</v>
      </c>
      <c r="O871" s="84"/>
      <c r="P871" s="84" t="s">
        <v>732</v>
      </c>
      <c r="Q871" s="84" t="s">
        <v>731</v>
      </c>
      <c r="R871" s="88"/>
      <c r="S871" s="89"/>
      <c r="T871" s="89">
        <f t="shared" si="66"/>
        <v>0</v>
      </c>
      <c r="U871" s="89"/>
      <c r="V871" s="89"/>
      <c r="W871" s="89"/>
      <c r="X871" s="89"/>
      <c r="Y871" s="89"/>
      <c r="Z871" s="89">
        <f t="shared" si="67"/>
        <v>0</v>
      </c>
      <c r="AA871" s="89"/>
      <c r="AB871" s="89"/>
      <c r="AC871" s="89"/>
      <c r="AD871" s="84"/>
      <c r="AE871" s="90"/>
    </row>
    <row r="872" spans="1:31" s="91" customFormat="1" hidden="1" x14ac:dyDescent="0.25">
      <c r="A872" s="82">
        <v>869</v>
      </c>
      <c r="B872" s="83">
        <v>12</v>
      </c>
      <c r="C872" s="84">
        <v>2</v>
      </c>
      <c r="D872" s="85" t="s">
        <v>758</v>
      </c>
      <c r="E872" s="85" t="s">
        <v>733</v>
      </c>
      <c r="F872" s="84"/>
      <c r="G872" s="84" t="s">
        <v>64</v>
      </c>
      <c r="H872" s="86" t="s">
        <v>734</v>
      </c>
      <c r="I872" s="87">
        <v>1</v>
      </c>
      <c r="J872" s="87">
        <v>1</v>
      </c>
      <c r="K872" s="84" t="s">
        <v>272</v>
      </c>
      <c r="L872" s="84" t="s">
        <v>63</v>
      </c>
      <c r="M872" s="84" t="s">
        <v>56</v>
      </c>
      <c r="N872" s="84" t="s">
        <v>51</v>
      </c>
      <c r="O872" s="84"/>
      <c r="P872" s="84" t="s">
        <v>736</v>
      </c>
      <c r="Q872" s="84" t="s">
        <v>735</v>
      </c>
      <c r="R872" s="88"/>
      <c r="S872" s="89"/>
      <c r="T872" s="89">
        <f t="shared" si="66"/>
        <v>0</v>
      </c>
      <c r="U872" s="89"/>
      <c r="V872" s="89"/>
      <c r="W872" s="89"/>
      <c r="X872" s="89"/>
      <c r="Y872" s="89"/>
      <c r="Z872" s="89">
        <f t="shared" si="67"/>
        <v>0</v>
      </c>
      <c r="AA872" s="89"/>
      <c r="AB872" s="89"/>
      <c r="AC872" s="89"/>
      <c r="AD872" s="84"/>
      <c r="AE872" s="90"/>
    </row>
    <row r="873" spans="1:31" s="91" customFormat="1" hidden="1" x14ac:dyDescent="0.25">
      <c r="A873" s="82">
        <v>870</v>
      </c>
      <c r="B873" s="83">
        <v>21</v>
      </c>
      <c r="C873" s="84">
        <v>2</v>
      </c>
      <c r="D873" s="85" t="s">
        <v>758</v>
      </c>
      <c r="E873" s="85" t="s">
        <v>298</v>
      </c>
      <c r="F873" s="84"/>
      <c r="G873" s="84" t="s">
        <v>55</v>
      </c>
      <c r="H873" s="86" t="s">
        <v>299</v>
      </c>
      <c r="I873" s="87">
        <v>2</v>
      </c>
      <c r="J873" s="87">
        <v>2</v>
      </c>
      <c r="K873" s="84" t="s">
        <v>50</v>
      </c>
      <c r="L873" s="84" t="s">
        <v>63</v>
      </c>
      <c r="M873" s="84" t="s">
        <v>56</v>
      </c>
      <c r="N873" s="84" t="s">
        <v>51</v>
      </c>
      <c r="O873" s="84"/>
      <c r="P873" s="84" t="s">
        <v>266</v>
      </c>
      <c r="Q873" s="84" t="s">
        <v>300</v>
      </c>
      <c r="R873" s="88"/>
      <c r="S873" s="89"/>
      <c r="T873" s="89">
        <f t="shared" si="66"/>
        <v>0</v>
      </c>
      <c r="U873" s="89"/>
      <c r="V873" s="89"/>
      <c r="W873" s="89"/>
      <c r="X873" s="89"/>
      <c r="Y873" s="89"/>
      <c r="Z873" s="89">
        <f t="shared" si="67"/>
        <v>0</v>
      </c>
      <c r="AA873" s="89"/>
      <c r="AB873" s="89"/>
      <c r="AC873" s="89"/>
      <c r="AD873" s="84"/>
      <c r="AE873" s="90"/>
    </row>
    <row r="874" spans="1:31" s="91" customFormat="1" hidden="1" x14ac:dyDescent="0.25">
      <c r="A874" s="82">
        <v>871</v>
      </c>
      <c r="B874" s="83">
        <v>7000</v>
      </c>
      <c r="C874" s="84">
        <v>2</v>
      </c>
      <c r="D874" s="85" t="s">
        <v>758</v>
      </c>
      <c r="E874" s="85" t="s">
        <v>752</v>
      </c>
      <c r="F874" s="84"/>
      <c r="G874" s="84" t="s">
        <v>64</v>
      </c>
      <c r="H874" s="86" t="s">
        <v>753</v>
      </c>
      <c r="I874" s="87">
        <v>1</v>
      </c>
      <c r="J874" s="87">
        <v>1</v>
      </c>
      <c r="K874" s="84" t="s">
        <v>50</v>
      </c>
      <c r="L874" s="84" t="s">
        <v>54</v>
      </c>
      <c r="M874" s="84" t="s">
        <v>56</v>
      </c>
      <c r="N874" s="84" t="s">
        <v>51</v>
      </c>
      <c r="O874" s="84"/>
      <c r="P874" s="84"/>
      <c r="Q874" s="84"/>
      <c r="R874" s="88"/>
      <c r="S874" s="89"/>
      <c r="T874" s="89">
        <f t="shared" si="66"/>
        <v>0</v>
      </c>
      <c r="U874" s="89"/>
      <c r="V874" s="89"/>
      <c r="W874" s="89"/>
      <c r="X874" s="89"/>
      <c r="Y874" s="89"/>
      <c r="Z874" s="89">
        <f t="shared" si="67"/>
        <v>0</v>
      </c>
      <c r="AA874" s="89"/>
      <c r="AB874" s="89"/>
      <c r="AC874" s="89"/>
      <c r="AD874" s="84"/>
      <c r="AE874" s="90"/>
    </row>
    <row r="875" spans="1:31" s="91" customFormat="1" hidden="1" x14ac:dyDescent="0.25">
      <c r="A875" s="82">
        <v>872</v>
      </c>
      <c r="B875" s="83">
        <v>7001</v>
      </c>
      <c r="C875" s="84">
        <v>2</v>
      </c>
      <c r="D875" s="85" t="s">
        <v>758</v>
      </c>
      <c r="E875" s="85" t="s">
        <v>274</v>
      </c>
      <c r="F875" s="84"/>
      <c r="G875" s="84" t="s">
        <v>276</v>
      </c>
      <c r="H875" s="86" t="s">
        <v>275</v>
      </c>
      <c r="I875" s="87">
        <v>1</v>
      </c>
      <c r="J875" s="87">
        <v>1</v>
      </c>
      <c r="K875" s="84" t="s">
        <v>50</v>
      </c>
      <c r="L875" s="84" t="s">
        <v>63</v>
      </c>
      <c r="M875" s="84" t="s">
        <v>56</v>
      </c>
      <c r="N875" s="84" t="s">
        <v>70</v>
      </c>
      <c r="O875" s="84"/>
      <c r="P875" s="84"/>
      <c r="Q875" s="84"/>
      <c r="R875" s="88"/>
      <c r="S875" s="89"/>
      <c r="T875" s="89">
        <f t="shared" si="66"/>
        <v>0</v>
      </c>
      <c r="U875" s="89"/>
      <c r="V875" s="89"/>
      <c r="W875" s="89"/>
      <c r="X875" s="89"/>
      <c r="Y875" s="89"/>
      <c r="Z875" s="89">
        <f t="shared" si="67"/>
        <v>0</v>
      </c>
      <c r="AA875" s="89"/>
      <c r="AB875" s="89"/>
      <c r="AC875" s="89"/>
      <c r="AD875" s="84"/>
      <c r="AE875" s="90"/>
    </row>
    <row r="876" spans="1:31" s="91" customFormat="1" hidden="1" x14ac:dyDescent="0.25">
      <c r="A876" s="82">
        <v>873</v>
      </c>
      <c r="B876" s="83">
        <v>7000</v>
      </c>
      <c r="C876" s="84">
        <v>3</v>
      </c>
      <c r="D876" s="85" t="s">
        <v>274</v>
      </c>
      <c r="E876" s="85" t="s">
        <v>124</v>
      </c>
      <c r="F876" s="84"/>
      <c r="G876" s="84" t="s">
        <v>126</v>
      </c>
      <c r="H876" s="86" t="s">
        <v>125</v>
      </c>
      <c r="I876" s="87">
        <v>1</v>
      </c>
      <c r="J876" s="87">
        <v>1</v>
      </c>
      <c r="K876" s="84" t="s">
        <v>50</v>
      </c>
      <c r="L876" s="84" t="s">
        <v>63</v>
      </c>
      <c r="M876" s="84" t="s">
        <v>56</v>
      </c>
      <c r="N876" s="84" t="s">
        <v>70</v>
      </c>
      <c r="O876" s="84"/>
      <c r="P876" s="84"/>
      <c r="Q876" s="84"/>
      <c r="R876" s="88"/>
      <c r="S876" s="89"/>
      <c r="T876" s="89">
        <f t="shared" si="66"/>
        <v>0</v>
      </c>
      <c r="U876" s="89"/>
      <c r="V876" s="89"/>
      <c r="W876" s="89"/>
      <c r="X876" s="89"/>
      <c r="Y876" s="89"/>
      <c r="Z876" s="89">
        <f t="shared" si="67"/>
        <v>0</v>
      </c>
      <c r="AA876" s="89"/>
      <c r="AB876" s="89"/>
      <c r="AC876" s="89"/>
      <c r="AD876" s="84"/>
      <c r="AE876" s="90"/>
    </row>
    <row r="877" spans="1:31" s="91" customFormat="1" hidden="1" x14ac:dyDescent="0.25">
      <c r="A877" s="82">
        <v>874</v>
      </c>
      <c r="B877" s="83">
        <v>7002</v>
      </c>
      <c r="C877" s="84">
        <v>3</v>
      </c>
      <c r="D877" s="85" t="s">
        <v>274</v>
      </c>
      <c r="E877" s="85" t="s">
        <v>277</v>
      </c>
      <c r="F877" s="84"/>
      <c r="G877" s="84" t="s">
        <v>55</v>
      </c>
      <c r="H877" s="86" t="s">
        <v>278</v>
      </c>
      <c r="I877" s="87">
        <v>1</v>
      </c>
      <c r="J877" s="87">
        <v>1</v>
      </c>
      <c r="K877" s="84" t="s">
        <v>50</v>
      </c>
      <c r="L877" s="84" t="s">
        <v>63</v>
      </c>
      <c r="M877" s="84" t="s">
        <v>56</v>
      </c>
      <c r="N877" s="84" t="s">
        <v>70</v>
      </c>
      <c r="O877" s="84"/>
      <c r="P877" s="84" t="s">
        <v>279</v>
      </c>
      <c r="Q877" s="84">
        <v>14270</v>
      </c>
      <c r="R877" s="88"/>
      <c r="S877" s="89"/>
      <c r="T877" s="89">
        <f t="shared" si="66"/>
        <v>0</v>
      </c>
      <c r="U877" s="89"/>
      <c r="V877" s="89"/>
      <c r="W877" s="89"/>
      <c r="X877" s="89"/>
      <c r="Y877" s="89"/>
      <c r="Z877" s="89">
        <f t="shared" si="67"/>
        <v>0</v>
      </c>
      <c r="AA877" s="89"/>
      <c r="AB877" s="89"/>
      <c r="AC877" s="89"/>
      <c r="AD877" s="84"/>
      <c r="AE877" s="90"/>
    </row>
    <row r="878" spans="1:31" s="91" customFormat="1" hidden="1" x14ac:dyDescent="0.25">
      <c r="A878" s="82">
        <v>875</v>
      </c>
      <c r="B878" s="83">
        <v>7003</v>
      </c>
      <c r="C878" s="84">
        <v>3</v>
      </c>
      <c r="D878" s="85" t="s">
        <v>274</v>
      </c>
      <c r="E878" s="85" t="s">
        <v>280</v>
      </c>
      <c r="F878" s="84"/>
      <c r="G878" s="84" t="s">
        <v>55</v>
      </c>
      <c r="H878" s="86" t="s">
        <v>281</v>
      </c>
      <c r="I878" s="87">
        <v>1</v>
      </c>
      <c r="J878" s="87">
        <v>1</v>
      </c>
      <c r="K878" s="84" t="s">
        <v>50</v>
      </c>
      <c r="L878" s="84" t="s">
        <v>63</v>
      </c>
      <c r="M878" s="84" t="s">
        <v>56</v>
      </c>
      <c r="N878" s="84" t="s">
        <v>70</v>
      </c>
      <c r="O878" s="84"/>
      <c r="P878" s="84" t="s">
        <v>283</v>
      </c>
      <c r="Q878" s="84" t="s">
        <v>282</v>
      </c>
      <c r="R878" s="88"/>
      <c r="S878" s="89"/>
      <c r="T878" s="89">
        <f t="shared" si="66"/>
        <v>0</v>
      </c>
      <c r="U878" s="89"/>
      <c r="V878" s="89"/>
      <c r="W878" s="89"/>
      <c r="X878" s="89"/>
      <c r="Y878" s="89"/>
      <c r="Z878" s="89">
        <f t="shared" si="67"/>
        <v>0</v>
      </c>
      <c r="AA878" s="89"/>
      <c r="AB878" s="89"/>
      <c r="AC878" s="89"/>
      <c r="AD878" s="84"/>
      <c r="AE878" s="90"/>
    </row>
    <row r="879" spans="1:31" s="91" customFormat="1" hidden="1" x14ac:dyDescent="0.25">
      <c r="A879" s="82">
        <v>876</v>
      </c>
      <c r="B879" s="83">
        <v>7004</v>
      </c>
      <c r="C879" s="84">
        <v>3</v>
      </c>
      <c r="D879" s="85" t="s">
        <v>274</v>
      </c>
      <c r="E879" s="85" t="s">
        <v>284</v>
      </c>
      <c r="F879" s="84"/>
      <c r="G879" s="84" t="s">
        <v>64</v>
      </c>
      <c r="H879" s="86" t="s">
        <v>285</v>
      </c>
      <c r="I879" s="87">
        <v>1</v>
      </c>
      <c r="J879" s="87">
        <v>1</v>
      </c>
      <c r="K879" s="84" t="s">
        <v>50</v>
      </c>
      <c r="L879" s="84" t="s">
        <v>63</v>
      </c>
      <c r="M879" s="84" t="s">
        <v>56</v>
      </c>
      <c r="N879" s="84" t="s">
        <v>70</v>
      </c>
      <c r="O879" s="84"/>
      <c r="P879" s="84" t="s">
        <v>283</v>
      </c>
      <c r="Q879" s="84" t="s">
        <v>286</v>
      </c>
      <c r="R879" s="88"/>
      <c r="S879" s="89"/>
      <c r="T879" s="89">
        <f t="shared" si="66"/>
        <v>0</v>
      </c>
      <c r="U879" s="89"/>
      <c r="V879" s="89"/>
      <c r="W879" s="89"/>
      <c r="X879" s="89"/>
      <c r="Y879" s="89"/>
      <c r="Z879" s="89">
        <f t="shared" si="67"/>
        <v>0</v>
      </c>
      <c r="AA879" s="89"/>
      <c r="AB879" s="89"/>
      <c r="AC879" s="89"/>
      <c r="AD879" s="84"/>
      <c r="AE879" s="90"/>
    </row>
    <row r="880" spans="1:31" s="91" customFormat="1" hidden="1" x14ac:dyDescent="0.25">
      <c r="A880" s="82">
        <v>877</v>
      </c>
      <c r="B880" s="83">
        <v>7005</v>
      </c>
      <c r="C880" s="84">
        <v>3</v>
      </c>
      <c r="D880" s="85" t="s">
        <v>274</v>
      </c>
      <c r="E880" s="85" t="s">
        <v>287</v>
      </c>
      <c r="F880" s="84"/>
      <c r="G880" s="84" t="s">
        <v>64</v>
      </c>
      <c r="H880" s="86" t="s">
        <v>288</v>
      </c>
      <c r="I880" s="87">
        <v>1</v>
      </c>
      <c r="J880" s="87">
        <v>1</v>
      </c>
      <c r="K880" s="84" t="s">
        <v>50</v>
      </c>
      <c r="L880" s="84" t="s">
        <v>63</v>
      </c>
      <c r="M880" s="84" t="s">
        <v>56</v>
      </c>
      <c r="N880" s="84" t="s">
        <v>70</v>
      </c>
      <c r="O880" s="84"/>
      <c r="P880" s="84" t="s">
        <v>283</v>
      </c>
      <c r="Q880" s="84" t="s">
        <v>289</v>
      </c>
      <c r="R880" s="88"/>
      <c r="S880" s="89"/>
      <c r="T880" s="89">
        <f t="shared" si="66"/>
        <v>0</v>
      </c>
      <c r="U880" s="89"/>
      <c r="V880" s="89"/>
      <c r="W880" s="89"/>
      <c r="X880" s="89"/>
      <c r="Y880" s="89"/>
      <c r="Z880" s="89">
        <f t="shared" si="67"/>
        <v>0</v>
      </c>
      <c r="AA880" s="89"/>
      <c r="AB880" s="89"/>
      <c r="AC880" s="89"/>
      <c r="AD880" s="84"/>
      <c r="AE880" s="90"/>
    </row>
    <row r="881" spans="1:31" s="91" customFormat="1" hidden="1" x14ac:dyDescent="0.25">
      <c r="A881" s="82">
        <v>878</v>
      </c>
      <c r="B881" s="83">
        <v>7006</v>
      </c>
      <c r="C881" s="84">
        <v>3</v>
      </c>
      <c r="D881" s="85" t="s">
        <v>274</v>
      </c>
      <c r="E881" s="85" t="s">
        <v>290</v>
      </c>
      <c r="F881" s="84"/>
      <c r="G881" s="84" t="s">
        <v>55</v>
      </c>
      <c r="H881" s="86" t="s">
        <v>291</v>
      </c>
      <c r="I881" s="87">
        <v>1</v>
      </c>
      <c r="J881" s="87">
        <v>1</v>
      </c>
      <c r="K881" s="84" t="s">
        <v>50</v>
      </c>
      <c r="L881" s="84" t="s">
        <v>63</v>
      </c>
      <c r="M881" s="84" t="s">
        <v>56</v>
      </c>
      <c r="N881" s="84" t="s">
        <v>70</v>
      </c>
      <c r="O881" s="84"/>
      <c r="P881" s="84"/>
      <c r="Q881" s="84"/>
      <c r="R881" s="88"/>
      <c r="S881" s="89"/>
      <c r="T881" s="89">
        <f t="shared" si="66"/>
        <v>0</v>
      </c>
      <c r="U881" s="89"/>
      <c r="V881" s="89"/>
      <c r="W881" s="89"/>
      <c r="X881" s="89"/>
      <c r="Y881" s="89"/>
      <c r="Z881" s="89">
        <f t="shared" si="67"/>
        <v>0</v>
      </c>
      <c r="AA881" s="89"/>
      <c r="AB881" s="89"/>
      <c r="AC881" s="89"/>
      <c r="AD881" s="84"/>
      <c r="AE881" s="90"/>
    </row>
    <row r="882" spans="1:31" s="91" customFormat="1" hidden="1" x14ac:dyDescent="0.25">
      <c r="A882" s="82">
        <v>879</v>
      </c>
      <c r="B882" s="83">
        <v>7007</v>
      </c>
      <c r="C882" s="84">
        <v>3</v>
      </c>
      <c r="D882" s="85" t="s">
        <v>274</v>
      </c>
      <c r="E882" s="85" t="s">
        <v>292</v>
      </c>
      <c r="F882" s="84"/>
      <c r="G882" s="84" t="s">
        <v>55</v>
      </c>
      <c r="H882" s="86" t="s">
        <v>293</v>
      </c>
      <c r="I882" s="87">
        <v>1</v>
      </c>
      <c r="J882" s="87">
        <v>1</v>
      </c>
      <c r="K882" s="84" t="s">
        <v>50</v>
      </c>
      <c r="L882" s="84" t="s">
        <v>63</v>
      </c>
      <c r="M882" s="84" t="s">
        <v>56</v>
      </c>
      <c r="N882" s="84" t="s">
        <v>70</v>
      </c>
      <c r="O882" s="84"/>
      <c r="P882" s="84"/>
      <c r="Q882" s="84"/>
      <c r="R882" s="88"/>
      <c r="S882" s="89"/>
      <c r="T882" s="89">
        <f t="shared" si="66"/>
        <v>0</v>
      </c>
      <c r="U882" s="89"/>
      <c r="V882" s="89"/>
      <c r="W882" s="89"/>
      <c r="X882" s="89"/>
      <c r="Y882" s="89"/>
      <c r="Z882" s="89">
        <f t="shared" si="67"/>
        <v>0</v>
      </c>
      <c r="AA882" s="89"/>
      <c r="AB882" s="89"/>
      <c r="AC882" s="89"/>
      <c r="AD882" s="84"/>
      <c r="AE882" s="90"/>
    </row>
    <row r="883" spans="1:31" s="91" customFormat="1" hidden="1" x14ac:dyDescent="0.25">
      <c r="A883" s="82">
        <v>880</v>
      </c>
      <c r="B883" s="83">
        <v>7008</v>
      </c>
      <c r="C883" s="84">
        <v>3</v>
      </c>
      <c r="D883" s="85" t="s">
        <v>274</v>
      </c>
      <c r="E883" s="85" t="s">
        <v>263</v>
      </c>
      <c r="F883" s="84"/>
      <c r="G883" s="84" t="s">
        <v>55</v>
      </c>
      <c r="H883" s="86" t="s">
        <v>264</v>
      </c>
      <c r="I883" s="87">
        <v>1</v>
      </c>
      <c r="J883" s="87">
        <v>1</v>
      </c>
      <c r="K883" s="84" t="s">
        <v>50</v>
      </c>
      <c r="L883" s="84" t="s">
        <v>63</v>
      </c>
      <c r="M883" s="84" t="s">
        <v>56</v>
      </c>
      <c r="N883" s="84" t="s">
        <v>70</v>
      </c>
      <c r="O883" s="84"/>
      <c r="P883" s="84" t="s">
        <v>266</v>
      </c>
      <c r="Q883" s="84" t="s">
        <v>265</v>
      </c>
      <c r="R883" s="88"/>
      <c r="S883" s="89"/>
      <c r="T883" s="89">
        <f t="shared" si="66"/>
        <v>0</v>
      </c>
      <c r="U883" s="89"/>
      <c r="V883" s="89"/>
      <c r="W883" s="89"/>
      <c r="X883" s="89"/>
      <c r="Y883" s="89"/>
      <c r="Z883" s="89">
        <f t="shared" si="67"/>
        <v>0</v>
      </c>
      <c r="AA883" s="89"/>
      <c r="AB883" s="89"/>
      <c r="AC883" s="89"/>
      <c r="AD883" s="84"/>
      <c r="AE883" s="90"/>
    </row>
    <row r="884" spans="1:31" s="91" customFormat="1" hidden="1" x14ac:dyDescent="0.25">
      <c r="A884" s="82">
        <v>881</v>
      </c>
      <c r="B884" s="83">
        <v>7009</v>
      </c>
      <c r="C884" s="84">
        <v>3</v>
      </c>
      <c r="D884" s="85" t="s">
        <v>274</v>
      </c>
      <c r="E884" s="85" t="s">
        <v>294</v>
      </c>
      <c r="F884" s="84"/>
      <c r="G884" s="84" t="s">
        <v>55</v>
      </c>
      <c r="H884" s="86" t="s">
        <v>295</v>
      </c>
      <c r="I884" s="87">
        <v>1</v>
      </c>
      <c r="J884" s="87">
        <v>1</v>
      </c>
      <c r="K884" s="84" t="s">
        <v>50</v>
      </c>
      <c r="L884" s="84" t="s">
        <v>63</v>
      </c>
      <c r="M884" s="84" t="s">
        <v>56</v>
      </c>
      <c r="N884" s="84" t="s">
        <v>70</v>
      </c>
      <c r="O884" s="84"/>
      <c r="P884" s="84" t="s">
        <v>297</v>
      </c>
      <c r="Q884" s="84" t="s">
        <v>296</v>
      </c>
      <c r="R884" s="88"/>
      <c r="S884" s="89"/>
      <c r="T884" s="89">
        <f t="shared" si="66"/>
        <v>0</v>
      </c>
      <c r="U884" s="89"/>
      <c r="V884" s="89"/>
      <c r="W884" s="89"/>
      <c r="X884" s="89"/>
      <c r="Y884" s="89"/>
      <c r="Z884" s="89">
        <f t="shared" si="67"/>
        <v>0</v>
      </c>
      <c r="AA884" s="89"/>
      <c r="AB884" s="89"/>
      <c r="AC884" s="89"/>
      <c r="AD884" s="84"/>
      <c r="AE884" s="90"/>
    </row>
    <row r="885" spans="1:31" s="91" customFormat="1" hidden="1" x14ac:dyDescent="0.25">
      <c r="A885" s="82">
        <v>882</v>
      </c>
      <c r="B885" s="83">
        <v>7010</v>
      </c>
      <c r="C885" s="84">
        <v>3</v>
      </c>
      <c r="D885" s="85" t="s">
        <v>274</v>
      </c>
      <c r="E885" s="85" t="s">
        <v>298</v>
      </c>
      <c r="F885" s="84"/>
      <c r="G885" s="84" t="s">
        <v>55</v>
      </c>
      <c r="H885" s="86" t="s">
        <v>299</v>
      </c>
      <c r="I885" s="87">
        <v>1</v>
      </c>
      <c r="J885" s="87">
        <v>1</v>
      </c>
      <c r="K885" s="84" t="s">
        <v>50</v>
      </c>
      <c r="L885" s="84" t="s">
        <v>63</v>
      </c>
      <c r="M885" s="84" t="s">
        <v>56</v>
      </c>
      <c r="N885" s="84" t="s">
        <v>70</v>
      </c>
      <c r="O885" s="84"/>
      <c r="P885" s="84" t="s">
        <v>266</v>
      </c>
      <c r="Q885" s="84" t="s">
        <v>300</v>
      </c>
      <c r="R885" s="88"/>
      <c r="S885" s="89"/>
      <c r="T885" s="89">
        <f t="shared" si="66"/>
        <v>0</v>
      </c>
      <c r="U885" s="89"/>
      <c r="V885" s="89"/>
      <c r="W885" s="89"/>
      <c r="X885" s="89"/>
      <c r="Y885" s="89"/>
      <c r="Z885" s="89">
        <f t="shared" si="67"/>
        <v>0</v>
      </c>
      <c r="AA885" s="89"/>
      <c r="AB885" s="89"/>
      <c r="AC885" s="89"/>
      <c r="AD885" s="84"/>
      <c r="AE885" s="90"/>
    </row>
    <row r="886" spans="1:31" s="91" customFormat="1" hidden="1" x14ac:dyDescent="0.25">
      <c r="A886" s="82">
        <v>883</v>
      </c>
      <c r="B886" s="83">
        <v>7011</v>
      </c>
      <c r="C886" s="84">
        <v>3</v>
      </c>
      <c r="D886" s="85" t="s">
        <v>274</v>
      </c>
      <c r="E886" s="85" t="s">
        <v>301</v>
      </c>
      <c r="F886" s="84"/>
      <c r="G886" s="84" t="s">
        <v>55</v>
      </c>
      <c r="H886" s="86" t="s">
        <v>302</v>
      </c>
      <c r="I886" s="87">
        <v>1</v>
      </c>
      <c r="J886" s="87">
        <v>1</v>
      </c>
      <c r="K886" s="84" t="s">
        <v>50</v>
      </c>
      <c r="L886" s="84" t="s">
        <v>63</v>
      </c>
      <c r="M886" s="84" t="s">
        <v>56</v>
      </c>
      <c r="N886" s="84" t="s">
        <v>70</v>
      </c>
      <c r="O886" s="84"/>
      <c r="P886" s="84" t="s">
        <v>266</v>
      </c>
      <c r="Q886" s="84" t="s">
        <v>303</v>
      </c>
      <c r="R886" s="88"/>
      <c r="S886" s="89"/>
      <c r="T886" s="89">
        <f t="shared" si="66"/>
        <v>0</v>
      </c>
      <c r="U886" s="89"/>
      <c r="V886" s="89"/>
      <c r="W886" s="89"/>
      <c r="X886" s="89"/>
      <c r="Y886" s="89"/>
      <c r="Z886" s="89">
        <f t="shared" si="67"/>
        <v>0</v>
      </c>
      <c r="AA886" s="89"/>
      <c r="AB886" s="89"/>
      <c r="AC886" s="89"/>
      <c r="AD886" s="84"/>
      <c r="AE886" s="90"/>
    </row>
    <row r="887" spans="1:31" s="91" customFormat="1" hidden="1" x14ac:dyDescent="0.25">
      <c r="A887" s="82">
        <v>884</v>
      </c>
      <c r="B887" s="83">
        <v>7012</v>
      </c>
      <c r="C887" s="84">
        <v>3</v>
      </c>
      <c r="D887" s="85" t="s">
        <v>274</v>
      </c>
      <c r="E887" s="85" t="s">
        <v>304</v>
      </c>
      <c r="F887" s="84"/>
      <c r="G887" s="84" t="s">
        <v>64</v>
      </c>
      <c r="H887" s="86" t="s">
        <v>305</v>
      </c>
      <c r="I887" s="87">
        <v>1</v>
      </c>
      <c r="J887" s="87">
        <v>1</v>
      </c>
      <c r="K887" s="84" t="s">
        <v>50</v>
      </c>
      <c r="L887" s="84" t="s">
        <v>63</v>
      </c>
      <c r="M887" s="84" t="s">
        <v>56</v>
      </c>
      <c r="N887" s="84" t="s">
        <v>70</v>
      </c>
      <c r="O887" s="84"/>
      <c r="P887" s="84" t="s">
        <v>266</v>
      </c>
      <c r="Q887" s="84" t="s">
        <v>306</v>
      </c>
      <c r="R887" s="88"/>
      <c r="S887" s="89"/>
      <c r="T887" s="89">
        <f t="shared" si="66"/>
        <v>0</v>
      </c>
      <c r="U887" s="89"/>
      <c r="V887" s="89"/>
      <c r="W887" s="89"/>
      <c r="X887" s="89"/>
      <c r="Y887" s="89"/>
      <c r="Z887" s="89">
        <f t="shared" si="67"/>
        <v>0</v>
      </c>
      <c r="AA887" s="89"/>
      <c r="AB887" s="89"/>
      <c r="AC887" s="89"/>
      <c r="AD887" s="84"/>
      <c r="AE887" s="90"/>
    </row>
    <row r="888" spans="1:31" s="91" customFormat="1" hidden="1" x14ac:dyDescent="0.25">
      <c r="A888" s="82">
        <v>885</v>
      </c>
      <c r="B888" s="83">
        <v>7013</v>
      </c>
      <c r="C888" s="84">
        <v>3</v>
      </c>
      <c r="D888" s="85" t="s">
        <v>274</v>
      </c>
      <c r="E888" s="85" t="s">
        <v>72</v>
      </c>
      <c r="F888" s="84"/>
      <c r="G888" s="84" t="s">
        <v>59</v>
      </c>
      <c r="H888" s="86" t="s">
        <v>73</v>
      </c>
      <c r="I888" s="87">
        <v>1</v>
      </c>
      <c r="J888" s="87">
        <v>1</v>
      </c>
      <c r="K888" s="84" t="s">
        <v>50</v>
      </c>
      <c r="L888" s="84" t="s">
        <v>63</v>
      </c>
      <c r="M888" s="84" t="s">
        <v>56</v>
      </c>
      <c r="N888" s="84" t="s">
        <v>70</v>
      </c>
      <c r="O888" s="84"/>
      <c r="P888" s="84"/>
      <c r="Q888" s="84"/>
      <c r="R888" s="88"/>
      <c r="S888" s="89"/>
      <c r="T888" s="89">
        <f t="shared" si="66"/>
        <v>0</v>
      </c>
      <c r="U888" s="89"/>
      <c r="V888" s="89"/>
      <c r="W888" s="89"/>
      <c r="X888" s="89"/>
      <c r="Y888" s="89"/>
      <c r="Z888" s="89">
        <f t="shared" si="67"/>
        <v>0</v>
      </c>
      <c r="AA888" s="89"/>
      <c r="AB888" s="89"/>
      <c r="AC888" s="89"/>
      <c r="AD888" s="84"/>
      <c r="AE888" s="90"/>
    </row>
    <row r="889" spans="1:31" s="91" customFormat="1" hidden="1" x14ac:dyDescent="0.25">
      <c r="A889" s="82">
        <v>886</v>
      </c>
      <c r="B889" s="83">
        <v>7014</v>
      </c>
      <c r="C889" s="84">
        <v>3</v>
      </c>
      <c r="D889" s="85" t="s">
        <v>274</v>
      </c>
      <c r="E889" s="85" t="s">
        <v>307</v>
      </c>
      <c r="F889" s="84"/>
      <c r="G889" s="84" t="s">
        <v>91</v>
      </c>
      <c r="H889" s="86" t="s">
        <v>308</v>
      </c>
      <c r="I889" s="87">
        <v>1</v>
      </c>
      <c r="J889" s="87">
        <v>1</v>
      </c>
      <c r="K889" s="84" t="s">
        <v>50</v>
      </c>
      <c r="L889" s="84" t="s">
        <v>63</v>
      </c>
      <c r="M889" s="84" t="s">
        <v>56</v>
      </c>
      <c r="N889" s="84" t="s">
        <v>70</v>
      </c>
      <c r="O889" s="84"/>
      <c r="P889" s="84"/>
      <c r="Q889" s="84"/>
      <c r="R889" s="88"/>
      <c r="S889" s="89"/>
      <c r="T889" s="89">
        <f t="shared" si="66"/>
        <v>0</v>
      </c>
      <c r="U889" s="89"/>
      <c r="V889" s="89"/>
      <c r="W889" s="89"/>
      <c r="X889" s="89"/>
      <c r="Y889" s="89"/>
      <c r="Z889" s="89">
        <f t="shared" si="67"/>
        <v>0</v>
      </c>
      <c r="AA889" s="89"/>
      <c r="AB889" s="89"/>
      <c r="AC889" s="89"/>
      <c r="AD889" s="84"/>
      <c r="AE889" s="90"/>
    </row>
    <row r="890" spans="1:31" s="91" customFormat="1" hidden="1" x14ac:dyDescent="0.25">
      <c r="A890" s="82">
        <v>887</v>
      </c>
      <c r="B890" s="83">
        <v>7002</v>
      </c>
      <c r="C890" s="84">
        <v>2</v>
      </c>
      <c r="D890" s="85" t="s">
        <v>758</v>
      </c>
      <c r="E890" s="85" t="s">
        <v>754</v>
      </c>
      <c r="F890" s="84"/>
      <c r="G890" s="84" t="s">
        <v>79</v>
      </c>
      <c r="H890" s="86" t="s">
        <v>755</v>
      </c>
      <c r="I890" s="87">
        <v>1</v>
      </c>
      <c r="J890" s="87">
        <v>1</v>
      </c>
      <c r="K890" s="84" t="s">
        <v>50</v>
      </c>
      <c r="L890" s="84" t="s">
        <v>63</v>
      </c>
      <c r="M890" s="84" t="s">
        <v>56</v>
      </c>
      <c r="N890" s="84" t="s">
        <v>70</v>
      </c>
      <c r="O890" s="84"/>
      <c r="P890" s="84"/>
      <c r="Q890" s="84"/>
      <c r="R890" s="88"/>
      <c r="S890" s="89"/>
      <c r="T890" s="89">
        <f t="shared" si="66"/>
        <v>0</v>
      </c>
      <c r="U890" s="89"/>
      <c r="V890" s="89"/>
      <c r="W890" s="89"/>
      <c r="X890" s="89"/>
      <c r="Y890" s="89"/>
      <c r="Z890" s="89">
        <f t="shared" si="67"/>
        <v>0</v>
      </c>
      <c r="AA890" s="89"/>
      <c r="AB890" s="89"/>
      <c r="AC890" s="89"/>
      <c r="AD890" s="84"/>
      <c r="AE890" s="90"/>
    </row>
    <row r="891" spans="1:31" s="91" customFormat="1" hidden="1" x14ac:dyDescent="0.25">
      <c r="A891" s="82">
        <v>888</v>
      </c>
      <c r="B891" s="83">
        <v>7003</v>
      </c>
      <c r="C891" s="84">
        <v>2</v>
      </c>
      <c r="D891" s="85" t="s">
        <v>758</v>
      </c>
      <c r="E891" s="85" t="s">
        <v>124</v>
      </c>
      <c r="F891" s="84"/>
      <c r="G891" s="84" t="s">
        <v>126</v>
      </c>
      <c r="H891" s="86" t="s">
        <v>125</v>
      </c>
      <c r="I891" s="87">
        <v>1</v>
      </c>
      <c r="J891" s="87">
        <v>1</v>
      </c>
      <c r="K891" s="84" t="s">
        <v>50</v>
      </c>
      <c r="L891" s="84" t="s">
        <v>63</v>
      </c>
      <c r="M891" s="84" t="s">
        <v>56</v>
      </c>
      <c r="N891" s="84" t="s">
        <v>70</v>
      </c>
      <c r="O891" s="84"/>
      <c r="P891" s="84"/>
      <c r="Q891" s="84"/>
      <c r="R891" s="88"/>
      <c r="S891" s="89"/>
      <c r="T891" s="89">
        <f t="shared" si="66"/>
        <v>0</v>
      </c>
      <c r="U891" s="89"/>
      <c r="V891" s="89"/>
      <c r="W891" s="89"/>
      <c r="X891" s="89"/>
      <c r="Y891" s="89"/>
      <c r="Z891" s="89">
        <f t="shared" si="67"/>
        <v>0</v>
      </c>
      <c r="AA891" s="89"/>
      <c r="AB891" s="89"/>
      <c r="AC891" s="89"/>
      <c r="AD891" s="84"/>
      <c r="AE891" s="90"/>
    </row>
    <row r="892" spans="1:31" s="91" customFormat="1" x14ac:dyDescent="0.25">
      <c r="A892" s="26">
        <v>889</v>
      </c>
      <c r="B892" s="31">
        <v>142</v>
      </c>
      <c r="C892" s="27">
        <v>1</v>
      </c>
      <c r="D892" s="28" t="s">
        <v>52</v>
      </c>
      <c r="E892" s="28" t="s">
        <v>760</v>
      </c>
      <c r="F892" s="27" t="s">
        <v>1005</v>
      </c>
      <c r="G892" s="27" t="s">
        <v>64</v>
      </c>
      <c r="H892" s="23" t="s">
        <v>761</v>
      </c>
      <c r="I892" s="29">
        <v>1</v>
      </c>
      <c r="J892" s="29">
        <v>1</v>
      </c>
      <c r="K892" s="27" t="s">
        <v>50</v>
      </c>
      <c r="L892" s="27" t="s">
        <v>54</v>
      </c>
      <c r="M892" s="27" t="s">
        <v>56</v>
      </c>
      <c r="N892" s="27" t="s">
        <v>51</v>
      </c>
      <c r="O892" s="27" t="s">
        <v>1025</v>
      </c>
      <c r="P892" s="27"/>
      <c r="Q892" s="27"/>
      <c r="R892" s="46"/>
      <c r="S892" s="21">
        <f>VLOOKUP(E:E,'[1]853-278051-128'!$A:$F,6,0)</f>
        <v>23.541</v>
      </c>
      <c r="T892" s="21">
        <f t="shared" si="66"/>
        <v>23.541</v>
      </c>
      <c r="U892" s="21">
        <f>VLOOKUP(E:E,'[1]853-278051-128'!$A:$H,8,0)</f>
        <v>22.921500000000005</v>
      </c>
      <c r="V892" s="21">
        <f>J892*U892</f>
        <v>22.921500000000005</v>
      </c>
      <c r="W892" s="21">
        <f>VLOOKUP(E:E,'[1]853-278051-128'!$A:$J,10,0)</f>
        <v>22.302000000000003</v>
      </c>
      <c r="X892" s="21">
        <f>J892*W892</f>
        <v>22.302000000000003</v>
      </c>
      <c r="Y892" s="21">
        <f>VLOOKUP(E:E,'[1]853-278051-128'!$A:$L,12,0)</f>
        <v>21.682500000000005</v>
      </c>
      <c r="Z892" s="21">
        <f t="shared" si="67"/>
        <v>21.682500000000005</v>
      </c>
      <c r="AA892" s="21">
        <f>VLOOKUP(E:E,'[2]costed bom'!$E$2:$AA$1480,23,0)</f>
        <v>34.65</v>
      </c>
      <c r="AB892" s="21">
        <f>J892*AA892</f>
        <v>34.65</v>
      </c>
      <c r="AC892" s="21">
        <f>Z892-AB892</f>
        <v>-12.967499999999994</v>
      </c>
      <c r="AD892" s="27">
        <v>49</v>
      </c>
      <c r="AE892" s="22" t="s">
        <v>991</v>
      </c>
    </row>
    <row r="893" spans="1:31" s="91" customFormat="1" hidden="1" x14ac:dyDescent="0.25">
      <c r="A893" s="82">
        <v>890</v>
      </c>
      <c r="B893" s="83">
        <v>1</v>
      </c>
      <c r="C893" s="84">
        <v>2</v>
      </c>
      <c r="D893" s="85" t="s">
        <v>760</v>
      </c>
      <c r="E893" s="85" t="s">
        <v>749</v>
      </c>
      <c r="F893" s="84"/>
      <c r="G893" s="84" t="s">
        <v>64</v>
      </c>
      <c r="H893" s="86" t="s">
        <v>750</v>
      </c>
      <c r="I893" s="87">
        <v>7</v>
      </c>
      <c r="J893" s="87">
        <v>7</v>
      </c>
      <c r="K893" s="84" t="s">
        <v>272</v>
      </c>
      <c r="L893" s="84" t="s">
        <v>63</v>
      </c>
      <c r="M893" s="84" t="s">
        <v>56</v>
      </c>
      <c r="N893" s="84" t="s">
        <v>51</v>
      </c>
      <c r="O893" s="84"/>
      <c r="P893" s="84" t="s">
        <v>534</v>
      </c>
      <c r="Q893" s="84" t="s">
        <v>751</v>
      </c>
      <c r="R893" s="88"/>
      <c r="S893" s="89"/>
      <c r="T893" s="89">
        <f t="shared" si="66"/>
        <v>0</v>
      </c>
      <c r="U893" s="89"/>
      <c r="V893" s="89"/>
      <c r="W893" s="89"/>
      <c r="X893" s="89"/>
      <c r="Y893" s="89"/>
      <c r="Z893" s="89">
        <f t="shared" si="67"/>
        <v>0</v>
      </c>
      <c r="AA893" s="89"/>
      <c r="AB893" s="89"/>
      <c r="AC893" s="89"/>
      <c r="AD893" s="84"/>
      <c r="AE893" s="90"/>
    </row>
    <row r="894" spans="1:31" s="91" customFormat="1" hidden="1" x14ac:dyDescent="0.25">
      <c r="A894" s="82">
        <v>891</v>
      </c>
      <c r="B894" s="83">
        <v>11</v>
      </c>
      <c r="C894" s="84">
        <v>2</v>
      </c>
      <c r="D894" s="85" t="s">
        <v>760</v>
      </c>
      <c r="E894" s="85" t="s">
        <v>729</v>
      </c>
      <c r="F894" s="84"/>
      <c r="G894" s="84" t="s">
        <v>55</v>
      </c>
      <c r="H894" s="86" t="s">
        <v>730</v>
      </c>
      <c r="I894" s="87">
        <v>2</v>
      </c>
      <c r="J894" s="87">
        <v>2</v>
      </c>
      <c r="K894" s="84" t="s">
        <v>50</v>
      </c>
      <c r="L894" s="84" t="s">
        <v>63</v>
      </c>
      <c r="M894" s="84" t="s">
        <v>56</v>
      </c>
      <c r="N894" s="84" t="s">
        <v>51</v>
      </c>
      <c r="O894" s="84"/>
      <c r="P894" s="84" t="s">
        <v>732</v>
      </c>
      <c r="Q894" s="84" t="s">
        <v>731</v>
      </c>
      <c r="R894" s="88"/>
      <c r="S894" s="89"/>
      <c r="T894" s="89">
        <f t="shared" si="66"/>
        <v>0</v>
      </c>
      <c r="U894" s="89"/>
      <c r="V894" s="89"/>
      <c r="W894" s="89"/>
      <c r="X894" s="89"/>
      <c r="Y894" s="89"/>
      <c r="Z894" s="89">
        <f t="shared" si="67"/>
        <v>0</v>
      </c>
      <c r="AA894" s="89"/>
      <c r="AB894" s="89"/>
      <c r="AC894" s="89"/>
      <c r="AD894" s="84"/>
      <c r="AE894" s="90"/>
    </row>
    <row r="895" spans="1:31" s="91" customFormat="1" hidden="1" x14ac:dyDescent="0.25">
      <c r="A895" s="82">
        <v>892</v>
      </c>
      <c r="B895" s="83">
        <v>12</v>
      </c>
      <c r="C895" s="84">
        <v>2</v>
      </c>
      <c r="D895" s="85" t="s">
        <v>760</v>
      </c>
      <c r="E895" s="85" t="s">
        <v>733</v>
      </c>
      <c r="F895" s="84"/>
      <c r="G895" s="84" t="s">
        <v>64</v>
      </c>
      <c r="H895" s="86" t="s">
        <v>734</v>
      </c>
      <c r="I895" s="87">
        <v>1</v>
      </c>
      <c r="J895" s="87">
        <v>1</v>
      </c>
      <c r="K895" s="84" t="s">
        <v>272</v>
      </c>
      <c r="L895" s="84" t="s">
        <v>63</v>
      </c>
      <c r="M895" s="84" t="s">
        <v>56</v>
      </c>
      <c r="N895" s="84" t="s">
        <v>51</v>
      </c>
      <c r="O895" s="84"/>
      <c r="P895" s="84" t="s">
        <v>736</v>
      </c>
      <c r="Q895" s="84" t="s">
        <v>735</v>
      </c>
      <c r="R895" s="88"/>
      <c r="S895" s="89"/>
      <c r="T895" s="89">
        <f t="shared" si="66"/>
        <v>0</v>
      </c>
      <c r="U895" s="89"/>
      <c r="V895" s="89"/>
      <c r="W895" s="89"/>
      <c r="X895" s="89"/>
      <c r="Y895" s="89"/>
      <c r="Z895" s="89">
        <f t="shared" si="67"/>
        <v>0</v>
      </c>
      <c r="AA895" s="89"/>
      <c r="AB895" s="89"/>
      <c r="AC895" s="89"/>
      <c r="AD895" s="84"/>
      <c r="AE895" s="90"/>
    </row>
    <row r="896" spans="1:31" s="91" customFormat="1" hidden="1" x14ac:dyDescent="0.25">
      <c r="A896" s="82">
        <v>893</v>
      </c>
      <c r="B896" s="83">
        <v>21</v>
      </c>
      <c r="C896" s="84">
        <v>2</v>
      </c>
      <c r="D896" s="85" t="s">
        <v>760</v>
      </c>
      <c r="E896" s="85" t="s">
        <v>298</v>
      </c>
      <c r="F896" s="84"/>
      <c r="G896" s="84" t="s">
        <v>55</v>
      </c>
      <c r="H896" s="86" t="s">
        <v>299</v>
      </c>
      <c r="I896" s="87">
        <v>2</v>
      </c>
      <c r="J896" s="87">
        <v>2</v>
      </c>
      <c r="K896" s="84" t="s">
        <v>50</v>
      </c>
      <c r="L896" s="84" t="s">
        <v>63</v>
      </c>
      <c r="M896" s="84" t="s">
        <v>56</v>
      </c>
      <c r="N896" s="84" t="s">
        <v>51</v>
      </c>
      <c r="O896" s="84"/>
      <c r="P896" s="84" t="s">
        <v>266</v>
      </c>
      <c r="Q896" s="84" t="s">
        <v>300</v>
      </c>
      <c r="R896" s="88"/>
      <c r="S896" s="89"/>
      <c r="T896" s="89">
        <f t="shared" si="66"/>
        <v>0</v>
      </c>
      <c r="U896" s="89"/>
      <c r="V896" s="89"/>
      <c r="W896" s="89"/>
      <c r="X896" s="89"/>
      <c r="Y896" s="89"/>
      <c r="Z896" s="89">
        <f t="shared" si="67"/>
        <v>0</v>
      </c>
      <c r="AA896" s="89"/>
      <c r="AB896" s="89"/>
      <c r="AC896" s="89"/>
      <c r="AD896" s="84"/>
      <c r="AE896" s="90"/>
    </row>
    <row r="897" spans="1:31" s="91" customFormat="1" hidden="1" x14ac:dyDescent="0.25">
      <c r="A897" s="82">
        <v>894</v>
      </c>
      <c r="B897" s="83">
        <v>7000</v>
      </c>
      <c r="C897" s="84">
        <v>2</v>
      </c>
      <c r="D897" s="85" t="s">
        <v>760</v>
      </c>
      <c r="E897" s="85" t="s">
        <v>752</v>
      </c>
      <c r="F897" s="84"/>
      <c r="G897" s="84" t="s">
        <v>64</v>
      </c>
      <c r="H897" s="86" t="s">
        <v>753</v>
      </c>
      <c r="I897" s="87">
        <v>1</v>
      </c>
      <c r="J897" s="87">
        <v>1</v>
      </c>
      <c r="K897" s="84" t="s">
        <v>50</v>
      </c>
      <c r="L897" s="84" t="s">
        <v>54</v>
      </c>
      <c r="M897" s="84" t="s">
        <v>56</v>
      </c>
      <c r="N897" s="84" t="s">
        <v>51</v>
      </c>
      <c r="O897" s="84"/>
      <c r="P897" s="84"/>
      <c r="Q897" s="84"/>
      <c r="R897" s="88"/>
      <c r="S897" s="89"/>
      <c r="T897" s="89">
        <f t="shared" si="66"/>
        <v>0</v>
      </c>
      <c r="U897" s="89"/>
      <c r="V897" s="89"/>
      <c r="W897" s="89"/>
      <c r="X897" s="89"/>
      <c r="Y897" s="89"/>
      <c r="Z897" s="89">
        <f t="shared" si="67"/>
        <v>0</v>
      </c>
      <c r="AA897" s="89"/>
      <c r="AB897" s="89"/>
      <c r="AC897" s="89"/>
      <c r="AD897" s="84"/>
      <c r="AE897" s="90"/>
    </row>
    <row r="898" spans="1:31" s="91" customFormat="1" hidden="1" x14ac:dyDescent="0.25">
      <c r="A898" s="82">
        <v>895</v>
      </c>
      <c r="B898" s="83">
        <v>7001</v>
      </c>
      <c r="C898" s="84">
        <v>2</v>
      </c>
      <c r="D898" s="85" t="s">
        <v>760</v>
      </c>
      <c r="E898" s="85" t="s">
        <v>274</v>
      </c>
      <c r="F898" s="84"/>
      <c r="G898" s="84" t="s">
        <v>276</v>
      </c>
      <c r="H898" s="86" t="s">
        <v>275</v>
      </c>
      <c r="I898" s="87">
        <v>1</v>
      </c>
      <c r="J898" s="87">
        <v>1</v>
      </c>
      <c r="K898" s="84" t="s">
        <v>50</v>
      </c>
      <c r="L898" s="84" t="s">
        <v>63</v>
      </c>
      <c r="M898" s="84" t="s">
        <v>56</v>
      </c>
      <c r="N898" s="84" t="s">
        <v>70</v>
      </c>
      <c r="O898" s="84"/>
      <c r="P898" s="84"/>
      <c r="Q898" s="84"/>
      <c r="R898" s="88"/>
      <c r="S898" s="89"/>
      <c r="T898" s="89">
        <f t="shared" si="66"/>
        <v>0</v>
      </c>
      <c r="U898" s="89"/>
      <c r="V898" s="89"/>
      <c r="W898" s="89"/>
      <c r="X898" s="89"/>
      <c r="Y898" s="89"/>
      <c r="Z898" s="89">
        <f t="shared" si="67"/>
        <v>0</v>
      </c>
      <c r="AA898" s="89"/>
      <c r="AB898" s="89"/>
      <c r="AC898" s="89"/>
      <c r="AD898" s="84"/>
      <c r="AE898" s="90"/>
    </row>
    <row r="899" spans="1:31" s="91" customFormat="1" hidden="1" x14ac:dyDescent="0.25">
      <c r="A899" s="82">
        <v>896</v>
      </c>
      <c r="B899" s="83">
        <v>7000</v>
      </c>
      <c r="C899" s="84">
        <v>3</v>
      </c>
      <c r="D899" s="85" t="s">
        <v>274</v>
      </c>
      <c r="E899" s="85" t="s">
        <v>124</v>
      </c>
      <c r="F899" s="84"/>
      <c r="G899" s="84" t="s">
        <v>126</v>
      </c>
      <c r="H899" s="86" t="s">
        <v>125</v>
      </c>
      <c r="I899" s="87">
        <v>1</v>
      </c>
      <c r="J899" s="87">
        <v>1</v>
      </c>
      <c r="K899" s="84" t="s">
        <v>50</v>
      </c>
      <c r="L899" s="84" t="s">
        <v>63</v>
      </c>
      <c r="M899" s="84" t="s">
        <v>56</v>
      </c>
      <c r="N899" s="84" t="s">
        <v>70</v>
      </c>
      <c r="O899" s="84"/>
      <c r="P899" s="84"/>
      <c r="Q899" s="84"/>
      <c r="R899" s="88"/>
      <c r="S899" s="89"/>
      <c r="T899" s="89">
        <f t="shared" si="66"/>
        <v>0</v>
      </c>
      <c r="U899" s="89"/>
      <c r="V899" s="89"/>
      <c r="W899" s="89"/>
      <c r="X899" s="89"/>
      <c r="Y899" s="89"/>
      <c r="Z899" s="89">
        <f t="shared" si="67"/>
        <v>0</v>
      </c>
      <c r="AA899" s="89"/>
      <c r="AB899" s="89"/>
      <c r="AC899" s="89"/>
      <c r="AD899" s="84"/>
      <c r="AE899" s="90"/>
    </row>
    <row r="900" spans="1:31" s="91" customFormat="1" hidden="1" x14ac:dyDescent="0.25">
      <c r="A900" s="82">
        <v>897</v>
      </c>
      <c r="B900" s="83">
        <v>7002</v>
      </c>
      <c r="C900" s="84">
        <v>3</v>
      </c>
      <c r="D900" s="85" t="s">
        <v>274</v>
      </c>
      <c r="E900" s="85" t="s">
        <v>277</v>
      </c>
      <c r="F900" s="84"/>
      <c r="G900" s="84" t="s">
        <v>55</v>
      </c>
      <c r="H900" s="86" t="s">
        <v>278</v>
      </c>
      <c r="I900" s="87">
        <v>1</v>
      </c>
      <c r="J900" s="87">
        <v>1</v>
      </c>
      <c r="K900" s="84" t="s">
        <v>50</v>
      </c>
      <c r="L900" s="84" t="s">
        <v>63</v>
      </c>
      <c r="M900" s="84" t="s">
        <v>56</v>
      </c>
      <c r="N900" s="84" t="s">
        <v>70</v>
      </c>
      <c r="O900" s="84"/>
      <c r="P900" s="84" t="s">
        <v>279</v>
      </c>
      <c r="Q900" s="84">
        <v>14270</v>
      </c>
      <c r="R900" s="88"/>
      <c r="S900" s="89"/>
      <c r="T900" s="89">
        <f t="shared" si="66"/>
        <v>0</v>
      </c>
      <c r="U900" s="89"/>
      <c r="V900" s="89"/>
      <c r="W900" s="89"/>
      <c r="X900" s="89"/>
      <c r="Y900" s="89"/>
      <c r="Z900" s="89">
        <f t="shared" si="67"/>
        <v>0</v>
      </c>
      <c r="AA900" s="89"/>
      <c r="AB900" s="89"/>
      <c r="AC900" s="89"/>
      <c r="AD900" s="84"/>
      <c r="AE900" s="90"/>
    </row>
    <row r="901" spans="1:31" s="91" customFormat="1" hidden="1" x14ac:dyDescent="0.25">
      <c r="A901" s="82">
        <v>898</v>
      </c>
      <c r="B901" s="83">
        <v>7003</v>
      </c>
      <c r="C901" s="84">
        <v>3</v>
      </c>
      <c r="D901" s="85" t="s">
        <v>274</v>
      </c>
      <c r="E901" s="85" t="s">
        <v>280</v>
      </c>
      <c r="F901" s="84"/>
      <c r="G901" s="84" t="s">
        <v>55</v>
      </c>
      <c r="H901" s="86" t="s">
        <v>281</v>
      </c>
      <c r="I901" s="87">
        <v>1</v>
      </c>
      <c r="J901" s="87">
        <v>1</v>
      </c>
      <c r="K901" s="84" t="s">
        <v>50</v>
      </c>
      <c r="L901" s="84" t="s">
        <v>63</v>
      </c>
      <c r="M901" s="84" t="s">
        <v>56</v>
      </c>
      <c r="N901" s="84" t="s">
        <v>70</v>
      </c>
      <c r="O901" s="84"/>
      <c r="P901" s="84" t="s">
        <v>283</v>
      </c>
      <c r="Q901" s="84" t="s">
        <v>282</v>
      </c>
      <c r="R901" s="88"/>
      <c r="S901" s="89"/>
      <c r="T901" s="89">
        <f t="shared" ref="T901:T964" si="68">S901*I901</f>
        <v>0</v>
      </c>
      <c r="U901" s="89"/>
      <c r="V901" s="89"/>
      <c r="W901" s="89"/>
      <c r="X901" s="89"/>
      <c r="Y901" s="89"/>
      <c r="Z901" s="89">
        <f t="shared" ref="Z901:Z964" si="69">Y901*I901</f>
        <v>0</v>
      </c>
      <c r="AA901" s="89"/>
      <c r="AB901" s="89"/>
      <c r="AC901" s="89"/>
      <c r="AD901" s="84"/>
      <c r="AE901" s="90"/>
    </row>
    <row r="902" spans="1:31" s="91" customFormat="1" hidden="1" x14ac:dyDescent="0.25">
      <c r="A902" s="82">
        <v>899</v>
      </c>
      <c r="B902" s="83">
        <v>7004</v>
      </c>
      <c r="C902" s="84">
        <v>3</v>
      </c>
      <c r="D902" s="85" t="s">
        <v>274</v>
      </c>
      <c r="E902" s="85" t="s">
        <v>284</v>
      </c>
      <c r="F902" s="84"/>
      <c r="G902" s="84" t="s">
        <v>64</v>
      </c>
      <c r="H902" s="86" t="s">
        <v>285</v>
      </c>
      <c r="I902" s="87">
        <v>1</v>
      </c>
      <c r="J902" s="87">
        <v>1</v>
      </c>
      <c r="K902" s="84" t="s">
        <v>50</v>
      </c>
      <c r="L902" s="84" t="s">
        <v>63</v>
      </c>
      <c r="M902" s="84" t="s">
        <v>56</v>
      </c>
      <c r="N902" s="84" t="s">
        <v>70</v>
      </c>
      <c r="O902" s="84"/>
      <c r="P902" s="84" t="s">
        <v>283</v>
      </c>
      <c r="Q902" s="84" t="s">
        <v>286</v>
      </c>
      <c r="R902" s="88"/>
      <c r="S902" s="89"/>
      <c r="T902" s="89">
        <f t="shared" si="68"/>
        <v>0</v>
      </c>
      <c r="U902" s="89"/>
      <c r="V902" s="89"/>
      <c r="W902" s="89"/>
      <c r="X902" s="89"/>
      <c r="Y902" s="89"/>
      <c r="Z902" s="89">
        <f t="shared" si="69"/>
        <v>0</v>
      </c>
      <c r="AA902" s="89"/>
      <c r="AB902" s="89"/>
      <c r="AC902" s="89"/>
      <c r="AD902" s="84"/>
      <c r="AE902" s="90"/>
    </row>
    <row r="903" spans="1:31" s="91" customFormat="1" hidden="1" x14ac:dyDescent="0.25">
      <c r="A903" s="82">
        <v>900</v>
      </c>
      <c r="B903" s="83">
        <v>7005</v>
      </c>
      <c r="C903" s="84">
        <v>3</v>
      </c>
      <c r="D903" s="85" t="s">
        <v>274</v>
      </c>
      <c r="E903" s="85" t="s">
        <v>287</v>
      </c>
      <c r="F903" s="84"/>
      <c r="G903" s="84" t="s">
        <v>64</v>
      </c>
      <c r="H903" s="86" t="s">
        <v>288</v>
      </c>
      <c r="I903" s="87">
        <v>1</v>
      </c>
      <c r="J903" s="87">
        <v>1</v>
      </c>
      <c r="K903" s="84" t="s">
        <v>50</v>
      </c>
      <c r="L903" s="84" t="s">
        <v>63</v>
      </c>
      <c r="M903" s="84" t="s">
        <v>56</v>
      </c>
      <c r="N903" s="84" t="s">
        <v>70</v>
      </c>
      <c r="O903" s="84"/>
      <c r="P903" s="84" t="s">
        <v>283</v>
      </c>
      <c r="Q903" s="84" t="s">
        <v>289</v>
      </c>
      <c r="R903" s="88"/>
      <c r="S903" s="89"/>
      <c r="T903" s="89">
        <f t="shared" si="68"/>
        <v>0</v>
      </c>
      <c r="U903" s="89"/>
      <c r="V903" s="89"/>
      <c r="W903" s="89"/>
      <c r="X903" s="89"/>
      <c r="Y903" s="89"/>
      <c r="Z903" s="89">
        <f t="shared" si="69"/>
        <v>0</v>
      </c>
      <c r="AA903" s="89"/>
      <c r="AB903" s="89"/>
      <c r="AC903" s="89"/>
      <c r="AD903" s="84"/>
      <c r="AE903" s="90"/>
    </row>
    <row r="904" spans="1:31" s="91" customFormat="1" hidden="1" x14ac:dyDescent="0.25">
      <c r="A904" s="82">
        <v>901</v>
      </c>
      <c r="B904" s="83">
        <v>7006</v>
      </c>
      <c r="C904" s="84">
        <v>3</v>
      </c>
      <c r="D904" s="85" t="s">
        <v>274</v>
      </c>
      <c r="E904" s="85" t="s">
        <v>290</v>
      </c>
      <c r="F904" s="84"/>
      <c r="G904" s="84" t="s">
        <v>55</v>
      </c>
      <c r="H904" s="86" t="s">
        <v>291</v>
      </c>
      <c r="I904" s="87">
        <v>1</v>
      </c>
      <c r="J904" s="87">
        <v>1</v>
      </c>
      <c r="K904" s="84" t="s">
        <v>50</v>
      </c>
      <c r="L904" s="84" t="s">
        <v>63</v>
      </c>
      <c r="M904" s="84" t="s">
        <v>56</v>
      </c>
      <c r="N904" s="84" t="s">
        <v>70</v>
      </c>
      <c r="O904" s="84"/>
      <c r="P904" s="84"/>
      <c r="Q904" s="84"/>
      <c r="R904" s="88"/>
      <c r="S904" s="89"/>
      <c r="T904" s="89">
        <f t="shared" si="68"/>
        <v>0</v>
      </c>
      <c r="U904" s="89"/>
      <c r="V904" s="89"/>
      <c r="W904" s="89"/>
      <c r="X904" s="89"/>
      <c r="Y904" s="89"/>
      <c r="Z904" s="89">
        <f t="shared" si="69"/>
        <v>0</v>
      </c>
      <c r="AA904" s="89"/>
      <c r="AB904" s="89"/>
      <c r="AC904" s="89"/>
      <c r="AD904" s="84"/>
      <c r="AE904" s="90"/>
    </row>
    <row r="905" spans="1:31" s="91" customFormat="1" hidden="1" x14ac:dyDescent="0.25">
      <c r="A905" s="82">
        <v>902</v>
      </c>
      <c r="B905" s="83">
        <v>7007</v>
      </c>
      <c r="C905" s="84">
        <v>3</v>
      </c>
      <c r="D905" s="85" t="s">
        <v>274</v>
      </c>
      <c r="E905" s="85" t="s">
        <v>292</v>
      </c>
      <c r="F905" s="84"/>
      <c r="G905" s="84" t="s">
        <v>55</v>
      </c>
      <c r="H905" s="86" t="s">
        <v>293</v>
      </c>
      <c r="I905" s="87">
        <v>1</v>
      </c>
      <c r="J905" s="87">
        <v>1</v>
      </c>
      <c r="K905" s="84" t="s">
        <v>50</v>
      </c>
      <c r="L905" s="84" t="s">
        <v>63</v>
      </c>
      <c r="M905" s="84" t="s">
        <v>56</v>
      </c>
      <c r="N905" s="84" t="s">
        <v>70</v>
      </c>
      <c r="O905" s="84"/>
      <c r="P905" s="84"/>
      <c r="Q905" s="84"/>
      <c r="R905" s="88"/>
      <c r="S905" s="89"/>
      <c r="T905" s="89">
        <f t="shared" si="68"/>
        <v>0</v>
      </c>
      <c r="U905" s="89"/>
      <c r="V905" s="89"/>
      <c r="W905" s="89"/>
      <c r="X905" s="89"/>
      <c r="Y905" s="89"/>
      <c r="Z905" s="89">
        <f t="shared" si="69"/>
        <v>0</v>
      </c>
      <c r="AA905" s="89"/>
      <c r="AB905" s="89"/>
      <c r="AC905" s="89"/>
      <c r="AD905" s="84"/>
      <c r="AE905" s="90"/>
    </row>
    <row r="906" spans="1:31" s="91" customFormat="1" hidden="1" x14ac:dyDescent="0.25">
      <c r="A906" s="82">
        <v>903</v>
      </c>
      <c r="B906" s="83">
        <v>7008</v>
      </c>
      <c r="C906" s="84">
        <v>3</v>
      </c>
      <c r="D906" s="85" t="s">
        <v>274</v>
      </c>
      <c r="E906" s="85" t="s">
        <v>263</v>
      </c>
      <c r="F906" s="84"/>
      <c r="G906" s="84" t="s">
        <v>55</v>
      </c>
      <c r="H906" s="86" t="s">
        <v>264</v>
      </c>
      <c r="I906" s="87">
        <v>1</v>
      </c>
      <c r="J906" s="87">
        <v>1</v>
      </c>
      <c r="K906" s="84" t="s">
        <v>50</v>
      </c>
      <c r="L906" s="84" t="s">
        <v>63</v>
      </c>
      <c r="M906" s="84" t="s">
        <v>56</v>
      </c>
      <c r="N906" s="84" t="s">
        <v>70</v>
      </c>
      <c r="O906" s="84"/>
      <c r="P906" s="84" t="s">
        <v>266</v>
      </c>
      <c r="Q906" s="84" t="s">
        <v>265</v>
      </c>
      <c r="R906" s="88"/>
      <c r="S906" s="89"/>
      <c r="T906" s="89">
        <f t="shared" si="68"/>
        <v>0</v>
      </c>
      <c r="U906" s="89"/>
      <c r="V906" s="89"/>
      <c r="W906" s="89"/>
      <c r="X906" s="89"/>
      <c r="Y906" s="89"/>
      <c r="Z906" s="89">
        <f t="shared" si="69"/>
        <v>0</v>
      </c>
      <c r="AA906" s="89"/>
      <c r="AB906" s="89"/>
      <c r="AC906" s="89"/>
      <c r="AD906" s="84"/>
      <c r="AE906" s="90"/>
    </row>
    <row r="907" spans="1:31" s="91" customFormat="1" hidden="1" x14ac:dyDescent="0.25">
      <c r="A907" s="82">
        <v>904</v>
      </c>
      <c r="B907" s="83">
        <v>7009</v>
      </c>
      <c r="C907" s="84">
        <v>3</v>
      </c>
      <c r="D907" s="85" t="s">
        <v>274</v>
      </c>
      <c r="E907" s="85" t="s">
        <v>294</v>
      </c>
      <c r="F907" s="84"/>
      <c r="G907" s="84" t="s">
        <v>55</v>
      </c>
      <c r="H907" s="86" t="s">
        <v>295</v>
      </c>
      <c r="I907" s="87">
        <v>1</v>
      </c>
      <c r="J907" s="87">
        <v>1</v>
      </c>
      <c r="K907" s="84" t="s">
        <v>50</v>
      </c>
      <c r="L907" s="84" t="s">
        <v>63</v>
      </c>
      <c r="M907" s="84" t="s">
        <v>56</v>
      </c>
      <c r="N907" s="84" t="s">
        <v>70</v>
      </c>
      <c r="O907" s="84"/>
      <c r="P907" s="84" t="s">
        <v>297</v>
      </c>
      <c r="Q907" s="84" t="s">
        <v>296</v>
      </c>
      <c r="R907" s="88"/>
      <c r="S907" s="89"/>
      <c r="T907" s="89">
        <f t="shared" si="68"/>
        <v>0</v>
      </c>
      <c r="U907" s="89"/>
      <c r="V907" s="89"/>
      <c r="W907" s="89"/>
      <c r="X907" s="89"/>
      <c r="Y907" s="89"/>
      <c r="Z907" s="89">
        <f t="shared" si="69"/>
        <v>0</v>
      </c>
      <c r="AA907" s="89"/>
      <c r="AB907" s="89"/>
      <c r="AC907" s="89"/>
      <c r="AD907" s="84"/>
      <c r="AE907" s="90"/>
    </row>
    <row r="908" spans="1:31" s="91" customFormat="1" hidden="1" x14ac:dyDescent="0.25">
      <c r="A908" s="82">
        <v>905</v>
      </c>
      <c r="B908" s="83">
        <v>7010</v>
      </c>
      <c r="C908" s="84">
        <v>3</v>
      </c>
      <c r="D908" s="85" t="s">
        <v>274</v>
      </c>
      <c r="E908" s="85" t="s">
        <v>298</v>
      </c>
      <c r="F908" s="84"/>
      <c r="G908" s="84" t="s">
        <v>55</v>
      </c>
      <c r="H908" s="86" t="s">
        <v>299</v>
      </c>
      <c r="I908" s="87">
        <v>1</v>
      </c>
      <c r="J908" s="87">
        <v>1</v>
      </c>
      <c r="K908" s="84" t="s">
        <v>50</v>
      </c>
      <c r="L908" s="84" t="s">
        <v>63</v>
      </c>
      <c r="M908" s="84" t="s">
        <v>56</v>
      </c>
      <c r="N908" s="84" t="s">
        <v>70</v>
      </c>
      <c r="O908" s="84"/>
      <c r="P908" s="84" t="s">
        <v>266</v>
      </c>
      <c r="Q908" s="84" t="s">
        <v>300</v>
      </c>
      <c r="R908" s="88"/>
      <c r="S908" s="89"/>
      <c r="T908" s="89">
        <f t="shared" si="68"/>
        <v>0</v>
      </c>
      <c r="U908" s="89"/>
      <c r="V908" s="89"/>
      <c r="W908" s="89"/>
      <c r="X908" s="89"/>
      <c r="Y908" s="89"/>
      <c r="Z908" s="89">
        <f t="shared" si="69"/>
        <v>0</v>
      </c>
      <c r="AA908" s="89"/>
      <c r="AB908" s="89"/>
      <c r="AC908" s="89"/>
      <c r="AD908" s="84"/>
      <c r="AE908" s="90"/>
    </row>
    <row r="909" spans="1:31" s="91" customFormat="1" hidden="1" x14ac:dyDescent="0.25">
      <c r="A909" s="82">
        <v>906</v>
      </c>
      <c r="B909" s="83">
        <v>7011</v>
      </c>
      <c r="C909" s="84">
        <v>3</v>
      </c>
      <c r="D909" s="85" t="s">
        <v>274</v>
      </c>
      <c r="E909" s="85" t="s">
        <v>301</v>
      </c>
      <c r="F909" s="84"/>
      <c r="G909" s="84" t="s">
        <v>55</v>
      </c>
      <c r="H909" s="86" t="s">
        <v>302</v>
      </c>
      <c r="I909" s="87">
        <v>1</v>
      </c>
      <c r="J909" s="87">
        <v>1</v>
      </c>
      <c r="K909" s="84" t="s">
        <v>50</v>
      </c>
      <c r="L909" s="84" t="s">
        <v>63</v>
      </c>
      <c r="M909" s="84" t="s">
        <v>56</v>
      </c>
      <c r="N909" s="84" t="s">
        <v>70</v>
      </c>
      <c r="O909" s="84"/>
      <c r="P909" s="84" t="s">
        <v>266</v>
      </c>
      <c r="Q909" s="84" t="s">
        <v>303</v>
      </c>
      <c r="R909" s="88"/>
      <c r="S909" s="89"/>
      <c r="T909" s="89">
        <f t="shared" si="68"/>
        <v>0</v>
      </c>
      <c r="U909" s="89"/>
      <c r="V909" s="89"/>
      <c r="W909" s="89"/>
      <c r="X909" s="89"/>
      <c r="Y909" s="89"/>
      <c r="Z909" s="89">
        <f t="shared" si="69"/>
        <v>0</v>
      </c>
      <c r="AA909" s="89"/>
      <c r="AB909" s="89"/>
      <c r="AC909" s="89"/>
      <c r="AD909" s="84"/>
      <c r="AE909" s="90"/>
    </row>
    <row r="910" spans="1:31" s="91" customFormat="1" hidden="1" x14ac:dyDescent="0.25">
      <c r="A910" s="82">
        <v>907</v>
      </c>
      <c r="B910" s="83">
        <v>7012</v>
      </c>
      <c r="C910" s="84">
        <v>3</v>
      </c>
      <c r="D910" s="85" t="s">
        <v>274</v>
      </c>
      <c r="E910" s="85" t="s">
        <v>304</v>
      </c>
      <c r="F910" s="84"/>
      <c r="G910" s="84" t="s">
        <v>64</v>
      </c>
      <c r="H910" s="86" t="s">
        <v>305</v>
      </c>
      <c r="I910" s="87">
        <v>1</v>
      </c>
      <c r="J910" s="87">
        <v>1</v>
      </c>
      <c r="K910" s="84" t="s">
        <v>50</v>
      </c>
      <c r="L910" s="84" t="s">
        <v>63</v>
      </c>
      <c r="M910" s="84" t="s">
        <v>56</v>
      </c>
      <c r="N910" s="84" t="s">
        <v>70</v>
      </c>
      <c r="O910" s="84"/>
      <c r="P910" s="84" t="s">
        <v>266</v>
      </c>
      <c r="Q910" s="84" t="s">
        <v>306</v>
      </c>
      <c r="R910" s="88"/>
      <c r="S910" s="89"/>
      <c r="T910" s="89">
        <f t="shared" si="68"/>
        <v>0</v>
      </c>
      <c r="U910" s="89"/>
      <c r="V910" s="89"/>
      <c r="W910" s="89"/>
      <c r="X910" s="89"/>
      <c r="Y910" s="89"/>
      <c r="Z910" s="89">
        <f t="shared" si="69"/>
        <v>0</v>
      </c>
      <c r="AA910" s="89"/>
      <c r="AB910" s="89"/>
      <c r="AC910" s="89"/>
      <c r="AD910" s="84"/>
      <c r="AE910" s="90"/>
    </row>
    <row r="911" spans="1:31" s="91" customFormat="1" hidden="1" x14ac:dyDescent="0.25">
      <c r="A911" s="82">
        <v>908</v>
      </c>
      <c r="B911" s="83">
        <v>7013</v>
      </c>
      <c r="C911" s="84">
        <v>3</v>
      </c>
      <c r="D911" s="85" t="s">
        <v>274</v>
      </c>
      <c r="E911" s="85" t="s">
        <v>72</v>
      </c>
      <c r="F911" s="84"/>
      <c r="G911" s="84" t="s">
        <v>59</v>
      </c>
      <c r="H911" s="86" t="s">
        <v>73</v>
      </c>
      <c r="I911" s="87">
        <v>1</v>
      </c>
      <c r="J911" s="87">
        <v>1</v>
      </c>
      <c r="K911" s="84" t="s">
        <v>50</v>
      </c>
      <c r="L911" s="84" t="s">
        <v>63</v>
      </c>
      <c r="M911" s="84" t="s">
        <v>56</v>
      </c>
      <c r="N911" s="84" t="s">
        <v>70</v>
      </c>
      <c r="O911" s="84"/>
      <c r="P911" s="84"/>
      <c r="Q911" s="84"/>
      <c r="R911" s="88"/>
      <c r="S911" s="89"/>
      <c r="T911" s="89">
        <f t="shared" si="68"/>
        <v>0</v>
      </c>
      <c r="U911" s="89"/>
      <c r="V911" s="89"/>
      <c r="W911" s="89"/>
      <c r="X911" s="89"/>
      <c r="Y911" s="89"/>
      <c r="Z911" s="89">
        <f t="shared" si="69"/>
        <v>0</v>
      </c>
      <c r="AA911" s="89"/>
      <c r="AB911" s="89"/>
      <c r="AC911" s="89"/>
      <c r="AD911" s="84"/>
      <c r="AE911" s="90"/>
    </row>
    <row r="912" spans="1:31" s="91" customFormat="1" hidden="1" x14ac:dyDescent="0.25">
      <c r="A912" s="82">
        <v>909</v>
      </c>
      <c r="B912" s="83">
        <v>7014</v>
      </c>
      <c r="C912" s="84">
        <v>3</v>
      </c>
      <c r="D912" s="85" t="s">
        <v>274</v>
      </c>
      <c r="E912" s="85" t="s">
        <v>307</v>
      </c>
      <c r="F912" s="84"/>
      <c r="G912" s="84" t="s">
        <v>91</v>
      </c>
      <c r="H912" s="86" t="s">
        <v>308</v>
      </c>
      <c r="I912" s="87">
        <v>1</v>
      </c>
      <c r="J912" s="87">
        <v>1</v>
      </c>
      <c r="K912" s="84" t="s">
        <v>50</v>
      </c>
      <c r="L912" s="84" t="s">
        <v>63</v>
      </c>
      <c r="M912" s="84" t="s">
        <v>56</v>
      </c>
      <c r="N912" s="84" t="s">
        <v>70</v>
      </c>
      <c r="O912" s="84"/>
      <c r="P912" s="84"/>
      <c r="Q912" s="84"/>
      <c r="R912" s="88"/>
      <c r="S912" s="89"/>
      <c r="T912" s="89">
        <f t="shared" si="68"/>
        <v>0</v>
      </c>
      <c r="U912" s="89"/>
      <c r="V912" s="89"/>
      <c r="W912" s="89"/>
      <c r="X912" s="89"/>
      <c r="Y912" s="89"/>
      <c r="Z912" s="89">
        <f t="shared" si="69"/>
        <v>0</v>
      </c>
      <c r="AA912" s="89"/>
      <c r="AB912" s="89"/>
      <c r="AC912" s="89"/>
      <c r="AD912" s="84"/>
      <c r="AE912" s="90"/>
    </row>
    <row r="913" spans="1:31" s="91" customFormat="1" hidden="1" x14ac:dyDescent="0.25">
      <c r="A913" s="82">
        <v>910</v>
      </c>
      <c r="B913" s="83">
        <v>7002</v>
      </c>
      <c r="C913" s="84">
        <v>2</v>
      </c>
      <c r="D913" s="85" t="s">
        <v>760</v>
      </c>
      <c r="E913" s="85" t="s">
        <v>754</v>
      </c>
      <c r="F913" s="84"/>
      <c r="G913" s="84" t="s">
        <v>79</v>
      </c>
      <c r="H913" s="86" t="s">
        <v>755</v>
      </c>
      <c r="I913" s="87">
        <v>1</v>
      </c>
      <c r="J913" s="87">
        <v>1</v>
      </c>
      <c r="K913" s="84" t="s">
        <v>50</v>
      </c>
      <c r="L913" s="84" t="s">
        <v>63</v>
      </c>
      <c r="M913" s="84" t="s">
        <v>56</v>
      </c>
      <c r="N913" s="84" t="s">
        <v>70</v>
      </c>
      <c r="O913" s="84"/>
      <c r="P913" s="84"/>
      <c r="Q913" s="84"/>
      <c r="R913" s="88"/>
      <c r="S913" s="89"/>
      <c r="T913" s="89">
        <f t="shared" si="68"/>
        <v>0</v>
      </c>
      <c r="U913" s="89"/>
      <c r="V913" s="89"/>
      <c r="W913" s="89"/>
      <c r="X913" s="89"/>
      <c r="Y913" s="89"/>
      <c r="Z913" s="89">
        <f t="shared" si="69"/>
        <v>0</v>
      </c>
      <c r="AA913" s="89"/>
      <c r="AB913" s="89"/>
      <c r="AC913" s="89"/>
      <c r="AD913" s="84"/>
      <c r="AE913" s="90"/>
    </row>
    <row r="914" spans="1:31" s="91" customFormat="1" hidden="1" x14ac:dyDescent="0.25">
      <c r="A914" s="82">
        <v>911</v>
      </c>
      <c r="B914" s="83">
        <v>7003</v>
      </c>
      <c r="C914" s="84">
        <v>2</v>
      </c>
      <c r="D914" s="85" t="s">
        <v>760</v>
      </c>
      <c r="E914" s="85" t="s">
        <v>124</v>
      </c>
      <c r="F914" s="84"/>
      <c r="G914" s="84" t="s">
        <v>126</v>
      </c>
      <c r="H914" s="86" t="s">
        <v>125</v>
      </c>
      <c r="I914" s="87">
        <v>1</v>
      </c>
      <c r="J914" s="87">
        <v>1</v>
      </c>
      <c r="K914" s="84" t="s">
        <v>50</v>
      </c>
      <c r="L914" s="84" t="s">
        <v>63</v>
      </c>
      <c r="M914" s="84" t="s">
        <v>56</v>
      </c>
      <c r="N914" s="84" t="s">
        <v>70</v>
      </c>
      <c r="O914" s="84"/>
      <c r="P914" s="84"/>
      <c r="Q914" s="84"/>
      <c r="R914" s="88"/>
      <c r="S914" s="89"/>
      <c r="T914" s="89">
        <f t="shared" si="68"/>
        <v>0</v>
      </c>
      <c r="U914" s="89"/>
      <c r="V914" s="89"/>
      <c r="W914" s="89"/>
      <c r="X914" s="89"/>
      <c r="Y914" s="89"/>
      <c r="Z914" s="89">
        <f t="shared" si="69"/>
        <v>0</v>
      </c>
      <c r="AA914" s="89"/>
      <c r="AB914" s="89"/>
      <c r="AC914" s="89"/>
      <c r="AD914" s="84"/>
      <c r="AE914" s="90"/>
    </row>
    <row r="915" spans="1:31" s="91" customFormat="1" x14ac:dyDescent="0.25">
      <c r="A915" s="26">
        <v>912</v>
      </c>
      <c r="B915" s="31">
        <v>143</v>
      </c>
      <c r="C915" s="27">
        <v>1</v>
      </c>
      <c r="D915" s="28" t="s">
        <v>52</v>
      </c>
      <c r="E915" s="28" t="s">
        <v>762</v>
      </c>
      <c r="F915" s="27" t="s">
        <v>1005</v>
      </c>
      <c r="G915" s="27" t="s">
        <v>64</v>
      </c>
      <c r="H915" s="23" t="s">
        <v>763</v>
      </c>
      <c r="I915" s="29">
        <v>1</v>
      </c>
      <c r="J915" s="29">
        <v>1</v>
      </c>
      <c r="K915" s="27" t="s">
        <v>50</v>
      </c>
      <c r="L915" s="27" t="s">
        <v>54</v>
      </c>
      <c r="M915" s="27" t="s">
        <v>56</v>
      </c>
      <c r="N915" s="27" t="s">
        <v>51</v>
      </c>
      <c r="O915" s="27" t="s">
        <v>1025</v>
      </c>
      <c r="P915" s="27"/>
      <c r="Q915" s="27"/>
      <c r="R915" s="46"/>
      <c r="S915" s="21">
        <f>VLOOKUP(E:E,'[1]853-278051-128'!$A:$F,6,0)</f>
        <v>130.80359999999999</v>
      </c>
      <c r="T915" s="21">
        <f t="shared" si="68"/>
        <v>130.80359999999999</v>
      </c>
      <c r="U915" s="21">
        <f>VLOOKUP(E:E,'[1]853-278051-128'!$A:$H,8,0)</f>
        <v>127.3614</v>
      </c>
      <c r="V915" s="21">
        <f>J915*U915</f>
        <v>127.3614</v>
      </c>
      <c r="W915" s="21">
        <f>VLOOKUP(E:E,'[1]853-278051-128'!$A:$J,10,0)</f>
        <v>123.9192</v>
      </c>
      <c r="X915" s="21">
        <f>J915*W915</f>
        <v>123.9192</v>
      </c>
      <c r="Y915" s="21">
        <f>VLOOKUP(E:E,'[1]853-278051-128'!$A:$L,12,0)</f>
        <v>120.477</v>
      </c>
      <c r="Z915" s="21">
        <f t="shared" si="69"/>
        <v>120.477</v>
      </c>
      <c r="AA915" s="21">
        <f>VLOOKUP(E:E,'[2]costed bom'!$E$2:$AA$1480,23,0)</f>
        <v>115</v>
      </c>
      <c r="AB915" s="21">
        <f>J915*AA915</f>
        <v>115</v>
      </c>
      <c r="AC915" s="21">
        <f>Z915-AB915</f>
        <v>5.4770000000000039</v>
      </c>
      <c r="AD915" s="27">
        <v>28</v>
      </c>
      <c r="AE915" s="22" t="s">
        <v>991</v>
      </c>
    </row>
    <row r="916" spans="1:31" s="91" customFormat="1" hidden="1" x14ac:dyDescent="0.25">
      <c r="A916" s="82">
        <v>913</v>
      </c>
      <c r="B916" s="83">
        <v>1</v>
      </c>
      <c r="C916" s="84">
        <v>2</v>
      </c>
      <c r="D916" s="85" t="s">
        <v>762</v>
      </c>
      <c r="E916" s="85" t="s">
        <v>474</v>
      </c>
      <c r="F916" s="84"/>
      <c r="G916" s="84" t="s">
        <v>67</v>
      </c>
      <c r="H916" s="86" t="s">
        <v>475</v>
      </c>
      <c r="I916" s="87">
        <v>1</v>
      </c>
      <c r="J916" s="87">
        <v>1</v>
      </c>
      <c r="K916" s="84" t="s">
        <v>50</v>
      </c>
      <c r="L916" s="84" t="s">
        <v>63</v>
      </c>
      <c r="M916" s="84" t="s">
        <v>56</v>
      </c>
      <c r="N916" s="84" t="s">
        <v>51</v>
      </c>
      <c r="O916" s="84"/>
      <c r="P916" s="84" t="s">
        <v>351</v>
      </c>
      <c r="Q916" s="84" t="s">
        <v>476</v>
      </c>
      <c r="R916" s="88"/>
      <c r="S916" s="89"/>
      <c r="T916" s="89">
        <f t="shared" si="68"/>
        <v>0</v>
      </c>
      <c r="U916" s="89"/>
      <c r="V916" s="89"/>
      <c r="W916" s="89"/>
      <c r="X916" s="89"/>
      <c r="Y916" s="89"/>
      <c r="Z916" s="89">
        <f t="shared" si="69"/>
        <v>0</v>
      </c>
      <c r="AA916" s="89"/>
      <c r="AB916" s="89"/>
      <c r="AC916" s="89"/>
      <c r="AD916" s="84"/>
      <c r="AE916" s="90"/>
    </row>
    <row r="917" spans="1:31" s="91" customFormat="1" hidden="1" x14ac:dyDescent="0.25">
      <c r="A917" s="82">
        <v>914</v>
      </c>
      <c r="B917" s="83">
        <v>2</v>
      </c>
      <c r="C917" s="84">
        <v>2</v>
      </c>
      <c r="D917" s="85" t="s">
        <v>762</v>
      </c>
      <c r="E917" s="85" t="s">
        <v>535</v>
      </c>
      <c r="F917" s="84"/>
      <c r="G917" s="84" t="s">
        <v>64</v>
      </c>
      <c r="H917" s="86" t="s">
        <v>536</v>
      </c>
      <c r="I917" s="87">
        <v>1</v>
      </c>
      <c r="J917" s="87">
        <v>1</v>
      </c>
      <c r="K917" s="84" t="s">
        <v>50</v>
      </c>
      <c r="L917" s="84" t="s">
        <v>63</v>
      </c>
      <c r="M917" s="84" t="s">
        <v>56</v>
      </c>
      <c r="N917" s="84" t="s">
        <v>51</v>
      </c>
      <c r="O917" s="84"/>
      <c r="P917" s="84" t="s">
        <v>260</v>
      </c>
      <c r="Q917" s="84">
        <v>1731110061</v>
      </c>
      <c r="R917" s="88"/>
      <c r="S917" s="89"/>
      <c r="T917" s="89">
        <f t="shared" si="68"/>
        <v>0</v>
      </c>
      <c r="U917" s="89"/>
      <c r="V917" s="89"/>
      <c r="W917" s="89"/>
      <c r="X917" s="89"/>
      <c r="Y917" s="89"/>
      <c r="Z917" s="89">
        <f t="shared" si="69"/>
        <v>0</v>
      </c>
      <c r="AA917" s="89"/>
      <c r="AB917" s="89"/>
      <c r="AC917" s="89"/>
      <c r="AD917" s="84"/>
      <c r="AE917" s="90"/>
    </row>
    <row r="918" spans="1:31" s="91" customFormat="1" hidden="1" x14ac:dyDescent="0.25">
      <c r="A918" s="82">
        <v>915</v>
      </c>
      <c r="B918" s="83">
        <v>3</v>
      </c>
      <c r="C918" s="84">
        <v>2</v>
      </c>
      <c r="D918" s="85" t="s">
        <v>762</v>
      </c>
      <c r="E918" s="85" t="s">
        <v>358</v>
      </c>
      <c r="F918" s="84"/>
      <c r="G918" s="84" t="s">
        <v>64</v>
      </c>
      <c r="H918" s="86" t="s">
        <v>359</v>
      </c>
      <c r="I918" s="87">
        <v>2</v>
      </c>
      <c r="J918" s="87">
        <v>2</v>
      </c>
      <c r="K918" s="84" t="s">
        <v>50</v>
      </c>
      <c r="L918" s="84" t="s">
        <v>63</v>
      </c>
      <c r="M918" s="84" t="s">
        <v>56</v>
      </c>
      <c r="N918" s="84" t="s">
        <v>51</v>
      </c>
      <c r="O918" s="84"/>
      <c r="P918" s="84" t="s">
        <v>260</v>
      </c>
      <c r="Q918" s="84">
        <v>1731120066</v>
      </c>
      <c r="R918" s="88"/>
      <c r="S918" s="89"/>
      <c r="T918" s="89">
        <f t="shared" si="68"/>
        <v>0</v>
      </c>
      <c r="U918" s="89"/>
      <c r="V918" s="89"/>
      <c r="W918" s="89"/>
      <c r="X918" s="89"/>
      <c r="Y918" s="89"/>
      <c r="Z918" s="89">
        <f t="shared" si="69"/>
        <v>0</v>
      </c>
      <c r="AA918" s="89"/>
      <c r="AB918" s="89"/>
      <c r="AC918" s="89"/>
      <c r="AD918" s="84"/>
      <c r="AE918" s="90"/>
    </row>
    <row r="919" spans="1:31" s="91" customFormat="1" hidden="1" x14ac:dyDescent="0.25">
      <c r="A919" s="82">
        <v>916</v>
      </c>
      <c r="B919" s="83">
        <v>4</v>
      </c>
      <c r="C919" s="84">
        <v>2</v>
      </c>
      <c r="D919" s="85" t="s">
        <v>762</v>
      </c>
      <c r="E919" s="85" t="s">
        <v>764</v>
      </c>
      <c r="F919" s="84"/>
      <c r="G919" s="84" t="s">
        <v>55</v>
      </c>
      <c r="H919" s="86" t="s">
        <v>765</v>
      </c>
      <c r="I919" s="87">
        <v>2</v>
      </c>
      <c r="J919" s="87">
        <v>2</v>
      </c>
      <c r="K919" s="84" t="s">
        <v>50</v>
      </c>
      <c r="L919" s="84" t="s">
        <v>63</v>
      </c>
      <c r="M919" s="84" t="s">
        <v>56</v>
      </c>
      <c r="N919" s="84" t="s">
        <v>51</v>
      </c>
      <c r="O919" s="84"/>
      <c r="P919" s="84" t="s">
        <v>351</v>
      </c>
      <c r="Q919" s="84" t="s">
        <v>766</v>
      </c>
      <c r="R919" s="88"/>
      <c r="S919" s="89"/>
      <c r="T919" s="89">
        <f t="shared" si="68"/>
        <v>0</v>
      </c>
      <c r="U919" s="89"/>
      <c r="V919" s="89"/>
      <c r="W919" s="89"/>
      <c r="X919" s="89"/>
      <c r="Y919" s="89"/>
      <c r="Z919" s="89">
        <f t="shared" si="69"/>
        <v>0</v>
      </c>
      <c r="AA919" s="89"/>
      <c r="AB919" s="89"/>
      <c r="AC919" s="89"/>
      <c r="AD919" s="84"/>
      <c r="AE919" s="90"/>
    </row>
    <row r="920" spans="1:31" s="91" customFormat="1" hidden="1" x14ac:dyDescent="0.25">
      <c r="A920" s="82">
        <v>917</v>
      </c>
      <c r="B920" s="83">
        <v>8</v>
      </c>
      <c r="C920" s="84">
        <v>2</v>
      </c>
      <c r="D920" s="85" t="s">
        <v>762</v>
      </c>
      <c r="E920" s="85" t="s">
        <v>355</v>
      </c>
      <c r="F920" s="84"/>
      <c r="G920" s="84" t="s">
        <v>55</v>
      </c>
      <c r="H920" s="86" t="s">
        <v>356</v>
      </c>
      <c r="I920" s="87">
        <v>2</v>
      </c>
      <c r="J920" s="87">
        <v>2</v>
      </c>
      <c r="K920" s="84" t="s">
        <v>50</v>
      </c>
      <c r="L920" s="84" t="s">
        <v>63</v>
      </c>
      <c r="M920" s="84" t="s">
        <v>56</v>
      </c>
      <c r="N920" s="84" t="s">
        <v>51</v>
      </c>
      <c r="O920" s="84"/>
      <c r="P920" s="84" t="s">
        <v>351</v>
      </c>
      <c r="Q920" s="84" t="s">
        <v>357</v>
      </c>
      <c r="R920" s="88"/>
      <c r="S920" s="89"/>
      <c r="T920" s="89">
        <f t="shared" si="68"/>
        <v>0</v>
      </c>
      <c r="U920" s="89"/>
      <c r="V920" s="89"/>
      <c r="W920" s="89"/>
      <c r="X920" s="89"/>
      <c r="Y920" s="89"/>
      <c r="Z920" s="89">
        <f t="shared" si="69"/>
        <v>0</v>
      </c>
      <c r="AA920" s="89"/>
      <c r="AB920" s="89"/>
      <c r="AC920" s="89"/>
      <c r="AD920" s="84"/>
      <c r="AE920" s="90"/>
    </row>
    <row r="921" spans="1:31" s="91" customFormat="1" hidden="1" x14ac:dyDescent="0.25">
      <c r="A921" s="82">
        <v>918</v>
      </c>
      <c r="B921" s="83">
        <v>11</v>
      </c>
      <c r="C921" s="84">
        <v>2</v>
      </c>
      <c r="D921" s="85" t="s">
        <v>762</v>
      </c>
      <c r="E921" s="85" t="s">
        <v>344</v>
      </c>
      <c r="F921" s="84"/>
      <c r="G921" s="84" t="s">
        <v>55</v>
      </c>
      <c r="H921" s="86" t="s">
        <v>345</v>
      </c>
      <c r="I921" s="87">
        <v>1</v>
      </c>
      <c r="J921" s="87">
        <v>1</v>
      </c>
      <c r="K921" s="84" t="s">
        <v>272</v>
      </c>
      <c r="L921" s="84" t="s">
        <v>63</v>
      </c>
      <c r="M921" s="84" t="s">
        <v>56</v>
      </c>
      <c r="N921" s="84" t="s">
        <v>51</v>
      </c>
      <c r="O921" s="84"/>
      <c r="P921" s="84" t="s">
        <v>347</v>
      </c>
      <c r="Q921" s="84" t="s">
        <v>346</v>
      </c>
      <c r="R921" s="88"/>
      <c r="S921" s="89"/>
      <c r="T921" s="89">
        <f t="shared" si="68"/>
        <v>0</v>
      </c>
      <c r="U921" s="89"/>
      <c r="V921" s="89"/>
      <c r="W921" s="89"/>
      <c r="X921" s="89"/>
      <c r="Y921" s="89"/>
      <c r="Z921" s="89">
        <f t="shared" si="69"/>
        <v>0</v>
      </c>
      <c r="AA921" s="89"/>
      <c r="AB921" s="89"/>
      <c r="AC921" s="89"/>
      <c r="AD921" s="84"/>
      <c r="AE921" s="90"/>
    </row>
    <row r="922" spans="1:31" s="91" customFormat="1" hidden="1" x14ac:dyDescent="0.25">
      <c r="A922" s="82">
        <v>919</v>
      </c>
      <c r="B922" s="83">
        <v>12</v>
      </c>
      <c r="C922" s="84">
        <v>2</v>
      </c>
      <c r="D922" s="85" t="s">
        <v>762</v>
      </c>
      <c r="E922" s="85" t="s">
        <v>396</v>
      </c>
      <c r="F922" s="84"/>
      <c r="G922" s="84" t="s">
        <v>55</v>
      </c>
      <c r="H922" s="86" t="s">
        <v>397</v>
      </c>
      <c r="I922" s="87">
        <v>1</v>
      </c>
      <c r="J922" s="87">
        <v>1</v>
      </c>
      <c r="K922" s="84" t="s">
        <v>272</v>
      </c>
      <c r="L922" s="84" t="s">
        <v>63</v>
      </c>
      <c r="M922" s="84" t="s">
        <v>56</v>
      </c>
      <c r="N922" s="84" t="s">
        <v>51</v>
      </c>
      <c r="O922" s="84"/>
      <c r="P922" s="84" t="s">
        <v>266</v>
      </c>
      <c r="Q922" s="84" t="s">
        <v>398</v>
      </c>
      <c r="R922" s="88"/>
      <c r="S922" s="89"/>
      <c r="T922" s="89">
        <f t="shared" si="68"/>
        <v>0</v>
      </c>
      <c r="U922" s="89"/>
      <c r="V922" s="89"/>
      <c r="W922" s="89"/>
      <c r="X922" s="89"/>
      <c r="Y922" s="89"/>
      <c r="Z922" s="89">
        <f t="shared" si="69"/>
        <v>0</v>
      </c>
      <c r="AA922" s="89"/>
      <c r="AB922" s="89"/>
      <c r="AC922" s="89"/>
      <c r="AD922" s="84"/>
      <c r="AE922" s="90"/>
    </row>
    <row r="923" spans="1:31" s="91" customFormat="1" hidden="1" x14ac:dyDescent="0.25">
      <c r="A923" s="82">
        <v>920</v>
      </c>
      <c r="B923" s="83">
        <v>14</v>
      </c>
      <c r="C923" s="84">
        <v>2</v>
      </c>
      <c r="D923" s="85" t="s">
        <v>762</v>
      </c>
      <c r="E923" s="85" t="s">
        <v>263</v>
      </c>
      <c r="F923" s="84"/>
      <c r="G923" s="84" t="s">
        <v>55</v>
      </c>
      <c r="H923" s="86" t="s">
        <v>264</v>
      </c>
      <c r="I923" s="87">
        <v>3</v>
      </c>
      <c r="J923" s="87">
        <v>3</v>
      </c>
      <c r="K923" s="84" t="s">
        <v>50</v>
      </c>
      <c r="L923" s="84" t="s">
        <v>63</v>
      </c>
      <c r="M923" s="84" t="s">
        <v>56</v>
      </c>
      <c r="N923" s="84" t="s">
        <v>51</v>
      </c>
      <c r="O923" s="84"/>
      <c r="P923" s="84" t="s">
        <v>266</v>
      </c>
      <c r="Q923" s="84" t="s">
        <v>265</v>
      </c>
      <c r="R923" s="88"/>
      <c r="S923" s="89"/>
      <c r="T923" s="89">
        <f t="shared" si="68"/>
        <v>0</v>
      </c>
      <c r="U923" s="89"/>
      <c r="V923" s="89"/>
      <c r="W923" s="89"/>
      <c r="X923" s="89"/>
      <c r="Y923" s="89"/>
      <c r="Z923" s="89">
        <f t="shared" si="69"/>
        <v>0</v>
      </c>
      <c r="AA923" s="89"/>
      <c r="AB923" s="89"/>
      <c r="AC923" s="89"/>
      <c r="AD923" s="84"/>
      <c r="AE923" s="90"/>
    </row>
    <row r="924" spans="1:31" s="91" customFormat="1" hidden="1" x14ac:dyDescent="0.25">
      <c r="A924" s="82">
        <v>921</v>
      </c>
      <c r="B924" s="83">
        <v>15</v>
      </c>
      <c r="C924" s="84">
        <v>2</v>
      </c>
      <c r="D924" s="85" t="s">
        <v>762</v>
      </c>
      <c r="E924" s="85" t="s">
        <v>767</v>
      </c>
      <c r="F924" s="84"/>
      <c r="G924" s="84" t="s">
        <v>55</v>
      </c>
      <c r="H924" s="86" t="s">
        <v>768</v>
      </c>
      <c r="I924" s="87">
        <v>9</v>
      </c>
      <c r="J924" s="87">
        <v>9</v>
      </c>
      <c r="K924" s="84" t="s">
        <v>272</v>
      </c>
      <c r="L924" s="84" t="s">
        <v>63</v>
      </c>
      <c r="M924" s="84" t="s">
        <v>56</v>
      </c>
      <c r="N924" s="84" t="s">
        <v>51</v>
      </c>
      <c r="O924" s="84"/>
      <c r="P924" s="84" t="s">
        <v>340</v>
      </c>
      <c r="Q924" s="84" t="s">
        <v>769</v>
      </c>
      <c r="R924" s="88"/>
      <c r="S924" s="89"/>
      <c r="T924" s="89">
        <f t="shared" si="68"/>
        <v>0</v>
      </c>
      <c r="U924" s="89"/>
      <c r="V924" s="89"/>
      <c r="W924" s="89"/>
      <c r="X924" s="89"/>
      <c r="Y924" s="89"/>
      <c r="Z924" s="89">
        <f t="shared" si="69"/>
        <v>0</v>
      </c>
      <c r="AA924" s="89"/>
      <c r="AB924" s="89"/>
      <c r="AC924" s="89"/>
      <c r="AD924" s="84"/>
      <c r="AE924" s="90"/>
    </row>
    <row r="925" spans="1:31" s="91" customFormat="1" hidden="1" x14ac:dyDescent="0.25">
      <c r="A925" s="82">
        <v>922</v>
      </c>
      <c r="B925" s="83">
        <v>17</v>
      </c>
      <c r="C925" s="84">
        <v>2</v>
      </c>
      <c r="D925" s="85" t="s">
        <v>762</v>
      </c>
      <c r="E925" s="85" t="s">
        <v>517</v>
      </c>
      <c r="F925" s="84"/>
      <c r="G925" s="84" t="s">
        <v>55</v>
      </c>
      <c r="H925" s="86" t="s">
        <v>518</v>
      </c>
      <c r="I925" s="87">
        <v>1</v>
      </c>
      <c r="J925" s="87">
        <v>1</v>
      </c>
      <c r="K925" s="84" t="s">
        <v>50</v>
      </c>
      <c r="L925" s="84" t="s">
        <v>63</v>
      </c>
      <c r="M925" s="84" t="s">
        <v>56</v>
      </c>
      <c r="N925" s="84" t="s">
        <v>51</v>
      </c>
      <c r="O925" s="84"/>
      <c r="P925" s="84" t="s">
        <v>266</v>
      </c>
      <c r="Q925" s="84" t="s">
        <v>519</v>
      </c>
      <c r="R925" s="88"/>
      <c r="S925" s="89"/>
      <c r="T925" s="89">
        <f t="shared" si="68"/>
        <v>0</v>
      </c>
      <c r="U925" s="89"/>
      <c r="V925" s="89"/>
      <c r="W925" s="89"/>
      <c r="X925" s="89"/>
      <c r="Y925" s="89"/>
      <c r="Z925" s="89">
        <f t="shared" si="69"/>
        <v>0</v>
      </c>
      <c r="AA925" s="89"/>
      <c r="AB925" s="89"/>
      <c r="AC925" s="89"/>
      <c r="AD925" s="84"/>
      <c r="AE925" s="90"/>
    </row>
    <row r="926" spans="1:31" s="91" customFormat="1" hidden="1" x14ac:dyDescent="0.25">
      <c r="A926" s="82">
        <v>923</v>
      </c>
      <c r="B926" s="83">
        <v>7000</v>
      </c>
      <c r="C926" s="84">
        <v>2</v>
      </c>
      <c r="D926" s="85" t="s">
        <v>762</v>
      </c>
      <c r="E926" s="85" t="s">
        <v>770</v>
      </c>
      <c r="F926" s="84"/>
      <c r="G926" s="84" t="s">
        <v>55</v>
      </c>
      <c r="H926" s="86" t="s">
        <v>771</v>
      </c>
      <c r="I926" s="87">
        <v>1</v>
      </c>
      <c r="J926" s="87">
        <v>1</v>
      </c>
      <c r="K926" s="84" t="s">
        <v>50</v>
      </c>
      <c r="L926" s="84" t="s">
        <v>54</v>
      </c>
      <c r="M926" s="84" t="s">
        <v>56</v>
      </c>
      <c r="N926" s="84" t="s">
        <v>70</v>
      </c>
      <c r="O926" s="84"/>
      <c r="P926" s="84"/>
      <c r="Q926" s="84"/>
      <c r="R926" s="88"/>
      <c r="S926" s="89"/>
      <c r="T926" s="89">
        <f t="shared" si="68"/>
        <v>0</v>
      </c>
      <c r="U926" s="89"/>
      <c r="V926" s="89"/>
      <c r="W926" s="89"/>
      <c r="X926" s="89"/>
      <c r="Y926" s="89"/>
      <c r="Z926" s="89">
        <f t="shared" si="69"/>
        <v>0</v>
      </c>
      <c r="AA926" s="89"/>
      <c r="AB926" s="89"/>
      <c r="AC926" s="89"/>
      <c r="AD926" s="84"/>
      <c r="AE926" s="90"/>
    </row>
    <row r="927" spans="1:31" s="91" customFormat="1" hidden="1" x14ac:dyDescent="0.25">
      <c r="A927" s="82">
        <v>924</v>
      </c>
      <c r="B927" s="83">
        <v>7001</v>
      </c>
      <c r="C927" s="84">
        <v>2</v>
      </c>
      <c r="D927" s="85" t="s">
        <v>762</v>
      </c>
      <c r="E927" s="85" t="s">
        <v>274</v>
      </c>
      <c r="F927" s="84"/>
      <c r="G927" s="84" t="s">
        <v>276</v>
      </c>
      <c r="H927" s="86" t="s">
        <v>275</v>
      </c>
      <c r="I927" s="87">
        <v>1</v>
      </c>
      <c r="J927" s="87">
        <v>1</v>
      </c>
      <c r="K927" s="84" t="s">
        <v>50</v>
      </c>
      <c r="L927" s="84" t="s">
        <v>63</v>
      </c>
      <c r="M927" s="84" t="s">
        <v>56</v>
      </c>
      <c r="N927" s="84" t="s">
        <v>70</v>
      </c>
      <c r="O927" s="84"/>
      <c r="P927" s="84"/>
      <c r="Q927" s="84"/>
      <c r="R927" s="88"/>
      <c r="S927" s="89"/>
      <c r="T927" s="89">
        <f t="shared" si="68"/>
        <v>0</v>
      </c>
      <c r="U927" s="89"/>
      <c r="V927" s="89"/>
      <c r="W927" s="89"/>
      <c r="X927" s="89"/>
      <c r="Y927" s="89"/>
      <c r="Z927" s="89">
        <f t="shared" si="69"/>
        <v>0</v>
      </c>
      <c r="AA927" s="89"/>
      <c r="AB927" s="89"/>
      <c r="AC927" s="89"/>
      <c r="AD927" s="84"/>
      <c r="AE927" s="90"/>
    </row>
    <row r="928" spans="1:31" s="91" customFormat="1" hidden="1" x14ac:dyDescent="0.25">
      <c r="A928" s="82">
        <v>925</v>
      </c>
      <c r="B928" s="83">
        <v>7000</v>
      </c>
      <c r="C928" s="84">
        <v>3</v>
      </c>
      <c r="D928" s="85" t="s">
        <v>274</v>
      </c>
      <c r="E928" s="85" t="s">
        <v>124</v>
      </c>
      <c r="F928" s="84"/>
      <c r="G928" s="84" t="s">
        <v>126</v>
      </c>
      <c r="H928" s="86" t="s">
        <v>125</v>
      </c>
      <c r="I928" s="87">
        <v>1</v>
      </c>
      <c r="J928" s="87">
        <v>1</v>
      </c>
      <c r="K928" s="84" t="s">
        <v>50</v>
      </c>
      <c r="L928" s="84" t="s">
        <v>63</v>
      </c>
      <c r="M928" s="84" t="s">
        <v>56</v>
      </c>
      <c r="N928" s="84" t="s">
        <v>70</v>
      </c>
      <c r="O928" s="84"/>
      <c r="P928" s="84"/>
      <c r="Q928" s="84"/>
      <c r="R928" s="88"/>
      <c r="S928" s="89"/>
      <c r="T928" s="89">
        <f t="shared" si="68"/>
        <v>0</v>
      </c>
      <c r="U928" s="89"/>
      <c r="V928" s="89"/>
      <c r="W928" s="89"/>
      <c r="X928" s="89"/>
      <c r="Y928" s="89"/>
      <c r="Z928" s="89">
        <f t="shared" si="69"/>
        <v>0</v>
      </c>
      <c r="AA928" s="89"/>
      <c r="AB928" s="89"/>
      <c r="AC928" s="89"/>
      <c r="AD928" s="84"/>
      <c r="AE928" s="90"/>
    </row>
    <row r="929" spans="1:31" s="91" customFormat="1" hidden="1" x14ac:dyDescent="0.25">
      <c r="A929" s="82">
        <v>926</v>
      </c>
      <c r="B929" s="83">
        <v>7002</v>
      </c>
      <c r="C929" s="84">
        <v>3</v>
      </c>
      <c r="D929" s="85" t="s">
        <v>274</v>
      </c>
      <c r="E929" s="85" t="s">
        <v>277</v>
      </c>
      <c r="F929" s="84"/>
      <c r="G929" s="84" t="s">
        <v>55</v>
      </c>
      <c r="H929" s="86" t="s">
        <v>278</v>
      </c>
      <c r="I929" s="87">
        <v>1</v>
      </c>
      <c r="J929" s="87">
        <v>1</v>
      </c>
      <c r="K929" s="84" t="s">
        <v>50</v>
      </c>
      <c r="L929" s="84" t="s">
        <v>63</v>
      </c>
      <c r="M929" s="84" t="s">
        <v>56</v>
      </c>
      <c r="N929" s="84" t="s">
        <v>70</v>
      </c>
      <c r="O929" s="84"/>
      <c r="P929" s="84" t="s">
        <v>279</v>
      </c>
      <c r="Q929" s="84">
        <v>14270</v>
      </c>
      <c r="R929" s="88"/>
      <c r="S929" s="89"/>
      <c r="T929" s="89">
        <f t="shared" si="68"/>
        <v>0</v>
      </c>
      <c r="U929" s="89"/>
      <c r="V929" s="89"/>
      <c r="W929" s="89"/>
      <c r="X929" s="89"/>
      <c r="Y929" s="89"/>
      <c r="Z929" s="89">
        <f t="shared" si="69"/>
        <v>0</v>
      </c>
      <c r="AA929" s="89"/>
      <c r="AB929" s="89"/>
      <c r="AC929" s="89"/>
      <c r="AD929" s="84"/>
      <c r="AE929" s="90"/>
    </row>
    <row r="930" spans="1:31" s="91" customFormat="1" hidden="1" x14ac:dyDescent="0.25">
      <c r="A930" s="82">
        <v>927</v>
      </c>
      <c r="B930" s="83">
        <v>7003</v>
      </c>
      <c r="C930" s="84">
        <v>3</v>
      </c>
      <c r="D930" s="85" t="s">
        <v>274</v>
      </c>
      <c r="E930" s="85" t="s">
        <v>280</v>
      </c>
      <c r="F930" s="84"/>
      <c r="G930" s="84" t="s">
        <v>55</v>
      </c>
      <c r="H930" s="86" t="s">
        <v>281</v>
      </c>
      <c r="I930" s="87">
        <v>1</v>
      </c>
      <c r="J930" s="87">
        <v>1</v>
      </c>
      <c r="K930" s="84" t="s">
        <v>50</v>
      </c>
      <c r="L930" s="84" t="s">
        <v>63</v>
      </c>
      <c r="M930" s="84" t="s">
        <v>56</v>
      </c>
      <c r="N930" s="84" t="s">
        <v>70</v>
      </c>
      <c r="O930" s="84"/>
      <c r="P930" s="84" t="s">
        <v>283</v>
      </c>
      <c r="Q930" s="84" t="s">
        <v>282</v>
      </c>
      <c r="R930" s="88"/>
      <c r="S930" s="89"/>
      <c r="T930" s="89">
        <f t="shared" si="68"/>
        <v>0</v>
      </c>
      <c r="U930" s="89"/>
      <c r="V930" s="89"/>
      <c r="W930" s="89"/>
      <c r="X930" s="89"/>
      <c r="Y930" s="89"/>
      <c r="Z930" s="89">
        <f t="shared" si="69"/>
        <v>0</v>
      </c>
      <c r="AA930" s="89"/>
      <c r="AB930" s="89"/>
      <c r="AC930" s="89"/>
      <c r="AD930" s="84"/>
      <c r="AE930" s="90"/>
    </row>
    <row r="931" spans="1:31" s="91" customFormat="1" hidden="1" x14ac:dyDescent="0.25">
      <c r="A931" s="82">
        <v>928</v>
      </c>
      <c r="B931" s="83">
        <v>7004</v>
      </c>
      <c r="C931" s="84">
        <v>3</v>
      </c>
      <c r="D931" s="85" t="s">
        <v>274</v>
      </c>
      <c r="E931" s="85" t="s">
        <v>284</v>
      </c>
      <c r="F931" s="84"/>
      <c r="G931" s="84" t="s">
        <v>64</v>
      </c>
      <c r="H931" s="86" t="s">
        <v>285</v>
      </c>
      <c r="I931" s="87">
        <v>1</v>
      </c>
      <c r="J931" s="87">
        <v>1</v>
      </c>
      <c r="K931" s="84" t="s">
        <v>50</v>
      </c>
      <c r="L931" s="84" t="s">
        <v>63</v>
      </c>
      <c r="M931" s="84" t="s">
        <v>56</v>
      </c>
      <c r="N931" s="84" t="s">
        <v>70</v>
      </c>
      <c r="O931" s="84"/>
      <c r="P931" s="84" t="s">
        <v>283</v>
      </c>
      <c r="Q931" s="84" t="s">
        <v>286</v>
      </c>
      <c r="R931" s="88"/>
      <c r="S931" s="89"/>
      <c r="T931" s="89">
        <f t="shared" si="68"/>
        <v>0</v>
      </c>
      <c r="U931" s="89"/>
      <c r="V931" s="89"/>
      <c r="W931" s="89"/>
      <c r="X931" s="89"/>
      <c r="Y931" s="89"/>
      <c r="Z931" s="89">
        <f t="shared" si="69"/>
        <v>0</v>
      </c>
      <c r="AA931" s="89"/>
      <c r="AB931" s="89"/>
      <c r="AC931" s="89"/>
      <c r="AD931" s="84"/>
      <c r="AE931" s="90"/>
    </row>
    <row r="932" spans="1:31" s="91" customFormat="1" hidden="1" x14ac:dyDescent="0.25">
      <c r="A932" s="82">
        <v>929</v>
      </c>
      <c r="B932" s="83">
        <v>7005</v>
      </c>
      <c r="C932" s="84">
        <v>3</v>
      </c>
      <c r="D932" s="85" t="s">
        <v>274</v>
      </c>
      <c r="E932" s="85" t="s">
        <v>287</v>
      </c>
      <c r="F932" s="84"/>
      <c r="G932" s="84" t="s">
        <v>64</v>
      </c>
      <c r="H932" s="86" t="s">
        <v>288</v>
      </c>
      <c r="I932" s="87">
        <v>1</v>
      </c>
      <c r="J932" s="87">
        <v>1</v>
      </c>
      <c r="K932" s="84" t="s">
        <v>50</v>
      </c>
      <c r="L932" s="84" t="s">
        <v>63</v>
      </c>
      <c r="M932" s="84" t="s">
        <v>56</v>
      </c>
      <c r="N932" s="84" t="s">
        <v>70</v>
      </c>
      <c r="O932" s="84"/>
      <c r="P932" s="84" t="s">
        <v>283</v>
      </c>
      <c r="Q932" s="84" t="s">
        <v>289</v>
      </c>
      <c r="R932" s="88"/>
      <c r="S932" s="89"/>
      <c r="T932" s="89">
        <f t="shared" si="68"/>
        <v>0</v>
      </c>
      <c r="U932" s="89"/>
      <c r="V932" s="89"/>
      <c r="W932" s="89"/>
      <c r="X932" s="89"/>
      <c r="Y932" s="89"/>
      <c r="Z932" s="89">
        <f t="shared" si="69"/>
        <v>0</v>
      </c>
      <c r="AA932" s="89"/>
      <c r="AB932" s="89"/>
      <c r="AC932" s="89"/>
      <c r="AD932" s="84"/>
      <c r="AE932" s="90"/>
    </row>
    <row r="933" spans="1:31" s="91" customFormat="1" hidden="1" x14ac:dyDescent="0.25">
      <c r="A933" s="82">
        <v>930</v>
      </c>
      <c r="B933" s="83">
        <v>7006</v>
      </c>
      <c r="C933" s="84">
        <v>3</v>
      </c>
      <c r="D933" s="85" t="s">
        <v>274</v>
      </c>
      <c r="E933" s="85" t="s">
        <v>290</v>
      </c>
      <c r="F933" s="84"/>
      <c r="G933" s="84" t="s">
        <v>55</v>
      </c>
      <c r="H933" s="86" t="s">
        <v>291</v>
      </c>
      <c r="I933" s="87">
        <v>1</v>
      </c>
      <c r="J933" s="87">
        <v>1</v>
      </c>
      <c r="K933" s="84" t="s">
        <v>50</v>
      </c>
      <c r="L933" s="84" t="s">
        <v>63</v>
      </c>
      <c r="M933" s="84" t="s">
        <v>56</v>
      </c>
      <c r="N933" s="84" t="s">
        <v>70</v>
      </c>
      <c r="O933" s="84"/>
      <c r="P933" s="84"/>
      <c r="Q933" s="84"/>
      <c r="R933" s="88"/>
      <c r="S933" s="89"/>
      <c r="T933" s="89">
        <f t="shared" si="68"/>
        <v>0</v>
      </c>
      <c r="U933" s="89"/>
      <c r="V933" s="89"/>
      <c r="W933" s="89"/>
      <c r="X933" s="89"/>
      <c r="Y933" s="89"/>
      <c r="Z933" s="89">
        <f t="shared" si="69"/>
        <v>0</v>
      </c>
      <c r="AA933" s="89"/>
      <c r="AB933" s="89"/>
      <c r="AC933" s="89"/>
      <c r="AD933" s="84"/>
      <c r="AE933" s="90"/>
    </row>
    <row r="934" spans="1:31" s="91" customFormat="1" hidden="1" x14ac:dyDescent="0.25">
      <c r="A934" s="82">
        <v>931</v>
      </c>
      <c r="B934" s="83">
        <v>7007</v>
      </c>
      <c r="C934" s="84">
        <v>3</v>
      </c>
      <c r="D934" s="85" t="s">
        <v>274</v>
      </c>
      <c r="E934" s="85" t="s">
        <v>292</v>
      </c>
      <c r="F934" s="84"/>
      <c r="G934" s="84" t="s">
        <v>55</v>
      </c>
      <c r="H934" s="86" t="s">
        <v>293</v>
      </c>
      <c r="I934" s="87">
        <v>1</v>
      </c>
      <c r="J934" s="87">
        <v>1</v>
      </c>
      <c r="K934" s="84" t="s">
        <v>50</v>
      </c>
      <c r="L934" s="84" t="s">
        <v>63</v>
      </c>
      <c r="M934" s="84" t="s">
        <v>56</v>
      </c>
      <c r="N934" s="84" t="s">
        <v>70</v>
      </c>
      <c r="O934" s="84"/>
      <c r="P934" s="84"/>
      <c r="Q934" s="84"/>
      <c r="R934" s="88"/>
      <c r="S934" s="89"/>
      <c r="T934" s="89">
        <f t="shared" si="68"/>
        <v>0</v>
      </c>
      <c r="U934" s="89"/>
      <c r="V934" s="89"/>
      <c r="W934" s="89"/>
      <c r="X934" s="89"/>
      <c r="Y934" s="89"/>
      <c r="Z934" s="89">
        <f t="shared" si="69"/>
        <v>0</v>
      </c>
      <c r="AA934" s="89"/>
      <c r="AB934" s="89"/>
      <c r="AC934" s="89"/>
      <c r="AD934" s="84"/>
      <c r="AE934" s="90"/>
    </row>
    <row r="935" spans="1:31" s="91" customFormat="1" hidden="1" x14ac:dyDescent="0.25">
      <c r="A935" s="82">
        <v>932</v>
      </c>
      <c r="B935" s="83">
        <v>7008</v>
      </c>
      <c r="C935" s="84">
        <v>3</v>
      </c>
      <c r="D935" s="85" t="s">
        <v>274</v>
      </c>
      <c r="E935" s="85" t="s">
        <v>263</v>
      </c>
      <c r="F935" s="84"/>
      <c r="G935" s="84" t="s">
        <v>55</v>
      </c>
      <c r="H935" s="86" t="s">
        <v>264</v>
      </c>
      <c r="I935" s="87">
        <v>1</v>
      </c>
      <c r="J935" s="87">
        <v>1</v>
      </c>
      <c r="K935" s="84" t="s">
        <v>50</v>
      </c>
      <c r="L935" s="84" t="s">
        <v>63</v>
      </c>
      <c r="M935" s="84" t="s">
        <v>56</v>
      </c>
      <c r="N935" s="84" t="s">
        <v>70</v>
      </c>
      <c r="O935" s="84"/>
      <c r="P935" s="84" t="s">
        <v>266</v>
      </c>
      <c r="Q935" s="84" t="s">
        <v>265</v>
      </c>
      <c r="R935" s="88"/>
      <c r="S935" s="89"/>
      <c r="T935" s="89">
        <f t="shared" si="68"/>
        <v>0</v>
      </c>
      <c r="U935" s="89"/>
      <c r="V935" s="89"/>
      <c r="W935" s="89"/>
      <c r="X935" s="89"/>
      <c r="Y935" s="89"/>
      <c r="Z935" s="89">
        <f t="shared" si="69"/>
        <v>0</v>
      </c>
      <c r="AA935" s="89"/>
      <c r="AB935" s="89"/>
      <c r="AC935" s="89"/>
      <c r="AD935" s="84"/>
      <c r="AE935" s="90"/>
    </row>
    <row r="936" spans="1:31" s="91" customFormat="1" hidden="1" x14ac:dyDescent="0.25">
      <c r="A936" s="82">
        <v>933</v>
      </c>
      <c r="B936" s="83">
        <v>7009</v>
      </c>
      <c r="C936" s="84">
        <v>3</v>
      </c>
      <c r="D936" s="85" t="s">
        <v>274</v>
      </c>
      <c r="E936" s="85" t="s">
        <v>294</v>
      </c>
      <c r="F936" s="84"/>
      <c r="G936" s="84" t="s">
        <v>55</v>
      </c>
      <c r="H936" s="86" t="s">
        <v>295</v>
      </c>
      <c r="I936" s="87">
        <v>1</v>
      </c>
      <c r="J936" s="87">
        <v>1</v>
      </c>
      <c r="K936" s="84" t="s">
        <v>50</v>
      </c>
      <c r="L936" s="84" t="s">
        <v>63</v>
      </c>
      <c r="M936" s="84" t="s">
        <v>56</v>
      </c>
      <c r="N936" s="84" t="s">
        <v>70</v>
      </c>
      <c r="O936" s="84"/>
      <c r="P936" s="84" t="s">
        <v>297</v>
      </c>
      <c r="Q936" s="84" t="s">
        <v>296</v>
      </c>
      <c r="R936" s="88"/>
      <c r="S936" s="89"/>
      <c r="T936" s="89">
        <f t="shared" si="68"/>
        <v>0</v>
      </c>
      <c r="U936" s="89"/>
      <c r="V936" s="89"/>
      <c r="W936" s="89"/>
      <c r="X936" s="89"/>
      <c r="Y936" s="89"/>
      <c r="Z936" s="89">
        <f t="shared" si="69"/>
        <v>0</v>
      </c>
      <c r="AA936" s="89"/>
      <c r="AB936" s="89"/>
      <c r="AC936" s="89"/>
      <c r="AD936" s="84"/>
      <c r="AE936" s="90"/>
    </row>
    <row r="937" spans="1:31" s="91" customFormat="1" hidden="1" x14ac:dyDescent="0.25">
      <c r="A937" s="82">
        <v>934</v>
      </c>
      <c r="B937" s="83">
        <v>7010</v>
      </c>
      <c r="C937" s="84">
        <v>3</v>
      </c>
      <c r="D937" s="85" t="s">
        <v>274</v>
      </c>
      <c r="E937" s="85" t="s">
        <v>298</v>
      </c>
      <c r="F937" s="84"/>
      <c r="G937" s="84" t="s">
        <v>55</v>
      </c>
      <c r="H937" s="86" t="s">
        <v>299</v>
      </c>
      <c r="I937" s="87">
        <v>1</v>
      </c>
      <c r="J937" s="87">
        <v>1</v>
      </c>
      <c r="K937" s="84" t="s">
        <v>50</v>
      </c>
      <c r="L937" s="84" t="s">
        <v>63</v>
      </c>
      <c r="M937" s="84" t="s">
        <v>56</v>
      </c>
      <c r="N937" s="84" t="s">
        <v>70</v>
      </c>
      <c r="O937" s="84"/>
      <c r="P937" s="84" t="s">
        <v>266</v>
      </c>
      <c r="Q937" s="84" t="s">
        <v>300</v>
      </c>
      <c r="R937" s="88"/>
      <c r="S937" s="89"/>
      <c r="T937" s="89">
        <f t="shared" si="68"/>
        <v>0</v>
      </c>
      <c r="U937" s="89"/>
      <c r="V937" s="89"/>
      <c r="W937" s="89"/>
      <c r="X937" s="89"/>
      <c r="Y937" s="89"/>
      <c r="Z937" s="89">
        <f t="shared" si="69"/>
        <v>0</v>
      </c>
      <c r="AA937" s="89"/>
      <c r="AB937" s="89"/>
      <c r="AC937" s="89"/>
      <c r="AD937" s="84"/>
      <c r="AE937" s="90"/>
    </row>
    <row r="938" spans="1:31" s="91" customFormat="1" hidden="1" x14ac:dyDescent="0.25">
      <c r="A938" s="82">
        <v>935</v>
      </c>
      <c r="B938" s="83">
        <v>7011</v>
      </c>
      <c r="C938" s="84">
        <v>3</v>
      </c>
      <c r="D938" s="85" t="s">
        <v>274</v>
      </c>
      <c r="E938" s="85" t="s">
        <v>301</v>
      </c>
      <c r="F938" s="84"/>
      <c r="G938" s="84" t="s">
        <v>55</v>
      </c>
      <c r="H938" s="86" t="s">
        <v>302</v>
      </c>
      <c r="I938" s="87">
        <v>1</v>
      </c>
      <c r="J938" s="87">
        <v>1</v>
      </c>
      <c r="K938" s="84" t="s">
        <v>50</v>
      </c>
      <c r="L938" s="84" t="s">
        <v>63</v>
      </c>
      <c r="M938" s="84" t="s">
        <v>56</v>
      </c>
      <c r="N938" s="84" t="s">
        <v>70</v>
      </c>
      <c r="O938" s="84"/>
      <c r="P938" s="84" t="s">
        <v>266</v>
      </c>
      <c r="Q938" s="84" t="s">
        <v>303</v>
      </c>
      <c r="R938" s="88"/>
      <c r="S938" s="89"/>
      <c r="T938" s="89">
        <f t="shared" si="68"/>
        <v>0</v>
      </c>
      <c r="U938" s="89"/>
      <c r="V938" s="89"/>
      <c r="W938" s="89"/>
      <c r="X938" s="89"/>
      <c r="Y938" s="89"/>
      <c r="Z938" s="89">
        <f t="shared" si="69"/>
        <v>0</v>
      </c>
      <c r="AA938" s="89"/>
      <c r="AB938" s="89"/>
      <c r="AC938" s="89"/>
      <c r="AD938" s="84"/>
      <c r="AE938" s="90"/>
    </row>
    <row r="939" spans="1:31" s="91" customFormat="1" hidden="1" x14ac:dyDescent="0.25">
      <c r="A939" s="82">
        <v>936</v>
      </c>
      <c r="B939" s="83">
        <v>7012</v>
      </c>
      <c r="C939" s="84">
        <v>3</v>
      </c>
      <c r="D939" s="85" t="s">
        <v>274</v>
      </c>
      <c r="E939" s="85" t="s">
        <v>304</v>
      </c>
      <c r="F939" s="84"/>
      <c r="G939" s="84" t="s">
        <v>64</v>
      </c>
      <c r="H939" s="86" t="s">
        <v>305</v>
      </c>
      <c r="I939" s="87">
        <v>1</v>
      </c>
      <c r="J939" s="87">
        <v>1</v>
      </c>
      <c r="K939" s="84" t="s">
        <v>50</v>
      </c>
      <c r="L939" s="84" t="s">
        <v>63</v>
      </c>
      <c r="M939" s="84" t="s">
        <v>56</v>
      </c>
      <c r="N939" s="84" t="s">
        <v>70</v>
      </c>
      <c r="O939" s="84"/>
      <c r="P939" s="84" t="s">
        <v>266</v>
      </c>
      <c r="Q939" s="84" t="s">
        <v>306</v>
      </c>
      <c r="R939" s="88"/>
      <c r="S939" s="89"/>
      <c r="T939" s="89">
        <f t="shared" si="68"/>
        <v>0</v>
      </c>
      <c r="U939" s="89"/>
      <c r="V939" s="89"/>
      <c r="W939" s="89"/>
      <c r="X939" s="89"/>
      <c r="Y939" s="89"/>
      <c r="Z939" s="89">
        <f t="shared" si="69"/>
        <v>0</v>
      </c>
      <c r="AA939" s="89"/>
      <c r="AB939" s="89"/>
      <c r="AC939" s="89"/>
      <c r="AD939" s="84"/>
      <c r="AE939" s="90"/>
    </row>
    <row r="940" spans="1:31" s="91" customFormat="1" hidden="1" x14ac:dyDescent="0.25">
      <c r="A940" s="82">
        <v>937</v>
      </c>
      <c r="B940" s="83">
        <v>7013</v>
      </c>
      <c r="C940" s="84">
        <v>3</v>
      </c>
      <c r="D940" s="85" t="s">
        <v>274</v>
      </c>
      <c r="E940" s="85" t="s">
        <v>72</v>
      </c>
      <c r="F940" s="84"/>
      <c r="G940" s="84" t="s">
        <v>59</v>
      </c>
      <c r="H940" s="86" t="s">
        <v>73</v>
      </c>
      <c r="I940" s="87">
        <v>1</v>
      </c>
      <c r="J940" s="87">
        <v>1</v>
      </c>
      <c r="K940" s="84" t="s">
        <v>50</v>
      </c>
      <c r="L940" s="84" t="s">
        <v>63</v>
      </c>
      <c r="M940" s="84" t="s">
        <v>56</v>
      </c>
      <c r="N940" s="84" t="s">
        <v>70</v>
      </c>
      <c r="O940" s="84"/>
      <c r="P940" s="84"/>
      <c r="Q940" s="84"/>
      <c r="R940" s="88"/>
      <c r="S940" s="89"/>
      <c r="T940" s="89">
        <f t="shared" si="68"/>
        <v>0</v>
      </c>
      <c r="U940" s="89"/>
      <c r="V940" s="89"/>
      <c r="W940" s="89"/>
      <c r="X940" s="89"/>
      <c r="Y940" s="89"/>
      <c r="Z940" s="89">
        <f t="shared" si="69"/>
        <v>0</v>
      </c>
      <c r="AA940" s="89"/>
      <c r="AB940" s="89"/>
      <c r="AC940" s="89"/>
      <c r="AD940" s="84"/>
      <c r="AE940" s="90"/>
    </row>
    <row r="941" spans="1:31" s="91" customFormat="1" hidden="1" x14ac:dyDescent="0.25">
      <c r="A941" s="82">
        <v>938</v>
      </c>
      <c r="B941" s="83">
        <v>7014</v>
      </c>
      <c r="C941" s="84">
        <v>3</v>
      </c>
      <c r="D941" s="85" t="s">
        <v>274</v>
      </c>
      <c r="E941" s="85" t="s">
        <v>307</v>
      </c>
      <c r="F941" s="84"/>
      <c r="G941" s="84" t="s">
        <v>91</v>
      </c>
      <c r="H941" s="86" t="s">
        <v>308</v>
      </c>
      <c r="I941" s="87">
        <v>1</v>
      </c>
      <c r="J941" s="87">
        <v>1</v>
      </c>
      <c r="K941" s="84" t="s">
        <v>50</v>
      </c>
      <c r="L941" s="84" t="s">
        <v>63</v>
      </c>
      <c r="M941" s="84" t="s">
        <v>56</v>
      </c>
      <c r="N941" s="84" t="s">
        <v>70</v>
      </c>
      <c r="O941" s="84"/>
      <c r="P941" s="84"/>
      <c r="Q941" s="84"/>
      <c r="R941" s="88"/>
      <c r="S941" s="89"/>
      <c r="T941" s="89">
        <f t="shared" si="68"/>
        <v>0</v>
      </c>
      <c r="U941" s="89"/>
      <c r="V941" s="89"/>
      <c r="W941" s="89"/>
      <c r="X941" s="89"/>
      <c r="Y941" s="89"/>
      <c r="Z941" s="89">
        <f t="shared" si="69"/>
        <v>0</v>
      </c>
      <c r="AA941" s="89"/>
      <c r="AB941" s="89"/>
      <c r="AC941" s="89"/>
      <c r="AD941" s="84"/>
      <c r="AE941" s="90"/>
    </row>
    <row r="942" spans="1:31" s="91" customFormat="1" hidden="1" x14ac:dyDescent="0.25">
      <c r="A942" s="82">
        <v>939</v>
      </c>
      <c r="B942" s="83">
        <v>7002</v>
      </c>
      <c r="C942" s="84">
        <v>2</v>
      </c>
      <c r="D942" s="85" t="s">
        <v>762</v>
      </c>
      <c r="E942" s="85" t="s">
        <v>124</v>
      </c>
      <c r="F942" s="84"/>
      <c r="G942" s="84" t="s">
        <v>126</v>
      </c>
      <c r="H942" s="86" t="s">
        <v>125</v>
      </c>
      <c r="I942" s="87">
        <v>1</v>
      </c>
      <c r="J942" s="87">
        <v>1</v>
      </c>
      <c r="K942" s="84" t="s">
        <v>50</v>
      </c>
      <c r="L942" s="84" t="s">
        <v>63</v>
      </c>
      <c r="M942" s="84" t="s">
        <v>56</v>
      </c>
      <c r="N942" s="84" t="s">
        <v>70</v>
      </c>
      <c r="O942" s="84"/>
      <c r="P942" s="84"/>
      <c r="Q942" s="84"/>
      <c r="R942" s="88"/>
      <c r="S942" s="89"/>
      <c r="T942" s="89">
        <f t="shared" si="68"/>
        <v>0</v>
      </c>
      <c r="U942" s="89"/>
      <c r="V942" s="89"/>
      <c r="W942" s="89"/>
      <c r="X942" s="89"/>
      <c r="Y942" s="89"/>
      <c r="Z942" s="89">
        <f t="shared" si="69"/>
        <v>0</v>
      </c>
      <c r="AA942" s="89"/>
      <c r="AB942" s="89"/>
      <c r="AC942" s="89"/>
      <c r="AD942" s="84"/>
      <c r="AE942" s="90"/>
    </row>
    <row r="943" spans="1:31" s="91" customFormat="1" hidden="1" x14ac:dyDescent="0.25">
      <c r="A943" s="82">
        <v>940</v>
      </c>
      <c r="B943" s="83">
        <v>7003</v>
      </c>
      <c r="C943" s="84">
        <v>2</v>
      </c>
      <c r="D943" s="85" t="s">
        <v>762</v>
      </c>
      <c r="E943" s="85" t="s">
        <v>80</v>
      </c>
      <c r="F943" s="84"/>
      <c r="G943" s="84" t="s">
        <v>82</v>
      </c>
      <c r="H943" s="86" t="s">
        <v>81</v>
      </c>
      <c r="I943" s="87">
        <v>1</v>
      </c>
      <c r="J943" s="87">
        <v>1</v>
      </c>
      <c r="K943" s="84" t="s">
        <v>50</v>
      </c>
      <c r="L943" s="84" t="s">
        <v>63</v>
      </c>
      <c r="M943" s="84" t="s">
        <v>56</v>
      </c>
      <c r="N943" s="84" t="s">
        <v>70</v>
      </c>
      <c r="O943" s="84"/>
      <c r="P943" s="84"/>
      <c r="Q943" s="84"/>
      <c r="R943" s="88"/>
      <c r="S943" s="89"/>
      <c r="T943" s="89">
        <f t="shared" si="68"/>
        <v>0</v>
      </c>
      <c r="U943" s="89"/>
      <c r="V943" s="89"/>
      <c r="W943" s="89"/>
      <c r="X943" s="89"/>
      <c r="Y943" s="89"/>
      <c r="Z943" s="89">
        <f t="shared" si="69"/>
        <v>0</v>
      </c>
      <c r="AA943" s="89"/>
      <c r="AB943" s="89"/>
      <c r="AC943" s="89"/>
      <c r="AD943" s="84"/>
      <c r="AE943" s="90"/>
    </row>
    <row r="944" spans="1:31" s="91" customFormat="1" x14ac:dyDescent="0.25">
      <c r="A944" s="26">
        <v>941</v>
      </c>
      <c r="B944" s="31">
        <v>145</v>
      </c>
      <c r="C944" s="27">
        <v>1</v>
      </c>
      <c r="D944" s="28" t="s">
        <v>52</v>
      </c>
      <c r="E944" s="28" t="s">
        <v>772</v>
      </c>
      <c r="F944" s="27" t="s">
        <v>1005</v>
      </c>
      <c r="G944" s="27" t="s">
        <v>55</v>
      </c>
      <c r="H944" s="23" t="s">
        <v>773</v>
      </c>
      <c r="I944" s="29">
        <v>1</v>
      </c>
      <c r="J944" s="29">
        <v>1</v>
      </c>
      <c r="K944" s="27" t="s">
        <v>50</v>
      </c>
      <c r="L944" s="27" t="s">
        <v>54</v>
      </c>
      <c r="M944" s="27" t="s">
        <v>56</v>
      </c>
      <c r="N944" s="27" t="s">
        <v>51</v>
      </c>
      <c r="O944" s="27" t="s">
        <v>1025</v>
      </c>
      <c r="P944" s="27"/>
      <c r="Q944" s="27"/>
      <c r="R944" s="46"/>
      <c r="S944" s="21">
        <f>VLOOKUP(E:E,'[1]853-278051-128'!$A:$F,6,0)</f>
        <v>13.793999999999999</v>
      </c>
      <c r="T944" s="21">
        <f t="shared" si="68"/>
        <v>13.793999999999999</v>
      </c>
      <c r="U944" s="21">
        <f>VLOOKUP(E:E,'[1]853-278051-128'!$A:$H,8,0)</f>
        <v>13.431000000000001</v>
      </c>
      <c r="V944" s="21">
        <f>J944*U944</f>
        <v>13.431000000000001</v>
      </c>
      <c r="W944" s="21">
        <f>VLOOKUP(E:E,'[1]853-278051-128'!$A:$J,10,0)</f>
        <v>13.068</v>
      </c>
      <c r="X944" s="21">
        <f>J944*W944</f>
        <v>13.068</v>
      </c>
      <c r="Y944" s="21">
        <f>VLOOKUP(E:E,'[1]853-278051-128'!$A:$L,12,0)</f>
        <v>12.705</v>
      </c>
      <c r="Z944" s="21">
        <f t="shared" si="69"/>
        <v>12.705</v>
      </c>
      <c r="AA944" s="21">
        <f>VLOOKUP(E:E,'[2]costed bom'!$E$2:$AA$1480,23,0)</f>
        <v>64.95</v>
      </c>
      <c r="AB944" s="21">
        <f>J944*AA944</f>
        <v>64.95</v>
      </c>
      <c r="AC944" s="21">
        <f>Z944-AB944</f>
        <v>-52.245000000000005</v>
      </c>
      <c r="AD944" s="27">
        <v>28</v>
      </c>
      <c r="AE944" s="22" t="s">
        <v>991</v>
      </c>
    </row>
    <row r="945" spans="1:31" s="91" customFormat="1" hidden="1" x14ac:dyDescent="0.25">
      <c r="A945" s="82">
        <v>942</v>
      </c>
      <c r="B945" s="83">
        <v>1</v>
      </c>
      <c r="C945" s="84">
        <v>2</v>
      </c>
      <c r="D945" s="85" t="s">
        <v>772</v>
      </c>
      <c r="E945" s="85" t="s">
        <v>729</v>
      </c>
      <c r="F945" s="84"/>
      <c r="G945" s="84" t="s">
        <v>55</v>
      </c>
      <c r="H945" s="86" t="s">
        <v>730</v>
      </c>
      <c r="I945" s="87">
        <v>2</v>
      </c>
      <c r="J945" s="87">
        <v>2</v>
      </c>
      <c r="K945" s="84" t="s">
        <v>50</v>
      </c>
      <c r="L945" s="84" t="s">
        <v>63</v>
      </c>
      <c r="M945" s="84" t="s">
        <v>56</v>
      </c>
      <c r="N945" s="84" t="s">
        <v>51</v>
      </c>
      <c r="O945" s="84"/>
      <c r="P945" s="84" t="s">
        <v>732</v>
      </c>
      <c r="Q945" s="84" t="s">
        <v>731</v>
      </c>
      <c r="R945" s="88"/>
      <c r="S945" s="89"/>
      <c r="T945" s="89">
        <f t="shared" si="68"/>
        <v>0</v>
      </c>
      <c r="U945" s="89"/>
      <c r="V945" s="89"/>
      <c r="W945" s="89"/>
      <c r="X945" s="89"/>
      <c r="Y945" s="89"/>
      <c r="Z945" s="89">
        <f t="shared" si="69"/>
        <v>0</v>
      </c>
      <c r="AA945" s="89"/>
      <c r="AB945" s="89"/>
      <c r="AC945" s="89"/>
      <c r="AD945" s="84"/>
      <c r="AE945" s="90"/>
    </row>
    <row r="946" spans="1:31" s="91" customFormat="1" hidden="1" x14ac:dyDescent="0.25">
      <c r="A946" s="82">
        <v>943</v>
      </c>
      <c r="B946" s="83">
        <v>2</v>
      </c>
      <c r="C946" s="84">
        <v>2</v>
      </c>
      <c r="D946" s="85" t="s">
        <v>772</v>
      </c>
      <c r="E946" s="85" t="s">
        <v>341</v>
      </c>
      <c r="F946" s="84"/>
      <c r="G946" s="84" t="s">
        <v>55</v>
      </c>
      <c r="H946" s="86" t="s">
        <v>342</v>
      </c>
      <c r="I946" s="87">
        <v>0.5</v>
      </c>
      <c r="J946" s="87">
        <v>0.5</v>
      </c>
      <c r="K946" s="84" t="s">
        <v>272</v>
      </c>
      <c r="L946" s="84" t="s">
        <v>63</v>
      </c>
      <c r="M946" s="84" t="s">
        <v>56</v>
      </c>
      <c r="N946" s="84" t="s">
        <v>51</v>
      </c>
      <c r="O946" s="84"/>
      <c r="P946" s="84" t="s">
        <v>340</v>
      </c>
      <c r="Q946" s="84" t="s">
        <v>343</v>
      </c>
      <c r="R946" s="88"/>
      <c r="S946" s="89"/>
      <c r="T946" s="89">
        <f t="shared" si="68"/>
        <v>0</v>
      </c>
      <c r="U946" s="89"/>
      <c r="V946" s="89"/>
      <c r="W946" s="89"/>
      <c r="X946" s="89"/>
      <c r="Y946" s="89"/>
      <c r="Z946" s="89">
        <f t="shared" si="69"/>
        <v>0</v>
      </c>
      <c r="AA946" s="89"/>
      <c r="AB946" s="89"/>
      <c r="AC946" s="89"/>
      <c r="AD946" s="84"/>
      <c r="AE946" s="90"/>
    </row>
    <row r="947" spans="1:31" s="91" customFormat="1" hidden="1" x14ac:dyDescent="0.25">
      <c r="A947" s="82">
        <v>944</v>
      </c>
      <c r="B947" s="83">
        <v>3</v>
      </c>
      <c r="C947" s="84">
        <v>2</v>
      </c>
      <c r="D947" s="85" t="s">
        <v>772</v>
      </c>
      <c r="E947" s="85" t="s">
        <v>774</v>
      </c>
      <c r="F947" s="84"/>
      <c r="G947" s="84" t="s">
        <v>55</v>
      </c>
      <c r="H947" s="86" t="s">
        <v>775</v>
      </c>
      <c r="I947" s="87">
        <v>5.5</v>
      </c>
      <c r="J947" s="87">
        <v>5.5</v>
      </c>
      <c r="K947" s="84" t="s">
        <v>50</v>
      </c>
      <c r="L947" s="84" t="s">
        <v>63</v>
      </c>
      <c r="M947" s="84" t="s">
        <v>56</v>
      </c>
      <c r="N947" s="84" t="s">
        <v>51</v>
      </c>
      <c r="O947" s="84"/>
      <c r="P947" s="84" t="s">
        <v>777</v>
      </c>
      <c r="Q947" s="84" t="s">
        <v>776</v>
      </c>
      <c r="R947" s="88"/>
      <c r="S947" s="89"/>
      <c r="T947" s="89">
        <f t="shared" si="68"/>
        <v>0</v>
      </c>
      <c r="U947" s="89"/>
      <c r="V947" s="89"/>
      <c r="W947" s="89"/>
      <c r="X947" s="89"/>
      <c r="Y947" s="89"/>
      <c r="Z947" s="89">
        <f t="shared" si="69"/>
        <v>0</v>
      </c>
      <c r="AA947" s="89"/>
      <c r="AB947" s="89"/>
      <c r="AC947" s="89"/>
      <c r="AD947" s="84"/>
      <c r="AE947" s="90"/>
    </row>
    <row r="948" spans="1:31" s="91" customFormat="1" hidden="1" x14ac:dyDescent="0.25">
      <c r="A948" s="82">
        <v>945</v>
      </c>
      <c r="B948" s="83">
        <v>4</v>
      </c>
      <c r="C948" s="84">
        <v>2</v>
      </c>
      <c r="D948" s="85" t="s">
        <v>772</v>
      </c>
      <c r="E948" s="85" t="s">
        <v>778</v>
      </c>
      <c r="F948" s="84"/>
      <c r="G948" s="84" t="s">
        <v>59</v>
      </c>
      <c r="H948" s="86" t="s">
        <v>779</v>
      </c>
      <c r="I948" s="87">
        <v>2</v>
      </c>
      <c r="J948" s="87">
        <v>2</v>
      </c>
      <c r="K948" s="84" t="s">
        <v>50</v>
      </c>
      <c r="L948" s="84" t="s">
        <v>63</v>
      </c>
      <c r="M948" s="84" t="s">
        <v>56</v>
      </c>
      <c r="N948" s="84" t="s">
        <v>51</v>
      </c>
      <c r="O948" s="84"/>
      <c r="P948" s="84" t="s">
        <v>283</v>
      </c>
      <c r="Q948" s="84" t="s">
        <v>780</v>
      </c>
      <c r="R948" s="88"/>
      <c r="S948" s="89"/>
      <c r="T948" s="89">
        <f t="shared" si="68"/>
        <v>0</v>
      </c>
      <c r="U948" s="89"/>
      <c r="V948" s="89"/>
      <c r="W948" s="89"/>
      <c r="X948" s="89"/>
      <c r="Y948" s="89"/>
      <c r="Z948" s="89">
        <f t="shared" si="69"/>
        <v>0</v>
      </c>
      <c r="AA948" s="89"/>
      <c r="AB948" s="89"/>
      <c r="AC948" s="89"/>
      <c r="AD948" s="84"/>
      <c r="AE948" s="90"/>
    </row>
    <row r="949" spans="1:31" s="91" customFormat="1" hidden="1" x14ac:dyDescent="0.25">
      <c r="A949" s="82">
        <v>946</v>
      </c>
      <c r="B949" s="83">
        <v>7000</v>
      </c>
      <c r="C949" s="84">
        <v>2</v>
      </c>
      <c r="D949" s="85" t="s">
        <v>772</v>
      </c>
      <c r="E949" s="85" t="s">
        <v>781</v>
      </c>
      <c r="F949" s="84"/>
      <c r="G949" s="84" t="s">
        <v>71</v>
      </c>
      <c r="H949" s="86" t="s">
        <v>782</v>
      </c>
      <c r="I949" s="87">
        <v>1</v>
      </c>
      <c r="J949" s="87">
        <v>1</v>
      </c>
      <c r="K949" s="84" t="s">
        <v>50</v>
      </c>
      <c r="L949" s="84" t="s">
        <v>63</v>
      </c>
      <c r="M949" s="84" t="s">
        <v>56</v>
      </c>
      <c r="N949" s="84" t="s">
        <v>70</v>
      </c>
      <c r="O949" s="84"/>
      <c r="P949" s="84"/>
      <c r="Q949" s="84"/>
      <c r="R949" s="88"/>
      <c r="S949" s="89"/>
      <c r="T949" s="89">
        <f t="shared" si="68"/>
        <v>0</v>
      </c>
      <c r="U949" s="89"/>
      <c r="V949" s="89"/>
      <c r="W949" s="89"/>
      <c r="X949" s="89"/>
      <c r="Y949" s="89"/>
      <c r="Z949" s="89">
        <f t="shared" si="69"/>
        <v>0</v>
      </c>
      <c r="AA949" s="89"/>
      <c r="AB949" s="89"/>
      <c r="AC949" s="89"/>
      <c r="AD949" s="84"/>
      <c r="AE949" s="90"/>
    </row>
    <row r="950" spans="1:31" s="91" customFormat="1" hidden="1" x14ac:dyDescent="0.25">
      <c r="A950" s="82">
        <v>947</v>
      </c>
      <c r="B950" s="83">
        <v>7001</v>
      </c>
      <c r="C950" s="84">
        <v>2</v>
      </c>
      <c r="D950" s="85" t="s">
        <v>772</v>
      </c>
      <c r="E950" s="85" t="s">
        <v>274</v>
      </c>
      <c r="F950" s="84"/>
      <c r="G950" s="84" t="s">
        <v>276</v>
      </c>
      <c r="H950" s="86" t="s">
        <v>275</v>
      </c>
      <c r="I950" s="87">
        <v>1</v>
      </c>
      <c r="J950" s="87">
        <v>1</v>
      </c>
      <c r="K950" s="84" t="s">
        <v>50</v>
      </c>
      <c r="L950" s="84" t="s">
        <v>63</v>
      </c>
      <c r="M950" s="84" t="s">
        <v>56</v>
      </c>
      <c r="N950" s="84" t="s">
        <v>70</v>
      </c>
      <c r="O950" s="84"/>
      <c r="P950" s="84"/>
      <c r="Q950" s="84"/>
      <c r="R950" s="88"/>
      <c r="S950" s="89"/>
      <c r="T950" s="89">
        <f t="shared" si="68"/>
        <v>0</v>
      </c>
      <c r="U950" s="89"/>
      <c r="V950" s="89"/>
      <c r="W950" s="89"/>
      <c r="X950" s="89"/>
      <c r="Y950" s="89"/>
      <c r="Z950" s="89">
        <f t="shared" si="69"/>
        <v>0</v>
      </c>
      <c r="AA950" s="89"/>
      <c r="AB950" s="89"/>
      <c r="AC950" s="89"/>
      <c r="AD950" s="84"/>
      <c r="AE950" s="90"/>
    </row>
    <row r="951" spans="1:31" s="91" customFormat="1" hidden="1" x14ac:dyDescent="0.25">
      <c r="A951" s="82">
        <v>948</v>
      </c>
      <c r="B951" s="83">
        <v>7000</v>
      </c>
      <c r="C951" s="84">
        <v>3</v>
      </c>
      <c r="D951" s="85" t="s">
        <v>274</v>
      </c>
      <c r="E951" s="85" t="s">
        <v>124</v>
      </c>
      <c r="F951" s="84"/>
      <c r="G951" s="84" t="s">
        <v>126</v>
      </c>
      <c r="H951" s="86" t="s">
        <v>125</v>
      </c>
      <c r="I951" s="87">
        <v>1</v>
      </c>
      <c r="J951" s="87">
        <v>1</v>
      </c>
      <c r="K951" s="84" t="s">
        <v>50</v>
      </c>
      <c r="L951" s="84" t="s">
        <v>63</v>
      </c>
      <c r="M951" s="84" t="s">
        <v>56</v>
      </c>
      <c r="N951" s="84" t="s">
        <v>70</v>
      </c>
      <c r="O951" s="84"/>
      <c r="P951" s="84"/>
      <c r="Q951" s="84"/>
      <c r="R951" s="88"/>
      <c r="S951" s="89"/>
      <c r="T951" s="89">
        <f t="shared" si="68"/>
        <v>0</v>
      </c>
      <c r="U951" s="89"/>
      <c r="V951" s="89"/>
      <c r="W951" s="89"/>
      <c r="X951" s="89"/>
      <c r="Y951" s="89"/>
      <c r="Z951" s="89">
        <f t="shared" si="69"/>
        <v>0</v>
      </c>
      <c r="AA951" s="89"/>
      <c r="AB951" s="89"/>
      <c r="AC951" s="89"/>
      <c r="AD951" s="84"/>
      <c r="AE951" s="90"/>
    </row>
    <row r="952" spans="1:31" s="91" customFormat="1" hidden="1" x14ac:dyDescent="0.25">
      <c r="A952" s="82">
        <v>949</v>
      </c>
      <c r="B952" s="83">
        <v>7002</v>
      </c>
      <c r="C952" s="84">
        <v>3</v>
      </c>
      <c r="D952" s="85" t="s">
        <v>274</v>
      </c>
      <c r="E952" s="85" t="s">
        <v>277</v>
      </c>
      <c r="F952" s="84"/>
      <c r="G952" s="84" t="s">
        <v>55</v>
      </c>
      <c r="H952" s="86" t="s">
        <v>278</v>
      </c>
      <c r="I952" s="87">
        <v>1</v>
      </c>
      <c r="J952" s="87">
        <v>1</v>
      </c>
      <c r="K952" s="84" t="s">
        <v>50</v>
      </c>
      <c r="L952" s="84" t="s">
        <v>63</v>
      </c>
      <c r="M952" s="84" t="s">
        <v>56</v>
      </c>
      <c r="N952" s="84" t="s">
        <v>70</v>
      </c>
      <c r="O952" s="84"/>
      <c r="P952" s="84" t="s">
        <v>279</v>
      </c>
      <c r="Q952" s="84">
        <v>14270</v>
      </c>
      <c r="R952" s="88"/>
      <c r="S952" s="89"/>
      <c r="T952" s="89">
        <f t="shared" si="68"/>
        <v>0</v>
      </c>
      <c r="U952" s="89"/>
      <c r="V952" s="89"/>
      <c r="W952" s="89"/>
      <c r="X952" s="89"/>
      <c r="Y952" s="89"/>
      <c r="Z952" s="89">
        <f t="shared" si="69"/>
        <v>0</v>
      </c>
      <c r="AA952" s="89"/>
      <c r="AB952" s="89"/>
      <c r="AC952" s="89"/>
      <c r="AD952" s="84"/>
      <c r="AE952" s="90"/>
    </row>
    <row r="953" spans="1:31" s="91" customFormat="1" hidden="1" x14ac:dyDescent="0.25">
      <c r="A953" s="82">
        <v>950</v>
      </c>
      <c r="B953" s="83">
        <v>7003</v>
      </c>
      <c r="C953" s="84">
        <v>3</v>
      </c>
      <c r="D953" s="85" t="s">
        <v>274</v>
      </c>
      <c r="E953" s="85" t="s">
        <v>280</v>
      </c>
      <c r="F953" s="84"/>
      <c r="G953" s="84" t="s">
        <v>55</v>
      </c>
      <c r="H953" s="86" t="s">
        <v>281</v>
      </c>
      <c r="I953" s="87">
        <v>1</v>
      </c>
      <c r="J953" s="87">
        <v>1</v>
      </c>
      <c r="K953" s="84" t="s">
        <v>50</v>
      </c>
      <c r="L953" s="84" t="s">
        <v>63</v>
      </c>
      <c r="M953" s="84" t="s">
        <v>56</v>
      </c>
      <c r="N953" s="84" t="s">
        <v>70</v>
      </c>
      <c r="O953" s="84"/>
      <c r="P953" s="84" t="s">
        <v>283</v>
      </c>
      <c r="Q953" s="84" t="s">
        <v>282</v>
      </c>
      <c r="R953" s="88"/>
      <c r="S953" s="89"/>
      <c r="T953" s="89">
        <f t="shared" si="68"/>
        <v>0</v>
      </c>
      <c r="U953" s="89"/>
      <c r="V953" s="89"/>
      <c r="W953" s="89"/>
      <c r="X953" s="89"/>
      <c r="Y953" s="89"/>
      <c r="Z953" s="89">
        <f t="shared" si="69"/>
        <v>0</v>
      </c>
      <c r="AA953" s="89"/>
      <c r="AB953" s="89"/>
      <c r="AC953" s="89"/>
      <c r="AD953" s="84"/>
      <c r="AE953" s="90"/>
    </row>
    <row r="954" spans="1:31" s="91" customFormat="1" hidden="1" x14ac:dyDescent="0.25">
      <c r="A954" s="82">
        <v>951</v>
      </c>
      <c r="B954" s="83">
        <v>7004</v>
      </c>
      <c r="C954" s="84">
        <v>3</v>
      </c>
      <c r="D954" s="85" t="s">
        <v>274</v>
      </c>
      <c r="E954" s="85" t="s">
        <v>284</v>
      </c>
      <c r="F954" s="84"/>
      <c r="G954" s="84" t="s">
        <v>64</v>
      </c>
      <c r="H954" s="86" t="s">
        <v>285</v>
      </c>
      <c r="I954" s="87">
        <v>1</v>
      </c>
      <c r="J954" s="87">
        <v>1</v>
      </c>
      <c r="K954" s="84" t="s">
        <v>50</v>
      </c>
      <c r="L954" s="84" t="s">
        <v>63</v>
      </c>
      <c r="M954" s="84" t="s">
        <v>56</v>
      </c>
      <c r="N954" s="84" t="s">
        <v>70</v>
      </c>
      <c r="O954" s="84"/>
      <c r="P954" s="84" t="s">
        <v>283</v>
      </c>
      <c r="Q954" s="84" t="s">
        <v>286</v>
      </c>
      <c r="R954" s="88"/>
      <c r="S954" s="89"/>
      <c r="T954" s="89">
        <f t="shared" si="68"/>
        <v>0</v>
      </c>
      <c r="U954" s="89"/>
      <c r="V954" s="89"/>
      <c r="W954" s="89"/>
      <c r="X954" s="89"/>
      <c r="Y954" s="89"/>
      <c r="Z954" s="89">
        <f t="shared" si="69"/>
        <v>0</v>
      </c>
      <c r="AA954" s="89"/>
      <c r="AB954" s="89"/>
      <c r="AC954" s="89"/>
      <c r="AD954" s="84"/>
      <c r="AE954" s="90"/>
    </row>
    <row r="955" spans="1:31" s="91" customFormat="1" hidden="1" x14ac:dyDescent="0.25">
      <c r="A955" s="82">
        <v>952</v>
      </c>
      <c r="B955" s="83">
        <v>7005</v>
      </c>
      <c r="C955" s="84">
        <v>3</v>
      </c>
      <c r="D955" s="85" t="s">
        <v>274</v>
      </c>
      <c r="E955" s="85" t="s">
        <v>287</v>
      </c>
      <c r="F955" s="84"/>
      <c r="G955" s="84" t="s">
        <v>64</v>
      </c>
      <c r="H955" s="86" t="s">
        <v>288</v>
      </c>
      <c r="I955" s="87">
        <v>1</v>
      </c>
      <c r="J955" s="87">
        <v>1</v>
      </c>
      <c r="K955" s="84" t="s">
        <v>50</v>
      </c>
      <c r="L955" s="84" t="s">
        <v>63</v>
      </c>
      <c r="M955" s="84" t="s">
        <v>56</v>
      </c>
      <c r="N955" s="84" t="s">
        <v>70</v>
      </c>
      <c r="O955" s="84"/>
      <c r="P955" s="84" t="s">
        <v>283</v>
      </c>
      <c r="Q955" s="84" t="s">
        <v>289</v>
      </c>
      <c r="R955" s="88"/>
      <c r="S955" s="89"/>
      <c r="T955" s="89">
        <f t="shared" si="68"/>
        <v>0</v>
      </c>
      <c r="U955" s="89"/>
      <c r="V955" s="89"/>
      <c r="W955" s="89"/>
      <c r="X955" s="89"/>
      <c r="Y955" s="89"/>
      <c r="Z955" s="89">
        <f t="shared" si="69"/>
        <v>0</v>
      </c>
      <c r="AA955" s="89"/>
      <c r="AB955" s="89"/>
      <c r="AC955" s="89"/>
      <c r="AD955" s="84"/>
      <c r="AE955" s="90"/>
    </row>
    <row r="956" spans="1:31" s="91" customFormat="1" hidden="1" x14ac:dyDescent="0.25">
      <c r="A956" s="82">
        <v>953</v>
      </c>
      <c r="B956" s="83">
        <v>7006</v>
      </c>
      <c r="C956" s="84">
        <v>3</v>
      </c>
      <c r="D956" s="85" t="s">
        <v>274</v>
      </c>
      <c r="E956" s="85" t="s">
        <v>290</v>
      </c>
      <c r="F956" s="84"/>
      <c r="G956" s="84" t="s">
        <v>55</v>
      </c>
      <c r="H956" s="86" t="s">
        <v>291</v>
      </c>
      <c r="I956" s="87">
        <v>1</v>
      </c>
      <c r="J956" s="87">
        <v>1</v>
      </c>
      <c r="K956" s="84" t="s">
        <v>50</v>
      </c>
      <c r="L956" s="84" t="s">
        <v>63</v>
      </c>
      <c r="M956" s="84" t="s">
        <v>56</v>
      </c>
      <c r="N956" s="84" t="s">
        <v>70</v>
      </c>
      <c r="O956" s="84"/>
      <c r="P956" s="84"/>
      <c r="Q956" s="84"/>
      <c r="R956" s="88"/>
      <c r="S956" s="89"/>
      <c r="T956" s="89">
        <f t="shared" si="68"/>
        <v>0</v>
      </c>
      <c r="U956" s="89"/>
      <c r="V956" s="89"/>
      <c r="W956" s="89"/>
      <c r="X956" s="89"/>
      <c r="Y956" s="89"/>
      <c r="Z956" s="89">
        <f t="shared" si="69"/>
        <v>0</v>
      </c>
      <c r="AA956" s="89"/>
      <c r="AB956" s="89"/>
      <c r="AC956" s="89"/>
      <c r="AD956" s="84"/>
      <c r="AE956" s="90"/>
    </row>
    <row r="957" spans="1:31" s="91" customFormat="1" hidden="1" x14ac:dyDescent="0.25">
      <c r="A957" s="82">
        <v>954</v>
      </c>
      <c r="B957" s="83">
        <v>7007</v>
      </c>
      <c r="C957" s="84">
        <v>3</v>
      </c>
      <c r="D957" s="85" t="s">
        <v>274</v>
      </c>
      <c r="E957" s="85" t="s">
        <v>292</v>
      </c>
      <c r="F957" s="84"/>
      <c r="G957" s="84" t="s">
        <v>55</v>
      </c>
      <c r="H957" s="86" t="s">
        <v>293</v>
      </c>
      <c r="I957" s="87">
        <v>1</v>
      </c>
      <c r="J957" s="87">
        <v>1</v>
      </c>
      <c r="K957" s="84" t="s">
        <v>50</v>
      </c>
      <c r="L957" s="84" t="s">
        <v>63</v>
      </c>
      <c r="M957" s="84" t="s">
        <v>56</v>
      </c>
      <c r="N957" s="84" t="s">
        <v>70</v>
      </c>
      <c r="O957" s="84"/>
      <c r="P957" s="84"/>
      <c r="Q957" s="84"/>
      <c r="R957" s="88"/>
      <c r="S957" s="89"/>
      <c r="T957" s="89">
        <f t="shared" si="68"/>
        <v>0</v>
      </c>
      <c r="U957" s="89"/>
      <c r="V957" s="89"/>
      <c r="W957" s="89"/>
      <c r="X957" s="89"/>
      <c r="Y957" s="89"/>
      <c r="Z957" s="89">
        <f t="shared" si="69"/>
        <v>0</v>
      </c>
      <c r="AA957" s="89"/>
      <c r="AB957" s="89"/>
      <c r="AC957" s="89"/>
      <c r="AD957" s="84"/>
      <c r="AE957" s="90"/>
    </row>
    <row r="958" spans="1:31" s="91" customFormat="1" hidden="1" x14ac:dyDescent="0.25">
      <c r="A958" s="82">
        <v>955</v>
      </c>
      <c r="B958" s="83">
        <v>7008</v>
      </c>
      <c r="C958" s="84">
        <v>3</v>
      </c>
      <c r="D958" s="85" t="s">
        <v>274</v>
      </c>
      <c r="E958" s="85" t="s">
        <v>263</v>
      </c>
      <c r="F958" s="84"/>
      <c r="G958" s="84" t="s">
        <v>55</v>
      </c>
      <c r="H958" s="86" t="s">
        <v>264</v>
      </c>
      <c r="I958" s="87">
        <v>1</v>
      </c>
      <c r="J958" s="87">
        <v>1</v>
      </c>
      <c r="K958" s="84" t="s">
        <v>50</v>
      </c>
      <c r="L958" s="84" t="s">
        <v>63</v>
      </c>
      <c r="M958" s="84" t="s">
        <v>56</v>
      </c>
      <c r="N958" s="84" t="s">
        <v>70</v>
      </c>
      <c r="O958" s="84"/>
      <c r="P958" s="84" t="s">
        <v>266</v>
      </c>
      <c r="Q958" s="84" t="s">
        <v>265</v>
      </c>
      <c r="R958" s="88"/>
      <c r="S958" s="89"/>
      <c r="T958" s="89">
        <f t="shared" si="68"/>
        <v>0</v>
      </c>
      <c r="U958" s="89"/>
      <c r="V958" s="89"/>
      <c r="W958" s="89"/>
      <c r="X958" s="89"/>
      <c r="Y958" s="89"/>
      <c r="Z958" s="89">
        <f t="shared" si="69"/>
        <v>0</v>
      </c>
      <c r="AA958" s="89"/>
      <c r="AB958" s="89"/>
      <c r="AC958" s="89"/>
      <c r="AD958" s="84"/>
      <c r="AE958" s="90"/>
    </row>
    <row r="959" spans="1:31" s="91" customFormat="1" hidden="1" x14ac:dyDescent="0.25">
      <c r="A959" s="82">
        <v>956</v>
      </c>
      <c r="B959" s="83">
        <v>7009</v>
      </c>
      <c r="C959" s="84">
        <v>3</v>
      </c>
      <c r="D959" s="85" t="s">
        <v>274</v>
      </c>
      <c r="E959" s="85" t="s">
        <v>294</v>
      </c>
      <c r="F959" s="84"/>
      <c r="G959" s="84" t="s">
        <v>55</v>
      </c>
      <c r="H959" s="86" t="s">
        <v>295</v>
      </c>
      <c r="I959" s="87">
        <v>1</v>
      </c>
      <c r="J959" s="87">
        <v>1</v>
      </c>
      <c r="K959" s="84" t="s">
        <v>50</v>
      </c>
      <c r="L959" s="84" t="s">
        <v>63</v>
      </c>
      <c r="M959" s="84" t="s">
        <v>56</v>
      </c>
      <c r="N959" s="84" t="s">
        <v>70</v>
      </c>
      <c r="O959" s="84"/>
      <c r="P959" s="84" t="s">
        <v>297</v>
      </c>
      <c r="Q959" s="84" t="s">
        <v>296</v>
      </c>
      <c r="R959" s="88"/>
      <c r="S959" s="89"/>
      <c r="T959" s="89">
        <f t="shared" si="68"/>
        <v>0</v>
      </c>
      <c r="U959" s="89"/>
      <c r="V959" s="89"/>
      <c r="W959" s="89"/>
      <c r="X959" s="89"/>
      <c r="Y959" s="89"/>
      <c r="Z959" s="89">
        <f t="shared" si="69"/>
        <v>0</v>
      </c>
      <c r="AA959" s="89"/>
      <c r="AB959" s="89"/>
      <c r="AC959" s="89"/>
      <c r="AD959" s="84"/>
      <c r="AE959" s="90"/>
    </row>
    <row r="960" spans="1:31" s="91" customFormat="1" hidden="1" x14ac:dyDescent="0.25">
      <c r="A960" s="82">
        <v>957</v>
      </c>
      <c r="B960" s="83">
        <v>7010</v>
      </c>
      <c r="C960" s="84">
        <v>3</v>
      </c>
      <c r="D960" s="85" t="s">
        <v>274</v>
      </c>
      <c r="E960" s="85" t="s">
        <v>298</v>
      </c>
      <c r="F960" s="84"/>
      <c r="G960" s="84" t="s">
        <v>55</v>
      </c>
      <c r="H960" s="86" t="s">
        <v>299</v>
      </c>
      <c r="I960" s="87">
        <v>1</v>
      </c>
      <c r="J960" s="87">
        <v>1</v>
      </c>
      <c r="K960" s="84" t="s">
        <v>50</v>
      </c>
      <c r="L960" s="84" t="s">
        <v>63</v>
      </c>
      <c r="M960" s="84" t="s">
        <v>56</v>
      </c>
      <c r="N960" s="84" t="s">
        <v>70</v>
      </c>
      <c r="O960" s="84"/>
      <c r="P960" s="84" t="s">
        <v>266</v>
      </c>
      <c r="Q960" s="84" t="s">
        <v>300</v>
      </c>
      <c r="R960" s="88"/>
      <c r="S960" s="89"/>
      <c r="T960" s="89">
        <f t="shared" si="68"/>
        <v>0</v>
      </c>
      <c r="U960" s="89"/>
      <c r="V960" s="89"/>
      <c r="W960" s="89"/>
      <c r="X960" s="89"/>
      <c r="Y960" s="89"/>
      <c r="Z960" s="89">
        <f t="shared" si="69"/>
        <v>0</v>
      </c>
      <c r="AA960" s="89"/>
      <c r="AB960" s="89"/>
      <c r="AC960" s="89"/>
      <c r="AD960" s="84"/>
      <c r="AE960" s="90"/>
    </row>
    <row r="961" spans="1:31" s="91" customFormat="1" hidden="1" x14ac:dyDescent="0.25">
      <c r="A961" s="82">
        <v>958</v>
      </c>
      <c r="B961" s="83">
        <v>7011</v>
      </c>
      <c r="C961" s="84">
        <v>3</v>
      </c>
      <c r="D961" s="85" t="s">
        <v>274</v>
      </c>
      <c r="E961" s="85" t="s">
        <v>301</v>
      </c>
      <c r="F961" s="84"/>
      <c r="G961" s="84" t="s">
        <v>55</v>
      </c>
      <c r="H961" s="86" t="s">
        <v>302</v>
      </c>
      <c r="I961" s="87">
        <v>1</v>
      </c>
      <c r="J961" s="87">
        <v>1</v>
      </c>
      <c r="K961" s="84" t="s">
        <v>50</v>
      </c>
      <c r="L961" s="84" t="s">
        <v>63</v>
      </c>
      <c r="M961" s="84" t="s">
        <v>56</v>
      </c>
      <c r="N961" s="84" t="s">
        <v>70</v>
      </c>
      <c r="O961" s="84"/>
      <c r="P961" s="84" t="s">
        <v>266</v>
      </c>
      <c r="Q961" s="84" t="s">
        <v>303</v>
      </c>
      <c r="R961" s="88"/>
      <c r="S961" s="89"/>
      <c r="T961" s="89">
        <f t="shared" si="68"/>
        <v>0</v>
      </c>
      <c r="U961" s="89"/>
      <c r="V961" s="89"/>
      <c r="W961" s="89"/>
      <c r="X961" s="89"/>
      <c r="Y961" s="89"/>
      <c r="Z961" s="89">
        <f t="shared" si="69"/>
        <v>0</v>
      </c>
      <c r="AA961" s="89"/>
      <c r="AB961" s="89"/>
      <c r="AC961" s="89"/>
      <c r="AD961" s="84"/>
      <c r="AE961" s="90"/>
    </row>
    <row r="962" spans="1:31" s="91" customFormat="1" hidden="1" x14ac:dyDescent="0.25">
      <c r="A962" s="82">
        <v>959</v>
      </c>
      <c r="B962" s="83">
        <v>7012</v>
      </c>
      <c r="C962" s="84">
        <v>3</v>
      </c>
      <c r="D962" s="85" t="s">
        <v>274</v>
      </c>
      <c r="E962" s="85" t="s">
        <v>304</v>
      </c>
      <c r="F962" s="84"/>
      <c r="G962" s="84" t="s">
        <v>64</v>
      </c>
      <c r="H962" s="86" t="s">
        <v>305</v>
      </c>
      <c r="I962" s="87">
        <v>1</v>
      </c>
      <c r="J962" s="87">
        <v>1</v>
      </c>
      <c r="K962" s="84" t="s">
        <v>50</v>
      </c>
      <c r="L962" s="84" t="s">
        <v>63</v>
      </c>
      <c r="M962" s="84" t="s">
        <v>56</v>
      </c>
      <c r="N962" s="84" t="s">
        <v>70</v>
      </c>
      <c r="O962" s="84"/>
      <c r="P962" s="84" t="s">
        <v>266</v>
      </c>
      <c r="Q962" s="84" t="s">
        <v>306</v>
      </c>
      <c r="R962" s="88"/>
      <c r="S962" s="89"/>
      <c r="T962" s="89">
        <f t="shared" si="68"/>
        <v>0</v>
      </c>
      <c r="U962" s="89"/>
      <c r="V962" s="89"/>
      <c r="W962" s="89"/>
      <c r="X962" s="89"/>
      <c r="Y962" s="89"/>
      <c r="Z962" s="89">
        <f t="shared" si="69"/>
        <v>0</v>
      </c>
      <c r="AA962" s="89"/>
      <c r="AB962" s="89"/>
      <c r="AC962" s="89"/>
      <c r="AD962" s="84"/>
      <c r="AE962" s="90"/>
    </row>
    <row r="963" spans="1:31" s="91" customFormat="1" hidden="1" x14ac:dyDescent="0.25">
      <c r="A963" s="82">
        <v>960</v>
      </c>
      <c r="B963" s="83">
        <v>7013</v>
      </c>
      <c r="C963" s="84">
        <v>3</v>
      </c>
      <c r="D963" s="85" t="s">
        <v>274</v>
      </c>
      <c r="E963" s="85" t="s">
        <v>72</v>
      </c>
      <c r="F963" s="84"/>
      <c r="G963" s="84" t="s">
        <v>59</v>
      </c>
      <c r="H963" s="86" t="s">
        <v>73</v>
      </c>
      <c r="I963" s="87">
        <v>1</v>
      </c>
      <c r="J963" s="87">
        <v>1</v>
      </c>
      <c r="K963" s="84" t="s">
        <v>50</v>
      </c>
      <c r="L963" s="84" t="s">
        <v>63</v>
      </c>
      <c r="M963" s="84" t="s">
        <v>56</v>
      </c>
      <c r="N963" s="84" t="s">
        <v>70</v>
      </c>
      <c r="O963" s="84"/>
      <c r="P963" s="84"/>
      <c r="Q963" s="84"/>
      <c r="R963" s="88"/>
      <c r="S963" s="89"/>
      <c r="T963" s="89">
        <f t="shared" si="68"/>
        <v>0</v>
      </c>
      <c r="U963" s="89"/>
      <c r="V963" s="89"/>
      <c r="W963" s="89"/>
      <c r="X963" s="89"/>
      <c r="Y963" s="89"/>
      <c r="Z963" s="89">
        <f t="shared" si="69"/>
        <v>0</v>
      </c>
      <c r="AA963" s="89"/>
      <c r="AB963" s="89"/>
      <c r="AC963" s="89"/>
      <c r="AD963" s="84"/>
      <c r="AE963" s="90"/>
    </row>
    <row r="964" spans="1:31" s="91" customFormat="1" hidden="1" x14ac:dyDescent="0.25">
      <c r="A964" s="82">
        <v>961</v>
      </c>
      <c r="B964" s="83">
        <v>7014</v>
      </c>
      <c r="C964" s="84">
        <v>3</v>
      </c>
      <c r="D964" s="85" t="s">
        <v>274</v>
      </c>
      <c r="E964" s="85" t="s">
        <v>307</v>
      </c>
      <c r="F964" s="84"/>
      <c r="G964" s="84" t="s">
        <v>91</v>
      </c>
      <c r="H964" s="86" t="s">
        <v>308</v>
      </c>
      <c r="I964" s="87">
        <v>1</v>
      </c>
      <c r="J964" s="87">
        <v>1</v>
      </c>
      <c r="K964" s="84" t="s">
        <v>50</v>
      </c>
      <c r="L964" s="84" t="s">
        <v>63</v>
      </c>
      <c r="M964" s="84" t="s">
        <v>56</v>
      </c>
      <c r="N964" s="84" t="s">
        <v>70</v>
      </c>
      <c r="O964" s="84"/>
      <c r="P964" s="84"/>
      <c r="Q964" s="84"/>
      <c r="R964" s="88"/>
      <c r="S964" s="89"/>
      <c r="T964" s="89">
        <f t="shared" si="68"/>
        <v>0</v>
      </c>
      <c r="U964" s="89"/>
      <c r="V964" s="89"/>
      <c r="W964" s="89"/>
      <c r="X964" s="89"/>
      <c r="Y964" s="89"/>
      <c r="Z964" s="89">
        <f t="shared" si="69"/>
        <v>0</v>
      </c>
      <c r="AA964" s="89"/>
      <c r="AB964" s="89"/>
      <c r="AC964" s="89"/>
      <c r="AD964" s="84"/>
      <c r="AE964" s="90"/>
    </row>
    <row r="965" spans="1:31" s="91" customFormat="1" hidden="1" x14ac:dyDescent="0.25">
      <c r="A965" s="82">
        <v>962</v>
      </c>
      <c r="B965" s="83">
        <v>7002</v>
      </c>
      <c r="C965" s="84">
        <v>2</v>
      </c>
      <c r="D965" s="85" t="s">
        <v>772</v>
      </c>
      <c r="E965" s="85" t="s">
        <v>124</v>
      </c>
      <c r="F965" s="84"/>
      <c r="G965" s="84" t="s">
        <v>126</v>
      </c>
      <c r="H965" s="86" t="s">
        <v>125</v>
      </c>
      <c r="I965" s="87">
        <v>1</v>
      </c>
      <c r="J965" s="87">
        <v>1</v>
      </c>
      <c r="K965" s="84" t="s">
        <v>50</v>
      </c>
      <c r="L965" s="84" t="s">
        <v>63</v>
      </c>
      <c r="M965" s="84" t="s">
        <v>56</v>
      </c>
      <c r="N965" s="84" t="s">
        <v>70</v>
      </c>
      <c r="O965" s="84"/>
      <c r="P965" s="84"/>
      <c r="Q965" s="84"/>
      <c r="R965" s="88"/>
      <c r="S965" s="89"/>
      <c r="T965" s="89">
        <f t="shared" ref="T965:T1028" si="70">S965*I965</f>
        <v>0</v>
      </c>
      <c r="U965" s="89"/>
      <c r="V965" s="89"/>
      <c r="W965" s="89"/>
      <c r="X965" s="89"/>
      <c r="Y965" s="89"/>
      <c r="Z965" s="89">
        <f t="shared" ref="Z965:Z1028" si="71">Y965*I965</f>
        <v>0</v>
      </c>
      <c r="AA965" s="89"/>
      <c r="AB965" s="89"/>
      <c r="AC965" s="89"/>
      <c r="AD965" s="84"/>
      <c r="AE965" s="90"/>
    </row>
    <row r="966" spans="1:31" s="91" customFormat="1" hidden="1" x14ac:dyDescent="0.25">
      <c r="A966" s="82">
        <v>963</v>
      </c>
      <c r="B966" s="83">
        <v>7003</v>
      </c>
      <c r="C966" s="84">
        <v>2</v>
      </c>
      <c r="D966" s="85" t="s">
        <v>772</v>
      </c>
      <c r="E966" s="85" t="s">
        <v>80</v>
      </c>
      <c r="F966" s="84"/>
      <c r="G966" s="84" t="s">
        <v>82</v>
      </c>
      <c r="H966" s="86" t="s">
        <v>81</v>
      </c>
      <c r="I966" s="87">
        <v>1</v>
      </c>
      <c r="J966" s="87">
        <v>1</v>
      </c>
      <c r="K966" s="84" t="s">
        <v>50</v>
      </c>
      <c r="L966" s="84" t="s">
        <v>63</v>
      </c>
      <c r="M966" s="84" t="s">
        <v>56</v>
      </c>
      <c r="N966" s="84" t="s">
        <v>70</v>
      </c>
      <c r="O966" s="84"/>
      <c r="P966" s="84"/>
      <c r="Q966" s="84"/>
      <c r="R966" s="88"/>
      <c r="S966" s="89"/>
      <c r="T966" s="89">
        <f t="shared" si="70"/>
        <v>0</v>
      </c>
      <c r="U966" s="89"/>
      <c r="V966" s="89"/>
      <c r="W966" s="89"/>
      <c r="X966" s="89"/>
      <c r="Y966" s="89"/>
      <c r="Z966" s="89">
        <f t="shared" si="71"/>
        <v>0</v>
      </c>
      <c r="AA966" s="89"/>
      <c r="AB966" s="89"/>
      <c r="AC966" s="89"/>
      <c r="AD966" s="84"/>
      <c r="AE966" s="90"/>
    </row>
    <row r="967" spans="1:31" s="91" customFormat="1" x14ac:dyDescent="0.25">
      <c r="A967" s="26">
        <v>964</v>
      </c>
      <c r="B967" s="31">
        <v>148</v>
      </c>
      <c r="C967" s="27">
        <v>1</v>
      </c>
      <c r="D967" s="28" t="s">
        <v>52</v>
      </c>
      <c r="E967" s="28" t="s">
        <v>783</v>
      </c>
      <c r="F967" s="27" t="s">
        <v>1005</v>
      </c>
      <c r="G967" s="27" t="s">
        <v>55</v>
      </c>
      <c r="H967" s="23" t="s">
        <v>784</v>
      </c>
      <c r="I967" s="29">
        <v>1</v>
      </c>
      <c r="J967" s="29">
        <v>1</v>
      </c>
      <c r="K967" s="27" t="s">
        <v>50</v>
      </c>
      <c r="L967" s="27" t="s">
        <v>54</v>
      </c>
      <c r="M967" s="27" t="s">
        <v>56</v>
      </c>
      <c r="N967" s="27" t="s">
        <v>51</v>
      </c>
      <c r="O967" s="27" t="s">
        <v>1025</v>
      </c>
      <c r="P967" s="27"/>
      <c r="Q967" s="27"/>
      <c r="R967" s="46"/>
      <c r="S967" s="21">
        <f>VLOOKUP(E:E,'[1]853-278051-128'!$A:$F,6,0)</f>
        <v>13.565999999999999</v>
      </c>
      <c r="T967" s="21">
        <f t="shared" si="70"/>
        <v>13.565999999999999</v>
      </c>
      <c r="U967" s="21">
        <f>VLOOKUP(E:E,'[1]853-278051-128'!$A:$H,8,0)</f>
        <v>13.209000000000001</v>
      </c>
      <c r="V967" s="21">
        <f>J967*U967</f>
        <v>13.209000000000001</v>
      </c>
      <c r="W967" s="21">
        <f>VLOOKUP(E:E,'[1]853-278051-128'!$A:$J,10,0)</f>
        <v>12.852000000000002</v>
      </c>
      <c r="X967" s="21">
        <f>J967*W967</f>
        <v>12.852000000000002</v>
      </c>
      <c r="Y967" s="21">
        <f>VLOOKUP(E:E,'[1]853-278051-128'!$A:$L,12,0)</f>
        <v>12.495000000000001</v>
      </c>
      <c r="Z967" s="21">
        <f t="shared" si="71"/>
        <v>12.495000000000001</v>
      </c>
      <c r="AA967" s="21">
        <f>VLOOKUP(E:E,'[2]costed bom'!$E$2:$AA$1480,23,0)</f>
        <v>66.86</v>
      </c>
      <c r="AB967" s="21">
        <f>J967*AA967</f>
        <v>66.86</v>
      </c>
      <c r="AC967" s="21">
        <f>Z967-AB967</f>
        <v>-54.364999999999995</v>
      </c>
      <c r="AD967" s="27">
        <v>28</v>
      </c>
      <c r="AE967" s="22" t="s">
        <v>991</v>
      </c>
    </row>
    <row r="968" spans="1:31" s="91" customFormat="1" hidden="1" x14ac:dyDescent="0.25">
      <c r="A968" s="82">
        <v>965</v>
      </c>
      <c r="B968" s="83">
        <v>1</v>
      </c>
      <c r="C968" s="84">
        <v>2</v>
      </c>
      <c r="D968" s="85" t="s">
        <v>783</v>
      </c>
      <c r="E968" s="85" t="s">
        <v>729</v>
      </c>
      <c r="F968" s="84"/>
      <c r="G968" s="84" t="s">
        <v>55</v>
      </c>
      <c r="H968" s="86" t="s">
        <v>730</v>
      </c>
      <c r="I968" s="87">
        <v>2</v>
      </c>
      <c r="J968" s="87">
        <v>2</v>
      </c>
      <c r="K968" s="84" t="s">
        <v>50</v>
      </c>
      <c r="L968" s="84" t="s">
        <v>63</v>
      </c>
      <c r="M968" s="84" t="s">
        <v>56</v>
      </c>
      <c r="N968" s="84" t="s">
        <v>51</v>
      </c>
      <c r="O968" s="84"/>
      <c r="P968" s="84" t="s">
        <v>732</v>
      </c>
      <c r="Q968" s="84" t="s">
        <v>731</v>
      </c>
      <c r="R968" s="88"/>
      <c r="S968" s="89"/>
      <c r="T968" s="89">
        <f t="shared" si="70"/>
        <v>0</v>
      </c>
      <c r="U968" s="89"/>
      <c r="V968" s="89"/>
      <c r="W968" s="89"/>
      <c r="X968" s="89"/>
      <c r="Y968" s="89"/>
      <c r="Z968" s="89">
        <f t="shared" si="71"/>
        <v>0</v>
      </c>
      <c r="AA968" s="89"/>
      <c r="AB968" s="89"/>
      <c r="AC968" s="89"/>
      <c r="AD968" s="84"/>
      <c r="AE968" s="90"/>
    </row>
    <row r="969" spans="1:31" s="91" customFormat="1" hidden="1" x14ac:dyDescent="0.25">
      <c r="A969" s="82">
        <v>966</v>
      </c>
      <c r="B969" s="83">
        <v>2</v>
      </c>
      <c r="C969" s="84">
        <v>2</v>
      </c>
      <c r="D969" s="85" t="s">
        <v>783</v>
      </c>
      <c r="E969" s="85" t="s">
        <v>341</v>
      </c>
      <c r="F969" s="84"/>
      <c r="G969" s="84" t="s">
        <v>55</v>
      </c>
      <c r="H969" s="86" t="s">
        <v>342</v>
      </c>
      <c r="I969" s="87">
        <v>0.5</v>
      </c>
      <c r="J969" s="87">
        <v>0.5</v>
      </c>
      <c r="K969" s="84" t="s">
        <v>272</v>
      </c>
      <c r="L969" s="84" t="s">
        <v>63</v>
      </c>
      <c r="M969" s="84" t="s">
        <v>56</v>
      </c>
      <c r="N969" s="84" t="s">
        <v>51</v>
      </c>
      <c r="O969" s="84"/>
      <c r="P969" s="84" t="s">
        <v>340</v>
      </c>
      <c r="Q969" s="84" t="s">
        <v>343</v>
      </c>
      <c r="R969" s="88"/>
      <c r="S969" s="89"/>
      <c r="T969" s="89">
        <f t="shared" si="70"/>
        <v>0</v>
      </c>
      <c r="U969" s="89"/>
      <c r="V969" s="89"/>
      <c r="W969" s="89"/>
      <c r="X969" s="89"/>
      <c r="Y969" s="89"/>
      <c r="Z969" s="89">
        <f t="shared" si="71"/>
        <v>0</v>
      </c>
      <c r="AA969" s="89"/>
      <c r="AB969" s="89"/>
      <c r="AC969" s="89"/>
      <c r="AD969" s="84"/>
      <c r="AE969" s="90"/>
    </row>
    <row r="970" spans="1:31" s="91" customFormat="1" hidden="1" x14ac:dyDescent="0.25">
      <c r="A970" s="82">
        <v>967</v>
      </c>
      <c r="B970" s="83">
        <v>3</v>
      </c>
      <c r="C970" s="84">
        <v>2</v>
      </c>
      <c r="D970" s="85" t="s">
        <v>783</v>
      </c>
      <c r="E970" s="85" t="s">
        <v>774</v>
      </c>
      <c r="F970" s="84"/>
      <c r="G970" s="84" t="s">
        <v>55</v>
      </c>
      <c r="H970" s="86" t="s">
        <v>775</v>
      </c>
      <c r="I970" s="87">
        <v>5</v>
      </c>
      <c r="J970" s="87">
        <v>5</v>
      </c>
      <c r="K970" s="84" t="s">
        <v>50</v>
      </c>
      <c r="L970" s="84" t="s">
        <v>63</v>
      </c>
      <c r="M970" s="84" t="s">
        <v>56</v>
      </c>
      <c r="N970" s="84" t="s">
        <v>51</v>
      </c>
      <c r="O970" s="84"/>
      <c r="P970" s="84" t="s">
        <v>777</v>
      </c>
      <c r="Q970" s="84" t="s">
        <v>776</v>
      </c>
      <c r="R970" s="88"/>
      <c r="S970" s="89"/>
      <c r="T970" s="89">
        <f t="shared" si="70"/>
        <v>0</v>
      </c>
      <c r="U970" s="89"/>
      <c r="V970" s="89"/>
      <c r="W970" s="89"/>
      <c r="X970" s="89"/>
      <c r="Y970" s="89"/>
      <c r="Z970" s="89">
        <f t="shared" si="71"/>
        <v>0</v>
      </c>
      <c r="AA970" s="89"/>
      <c r="AB970" s="89"/>
      <c r="AC970" s="89"/>
      <c r="AD970" s="84"/>
      <c r="AE970" s="90"/>
    </row>
    <row r="971" spans="1:31" s="91" customFormat="1" hidden="1" x14ac:dyDescent="0.25">
      <c r="A971" s="82">
        <v>968</v>
      </c>
      <c r="B971" s="83">
        <v>4</v>
      </c>
      <c r="C971" s="84">
        <v>2</v>
      </c>
      <c r="D971" s="85" t="s">
        <v>783</v>
      </c>
      <c r="E971" s="85" t="s">
        <v>778</v>
      </c>
      <c r="F971" s="84"/>
      <c r="G971" s="84" t="s">
        <v>59</v>
      </c>
      <c r="H971" s="86" t="s">
        <v>779</v>
      </c>
      <c r="I971" s="87">
        <v>2</v>
      </c>
      <c r="J971" s="87">
        <v>2</v>
      </c>
      <c r="K971" s="84" t="s">
        <v>50</v>
      </c>
      <c r="L971" s="84" t="s">
        <v>63</v>
      </c>
      <c r="M971" s="84" t="s">
        <v>56</v>
      </c>
      <c r="N971" s="84" t="s">
        <v>51</v>
      </c>
      <c r="O971" s="84"/>
      <c r="P971" s="84" t="s">
        <v>283</v>
      </c>
      <c r="Q971" s="84" t="s">
        <v>780</v>
      </c>
      <c r="R971" s="88"/>
      <c r="S971" s="89"/>
      <c r="T971" s="89">
        <f t="shared" si="70"/>
        <v>0</v>
      </c>
      <c r="U971" s="89"/>
      <c r="V971" s="89"/>
      <c r="W971" s="89"/>
      <c r="X971" s="89"/>
      <c r="Y971" s="89"/>
      <c r="Z971" s="89">
        <f t="shared" si="71"/>
        <v>0</v>
      </c>
      <c r="AA971" s="89"/>
      <c r="AB971" s="89"/>
      <c r="AC971" s="89"/>
      <c r="AD971" s="84"/>
      <c r="AE971" s="90"/>
    </row>
    <row r="972" spans="1:31" s="91" customFormat="1" hidden="1" x14ac:dyDescent="0.25">
      <c r="A972" s="82">
        <v>969</v>
      </c>
      <c r="B972" s="83">
        <v>7000</v>
      </c>
      <c r="C972" s="84">
        <v>2</v>
      </c>
      <c r="D972" s="85" t="s">
        <v>783</v>
      </c>
      <c r="E972" s="85" t="s">
        <v>781</v>
      </c>
      <c r="F972" s="84"/>
      <c r="G972" s="84" t="s">
        <v>71</v>
      </c>
      <c r="H972" s="86" t="s">
        <v>782</v>
      </c>
      <c r="I972" s="87">
        <v>1</v>
      </c>
      <c r="J972" s="87">
        <v>1</v>
      </c>
      <c r="K972" s="84" t="s">
        <v>50</v>
      </c>
      <c r="L972" s="84" t="s">
        <v>63</v>
      </c>
      <c r="M972" s="84" t="s">
        <v>56</v>
      </c>
      <c r="N972" s="84" t="s">
        <v>70</v>
      </c>
      <c r="O972" s="84"/>
      <c r="P972" s="84"/>
      <c r="Q972" s="84"/>
      <c r="R972" s="88"/>
      <c r="S972" s="89"/>
      <c r="T972" s="89">
        <f t="shared" si="70"/>
        <v>0</v>
      </c>
      <c r="U972" s="89"/>
      <c r="V972" s="89"/>
      <c r="W972" s="89"/>
      <c r="X972" s="89"/>
      <c r="Y972" s="89"/>
      <c r="Z972" s="89">
        <f t="shared" si="71"/>
        <v>0</v>
      </c>
      <c r="AA972" s="89"/>
      <c r="AB972" s="89"/>
      <c r="AC972" s="89"/>
      <c r="AD972" s="84"/>
      <c r="AE972" s="90"/>
    </row>
    <row r="973" spans="1:31" s="91" customFormat="1" hidden="1" x14ac:dyDescent="0.25">
      <c r="A973" s="82">
        <v>970</v>
      </c>
      <c r="B973" s="83">
        <v>7001</v>
      </c>
      <c r="C973" s="84">
        <v>2</v>
      </c>
      <c r="D973" s="85" t="s">
        <v>783</v>
      </c>
      <c r="E973" s="85" t="s">
        <v>274</v>
      </c>
      <c r="F973" s="84"/>
      <c r="G973" s="84" t="s">
        <v>276</v>
      </c>
      <c r="H973" s="86" t="s">
        <v>275</v>
      </c>
      <c r="I973" s="87">
        <v>1</v>
      </c>
      <c r="J973" s="87">
        <v>1</v>
      </c>
      <c r="K973" s="84" t="s">
        <v>50</v>
      </c>
      <c r="L973" s="84" t="s">
        <v>63</v>
      </c>
      <c r="M973" s="84" t="s">
        <v>56</v>
      </c>
      <c r="N973" s="84" t="s">
        <v>70</v>
      </c>
      <c r="O973" s="84"/>
      <c r="P973" s="84"/>
      <c r="Q973" s="84"/>
      <c r="R973" s="88"/>
      <c r="S973" s="89"/>
      <c r="T973" s="89">
        <f t="shared" si="70"/>
        <v>0</v>
      </c>
      <c r="U973" s="89"/>
      <c r="V973" s="89"/>
      <c r="W973" s="89"/>
      <c r="X973" s="89"/>
      <c r="Y973" s="89"/>
      <c r="Z973" s="89">
        <f t="shared" si="71"/>
        <v>0</v>
      </c>
      <c r="AA973" s="89"/>
      <c r="AB973" s="89"/>
      <c r="AC973" s="89"/>
      <c r="AD973" s="84"/>
      <c r="AE973" s="90"/>
    </row>
    <row r="974" spans="1:31" s="91" customFormat="1" hidden="1" x14ac:dyDescent="0.25">
      <c r="A974" s="82">
        <v>971</v>
      </c>
      <c r="B974" s="83">
        <v>7000</v>
      </c>
      <c r="C974" s="84">
        <v>3</v>
      </c>
      <c r="D974" s="85" t="s">
        <v>274</v>
      </c>
      <c r="E974" s="85" t="s">
        <v>124</v>
      </c>
      <c r="F974" s="84"/>
      <c r="G974" s="84" t="s">
        <v>126</v>
      </c>
      <c r="H974" s="86" t="s">
        <v>125</v>
      </c>
      <c r="I974" s="87">
        <v>1</v>
      </c>
      <c r="J974" s="87">
        <v>1</v>
      </c>
      <c r="K974" s="84" t="s">
        <v>50</v>
      </c>
      <c r="L974" s="84" t="s">
        <v>63</v>
      </c>
      <c r="M974" s="84" t="s">
        <v>56</v>
      </c>
      <c r="N974" s="84" t="s">
        <v>70</v>
      </c>
      <c r="O974" s="84"/>
      <c r="P974" s="84"/>
      <c r="Q974" s="84"/>
      <c r="R974" s="88"/>
      <c r="S974" s="89"/>
      <c r="T974" s="89">
        <f t="shared" si="70"/>
        <v>0</v>
      </c>
      <c r="U974" s="89"/>
      <c r="V974" s="89"/>
      <c r="W974" s="89"/>
      <c r="X974" s="89"/>
      <c r="Y974" s="89"/>
      <c r="Z974" s="89">
        <f t="shared" si="71"/>
        <v>0</v>
      </c>
      <c r="AA974" s="89"/>
      <c r="AB974" s="89"/>
      <c r="AC974" s="89"/>
      <c r="AD974" s="84"/>
      <c r="AE974" s="90"/>
    </row>
    <row r="975" spans="1:31" s="91" customFormat="1" hidden="1" x14ac:dyDescent="0.25">
      <c r="A975" s="82">
        <v>972</v>
      </c>
      <c r="B975" s="83">
        <v>7002</v>
      </c>
      <c r="C975" s="84">
        <v>3</v>
      </c>
      <c r="D975" s="85" t="s">
        <v>274</v>
      </c>
      <c r="E975" s="85" t="s">
        <v>277</v>
      </c>
      <c r="F975" s="84"/>
      <c r="G975" s="84" t="s">
        <v>55</v>
      </c>
      <c r="H975" s="86" t="s">
        <v>278</v>
      </c>
      <c r="I975" s="87">
        <v>1</v>
      </c>
      <c r="J975" s="87">
        <v>1</v>
      </c>
      <c r="K975" s="84" t="s">
        <v>50</v>
      </c>
      <c r="L975" s="84" t="s">
        <v>63</v>
      </c>
      <c r="M975" s="84" t="s">
        <v>56</v>
      </c>
      <c r="N975" s="84" t="s">
        <v>70</v>
      </c>
      <c r="O975" s="84"/>
      <c r="P975" s="84" t="s">
        <v>279</v>
      </c>
      <c r="Q975" s="84">
        <v>14270</v>
      </c>
      <c r="R975" s="88"/>
      <c r="S975" s="89"/>
      <c r="T975" s="89">
        <f t="shared" si="70"/>
        <v>0</v>
      </c>
      <c r="U975" s="89"/>
      <c r="V975" s="89"/>
      <c r="W975" s="89"/>
      <c r="X975" s="89"/>
      <c r="Y975" s="89"/>
      <c r="Z975" s="89">
        <f t="shared" si="71"/>
        <v>0</v>
      </c>
      <c r="AA975" s="89"/>
      <c r="AB975" s="89"/>
      <c r="AC975" s="89"/>
      <c r="AD975" s="84"/>
      <c r="AE975" s="90"/>
    </row>
    <row r="976" spans="1:31" s="91" customFormat="1" hidden="1" x14ac:dyDescent="0.25">
      <c r="A976" s="82">
        <v>973</v>
      </c>
      <c r="B976" s="83">
        <v>7003</v>
      </c>
      <c r="C976" s="84">
        <v>3</v>
      </c>
      <c r="D976" s="85" t="s">
        <v>274</v>
      </c>
      <c r="E976" s="85" t="s">
        <v>280</v>
      </c>
      <c r="F976" s="84"/>
      <c r="G976" s="84" t="s">
        <v>55</v>
      </c>
      <c r="H976" s="86" t="s">
        <v>281</v>
      </c>
      <c r="I976" s="87">
        <v>1</v>
      </c>
      <c r="J976" s="87">
        <v>1</v>
      </c>
      <c r="K976" s="84" t="s">
        <v>50</v>
      </c>
      <c r="L976" s="84" t="s">
        <v>63</v>
      </c>
      <c r="M976" s="84" t="s">
        <v>56</v>
      </c>
      <c r="N976" s="84" t="s">
        <v>70</v>
      </c>
      <c r="O976" s="84"/>
      <c r="P976" s="84" t="s">
        <v>283</v>
      </c>
      <c r="Q976" s="84" t="s">
        <v>282</v>
      </c>
      <c r="R976" s="88"/>
      <c r="S976" s="89"/>
      <c r="T976" s="89">
        <f t="shared" si="70"/>
        <v>0</v>
      </c>
      <c r="U976" s="89"/>
      <c r="V976" s="89"/>
      <c r="W976" s="89"/>
      <c r="X976" s="89"/>
      <c r="Y976" s="89"/>
      <c r="Z976" s="89">
        <f t="shared" si="71"/>
        <v>0</v>
      </c>
      <c r="AA976" s="89"/>
      <c r="AB976" s="89"/>
      <c r="AC976" s="89"/>
      <c r="AD976" s="84"/>
      <c r="AE976" s="90"/>
    </row>
    <row r="977" spans="1:31" s="91" customFormat="1" hidden="1" x14ac:dyDescent="0.25">
      <c r="A977" s="82">
        <v>974</v>
      </c>
      <c r="B977" s="83">
        <v>7004</v>
      </c>
      <c r="C977" s="84">
        <v>3</v>
      </c>
      <c r="D977" s="85" t="s">
        <v>274</v>
      </c>
      <c r="E977" s="85" t="s">
        <v>284</v>
      </c>
      <c r="F977" s="84"/>
      <c r="G977" s="84" t="s">
        <v>64</v>
      </c>
      <c r="H977" s="86" t="s">
        <v>285</v>
      </c>
      <c r="I977" s="87">
        <v>1</v>
      </c>
      <c r="J977" s="87">
        <v>1</v>
      </c>
      <c r="K977" s="84" t="s">
        <v>50</v>
      </c>
      <c r="L977" s="84" t="s">
        <v>63</v>
      </c>
      <c r="M977" s="84" t="s">
        <v>56</v>
      </c>
      <c r="N977" s="84" t="s">
        <v>70</v>
      </c>
      <c r="O977" s="84"/>
      <c r="P977" s="84" t="s">
        <v>283</v>
      </c>
      <c r="Q977" s="84" t="s">
        <v>286</v>
      </c>
      <c r="R977" s="88"/>
      <c r="S977" s="89"/>
      <c r="T977" s="89">
        <f t="shared" si="70"/>
        <v>0</v>
      </c>
      <c r="U977" s="89"/>
      <c r="V977" s="89"/>
      <c r="W977" s="89"/>
      <c r="X977" s="89"/>
      <c r="Y977" s="89"/>
      <c r="Z977" s="89">
        <f t="shared" si="71"/>
        <v>0</v>
      </c>
      <c r="AA977" s="89"/>
      <c r="AB977" s="89"/>
      <c r="AC977" s="89"/>
      <c r="AD977" s="84"/>
      <c r="AE977" s="90"/>
    </row>
    <row r="978" spans="1:31" s="91" customFormat="1" hidden="1" x14ac:dyDescent="0.25">
      <c r="A978" s="82">
        <v>975</v>
      </c>
      <c r="B978" s="83">
        <v>7005</v>
      </c>
      <c r="C978" s="84">
        <v>3</v>
      </c>
      <c r="D978" s="85" t="s">
        <v>274</v>
      </c>
      <c r="E978" s="85" t="s">
        <v>287</v>
      </c>
      <c r="F978" s="84"/>
      <c r="G978" s="84" t="s">
        <v>64</v>
      </c>
      <c r="H978" s="86" t="s">
        <v>288</v>
      </c>
      <c r="I978" s="87">
        <v>1</v>
      </c>
      <c r="J978" s="87">
        <v>1</v>
      </c>
      <c r="K978" s="84" t="s">
        <v>50</v>
      </c>
      <c r="L978" s="84" t="s">
        <v>63</v>
      </c>
      <c r="M978" s="84" t="s">
        <v>56</v>
      </c>
      <c r="N978" s="84" t="s">
        <v>70</v>
      </c>
      <c r="O978" s="84"/>
      <c r="P978" s="84" t="s">
        <v>283</v>
      </c>
      <c r="Q978" s="84" t="s">
        <v>289</v>
      </c>
      <c r="R978" s="88"/>
      <c r="S978" s="89"/>
      <c r="T978" s="89">
        <f t="shared" si="70"/>
        <v>0</v>
      </c>
      <c r="U978" s="89"/>
      <c r="V978" s="89"/>
      <c r="W978" s="89"/>
      <c r="X978" s="89"/>
      <c r="Y978" s="89"/>
      <c r="Z978" s="89">
        <f t="shared" si="71"/>
        <v>0</v>
      </c>
      <c r="AA978" s="89"/>
      <c r="AB978" s="89"/>
      <c r="AC978" s="89"/>
      <c r="AD978" s="84"/>
      <c r="AE978" s="90"/>
    </row>
    <row r="979" spans="1:31" s="91" customFormat="1" hidden="1" x14ac:dyDescent="0.25">
      <c r="A979" s="82">
        <v>976</v>
      </c>
      <c r="B979" s="83">
        <v>7006</v>
      </c>
      <c r="C979" s="84">
        <v>3</v>
      </c>
      <c r="D979" s="85" t="s">
        <v>274</v>
      </c>
      <c r="E979" s="85" t="s">
        <v>290</v>
      </c>
      <c r="F979" s="84"/>
      <c r="G979" s="84" t="s">
        <v>55</v>
      </c>
      <c r="H979" s="86" t="s">
        <v>291</v>
      </c>
      <c r="I979" s="87">
        <v>1</v>
      </c>
      <c r="J979" s="87">
        <v>1</v>
      </c>
      <c r="K979" s="84" t="s">
        <v>50</v>
      </c>
      <c r="L979" s="84" t="s">
        <v>63</v>
      </c>
      <c r="M979" s="84" t="s">
        <v>56</v>
      </c>
      <c r="N979" s="84" t="s">
        <v>70</v>
      </c>
      <c r="O979" s="84"/>
      <c r="P979" s="84"/>
      <c r="Q979" s="84"/>
      <c r="R979" s="88"/>
      <c r="S979" s="89"/>
      <c r="T979" s="89">
        <f t="shared" si="70"/>
        <v>0</v>
      </c>
      <c r="U979" s="89"/>
      <c r="V979" s="89"/>
      <c r="W979" s="89"/>
      <c r="X979" s="89"/>
      <c r="Y979" s="89"/>
      <c r="Z979" s="89">
        <f t="shared" si="71"/>
        <v>0</v>
      </c>
      <c r="AA979" s="89"/>
      <c r="AB979" s="89"/>
      <c r="AC979" s="89"/>
      <c r="AD979" s="84"/>
      <c r="AE979" s="90"/>
    </row>
    <row r="980" spans="1:31" s="91" customFormat="1" hidden="1" x14ac:dyDescent="0.25">
      <c r="A980" s="82">
        <v>977</v>
      </c>
      <c r="B980" s="83">
        <v>7007</v>
      </c>
      <c r="C980" s="84">
        <v>3</v>
      </c>
      <c r="D980" s="85" t="s">
        <v>274</v>
      </c>
      <c r="E980" s="85" t="s">
        <v>292</v>
      </c>
      <c r="F980" s="84"/>
      <c r="G980" s="84" t="s">
        <v>55</v>
      </c>
      <c r="H980" s="86" t="s">
        <v>293</v>
      </c>
      <c r="I980" s="87">
        <v>1</v>
      </c>
      <c r="J980" s="87">
        <v>1</v>
      </c>
      <c r="K980" s="84" t="s">
        <v>50</v>
      </c>
      <c r="L980" s="84" t="s">
        <v>63</v>
      </c>
      <c r="M980" s="84" t="s">
        <v>56</v>
      </c>
      <c r="N980" s="84" t="s">
        <v>70</v>
      </c>
      <c r="O980" s="84"/>
      <c r="P980" s="84"/>
      <c r="Q980" s="84"/>
      <c r="R980" s="88"/>
      <c r="S980" s="89"/>
      <c r="T980" s="89">
        <f t="shared" si="70"/>
        <v>0</v>
      </c>
      <c r="U980" s="89"/>
      <c r="V980" s="89"/>
      <c r="W980" s="89"/>
      <c r="X980" s="89"/>
      <c r="Y980" s="89"/>
      <c r="Z980" s="89">
        <f t="shared" si="71"/>
        <v>0</v>
      </c>
      <c r="AA980" s="89"/>
      <c r="AB980" s="89"/>
      <c r="AC980" s="89"/>
      <c r="AD980" s="84"/>
      <c r="AE980" s="90"/>
    </row>
    <row r="981" spans="1:31" s="91" customFormat="1" hidden="1" x14ac:dyDescent="0.25">
      <c r="A981" s="82">
        <v>978</v>
      </c>
      <c r="B981" s="83">
        <v>7008</v>
      </c>
      <c r="C981" s="84">
        <v>3</v>
      </c>
      <c r="D981" s="85" t="s">
        <v>274</v>
      </c>
      <c r="E981" s="85" t="s">
        <v>263</v>
      </c>
      <c r="F981" s="84"/>
      <c r="G981" s="84" t="s">
        <v>55</v>
      </c>
      <c r="H981" s="86" t="s">
        <v>264</v>
      </c>
      <c r="I981" s="87">
        <v>1</v>
      </c>
      <c r="J981" s="87">
        <v>1</v>
      </c>
      <c r="K981" s="84" t="s">
        <v>50</v>
      </c>
      <c r="L981" s="84" t="s">
        <v>63</v>
      </c>
      <c r="M981" s="84" t="s">
        <v>56</v>
      </c>
      <c r="N981" s="84" t="s">
        <v>70</v>
      </c>
      <c r="O981" s="84"/>
      <c r="P981" s="84" t="s">
        <v>266</v>
      </c>
      <c r="Q981" s="84" t="s">
        <v>265</v>
      </c>
      <c r="R981" s="88"/>
      <c r="S981" s="89"/>
      <c r="T981" s="89">
        <f t="shared" si="70"/>
        <v>0</v>
      </c>
      <c r="U981" s="89"/>
      <c r="V981" s="89"/>
      <c r="W981" s="89"/>
      <c r="X981" s="89"/>
      <c r="Y981" s="89"/>
      <c r="Z981" s="89">
        <f t="shared" si="71"/>
        <v>0</v>
      </c>
      <c r="AA981" s="89"/>
      <c r="AB981" s="89"/>
      <c r="AC981" s="89"/>
      <c r="AD981" s="84"/>
      <c r="AE981" s="90"/>
    </row>
    <row r="982" spans="1:31" s="91" customFormat="1" hidden="1" x14ac:dyDescent="0.25">
      <c r="A982" s="82">
        <v>979</v>
      </c>
      <c r="B982" s="83">
        <v>7009</v>
      </c>
      <c r="C982" s="84">
        <v>3</v>
      </c>
      <c r="D982" s="85" t="s">
        <v>274</v>
      </c>
      <c r="E982" s="85" t="s">
        <v>294</v>
      </c>
      <c r="F982" s="84"/>
      <c r="G982" s="84" t="s">
        <v>55</v>
      </c>
      <c r="H982" s="86" t="s">
        <v>295</v>
      </c>
      <c r="I982" s="87">
        <v>1</v>
      </c>
      <c r="J982" s="87">
        <v>1</v>
      </c>
      <c r="K982" s="84" t="s">
        <v>50</v>
      </c>
      <c r="L982" s="84" t="s">
        <v>63</v>
      </c>
      <c r="M982" s="84" t="s">
        <v>56</v>
      </c>
      <c r="N982" s="84" t="s">
        <v>70</v>
      </c>
      <c r="O982" s="84"/>
      <c r="P982" s="84" t="s">
        <v>297</v>
      </c>
      <c r="Q982" s="84" t="s">
        <v>296</v>
      </c>
      <c r="R982" s="88"/>
      <c r="S982" s="89"/>
      <c r="T982" s="89">
        <f t="shared" si="70"/>
        <v>0</v>
      </c>
      <c r="U982" s="89"/>
      <c r="V982" s="89"/>
      <c r="W982" s="89"/>
      <c r="X982" s="89"/>
      <c r="Y982" s="89"/>
      <c r="Z982" s="89">
        <f t="shared" si="71"/>
        <v>0</v>
      </c>
      <c r="AA982" s="89"/>
      <c r="AB982" s="89"/>
      <c r="AC982" s="89"/>
      <c r="AD982" s="84"/>
      <c r="AE982" s="90"/>
    </row>
    <row r="983" spans="1:31" s="91" customFormat="1" hidden="1" x14ac:dyDescent="0.25">
      <c r="A983" s="82">
        <v>980</v>
      </c>
      <c r="B983" s="83">
        <v>7010</v>
      </c>
      <c r="C983" s="84">
        <v>3</v>
      </c>
      <c r="D983" s="85" t="s">
        <v>274</v>
      </c>
      <c r="E983" s="85" t="s">
        <v>298</v>
      </c>
      <c r="F983" s="84"/>
      <c r="G983" s="84" t="s">
        <v>55</v>
      </c>
      <c r="H983" s="86" t="s">
        <v>299</v>
      </c>
      <c r="I983" s="87">
        <v>1</v>
      </c>
      <c r="J983" s="87">
        <v>1</v>
      </c>
      <c r="K983" s="84" t="s">
        <v>50</v>
      </c>
      <c r="L983" s="84" t="s">
        <v>63</v>
      </c>
      <c r="M983" s="84" t="s">
        <v>56</v>
      </c>
      <c r="N983" s="84" t="s">
        <v>70</v>
      </c>
      <c r="O983" s="84"/>
      <c r="P983" s="84" t="s">
        <v>266</v>
      </c>
      <c r="Q983" s="84" t="s">
        <v>300</v>
      </c>
      <c r="R983" s="88"/>
      <c r="S983" s="89"/>
      <c r="T983" s="89">
        <f t="shared" si="70"/>
        <v>0</v>
      </c>
      <c r="U983" s="89"/>
      <c r="V983" s="89"/>
      <c r="W983" s="89"/>
      <c r="X983" s="89"/>
      <c r="Y983" s="89"/>
      <c r="Z983" s="89">
        <f t="shared" si="71"/>
        <v>0</v>
      </c>
      <c r="AA983" s="89"/>
      <c r="AB983" s="89"/>
      <c r="AC983" s="89"/>
      <c r="AD983" s="84"/>
      <c r="AE983" s="90"/>
    </row>
    <row r="984" spans="1:31" s="91" customFormat="1" hidden="1" x14ac:dyDescent="0.25">
      <c r="A984" s="82">
        <v>981</v>
      </c>
      <c r="B984" s="83">
        <v>7011</v>
      </c>
      <c r="C984" s="84">
        <v>3</v>
      </c>
      <c r="D984" s="85" t="s">
        <v>274</v>
      </c>
      <c r="E984" s="85" t="s">
        <v>301</v>
      </c>
      <c r="F984" s="84"/>
      <c r="G984" s="84" t="s">
        <v>55</v>
      </c>
      <c r="H984" s="86" t="s">
        <v>302</v>
      </c>
      <c r="I984" s="87">
        <v>1</v>
      </c>
      <c r="J984" s="87">
        <v>1</v>
      </c>
      <c r="K984" s="84" t="s">
        <v>50</v>
      </c>
      <c r="L984" s="84" t="s">
        <v>63</v>
      </c>
      <c r="M984" s="84" t="s">
        <v>56</v>
      </c>
      <c r="N984" s="84" t="s">
        <v>70</v>
      </c>
      <c r="O984" s="84"/>
      <c r="P984" s="84" t="s">
        <v>266</v>
      </c>
      <c r="Q984" s="84" t="s">
        <v>303</v>
      </c>
      <c r="R984" s="88"/>
      <c r="S984" s="89"/>
      <c r="T984" s="89">
        <f t="shared" si="70"/>
        <v>0</v>
      </c>
      <c r="U984" s="89"/>
      <c r="V984" s="89"/>
      <c r="W984" s="89"/>
      <c r="X984" s="89"/>
      <c r="Y984" s="89"/>
      <c r="Z984" s="89">
        <f t="shared" si="71"/>
        <v>0</v>
      </c>
      <c r="AA984" s="89"/>
      <c r="AB984" s="89"/>
      <c r="AC984" s="89"/>
      <c r="AD984" s="84"/>
      <c r="AE984" s="90"/>
    </row>
    <row r="985" spans="1:31" s="91" customFormat="1" hidden="1" x14ac:dyDescent="0.25">
      <c r="A985" s="82">
        <v>982</v>
      </c>
      <c r="B985" s="83">
        <v>7012</v>
      </c>
      <c r="C985" s="84">
        <v>3</v>
      </c>
      <c r="D985" s="85" t="s">
        <v>274</v>
      </c>
      <c r="E985" s="85" t="s">
        <v>304</v>
      </c>
      <c r="F985" s="84"/>
      <c r="G985" s="84" t="s">
        <v>64</v>
      </c>
      <c r="H985" s="86" t="s">
        <v>305</v>
      </c>
      <c r="I985" s="87">
        <v>1</v>
      </c>
      <c r="J985" s="87">
        <v>1</v>
      </c>
      <c r="K985" s="84" t="s">
        <v>50</v>
      </c>
      <c r="L985" s="84" t="s">
        <v>63</v>
      </c>
      <c r="M985" s="84" t="s">
        <v>56</v>
      </c>
      <c r="N985" s="84" t="s">
        <v>70</v>
      </c>
      <c r="O985" s="84"/>
      <c r="P985" s="84" t="s">
        <v>266</v>
      </c>
      <c r="Q985" s="84" t="s">
        <v>306</v>
      </c>
      <c r="R985" s="88"/>
      <c r="S985" s="89"/>
      <c r="T985" s="89">
        <f t="shared" si="70"/>
        <v>0</v>
      </c>
      <c r="U985" s="89"/>
      <c r="V985" s="89"/>
      <c r="W985" s="89"/>
      <c r="X985" s="89"/>
      <c r="Y985" s="89"/>
      <c r="Z985" s="89">
        <f t="shared" si="71"/>
        <v>0</v>
      </c>
      <c r="AA985" s="89"/>
      <c r="AB985" s="89"/>
      <c r="AC985" s="89"/>
      <c r="AD985" s="84"/>
      <c r="AE985" s="90"/>
    </row>
    <row r="986" spans="1:31" s="91" customFormat="1" hidden="1" x14ac:dyDescent="0.25">
      <c r="A986" s="82">
        <v>983</v>
      </c>
      <c r="B986" s="83">
        <v>7013</v>
      </c>
      <c r="C986" s="84">
        <v>3</v>
      </c>
      <c r="D986" s="85" t="s">
        <v>274</v>
      </c>
      <c r="E986" s="85" t="s">
        <v>72</v>
      </c>
      <c r="F986" s="84"/>
      <c r="G986" s="84" t="s">
        <v>59</v>
      </c>
      <c r="H986" s="86" t="s">
        <v>73</v>
      </c>
      <c r="I986" s="87">
        <v>1</v>
      </c>
      <c r="J986" s="87">
        <v>1</v>
      </c>
      <c r="K986" s="84" t="s">
        <v>50</v>
      </c>
      <c r="L986" s="84" t="s">
        <v>63</v>
      </c>
      <c r="M986" s="84" t="s">
        <v>56</v>
      </c>
      <c r="N986" s="84" t="s">
        <v>70</v>
      </c>
      <c r="O986" s="84"/>
      <c r="P986" s="84"/>
      <c r="Q986" s="84"/>
      <c r="R986" s="88"/>
      <c r="S986" s="89"/>
      <c r="T986" s="89">
        <f t="shared" si="70"/>
        <v>0</v>
      </c>
      <c r="U986" s="89"/>
      <c r="V986" s="89"/>
      <c r="W986" s="89"/>
      <c r="X986" s="89"/>
      <c r="Y986" s="89"/>
      <c r="Z986" s="89">
        <f t="shared" si="71"/>
        <v>0</v>
      </c>
      <c r="AA986" s="89"/>
      <c r="AB986" s="89"/>
      <c r="AC986" s="89"/>
      <c r="AD986" s="84"/>
      <c r="AE986" s="90"/>
    </row>
    <row r="987" spans="1:31" s="91" customFormat="1" hidden="1" x14ac:dyDescent="0.25">
      <c r="A987" s="82">
        <v>984</v>
      </c>
      <c r="B987" s="83">
        <v>7014</v>
      </c>
      <c r="C987" s="84">
        <v>3</v>
      </c>
      <c r="D987" s="85" t="s">
        <v>274</v>
      </c>
      <c r="E987" s="85" t="s">
        <v>307</v>
      </c>
      <c r="F987" s="84"/>
      <c r="G987" s="84" t="s">
        <v>91</v>
      </c>
      <c r="H987" s="86" t="s">
        <v>308</v>
      </c>
      <c r="I987" s="87">
        <v>1</v>
      </c>
      <c r="J987" s="87">
        <v>1</v>
      </c>
      <c r="K987" s="84" t="s">
        <v>50</v>
      </c>
      <c r="L987" s="84" t="s">
        <v>63</v>
      </c>
      <c r="M987" s="84" t="s">
        <v>56</v>
      </c>
      <c r="N987" s="84" t="s">
        <v>70</v>
      </c>
      <c r="O987" s="84"/>
      <c r="P987" s="84"/>
      <c r="Q987" s="84"/>
      <c r="R987" s="88"/>
      <c r="S987" s="89"/>
      <c r="T987" s="89">
        <f t="shared" si="70"/>
        <v>0</v>
      </c>
      <c r="U987" s="89"/>
      <c r="V987" s="89"/>
      <c r="W987" s="89"/>
      <c r="X987" s="89"/>
      <c r="Y987" s="89"/>
      <c r="Z987" s="89">
        <f t="shared" si="71"/>
        <v>0</v>
      </c>
      <c r="AA987" s="89"/>
      <c r="AB987" s="89"/>
      <c r="AC987" s="89"/>
      <c r="AD987" s="84"/>
      <c r="AE987" s="90"/>
    </row>
    <row r="988" spans="1:31" s="91" customFormat="1" hidden="1" x14ac:dyDescent="0.25">
      <c r="A988" s="82">
        <v>985</v>
      </c>
      <c r="B988" s="83">
        <v>7002</v>
      </c>
      <c r="C988" s="84">
        <v>2</v>
      </c>
      <c r="D988" s="85" t="s">
        <v>783</v>
      </c>
      <c r="E988" s="85" t="s">
        <v>124</v>
      </c>
      <c r="F988" s="84"/>
      <c r="G988" s="84" t="s">
        <v>126</v>
      </c>
      <c r="H988" s="86" t="s">
        <v>125</v>
      </c>
      <c r="I988" s="87">
        <v>1</v>
      </c>
      <c r="J988" s="87">
        <v>1</v>
      </c>
      <c r="K988" s="84" t="s">
        <v>50</v>
      </c>
      <c r="L988" s="84" t="s">
        <v>63</v>
      </c>
      <c r="M988" s="84" t="s">
        <v>56</v>
      </c>
      <c r="N988" s="84" t="s">
        <v>70</v>
      </c>
      <c r="O988" s="84"/>
      <c r="P988" s="84"/>
      <c r="Q988" s="84"/>
      <c r="R988" s="88"/>
      <c r="S988" s="89"/>
      <c r="T988" s="89">
        <f t="shared" si="70"/>
        <v>0</v>
      </c>
      <c r="U988" s="89"/>
      <c r="V988" s="89"/>
      <c r="W988" s="89"/>
      <c r="X988" s="89"/>
      <c r="Y988" s="89"/>
      <c r="Z988" s="89">
        <f t="shared" si="71"/>
        <v>0</v>
      </c>
      <c r="AA988" s="89"/>
      <c r="AB988" s="89"/>
      <c r="AC988" s="89"/>
      <c r="AD988" s="84"/>
      <c r="AE988" s="90"/>
    </row>
    <row r="989" spans="1:31" s="91" customFormat="1" hidden="1" x14ac:dyDescent="0.25">
      <c r="A989" s="82">
        <v>986</v>
      </c>
      <c r="B989" s="83">
        <v>7003</v>
      </c>
      <c r="C989" s="84">
        <v>2</v>
      </c>
      <c r="D989" s="85" t="s">
        <v>783</v>
      </c>
      <c r="E989" s="85" t="s">
        <v>80</v>
      </c>
      <c r="F989" s="84"/>
      <c r="G989" s="84" t="s">
        <v>82</v>
      </c>
      <c r="H989" s="86" t="s">
        <v>81</v>
      </c>
      <c r="I989" s="87">
        <v>1</v>
      </c>
      <c r="J989" s="87">
        <v>1</v>
      </c>
      <c r="K989" s="84" t="s">
        <v>50</v>
      </c>
      <c r="L989" s="84" t="s">
        <v>63</v>
      </c>
      <c r="M989" s="84" t="s">
        <v>56</v>
      </c>
      <c r="N989" s="84" t="s">
        <v>70</v>
      </c>
      <c r="O989" s="84"/>
      <c r="P989" s="84"/>
      <c r="Q989" s="84"/>
      <c r="R989" s="88"/>
      <c r="S989" s="89"/>
      <c r="T989" s="89">
        <f t="shared" si="70"/>
        <v>0</v>
      </c>
      <c r="U989" s="89"/>
      <c r="V989" s="89"/>
      <c r="W989" s="89"/>
      <c r="X989" s="89"/>
      <c r="Y989" s="89"/>
      <c r="Z989" s="89">
        <f t="shared" si="71"/>
        <v>0</v>
      </c>
      <c r="AA989" s="89"/>
      <c r="AB989" s="89"/>
      <c r="AC989" s="89"/>
      <c r="AD989" s="84"/>
      <c r="AE989" s="90"/>
    </row>
    <row r="990" spans="1:31" s="91" customFormat="1" x14ac:dyDescent="0.25">
      <c r="A990" s="26">
        <v>987</v>
      </c>
      <c r="B990" s="31">
        <v>149</v>
      </c>
      <c r="C990" s="27">
        <v>1</v>
      </c>
      <c r="D990" s="28" t="s">
        <v>52</v>
      </c>
      <c r="E990" s="28" t="s">
        <v>785</v>
      </c>
      <c r="F990" s="27" t="s">
        <v>1005</v>
      </c>
      <c r="G990" s="27" t="s">
        <v>71</v>
      </c>
      <c r="H990" s="23" t="s">
        <v>786</v>
      </c>
      <c r="I990" s="29">
        <v>1</v>
      </c>
      <c r="J990" s="29">
        <v>1</v>
      </c>
      <c r="K990" s="27" t="s">
        <v>50</v>
      </c>
      <c r="L990" s="27" t="s">
        <v>54</v>
      </c>
      <c r="M990" s="27" t="s">
        <v>56</v>
      </c>
      <c r="N990" s="27" t="s">
        <v>51</v>
      </c>
      <c r="O990" s="27" t="s">
        <v>1025</v>
      </c>
      <c r="P990" s="27"/>
      <c r="Q990" s="27"/>
      <c r="R990" s="46"/>
      <c r="S990" s="21">
        <f>VLOOKUP(E:E,'[1]853-278051-128'!$A:$F,6,0)</f>
        <v>109.29179999999999</v>
      </c>
      <c r="T990" s="21">
        <f t="shared" si="70"/>
        <v>109.29179999999999</v>
      </c>
      <c r="U990" s="21">
        <f>VLOOKUP(E:E,'[1]853-278051-128'!$A:$H,8,0)</f>
        <v>106.41570000000002</v>
      </c>
      <c r="V990" s="21">
        <f>J990*U990</f>
        <v>106.41570000000002</v>
      </c>
      <c r="W990" s="21">
        <f>VLOOKUP(E:E,'[1]853-278051-128'!$A:$J,10,0)</f>
        <v>103.53960000000001</v>
      </c>
      <c r="X990" s="21">
        <f>J990*W990</f>
        <v>103.53960000000001</v>
      </c>
      <c r="Y990" s="21">
        <f>VLOOKUP(E:E,'[1]853-278051-128'!$A:$L,12,0)</f>
        <v>100.66350000000001</v>
      </c>
      <c r="Z990" s="21">
        <f t="shared" si="71"/>
        <v>100.66350000000001</v>
      </c>
      <c r="AA990" s="21">
        <f>VLOOKUP(E:E,'[2]costed bom'!$E$2:$AA$1480,23,0)</f>
        <v>145</v>
      </c>
      <c r="AB990" s="21">
        <f>J990*AA990</f>
        <v>145</v>
      </c>
      <c r="AC990" s="21">
        <f>Z990-AB990</f>
        <v>-44.336499999999987</v>
      </c>
      <c r="AD990" s="27">
        <v>42</v>
      </c>
      <c r="AE990" s="22" t="s">
        <v>991</v>
      </c>
    </row>
    <row r="991" spans="1:31" s="91" customFormat="1" hidden="1" x14ac:dyDescent="0.25">
      <c r="A991" s="82">
        <v>988</v>
      </c>
      <c r="B991" s="83">
        <v>1</v>
      </c>
      <c r="C991" s="84">
        <v>2</v>
      </c>
      <c r="D991" s="85" t="s">
        <v>785</v>
      </c>
      <c r="E991" s="85" t="s">
        <v>787</v>
      </c>
      <c r="F991" s="84"/>
      <c r="G991" s="84" t="s">
        <v>55</v>
      </c>
      <c r="H991" s="86" t="s">
        <v>788</v>
      </c>
      <c r="I991" s="87">
        <v>9.75</v>
      </c>
      <c r="J991" s="87">
        <v>9.75</v>
      </c>
      <c r="K991" s="84" t="s">
        <v>272</v>
      </c>
      <c r="L991" s="84" t="s">
        <v>54</v>
      </c>
      <c r="M991" s="84" t="s">
        <v>56</v>
      </c>
      <c r="N991" s="84" t="s">
        <v>51</v>
      </c>
      <c r="O991" s="84"/>
      <c r="P991" s="84" t="s">
        <v>340</v>
      </c>
      <c r="Q991" s="84">
        <v>25462</v>
      </c>
      <c r="R991" s="88"/>
      <c r="S991" s="89"/>
      <c r="T991" s="89">
        <f t="shared" si="70"/>
        <v>0</v>
      </c>
      <c r="U991" s="89"/>
      <c r="V991" s="89"/>
      <c r="W991" s="89"/>
      <c r="X991" s="89"/>
      <c r="Y991" s="89"/>
      <c r="Z991" s="89">
        <f t="shared" si="71"/>
        <v>0</v>
      </c>
      <c r="AA991" s="89"/>
      <c r="AB991" s="89"/>
      <c r="AC991" s="89"/>
      <c r="AD991" s="84"/>
      <c r="AE991" s="90"/>
    </row>
    <row r="992" spans="1:31" s="91" customFormat="1" hidden="1" x14ac:dyDescent="0.25">
      <c r="A992" s="82">
        <v>989</v>
      </c>
      <c r="B992" s="83">
        <v>2</v>
      </c>
      <c r="C992" s="84">
        <v>2</v>
      </c>
      <c r="D992" s="85" t="s">
        <v>785</v>
      </c>
      <c r="E992" s="85" t="s">
        <v>789</v>
      </c>
      <c r="F992" s="84"/>
      <c r="G992" s="84" t="s">
        <v>55</v>
      </c>
      <c r="H992" s="86" t="s">
        <v>790</v>
      </c>
      <c r="I992" s="87">
        <v>2.75</v>
      </c>
      <c r="J992" s="87">
        <v>2.75</v>
      </c>
      <c r="K992" s="84" t="s">
        <v>272</v>
      </c>
      <c r="L992" s="84" t="s">
        <v>63</v>
      </c>
      <c r="M992" s="84" t="s">
        <v>56</v>
      </c>
      <c r="N992" s="84" t="s">
        <v>51</v>
      </c>
      <c r="O992" s="84"/>
      <c r="P992" s="84" t="s">
        <v>340</v>
      </c>
      <c r="Q992" s="84">
        <v>77124</v>
      </c>
      <c r="R992" s="88"/>
      <c r="S992" s="89"/>
      <c r="T992" s="89">
        <f t="shared" si="70"/>
        <v>0</v>
      </c>
      <c r="U992" s="89"/>
      <c r="V992" s="89"/>
      <c r="W992" s="89"/>
      <c r="X992" s="89"/>
      <c r="Y992" s="89"/>
      <c r="Z992" s="89">
        <f t="shared" si="71"/>
        <v>0</v>
      </c>
      <c r="AA992" s="89"/>
      <c r="AB992" s="89"/>
      <c r="AC992" s="89"/>
      <c r="AD992" s="84"/>
      <c r="AE992" s="90"/>
    </row>
    <row r="993" spans="1:31" s="91" customFormat="1" hidden="1" x14ac:dyDescent="0.25">
      <c r="A993" s="82">
        <v>990</v>
      </c>
      <c r="B993" s="83">
        <v>3</v>
      </c>
      <c r="C993" s="84">
        <v>2</v>
      </c>
      <c r="D993" s="85" t="s">
        <v>785</v>
      </c>
      <c r="E993" s="85" t="s">
        <v>791</v>
      </c>
      <c r="F993" s="84"/>
      <c r="G993" s="84" t="s">
        <v>55</v>
      </c>
      <c r="H993" s="86" t="s">
        <v>792</v>
      </c>
      <c r="I993" s="87">
        <v>1</v>
      </c>
      <c r="J993" s="87">
        <v>1</v>
      </c>
      <c r="K993" s="84" t="s">
        <v>272</v>
      </c>
      <c r="L993" s="84" t="s">
        <v>63</v>
      </c>
      <c r="M993" s="84" t="s">
        <v>56</v>
      </c>
      <c r="N993" s="84" t="s">
        <v>51</v>
      </c>
      <c r="O993" s="84"/>
      <c r="P993" s="84" t="s">
        <v>340</v>
      </c>
      <c r="Q993" s="84" t="s">
        <v>793</v>
      </c>
      <c r="R993" s="88"/>
      <c r="S993" s="89"/>
      <c r="T993" s="89">
        <f t="shared" si="70"/>
        <v>0</v>
      </c>
      <c r="U993" s="89"/>
      <c r="V993" s="89"/>
      <c r="W993" s="89"/>
      <c r="X993" s="89"/>
      <c r="Y993" s="89"/>
      <c r="Z993" s="89">
        <f t="shared" si="71"/>
        <v>0</v>
      </c>
      <c r="AA993" s="89"/>
      <c r="AB993" s="89"/>
      <c r="AC993" s="89"/>
      <c r="AD993" s="84"/>
      <c r="AE993" s="90"/>
    </row>
    <row r="994" spans="1:31" s="91" customFormat="1" hidden="1" x14ac:dyDescent="0.25">
      <c r="A994" s="82">
        <v>991</v>
      </c>
      <c r="B994" s="83">
        <v>4</v>
      </c>
      <c r="C994" s="84">
        <v>2</v>
      </c>
      <c r="D994" s="85" t="s">
        <v>785</v>
      </c>
      <c r="E994" s="85" t="s">
        <v>794</v>
      </c>
      <c r="F994" s="84"/>
      <c r="G994" s="84" t="s">
        <v>55</v>
      </c>
      <c r="H994" s="86" t="s">
        <v>795</v>
      </c>
      <c r="I994" s="87">
        <v>0.5</v>
      </c>
      <c r="J994" s="87">
        <v>0.5</v>
      </c>
      <c r="K994" s="84" t="s">
        <v>272</v>
      </c>
      <c r="L994" s="84" t="s">
        <v>63</v>
      </c>
      <c r="M994" s="84" t="s">
        <v>56</v>
      </c>
      <c r="N994" s="84" t="s">
        <v>51</v>
      </c>
      <c r="O994" s="84"/>
      <c r="P994" s="84" t="s">
        <v>340</v>
      </c>
      <c r="Q994" s="84" t="s">
        <v>796</v>
      </c>
      <c r="R994" s="88"/>
      <c r="S994" s="89"/>
      <c r="T994" s="89">
        <f t="shared" si="70"/>
        <v>0</v>
      </c>
      <c r="U994" s="89"/>
      <c r="V994" s="89"/>
      <c r="W994" s="89"/>
      <c r="X994" s="89"/>
      <c r="Y994" s="89"/>
      <c r="Z994" s="89">
        <f t="shared" si="71"/>
        <v>0</v>
      </c>
      <c r="AA994" s="89"/>
      <c r="AB994" s="89"/>
      <c r="AC994" s="89"/>
      <c r="AD994" s="84"/>
      <c r="AE994" s="90"/>
    </row>
    <row r="995" spans="1:31" s="91" customFormat="1" hidden="1" x14ac:dyDescent="0.25">
      <c r="A995" s="82">
        <v>992</v>
      </c>
      <c r="B995" s="83">
        <v>5</v>
      </c>
      <c r="C995" s="84">
        <v>2</v>
      </c>
      <c r="D995" s="85" t="s">
        <v>785</v>
      </c>
      <c r="E995" s="85" t="s">
        <v>344</v>
      </c>
      <c r="F995" s="84"/>
      <c r="G995" s="84" t="s">
        <v>55</v>
      </c>
      <c r="H995" s="86" t="s">
        <v>345</v>
      </c>
      <c r="I995" s="87">
        <v>1</v>
      </c>
      <c r="J995" s="87">
        <v>1</v>
      </c>
      <c r="K995" s="84" t="s">
        <v>272</v>
      </c>
      <c r="L995" s="84" t="s">
        <v>63</v>
      </c>
      <c r="M995" s="84" t="s">
        <v>56</v>
      </c>
      <c r="N995" s="84" t="s">
        <v>51</v>
      </c>
      <c r="O995" s="84"/>
      <c r="P995" s="84" t="s">
        <v>347</v>
      </c>
      <c r="Q995" s="84" t="s">
        <v>346</v>
      </c>
      <c r="R995" s="88"/>
      <c r="S995" s="89"/>
      <c r="T995" s="89">
        <f t="shared" si="70"/>
        <v>0</v>
      </c>
      <c r="U995" s="89"/>
      <c r="V995" s="89"/>
      <c r="W995" s="89"/>
      <c r="X995" s="89"/>
      <c r="Y995" s="89"/>
      <c r="Z995" s="89">
        <f t="shared" si="71"/>
        <v>0</v>
      </c>
      <c r="AA995" s="89"/>
      <c r="AB995" s="89"/>
      <c r="AC995" s="89"/>
      <c r="AD995" s="84"/>
      <c r="AE995" s="90"/>
    </row>
    <row r="996" spans="1:31" s="91" customFormat="1" hidden="1" x14ac:dyDescent="0.25">
      <c r="A996" s="82">
        <v>993</v>
      </c>
      <c r="B996" s="83">
        <v>6</v>
      </c>
      <c r="C996" s="84">
        <v>2</v>
      </c>
      <c r="D996" s="85" t="s">
        <v>785</v>
      </c>
      <c r="E996" s="85" t="s">
        <v>672</v>
      </c>
      <c r="F996" s="84"/>
      <c r="G996" s="84" t="s">
        <v>55</v>
      </c>
      <c r="H996" s="86" t="s">
        <v>673</v>
      </c>
      <c r="I996" s="87">
        <v>1</v>
      </c>
      <c r="J996" s="87">
        <v>1</v>
      </c>
      <c r="K996" s="84" t="s">
        <v>50</v>
      </c>
      <c r="L996" s="84" t="s">
        <v>63</v>
      </c>
      <c r="M996" s="84" t="s">
        <v>56</v>
      </c>
      <c r="N996" s="84" t="s">
        <v>51</v>
      </c>
      <c r="O996" s="84"/>
      <c r="P996" s="84" t="s">
        <v>266</v>
      </c>
      <c r="Q996" s="84" t="s">
        <v>674</v>
      </c>
      <c r="R996" s="88"/>
      <c r="S996" s="89"/>
      <c r="T996" s="89">
        <f t="shared" si="70"/>
        <v>0</v>
      </c>
      <c r="U996" s="89"/>
      <c r="V996" s="89"/>
      <c r="W996" s="89"/>
      <c r="X996" s="89"/>
      <c r="Y996" s="89"/>
      <c r="Z996" s="89">
        <f t="shared" si="71"/>
        <v>0</v>
      </c>
      <c r="AA996" s="89"/>
      <c r="AB996" s="89"/>
      <c r="AC996" s="89"/>
      <c r="AD996" s="84"/>
      <c r="AE996" s="90"/>
    </row>
    <row r="997" spans="1:31" s="91" customFormat="1" hidden="1" x14ac:dyDescent="0.25">
      <c r="A997" s="82">
        <v>994</v>
      </c>
      <c r="B997" s="83">
        <v>7</v>
      </c>
      <c r="C997" s="84">
        <v>2</v>
      </c>
      <c r="D997" s="85" t="s">
        <v>785</v>
      </c>
      <c r="E997" s="85" t="s">
        <v>301</v>
      </c>
      <c r="F997" s="84"/>
      <c r="G997" s="84" t="s">
        <v>55</v>
      </c>
      <c r="H997" s="86" t="s">
        <v>302</v>
      </c>
      <c r="I997" s="87">
        <v>1</v>
      </c>
      <c r="J997" s="87">
        <v>1</v>
      </c>
      <c r="K997" s="84" t="s">
        <v>50</v>
      </c>
      <c r="L997" s="84" t="s">
        <v>63</v>
      </c>
      <c r="M997" s="84" t="s">
        <v>56</v>
      </c>
      <c r="N997" s="84" t="s">
        <v>51</v>
      </c>
      <c r="O997" s="84"/>
      <c r="P997" s="84" t="s">
        <v>266</v>
      </c>
      <c r="Q997" s="84" t="s">
        <v>303</v>
      </c>
      <c r="R997" s="88"/>
      <c r="S997" s="89"/>
      <c r="T997" s="89">
        <f t="shared" si="70"/>
        <v>0</v>
      </c>
      <c r="U997" s="89"/>
      <c r="V997" s="89"/>
      <c r="W997" s="89"/>
      <c r="X997" s="89"/>
      <c r="Y997" s="89"/>
      <c r="Z997" s="89">
        <f t="shared" si="71"/>
        <v>0</v>
      </c>
      <c r="AA997" s="89"/>
      <c r="AB997" s="89"/>
      <c r="AC997" s="89"/>
      <c r="AD997" s="84"/>
      <c r="AE997" s="90"/>
    </row>
    <row r="998" spans="1:31" s="91" customFormat="1" hidden="1" x14ac:dyDescent="0.25">
      <c r="A998" s="82">
        <v>995</v>
      </c>
      <c r="B998" s="83">
        <v>8</v>
      </c>
      <c r="C998" s="84">
        <v>2</v>
      </c>
      <c r="D998" s="85" t="s">
        <v>785</v>
      </c>
      <c r="E998" s="85" t="s">
        <v>298</v>
      </c>
      <c r="F998" s="84"/>
      <c r="G998" s="84" t="s">
        <v>55</v>
      </c>
      <c r="H998" s="86" t="s">
        <v>299</v>
      </c>
      <c r="I998" s="87">
        <v>2</v>
      </c>
      <c r="J998" s="87">
        <v>2</v>
      </c>
      <c r="K998" s="84" t="s">
        <v>50</v>
      </c>
      <c r="L998" s="84" t="s">
        <v>63</v>
      </c>
      <c r="M998" s="84" t="s">
        <v>56</v>
      </c>
      <c r="N998" s="84" t="s">
        <v>51</v>
      </c>
      <c r="O998" s="84"/>
      <c r="P998" s="84" t="s">
        <v>266</v>
      </c>
      <c r="Q998" s="84" t="s">
        <v>300</v>
      </c>
      <c r="R998" s="88"/>
      <c r="S998" s="89"/>
      <c r="T998" s="89">
        <f t="shared" si="70"/>
        <v>0</v>
      </c>
      <c r="U998" s="89"/>
      <c r="V998" s="89"/>
      <c r="W998" s="89"/>
      <c r="X998" s="89"/>
      <c r="Y998" s="89"/>
      <c r="Z998" s="89">
        <f t="shared" si="71"/>
        <v>0</v>
      </c>
      <c r="AA998" s="89"/>
      <c r="AB998" s="89"/>
      <c r="AC998" s="89"/>
      <c r="AD998" s="84"/>
      <c r="AE998" s="90"/>
    </row>
    <row r="999" spans="1:31" s="91" customFormat="1" hidden="1" x14ac:dyDescent="0.25">
      <c r="A999" s="82">
        <v>996</v>
      </c>
      <c r="B999" s="83">
        <v>10</v>
      </c>
      <c r="C999" s="84">
        <v>2</v>
      </c>
      <c r="D999" s="85" t="s">
        <v>785</v>
      </c>
      <c r="E999" s="85" t="s">
        <v>537</v>
      </c>
      <c r="F999" s="84"/>
      <c r="G999" s="84" t="s">
        <v>64</v>
      </c>
      <c r="H999" s="86" t="s">
        <v>538</v>
      </c>
      <c r="I999" s="87">
        <v>1</v>
      </c>
      <c r="J999" s="87">
        <v>1</v>
      </c>
      <c r="K999" s="84" t="s">
        <v>50</v>
      </c>
      <c r="L999" s="84" t="s">
        <v>63</v>
      </c>
      <c r="M999" s="84" t="s">
        <v>56</v>
      </c>
      <c r="N999" s="84" t="s">
        <v>51</v>
      </c>
      <c r="O999" s="84"/>
      <c r="P999" s="84" t="s">
        <v>525</v>
      </c>
      <c r="Q999" s="84" t="s">
        <v>539</v>
      </c>
      <c r="R999" s="88"/>
      <c r="S999" s="89"/>
      <c r="T999" s="89">
        <f t="shared" si="70"/>
        <v>0</v>
      </c>
      <c r="U999" s="89"/>
      <c r="V999" s="89"/>
      <c r="W999" s="89"/>
      <c r="X999" s="89"/>
      <c r="Y999" s="89"/>
      <c r="Z999" s="89">
        <f t="shared" si="71"/>
        <v>0</v>
      </c>
      <c r="AA999" s="89"/>
      <c r="AB999" s="89"/>
      <c r="AC999" s="89"/>
      <c r="AD999" s="84"/>
      <c r="AE999" s="90"/>
    </row>
    <row r="1000" spans="1:31" s="91" customFormat="1" hidden="1" x14ac:dyDescent="0.25">
      <c r="A1000" s="82">
        <v>997</v>
      </c>
      <c r="B1000" s="83">
        <v>11</v>
      </c>
      <c r="C1000" s="84">
        <v>2</v>
      </c>
      <c r="D1000" s="85" t="s">
        <v>785</v>
      </c>
      <c r="E1000" s="85" t="s">
        <v>797</v>
      </c>
      <c r="F1000" s="84"/>
      <c r="G1000" s="84" t="s">
        <v>59</v>
      </c>
      <c r="H1000" s="86" t="s">
        <v>798</v>
      </c>
      <c r="I1000" s="87">
        <v>2</v>
      </c>
      <c r="J1000" s="87">
        <v>2</v>
      </c>
      <c r="K1000" s="84" t="s">
        <v>50</v>
      </c>
      <c r="L1000" s="84" t="s">
        <v>63</v>
      </c>
      <c r="M1000" s="84" t="s">
        <v>56</v>
      </c>
      <c r="N1000" s="84" t="s">
        <v>51</v>
      </c>
      <c r="O1000" s="84"/>
      <c r="P1000" s="84" t="s">
        <v>800</v>
      </c>
      <c r="Q1000" s="84" t="s">
        <v>799</v>
      </c>
      <c r="R1000" s="88"/>
      <c r="S1000" s="89"/>
      <c r="T1000" s="89">
        <f t="shared" si="70"/>
        <v>0</v>
      </c>
      <c r="U1000" s="89"/>
      <c r="V1000" s="89"/>
      <c r="W1000" s="89"/>
      <c r="X1000" s="89"/>
      <c r="Y1000" s="89"/>
      <c r="Z1000" s="89">
        <f t="shared" si="71"/>
        <v>0</v>
      </c>
      <c r="AA1000" s="89"/>
      <c r="AB1000" s="89"/>
      <c r="AC1000" s="89"/>
      <c r="AD1000" s="84"/>
      <c r="AE1000" s="90"/>
    </row>
    <row r="1001" spans="1:31" s="91" customFormat="1" hidden="1" x14ac:dyDescent="0.25">
      <c r="A1001" s="82">
        <v>998</v>
      </c>
      <c r="B1001" s="83">
        <v>12</v>
      </c>
      <c r="C1001" s="84">
        <v>2</v>
      </c>
      <c r="D1001" s="85" t="s">
        <v>785</v>
      </c>
      <c r="E1001" s="85" t="s">
        <v>477</v>
      </c>
      <c r="F1001" s="84"/>
      <c r="G1001" s="84" t="s">
        <v>64</v>
      </c>
      <c r="H1001" s="86" t="s">
        <v>478</v>
      </c>
      <c r="I1001" s="87">
        <v>1</v>
      </c>
      <c r="J1001" s="87">
        <v>1</v>
      </c>
      <c r="K1001" s="84" t="s">
        <v>50</v>
      </c>
      <c r="L1001" s="84" t="s">
        <v>63</v>
      </c>
      <c r="M1001" s="84" t="s">
        <v>56</v>
      </c>
      <c r="N1001" s="84" t="s">
        <v>51</v>
      </c>
      <c r="O1001" s="84"/>
      <c r="P1001" s="84" t="s">
        <v>260</v>
      </c>
      <c r="Q1001" s="84">
        <v>1727040097</v>
      </c>
      <c r="R1001" s="88"/>
      <c r="S1001" s="89"/>
      <c r="T1001" s="89">
        <f t="shared" si="70"/>
        <v>0</v>
      </c>
      <c r="U1001" s="89"/>
      <c r="V1001" s="89"/>
      <c r="W1001" s="89"/>
      <c r="X1001" s="89"/>
      <c r="Y1001" s="89"/>
      <c r="Z1001" s="89">
        <f t="shared" si="71"/>
        <v>0</v>
      </c>
      <c r="AA1001" s="89"/>
      <c r="AB1001" s="89"/>
      <c r="AC1001" s="89"/>
      <c r="AD1001" s="84"/>
      <c r="AE1001" s="90"/>
    </row>
    <row r="1002" spans="1:31" s="91" customFormat="1" hidden="1" x14ac:dyDescent="0.25">
      <c r="A1002" s="82">
        <v>999</v>
      </c>
      <c r="B1002" s="83">
        <v>13</v>
      </c>
      <c r="C1002" s="84">
        <v>2</v>
      </c>
      <c r="D1002" s="85" t="s">
        <v>785</v>
      </c>
      <c r="E1002" s="85" t="s">
        <v>358</v>
      </c>
      <c r="F1002" s="84"/>
      <c r="G1002" s="84" t="s">
        <v>64</v>
      </c>
      <c r="H1002" s="86" t="s">
        <v>359</v>
      </c>
      <c r="I1002" s="87">
        <v>2</v>
      </c>
      <c r="J1002" s="87">
        <v>2</v>
      </c>
      <c r="K1002" s="84" t="s">
        <v>50</v>
      </c>
      <c r="L1002" s="84" t="s">
        <v>63</v>
      </c>
      <c r="M1002" s="84" t="s">
        <v>56</v>
      </c>
      <c r="N1002" s="84" t="s">
        <v>51</v>
      </c>
      <c r="O1002" s="84"/>
      <c r="P1002" s="84" t="s">
        <v>260</v>
      </c>
      <c r="Q1002" s="84">
        <v>1731120066</v>
      </c>
      <c r="R1002" s="88"/>
      <c r="S1002" s="89"/>
      <c r="T1002" s="89">
        <f t="shared" si="70"/>
        <v>0</v>
      </c>
      <c r="U1002" s="89"/>
      <c r="V1002" s="89"/>
      <c r="W1002" s="89"/>
      <c r="X1002" s="89"/>
      <c r="Y1002" s="89"/>
      <c r="Z1002" s="89">
        <f t="shared" si="71"/>
        <v>0</v>
      </c>
      <c r="AA1002" s="89"/>
      <c r="AB1002" s="89"/>
      <c r="AC1002" s="89"/>
      <c r="AD1002" s="84"/>
      <c r="AE1002" s="90"/>
    </row>
    <row r="1003" spans="1:31" s="91" customFormat="1" hidden="1" x14ac:dyDescent="0.25">
      <c r="A1003" s="82">
        <v>1000</v>
      </c>
      <c r="B1003" s="83">
        <v>20</v>
      </c>
      <c r="C1003" s="84">
        <v>2</v>
      </c>
      <c r="D1003" s="85" t="s">
        <v>785</v>
      </c>
      <c r="E1003" s="85" t="s">
        <v>526</v>
      </c>
      <c r="F1003" s="84"/>
      <c r="G1003" s="84" t="s">
        <v>64</v>
      </c>
      <c r="H1003" s="86" t="s">
        <v>527</v>
      </c>
      <c r="I1003" s="87">
        <v>1</v>
      </c>
      <c r="J1003" s="87">
        <v>1</v>
      </c>
      <c r="K1003" s="84" t="s">
        <v>50</v>
      </c>
      <c r="L1003" s="84" t="s">
        <v>63</v>
      </c>
      <c r="M1003" s="84" t="s">
        <v>56</v>
      </c>
      <c r="N1003" s="84" t="s">
        <v>51</v>
      </c>
      <c r="O1003" s="84"/>
      <c r="P1003" s="84" t="s">
        <v>525</v>
      </c>
      <c r="Q1003" s="84" t="s">
        <v>528</v>
      </c>
      <c r="R1003" s="88"/>
      <c r="S1003" s="89"/>
      <c r="T1003" s="89">
        <f t="shared" si="70"/>
        <v>0</v>
      </c>
      <c r="U1003" s="89"/>
      <c r="V1003" s="89"/>
      <c r="W1003" s="89"/>
      <c r="X1003" s="89"/>
      <c r="Y1003" s="89"/>
      <c r="Z1003" s="89">
        <f t="shared" si="71"/>
        <v>0</v>
      </c>
      <c r="AA1003" s="89"/>
      <c r="AB1003" s="89"/>
      <c r="AC1003" s="89"/>
      <c r="AD1003" s="84"/>
      <c r="AE1003" s="90"/>
    </row>
    <row r="1004" spans="1:31" s="91" customFormat="1" hidden="1" x14ac:dyDescent="0.25">
      <c r="A1004" s="82">
        <v>1001</v>
      </c>
      <c r="B1004" s="83">
        <v>21</v>
      </c>
      <c r="C1004" s="84">
        <v>2</v>
      </c>
      <c r="D1004" s="85" t="s">
        <v>785</v>
      </c>
      <c r="E1004" s="85" t="s">
        <v>529</v>
      </c>
      <c r="F1004" s="84"/>
      <c r="G1004" s="84" t="s">
        <v>64</v>
      </c>
      <c r="H1004" s="86" t="s">
        <v>530</v>
      </c>
      <c r="I1004" s="87">
        <v>2</v>
      </c>
      <c r="J1004" s="87">
        <v>2</v>
      </c>
      <c r="K1004" s="84" t="s">
        <v>50</v>
      </c>
      <c r="L1004" s="84" t="s">
        <v>63</v>
      </c>
      <c r="M1004" s="84" t="s">
        <v>56</v>
      </c>
      <c r="N1004" s="84" t="s">
        <v>51</v>
      </c>
      <c r="O1004" s="84"/>
      <c r="P1004" s="84" t="s">
        <v>525</v>
      </c>
      <c r="Q1004" s="84" t="s">
        <v>531</v>
      </c>
      <c r="R1004" s="88"/>
      <c r="S1004" s="89"/>
      <c r="T1004" s="89">
        <f t="shared" si="70"/>
        <v>0</v>
      </c>
      <c r="U1004" s="89"/>
      <c r="V1004" s="89"/>
      <c r="W1004" s="89"/>
      <c r="X1004" s="89"/>
      <c r="Y1004" s="89"/>
      <c r="Z1004" s="89">
        <f t="shared" si="71"/>
        <v>0</v>
      </c>
      <c r="AA1004" s="89"/>
      <c r="AB1004" s="89"/>
      <c r="AC1004" s="89"/>
      <c r="AD1004" s="84"/>
      <c r="AE1004" s="90"/>
    </row>
    <row r="1005" spans="1:31" s="91" customFormat="1" hidden="1" x14ac:dyDescent="0.25">
      <c r="A1005" s="82">
        <v>1002</v>
      </c>
      <c r="B1005" s="83">
        <v>22</v>
      </c>
      <c r="C1005" s="84">
        <v>2</v>
      </c>
      <c r="D1005" s="85" t="s">
        <v>785</v>
      </c>
      <c r="E1005" s="85" t="s">
        <v>801</v>
      </c>
      <c r="F1005" s="84"/>
      <c r="G1005" s="84" t="s">
        <v>71</v>
      </c>
      <c r="H1005" s="86" t="s">
        <v>353</v>
      </c>
      <c r="I1005" s="87">
        <v>1</v>
      </c>
      <c r="J1005" s="87">
        <v>1</v>
      </c>
      <c r="K1005" s="84" t="s">
        <v>50</v>
      </c>
      <c r="L1005" s="84" t="s">
        <v>63</v>
      </c>
      <c r="M1005" s="84" t="s">
        <v>56</v>
      </c>
      <c r="N1005" s="84" t="s">
        <v>51</v>
      </c>
      <c r="O1005" s="84"/>
      <c r="P1005" s="84" t="s">
        <v>354</v>
      </c>
      <c r="Q1005" s="84">
        <v>1731110060</v>
      </c>
      <c r="R1005" s="88"/>
      <c r="S1005" s="89"/>
      <c r="T1005" s="89">
        <f t="shared" si="70"/>
        <v>0</v>
      </c>
      <c r="U1005" s="89"/>
      <c r="V1005" s="89"/>
      <c r="W1005" s="89"/>
      <c r="X1005" s="89"/>
      <c r="Y1005" s="89"/>
      <c r="Z1005" s="89">
        <f t="shared" si="71"/>
        <v>0</v>
      </c>
      <c r="AA1005" s="89"/>
      <c r="AB1005" s="89"/>
      <c r="AC1005" s="89"/>
      <c r="AD1005" s="84"/>
      <c r="AE1005" s="90"/>
    </row>
    <row r="1006" spans="1:31" s="91" customFormat="1" hidden="1" x14ac:dyDescent="0.25">
      <c r="A1006" s="82">
        <v>1003</v>
      </c>
      <c r="B1006" s="83">
        <v>23</v>
      </c>
      <c r="C1006" s="84">
        <v>2</v>
      </c>
      <c r="D1006" s="85" t="s">
        <v>785</v>
      </c>
      <c r="E1006" s="85" t="s">
        <v>802</v>
      </c>
      <c r="F1006" s="84"/>
      <c r="G1006" s="84" t="s">
        <v>55</v>
      </c>
      <c r="H1006" s="86" t="s">
        <v>803</v>
      </c>
      <c r="I1006" s="87">
        <v>1</v>
      </c>
      <c r="J1006" s="87">
        <v>1</v>
      </c>
      <c r="K1006" s="84" t="s">
        <v>272</v>
      </c>
      <c r="L1006" s="84" t="s">
        <v>63</v>
      </c>
      <c r="M1006" s="84" t="s">
        <v>56</v>
      </c>
      <c r="N1006" s="84" t="s">
        <v>51</v>
      </c>
      <c r="O1006" s="84"/>
      <c r="P1006" s="84" t="s">
        <v>340</v>
      </c>
      <c r="Q1006" s="84" t="s">
        <v>804</v>
      </c>
      <c r="R1006" s="88"/>
      <c r="S1006" s="89"/>
      <c r="T1006" s="89">
        <f t="shared" si="70"/>
        <v>0</v>
      </c>
      <c r="U1006" s="89"/>
      <c r="V1006" s="89"/>
      <c r="W1006" s="89"/>
      <c r="X1006" s="89"/>
      <c r="Y1006" s="89"/>
      <c r="Z1006" s="89">
        <f t="shared" si="71"/>
        <v>0</v>
      </c>
      <c r="AA1006" s="89"/>
      <c r="AB1006" s="89"/>
      <c r="AC1006" s="89"/>
      <c r="AD1006" s="84"/>
      <c r="AE1006" s="90"/>
    </row>
    <row r="1007" spans="1:31" s="91" customFormat="1" hidden="1" x14ac:dyDescent="0.25">
      <c r="A1007" s="82">
        <v>1004</v>
      </c>
      <c r="B1007" s="83">
        <v>30</v>
      </c>
      <c r="C1007" s="84">
        <v>2</v>
      </c>
      <c r="D1007" s="85" t="s">
        <v>785</v>
      </c>
      <c r="E1007" s="85" t="s">
        <v>805</v>
      </c>
      <c r="F1007" s="84"/>
      <c r="G1007" s="84" t="s">
        <v>55</v>
      </c>
      <c r="H1007" s="86" t="s">
        <v>806</v>
      </c>
      <c r="I1007" s="87">
        <v>1</v>
      </c>
      <c r="J1007" s="87">
        <v>1</v>
      </c>
      <c r="K1007" s="84" t="s">
        <v>50</v>
      </c>
      <c r="L1007" s="84" t="s">
        <v>63</v>
      </c>
      <c r="M1007" s="84" t="s">
        <v>56</v>
      </c>
      <c r="N1007" s="84" t="s">
        <v>51</v>
      </c>
      <c r="O1007" s="84"/>
      <c r="P1007" s="84" t="s">
        <v>260</v>
      </c>
      <c r="Q1007" s="84" t="s">
        <v>807</v>
      </c>
      <c r="R1007" s="88"/>
      <c r="S1007" s="89"/>
      <c r="T1007" s="89">
        <f t="shared" si="70"/>
        <v>0</v>
      </c>
      <c r="U1007" s="89"/>
      <c r="V1007" s="89"/>
      <c r="W1007" s="89"/>
      <c r="X1007" s="89"/>
      <c r="Y1007" s="89"/>
      <c r="Z1007" s="89">
        <f t="shared" si="71"/>
        <v>0</v>
      </c>
      <c r="AA1007" s="89"/>
      <c r="AB1007" s="89"/>
      <c r="AC1007" s="89"/>
      <c r="AD1007" s="84"/>
      <c r="AE1007" s="90"/>
    </row>
    <row r="1008" spans="1:31" s="91" customFormat="1" hidden="1" x14ac:dyDescent="0.25">
      <c r="A1008" s="82">
        <v>1005</v>
      </c>
      <c r="B1008" s="83">
        <v>31</v>
      </c>
      <c r="C1008" s="84">
        <v>2</v>
      </c>
      <c r="D1008" s="85" t="s">
        <v>785</v>
      </c>
      <c r="E1008" s="85" t="s">
        <v>808</v>
      </c>
      <c r="F1008" s="84"/>
      <c r="G1008" s="84" t="s">
        <v>55</v>
      </c>
      <c r="H1008" s="86" t="s">
        <v>809</v>
      </c>
      <c r="I1008" s="87">
        <v>2</v>
      </c>
      <c r="J1008" s="87">
        <v>2</v>
      </c>
      <c r="K1008" s="84" t="s">
        <v>50</v>
      </c>
      <c r="L1008" s="84" t="s">
        <v>63</v>
      </c>
      <c r="M1008" s="84" t="s">
        <v>56</v>
      </c>
      <c r="N1008" s="84" t="s">
        <v>51</v>
      </c>
      <c r="O1008" s="84"/>
      <c r="P1008" s="84" t="s">
        <v>260</v>
      </c>
      <c r="Q1008" s="84" t="s">
        <v>810</v>
      </c>
      <c r="R1008" s="88"/>
      <c r="S1008" s="89"/>
      <c r="T1008" s="89">
        <f t="shared" si="70"/>
        <v>0</v>
      </c>
      <c r="U1008" s="89"/>
      <c r="V1008" s="89"/>
      <c r="W1008" s="89"/>
      <c r="X1008" s="89"/>
      <c r="Y1008" s="89"/>
      <c r="Z1008" s="89">
        <f t="shared" si="71"/>
        <v>0</v>
      </c>
      <c r="AA1008" s="89"/>
      <c r="AB1008" s="89"/>
      <c r="AC1008" s="89"/>
      <c r="AD1008" s="84"/>
      <c r="AE1008" s="90"/>
    </row>
    <row r="1009" spans="1:31" s="91" customFormat="1" hidden="1" x14ac:dyDescent="0.25">
      <c r="A1009" s="82">
        <v>1006</v>
      </c>
      <c r="B1009" s="83">
        <v>7000</v>
      </c>
      <c r="C1009" s="84">
        <v>2</v>
      </c>
      <c r="D1009" s="85" t="s">
        <v>785</v>
      </c>
      <c r="E1009" s="85" t="s">
        <v>811</v>
      </c>
      <c r="F1009" s="84"/>
      <c r="G1009" s="84" t="s">
        <v>55</v>
      </c>
      <c r="H1009" s="86" t="s">
        <v>812</v>
      </c>
      <c r="I1009" s="87">
        <v>1</v>
      </c>
      <c r="J1009" s="87">
        <v>1</v>
      </c>
      <c r="K1009" s="84" t="s">
        <v>50</v>
      </c>
      <c r="L1009" s="84" t="s">
        <v>54</v>
      </c>
      <c r="M1009" s="84" t="s">
        <v>56</v>
      </c>
      <c r="N1009" s="84" t="s">
        <v>70</v>
      </c>
      <c r="O1009" s="84"/>
      <c r="P1009" s="84"/>
      <c r="Q1009" s="84"/>
      <c r="R1009" s="88"/>
      <c r="S1009" s="89"/>
      <c r="T1009" s="89">
        <f t="shared" si="70"/>
        <v>0</v>
      </c>
      <c r="U1009" s="89"/>
      <c r="V1009" s="89"/>
      <c r="W1009" s="89"/>
      <c r="X1009" s="89"/>
      <c r="Y1009" s="89"/>
      <c r="Z1009" s="89">
        <f t="shared" si="71"/>
        <v>0</v>
      </c>
      <c r="AA1009" s="89"/>
      <c r="AB1009" s="89"/>
      <c r="AC1009" s="89"/>
      <c r="AD1009" s="84"/>
      <c r="AE1009" s="90"/>
    </row>
    <row r="1010" spans="1:31" s="91" customFormat="1" hidden="1" x14ac:dyDescent="0.25">
      <c r="A1010" s="82">
        <v>1007</v>
      </c>
      <c r="B1010" s="83">
        <v>7001</v>
      </c>
      <c r="C1010" s="84">
        <v>2</v>
      </c>
      <c r="D1010" s="85" t="s">
        <v>785</v>
      </c>
      <c r="E1010" s="85" t="s">
        <v>274</v>
      </c>
      <c r="F1010" s="84"/>
      <c r="G1010" s="84" t="s">
        <v>276</v>
      </c>
      <c r="H1010" s="86" t="s">
        <v>275</v>
      </c>
      <c r="I1010" s="87">
        <v>1</v>
      </c>
      <c r="J1010" s="87">
        <v>1</v>
      </c>
      <c r="K1010" s="84" t="s">
        <v>50</v>
      </c>
      <c r="L1010" s="84" t="s">
        <v>63</v>
      </c>
      <c r="M1010" s="84" t="s">
        <v>56</v>
      </c>
      <c r="N1010" s="84" t="s">
        <v>70</v>
      </c>
      <c r="O1010" s="84"/>
      <c r="P1010" s="84"/>
      <c r="Q1010" s="84"/>
      <c r="R1010" s="88"/>
      <c r="S1010" s="89"/>
      <c r="T1010" s="89">
        <f t="shared" si="70"/>
        <v>0</v>
      </c>
      <c r="U1010" s="89"/>
      <c r="V1010" s="89"/>
      <c r="W1010" s="89"/>
      <c r="X1010" s="89"/>
      <c r="Y1010" s="89"/>
      <c r="Z1010" s="89">
        <f t="shared" si="71"/>
        <v>0</v>
      </c>
      <c r="AA1010" s="89"/>
      <c r="AB1010" s="89"/>
      <c r="AC1010" s="89"/>
      <c r="AD1010" s="84"/>
      <c r="AE1010" s="90"/>
    </row>
    <row r="1011" spans="1:31" s="91" customFormat="1" hidden="1" x14ac:dyDescent="0.25">
      <c r="A1011" s="82">
        <v>1008</v>
      </c>
      <c r="B1011" s="83">
        <v>7000</v>
      </c>
      <c r="C1011" s="84">
        <v>3</v>
      </c>
      <c r="D1011" s="85" t="s">
        <v>274</v>
      </c>
      <c r="E1011" s="85" t="s">
        <v>124</v>
      </c>
      <c r="F1011" s="84"/>
      <c r="G1011" s="84" t="s">
        <v>126</v>
      </c>
      <c r="H1011" s="86" t="s">
        <v>125</v>
      </c>
      <c r="I1011" s="87">
        <v>1</v>
      </c>
      <c r="J1011" s="87">
        <v>1</v>
      </c>
      <c r="K1011" s="84" t="s">
        <v>50</v>
      </c>
      <c r="L1011" s="84" t="s">
        <v>63</v>
      </c>
      <c r="M1011" s="84" t="s">
        <v>56</v>
      </c>
      <c r="N1011" s="84" t="s">
        <v>70</v>
      </c>
      <c r="O1011" s="84"/>
      <c r="P1011" s="84"/>
      <c r="Q1011" s="84"/>
      <c r="R1011" s="88"/>
      <c r="S1011" s="89"/>
      <c r="T1011" s="89">
        <f t="shared" si="70"/>
        <v>0</v>
      </c>
      <c r="U1011" s="89"/>
      <c r="V1011" s="89"/>
      <c r="W1011" s="89"/>
      <c r="X1011" s="89"/>
      <c r="Y1011" s="89"/>
      <c r="Z1011" s="89">
        <f t="shared" si="71"/>
        <v>0</v>
      </c>
      <c r="AA1011" s="89"/>
      <c r="AB1011" s="89"/>
      <c r="AC1011" s="89"/>
      <c r="AD1011" s="84"/>
      <c r="AE1011" s="90"/>
    </row>
    <row r="1012" spans="1:31" s="91" customFormat="1" hidden="1" x14ac:dyDescent="0.25">
      <c r="A1012" s="82">
        <v>1009</v>
      </c>
      <c r="B1012" s="83">
        <v>7002</v>
      </c>
      <c r="C1012" s="84">
        <v>3</v>
      </c>
      <c r="D1012" s="85" t="s">
        <v>274</v>
      </c>
      <c r="E1012" s="85" t="s">
        <v>277</v>
      </c>
      <c r="F1012" s="84"/>
      <c r="G1012" s="84" t="s">
        <v>55</v>
      </c>
      <c r="H1012" s="86" t="s">
        <v>278</v>
      </c>
      <c r="I1012" s="87">
        <v>1</v>
      </c>
      <c r="J1012" s="87">
        <v>1</v>
      </c>
      <c r="K1012" s="84" t="s">
        <v>50</v>
      </c>
      <c r="L1012" s="84" t="s">
        <v>63</v>
      </c>
      <c r="M1012" s="84" t="s">
        <v>56</v>
      </c>
      <c r="N1012" s="84" t="s">
        <v>70</v>
      </c>
      <c r="O1012" s="84"/>
      <c r="P1012" s="84" t="s">
        <v>279</v>
      </c>
      <c r="Q1012" s="84">
        <v>14270</v>
      </c>
      <c r="R1012" s="88"/>
      <c r="S1012" s="89"/>
      <c r="T1012" s="89">
        <f t="shared" si="70"/>
        <v>0</v>
      </c>
      <c r="U1012" s="89"/>
      <c r="V1012" s="89"/>
      <c r="W1012" s="89"/>
      <c r="X1012" s="89"/>
      <c r="Y1012" s="89"/>
      <c r="Z1012" s="89">
        <f t="shared" si="71"/>
        <v>0</v>
      </c>
      <c r="AA1012" s="89"/>
      <c r="AB1012" s="89"/>
      <c r="AC1012" s="89"/>
      <c r="AD1012" s="84"/>
      <c r="AE1012" s="90"/>
    </row>
    <row r="1013" spans="1:31" s="91" customFormat="1" hidden="1" x14ac:dyDescent="0.25">
      <c r="A1013" s="82">
        <v>1010</v>
      </c>
      <c r="B1013" s="83">
        <v>7003</v>
      </c>
      <c r="C1013" s="84">
        <v>3</v>
      </c>
      <c r="D1013" s="85" t="s">
        <v>274</v>
      </c>
      <c r="E1013" s="85" t="s">
        <v>280</v>
      </c>
      <c r="F1013" s="84"/>
      <c r="G1013" s="84" t="s">
        <v>55</v>
      </c>
      <c r="H1013" s="86" t="s">
        <v>281</v>
      </c>
      <c r="I1013" s="87">
        <v>1</v>
      </c>
      <c r="J1013" s="87">
        <v>1</v>
      </c>
      <c r="K1013" s="84" t="s">
        <v>50</v>
      </c>
      <c r="L1013" s="84" t="s">
        <v>63</v>
      </c>
      <c r="M1013" s="84" t="s">
        <v>56</v>
      </c>
      <c r="N1013" s="84" t="s">
        <v>70</v>
      </c>
      <c r="O1013" s="84"/>
      <c r="P1013" s="84" t="s">
        <v>283</v>
      </c>
      <c r="Q1013" s="84" t="s">
        <v>282</v>
      </c>
      <c r="R1013" s="88"/>
      <c r="S1013" s="89"/>
      <c r="T1013" s="89">
        <f t="shared" si="70"/>
        <v>0</v>
      </c>
      <c r="U1013" s="89"/>
      <c r="V1013" s="89"/>
      <c r="W1013" s="89"/>
      <c r="X1013" s="89"/>
      <c r="Y1013" s="89"/>
      <c r="Z1013" s="89">
        <f t="shared" si="71"/>
        <v>0</v>
      </c>
      <c r="AA1013" s="89"/>
      <c r="AB1013" s="89"/>
      <c r="AC1013" s="89"/>
      <c r="AD1013" s="84"/>
      <c r="AE1013" s="90"/>
    </row>
    <row r="1014" spans="1:31" s="91" customFormat="1" hidden="1" x14ac:dyDescent="0.25">
      <c r="A1014" s="82">
        <v>1011</v>
      </c>
      <c r="B1014" s="83">
        <v>7004</v>
      </c>
      <c r="C1014" s="84">
        <v>3</v>
      </c>
      <c r="D1014" s="85" t="s">
        <v>274</v>
      </c>
      <c r="E1014" s="85" t="s">
        <v>284</v>
      </c>
      <c r="F1014" s="84"/>
      <c r="G1014" s="84" t="s">
        <v>64</v>
      </c>
      <c r="H1014" s="86" t="s">
        <v>285</v>
      </c>
      <c r="I1014" s="87">
        <v>1</v>
      </c>
      <c r="J1014" s="87">
        <v>1</v>
      </c>
      <c r="K1014" s="84" t="s">
        <v>50</v>
      </c>
      <c r="L1014" s="84" t="s">
        <v>63</v>
      </c>
      <c r="M1014" s="84" t="s">
        <v>56</v>
      </c>
      <c r="N1014" s="84" t="s">
        <v>70</v>
      </c>
      <c r="O1014" s="84"/>
      <c r="P1014" s="84" t="s">
        <v>283</v>
      </c>
      <c r="Q1014" s="84" t="s">
        <v>286</v>
      </c>
      <c r="R1014" s="88"/>
      <c r="S1014" s="89"/>
      <c r="T1014" s="89">
        <f t="shared" si="70"/>
        <v>0</v>
      </c>
      <c r="U1014" s="89"/>
      <c r="V1014" s="89"/>
      <c r="W1014" s="89"/>
      <c r="X1014" s="89"/>
      <c r="Y1014" s="89"/>
      <c r="Z1014" s="89">
        <f t="shared" si="71"/>
        <v>0</v>
      </c>
      <c r="AA1014" s="89"/>
      <c r="AB1014" s="89"/>
      <c r="AC1014" s="89"/>
      <c r="AD1014" s="84"/>
      <c r="AE1014" s="90"/>
    </row>
    <row r="1015" spans="1:31" s="91" customFormat="1" hidden="1" x14ac:dyDescent="0.25">
      <c r="A1015" s="82">
        <v>1012</v>
      </c>
      <c r="B1015" s="83">
        <v>7005</v>
      </c>
      <c r="C1015" s="84">
        <v>3</v>
      </c>
      <c r="D1015" s="85" t="s">
        <v>274</v>
      </c>
      <c r="E1015" s="85" t="s">
        <v>287</v>
      </c>
      <c r="F1015" s="84"/>
      <c r="G1015" s="84" t="s">
        <v>64</v>
      </c>
      <c r="H1015" s="86" t="s">
        <v>288</v>
      </c>
      <c r="I1015" s="87">
        <v>1</v>
      </c>
      <c r="J1015" s="87">
        <v>1</v>
      </c>
      <c r="K1015" s="84" t="s">
        <v>50</v>
      </c>
      <c r="L1015" s="84" t="s">
        <v>63</v>
      </c>
      <c r="M1015" s="84" t="s">
        <v>56</v>
      </c>
      <c r="N1015" s="84" t="s">
        <v>70</v>
      </c>
      <c r="O1015" s="84"/>
      <c r="P1015" s="84" t="s">
        <v>283</v>
      </c>
      <c r="Q1015" s="84" t="s">
        <v>289</v>
      </c>
      <c r="R1015" s="88"/>
      <c r="S1015" s="89"/>
      <c r="T1015" s="89">
        <f t="shared" si="70"/>
        <v>0</v>
      </c>
      <c r="U1015" s="89"/>
      <c r="V1015" s="89"/>
      <c r="W1015" s="89"/>
      <c r="X1015" s="89"/>
      <c r="Y1015" s="89"/>
      <c r="Z1015" s="89">
        <f t="shared" si="71"/>
        <v>0</v>
      </c>
      <c r="AA1015" s="89"/>
      <c r="AB1015" s="89"/>
      <c r="AC1015" s="89"/>
      <c r="AD1015" s="84"/>
      <c r="AE1015" s="90"/>
    </row>
    <row r="1016" spans="1:31" s="91" customFormat="1" hidden="1" x14ac:dyDescent="0.25">
      <c r="A1016" s="82">
        <v>1013</v>
      </c>
      <c r="B1016" s="83">
        <v>7006</v>
      </c>
      <c r="C1016" s="84">
        <v>3</v>
      </c>
      <c r="D1016" s="85" t="s">
        <v>274</v>
      </c>
      <c r="E1016" s="85" t="s">
        <v>290</v>
      </c>
      <c r="F1016" s="84"/>
      <c r="G1016" s="84" t="s">
        <v>55</v>
      </c>
      <c r="H1016" s="86" t="s">
        <v>291</v>
      </c>
      <c r="I1016" s="87">
        <v>1</v>
      </c>
      <c r="J1016" s="87">
        <v>1</v>
      </c>
      <c r="K1016" s="84" t="s">
        <v>50</v>
      </c>
      <c r="L1016" s="84" t="s">
        <v>63</v>
      </c>
      <c r="M1016" s="84" t="s">
        <v>56</v>
      </c>
      <c r="N1016" s="84" t="s">
        <v>70</v>
      </c>
      <c r="O1016" s="84"/>
      <c r="P1016" s="84"/>
      <c r="Q1016" s="84"/>
      <c r="R1016" s="88"/>
      <c r="S1016" s="89"/>
      <c r="T1016" s="89">
        <f t="shared" si="70"/>
        <v>0</v>
      </c>
      <c r="U1016" s="89"/>
      <c r="V1016" s="89"/>
      <c r="W1016" s="89"/>
      <c r="X1016" s="89"/>
      <c r="Y1016" s="89"/>
      <c r="Z1016" s="89">
        <f t="shared" si="71"/>
        <v>0</v>
      </c>
      <c r="AA1016" s="89"/>
      <c r="AB1016" s="89"/>
      <c r="AC1016" s="89"/>
      <c r="AD1016" s="84"/>
      <c r="AE1016" s="90"/>
    </row>
    <row r="1017" spans="1:31" s="91" customFormat="1" hidden="1" x14ac:dyDescent="0.25">
      <c r="A1017" s="82">
        <v>1014</v>
      </c>
      <c r="B1017" s="83">
        <v>7007</v>
      </c>
      <c r="C1017" s="84">
        <v>3</v>
      </c>
      <c r="D1017" s="85" t="s">
        <v>274</v>
      </c>
      <c r="E1017" s="85" t="s">
        <v>292</v>
      </c>
      <c r="F1017" s="84"/>
      <c r="G1017" s="84" t="s">
        <v>55</v>
      </c>
      <c r="H1017" s="86" t="s">
        <v>293</v>
      </c>
      <c r="I1017" s="87">
        <v>1</v>
      </c>
      <c r="J1017" s="87">
        <v>1</v>
      </c>
      <c r="K1017" s="84" t="s">
        <v>50</v>
      </c>
      <c r="L1017" s="84" t="s">
        <v>63</v>
      </c>
      <c r="M1017" s="84" t="s">
        <v>56</v>
      </c>
      <c r="N1017" s="84" t="s">
        <v>70</v>
      </c>
      <c r="O1017" s="84"/>
      <c r="P1017" s="84"/>
      <c r="Q1017" s="84"/>
      <c r="R1017" s="88"/>
      <c r="S1017" s="89"/>
      <c r="T1017" s="89">
        <f t="shared" si="70"/>
        <v>0</v>
      </c>
      <c r="U1017" s="89"/>
      <c r="V1017" s="89"/>
      <c r="W1017" s="89"/>
      <c r="X1017" s="89"/>
      <c r="Y1017" s="89"/>
      <c r="Z1017" s="89">
        <f t="shared" si="71"/>
        <v>0</v>
      </c>
      <c r="AA1017" s="89"/>
      <c r="AB1017" s="89"/>
      <c r="AC1017" s="89"/>
      <c r="AD1017" s="84"/>
      <c r="AE1017" s="90"/>
    </row>
    <row r="1018" spans="1:31" s="91" customFormat="1" hidden="1" x14ac:dyDescent="0.25">
      <c r="A1018" s="82">
        <v>1015</v>
      </c>
      <c r="B1018" s="83">
        <v>7008</v>
      </c>
      <c r="C1018" s="84">
        <v>3</v>
      </c>
      <c r="D1018" s="85" t="s">
        <v>274</v>
      </c>
      <c r="E1018" s="85" t="s">
        <v>263</v>
      </c>
      <c r="F1018" s="84"/>
      <c r="G1018" s="84" t="s">
        <v>55</v>
      </c>
      <c r="H1018" s="86" t="s">
        <v>264</v>
      </c>
      <c r="I1018" s="87">
        <v>1</v>
      </c>
      <c r="J1018" s="87">
        <v>1</v>
      </c>
      <c r="K1018" s="84" t="s">
        <v>50</v>
      </c>
      <c r="L1018" s="84" t="s">
        <v>63</v>
      </c>
      <c r="M1018" s="84" t="s">
        <v>56</v>
      </c>
      <c r="N1018" s="84" t="s">
        <v>70</v>
      </c>
      <c r="O1018" s="84"/>
      <c r="P1018" s="84" t="s">
        <v>266</v>
      </c>
      <c r="Q1018" s="84" t="s">
        <v>265</v>
      </c>
      <c r="R1018" s="88"/>
      <c r="S1018" s="89"/>
      <c r="T1018" s="89">
        <f t="shared" si="70"/>
        <v>0</v>
      </c>
      <c r="U1018" s="89"/>
      <c r="V1018" s="89"/>
      <c r="W1018" s="89"/>
      <c r="X1018" s="89"/>
      <c r="Y1018" s="89"/>
      <c r="Z1018" s="89">
        <f t="shared" si="71"/>
        <v>0</v>
      </c>
      <c r="AA1018" s="89"/>
      <c r="AB1018" s="89"/>
      <c r="AC1018" s="89"/>
      <c r="AD1018" s="84"/>
      <c r="AE1018" s="90"/>
    </row>
    <row r="1019" spans="1:31" s="91" customFormat="1" hidden="1" x14ac:dyDescent="0.25">
      <c r="A1019" s="82">
        <v>1016</v>
      </c>
      <c r="B1019" s="83">
        <v>7009</v>
      </c>
      <c r="C1019" s="84">
        <v>3</v>
      </c>
      <c r="D1019" s="85" t="s">
        <v>274</v>
      </c>
      <c r="E1019" s="85" t="s">
        <v>294</v>
      </c>
      <c r="F1019" s="84"/>
      <c r="G1019" s="84" t="s">
        <v>55</v>
      </c>
      <c r="H1019" s="86" t="s">
        <v>295</v>
      </c>
      <c r="I1019" s="87">
        <v>1</v>
      </c>
      <c r="J1019" s="87">
        <v>1</v>
      </c>
      <c r="K1019" s="84" t="s">
        <v>50</v>
      </c>
      <c r="L1019" s="84" t="s">
        <v>63</v>
      </c>
      <c r="M1019" s="84" t="s">
        <v>56</v>
      </c>
      <c r="N1019" s="84" t="s">
        <v>70</v>
      </c>
      <c r="O1019" s="84"/>
      <c r="P1019" s="84" t="s">
        <v>297</v>
      </c>
      <c r="Q1019" s="84" t="s">
        <v>296</v>
      </c>
      <c r="R1019" s="88"/>
      <c r="S1019" s="89"/>
      <c r="T1019" s="89">
        <f t="shared" si="70"/>
        <v>0</v>
      </c>
      <c r="U1019" s="89"/>
      <c r="V1019" s="89"/>
      <c r="W1019" s="89"/>
      <c r="X1019" s="89"/>
      <c r="Y1019" s="89"/>
      <c r="Z1019" s="89">
        <f t="shared" si="71"/>
        <v>0</v>
      </c>
      <c r="AA1019" s="89"/>
      <c r="AB1019" s="89"/>
      <c r="AC1019" s="89"/>
      <c r="AD1019" s="84"/>
      <c r="AE1019" s="90"/>
    </row>
    <row r="1020" spans="1:31" s="91" customFormat="1" hidden="1" x14ac:dyDescent="0.25">
      <c r="A1020" s="82">
        <v>1017</v>
      </c>
      <c r="B1020" s="83">
        <v>7010</v>
      </c>
      <c r="C1020" s="84">
        <v>3</v>
      </c>
      <c r="D1020" s="85" t="s">
        <v>274</v>
      </c>
      <c r="E1020" s="85" t="s">
        <v>298</v>
      </c>
      <c r="F1020" s="84"/>
      <c r="G1020" s="84" t="s">
        <v>55</v>
      </c>
      <c r="H1020" s="86" t="s">
        <v>299</v>
      </c>
      <c r="I1020" s="87">
        <v>1</v>
      </c>
      <c r="J1020" s="87">
        <v>1</v>
      </c>
      <c r="K1020" s="84" t="s">
        <v>50</v>
      </c>
      <c r="L1020" s="84" t="s">
        <v>63</v>
      </c>
      <c r="M1020" s="84" t="s">
        <v>56</v>
      </c>
      <c r="N1020" s="84" t="s">
        <v>70</v>
      </c>
      <c r="O1020" s="84"/>
      <c r="P1020" s="84" t="s">
        <v>266</v>
      </c>
      <c r="Q1020" s="84" t="s">
        <v>300</v>
      </c>
      <c r="R1020" s="88"/>
      <c r="S1020" s="89"/>
      <c r="T1020" s="89">
        <f t="shared" si="70"/>
        <v>0</v>
      </c>
      <c r="U1020" s="89"/>
      <c r="V1020" s="89"/>
      <c r="W1020" s="89"/>
      <c r="X1020" s="89"/>
      <c r="Y1020" s="89"/>
      <c r="Z1020" s="89">
        <f t="shared" si="71"/>
        <v>0</v>
      </c>
      <c r="AA1020" s="89"/>
      <c r="AB1020" s="89"/>
      <c r="AC1020" s="89"/>
      <c r="AD1020" s="84"/>
      <c r="AE1020" s="90"/>
    </row>
    <row r="1021" spans="1:31" s="91" customFormat="1" hidden="1" x14ac:dyDescent="0.25">
      <c r="A1021" s="82">
        <v>1018</v>
      </c>
      <c r="B1021" s="83">
        <v>7011</v>
      </c>
      <c r="C1021" s="84">
        <v>3</v>
      </c>
      <c r="D1021" s="85" t="s">
        <v>274</v>
      </c>
      <c r="E1021" s="85" t="s">
        <v>301</v>
      </c>
      <c r="F1021" s="84"/>
      <c r="G1021" s="84" t="s">
        <v>55</v>
      </c>
      <c r="H1021" s="86" t="s">
        <v>302</v>
      </c>
      <c r="I1021" s="87">
        <v>1</v>
      </c>
      <c r="J1021" s="87">
        <v>1</v>
      </c>
      <c r="K1021" s="84" t="s">
        <v>50</v>
      </c>
      <c r="L1021" s="84" t="s">
        <v>63</v>
      </c>
      <c r="M1021" s="84" t="s">
        <v>56</v>
      </c>
      <c r="N1021" s="84" t="s">
        <v>70</v>
      </c>
      <c r="O1021" s="84"/>
      <c r="P1021" s="84" t="s">
        <v>266</v>
      </c>
      <c r="Q1021" s="84" t="s">
        <v>303</v>
      </c>
      <c r="R1021" s="88"/>
      <c r="S1021" s="89"/>
      <c r="T1021" s="89">
        <f t="shared" si="70"/>
        <v>0</v>
      </c>
      <c r="U1021" s="89"/>
      <c r="V1021" s="89"/>
      <c r="W1021" s="89"/>
      <c r="X1021" s="89"/>
      <c r="Y1021" s="89"/>
      <c r="Z1021" s="89">
        <f t="shared" si="71"/>
        <v>0</v>
      </c>
      <c r="AA1021" s="89"/>
      <c r="AB1021" s="89"/>
      <c r="AC1021" s="89"/>
      <c r="AD1021" s="84"/>
      <c r="AE1021" s="90"/>
    </row>
    <row r="1022" spans="1:31" s="91" customFormat="1" hidden="1" x14ac:dyDescent="0.25">
      <c r="A1022" s="82">
        <v>1019</v>
      </c>
      <c r="B1022" s="83">
        <v>7012</v>
      </c>
      <c r="C1022" s="84">
        <v>3</v>
      </c>
      <c r="D1022" s="85" t="s">
        <v>274</v>
      </c>
      <c r="E1022" s="85" t="s">
        <v>304</v>
      </c>
      <c r="F1022" s="84"/>
      <c r="G1022" s="84" t="s">
        <v>64</v>
      </c>
      <c r="H1022" s="86" t="s">
        <v>305</v>
      </c>
      <c r="I1022" s="87">
        <v>1</v>
      </c>
      <c r="J1022" s="87">
        <v>1</v>
      </c>
      <c r="K1022" s="84" t="s">
        <v>50</v>
      </c>
      <c r="L1022" s="84" t="s">
        <v>63</v>
      </c>
      <c r="M1022" s="84" t="s">
        <v>56</v>
      </c>
      <c r="N1022" s="84" t="s">
        <v>70</v>
      </c>
      <c r="O1022" s="84"/>
      <c r="P1022" s="84" t="s">
        <v>266</v>
      </c>
      <c r="Q1022" s="84" t="s">
        <v>306</v>
      </c>
      <c r="R1022" s="88"/>
      <c r="S1022" s="89"/>
      <c r="T1022" s="89">
        <f t="shared" si="70"/>
        <v>0</v>
      </c>
      <c r="U1022" s="89"/>
      <c r="V1022" s="89"/>
      <c r="W1022" s="89"/>
      <c r="X1022" s="89"/>
      <c r="Y1022" s="89"/>
      <c r="Z1022" s="89">
        <f t="shared" si="71"/>
        <v>0</v>
      </c>
      <c r="AA1022" s="89"/>
      <c r="AB1022" s="89"/>
      <c r="AC1022" s="89"/>
      <c r="AD1022" s="84"/>
      <c r="AE1022" s="90"/>
    </row>
    <row r="1023" spans="1:31" s="91" customFormat="1" hidden="1" x14ac:dyDescent="0.25">
      <c r="A1023" s="82">
        <v>1020</v>
      </c>
      <c r="B1023" s="83">
        <v>7013</v>
      </c>
      <c r="C1023" s="84">
        <v>3</v>
      </c>
      <c r="D1023" s="85" t="s">
        <v>274</v>
      </c>
      <c r="E1023" s="85" t="s">
        <v>72</v>
      </c>
      <c r="F1023" s="84"/>
      <c r="G1023" s="84" t="s">
        <v>59</v>
      </c>
      <c r="H1023" s="86" t="s">
        <v>73</v>
      </c>
      <c r="I1023" s="87">
        <v>1</v>
      </c>
      <c r="J1023" s="87">
        <v>1</v>
      </c>
      <c r="K1023" s="84" t="s">
        <v>50</v>
      </c>
      <c r="L1023" s="84" t="s">
        <v>63</v>
      </c>
      <c r="M1023" s="84" t="s">
        <v>56</v>
      </c>
      <c r="N1023" s="84" t="s">
        <v>70</v>
      </c>
      <c r="O1023" s="84"/>
      <c r="P1023" s="84"/>
      <c r="Q1023" s="84"/>
      <c r="R1023" s="88"/>
      <c r="S1023" s="89"/>
      <c r="T1023" s="89">
        <f t="shared" si="70"/>
        <v>0</v>
      </c>
      <c r="U1023" s="89"/>
      <c r="V1023" s="89"/>
      <c r="W1023" s="89"/>
      <c r="X1023" s="89"/>
      <c r="Y1023" s="89"/>
      <c r="Z1023" s="89">
        <f t="shared" si="71"/>
        <v>0</v>
      </c>
      <c r="AA1023" s="89"/>
      <c r="AB1023" s="89"/>
      <c r="AC1023" s="89"/>
      <c r="AD1023" s="84"/>
      <c r="AE1023" s="90"/>
    </row>
    <row r="1024" spans="1:31" s="91" customFormat="1" hidden="1" x14ac:dyDescent="0.25">
      <c r="A1024" s="82">
        <v>1021</v>
      </c>
      <c r="B1024" s="83">
        <v>7014</v>
      </c>
      <c r="C1024" s="84">
        <v>3</v>
      </c>
      <c r="D1024" s="85" t="s">
        <v>274</v>
      </c>
      <c r="E1024" s="85" t="s">
        <v>307</v>
      </c>
      <c r="F1024" s="84"/>
      <c r="G1024" s="84" t="s">
        <v>91</v>
      </c>
      <c r="H1024" s="86" t="s">
        <v>308</v>
      </c>
      <c r="I1024" s="87">
        <v>1</v>
      </c>
      <c r="J1024" s="87">
        <v>1</v>
      </c>
      <c r="K1024" s="84" t="s">
        <v>50</v>
      </c>
      <c r="L1024" s="84" t="s">
        <v>63</v>
      </c>
      <c r="M1024" s="84" t="s">
        <v>56</v>
      </c>
      <c r="N1024" s="84" t="s">
        <v>70</v>
      </c>
      <c r="O1024" s="84"/>
      <c r="P1024" s="84"/>
      <c r="Q1024" s="84"/>
      <c r="R1024" s="88"/>
      <c r="S1024" s="89"/>
      <c r="T1024" s="89">
        <f t="shared" si="70"/>
        <v>0</v>
      </c>
      <c r="U1024" s="89"/>
      <c r="V1024" s="89"/>
      <c r="W1024" s="89"/>
      <c r="X1024" s="89"/>
      <c r="Y1024" s="89"/>
      <c r="Z1024" s="89">
        <f t="shared" si="71"/>
        <v>0</v>
      </c>
      <c r="AA1024" s="89"/>
      <c r="AB1024" s="89"/>
      <c r="AC1024" s="89"/>
      <c r="AD1024" s="84"/>
      <c r="AE1024" s="90"/>
    </row>
    <row r="1025" spans="1:31" s="91" customFormat="1" hidden="1" x14ac:dyDescent="0.25">
      <c r="A1025" s="82">
        <v>1022</v>
      </c>
      <c r="B1025" s="83">
        <v>7002</v>
      </c>
      <c r="C1025" s="84">
        <v>2</v>
      </c>
      <c r="D1025" s="85" t="s">
        <v>785</v>
      </c>
      <c r="E1025" s="85" t="s">
        <v>124</v>
      </c>
      <c r="F1025" s="84"/>
      <c r="G1025" s="84" t="s">
        <v>126</v>
      </c>
      <c r="H1025" s="86" t="s">
        <v>125</v>
      </c>
      <c r="I1025" s="87">
        <v>1</v>
      </c>
      <c r="J1025" s="87">
        <v>1</v>
      </c>
      <c r="K1025" s="84" t="s">
        <v>50</v>
      </c>
      <c r="L1025" s="84" t="s">
        <v>63</v>
      </c>
      <c r="M1025" s="84" t="s">
        <v>56</v>
      </c>
      <c r="N1025" s="84" t="s">
        <v>70</v>
      </c>
      <c r="O1025" s="84"/>
      <c r="P1025" s="84"/>
      <c r="Q1025" s="84"/>
      <c r="R1025" s="88"/>
      <c r="S1025" s="89"/>
      <c r="T1025" s="89">
        <f t="shared" si="70"/>
        <v>0</v>
      </c>
      <c r="U1025" s="89"/>
      <c r="V1025" s="89"/>
      <c r="W1025" s="89"/>
      <c r="X1025" s="89"/>
      <c r="Y1025" s="89"/>
      <c r="Z1025" s="89">
        <f t="shared" si="71"/>
        <v>0</v>
      </c>
      <c r="AA1025" s="89"/>
      <c r="AB1025" s="89"/>
      <c r="AC1025" s="89"/>
      <c r="AD1025" s="84"/>
      <c r="AE1025" s="90"/>
    </row>
    <row r="1026" spans="1:31" s="91" customFormat="1" hidden="1" x14ac:dyDescent="0.25">
      <c r="A1026" s="82">
        <v>1023</v>
      </c>
      <c r="B1026" s="83">
        <v>7003</v>
      </c>
      <c r="C1026" s="84">
        <v>2</v>
      </c>
      <c r="D1026" s="85" t="s">
        <v>785</v>
      </c>
      <c r="E1026" s="85" t="s">
        <v>80</v>
      </c>
      <c r="F1026" s="84"/>
      <c r="G1026" s="84" t="s">
        <v>82</v>
      </c>
      <c r="H1026" s="86" t="s">
        <v>81</v>
      </c>
      <c r="I1026" s="87">
        <v>1</v>
      </c>
      <c r="J1026" s="87">
        <v>1</v>
      </c>
      <c r="K1026" s="84" t="s">
        <v>50</v>
      </c>
      <c r="L1026" s="84" t="s">
        <v>63</v>
      </c>
      <c r="M1026" s="84" t="s">
        <v>56</v>
      </c>
      <c r="N1026" s="84" t="s">
        <v>70</v>
      </c>
      <c r="O1026" s="84"/>
      <c r="P1026" s="84"/>
      <c r="Q1026" s="84"/>
      <c r="R1026" s="88"/>
      <c r="S1026" s="89"/>
      <c r="T1026" s="89">
        <f t="shared" si="70"/>
        <v>0</v>
      </c>
      <c r="U1026" s="89"/>
      <c r="V1026" s="89"/>
      <c r="W1026" s="89"/>
      <c r="X1026" s="89"/>
      <c r="Y1026" s="89"/>
      <c r="Z1026" s="89">
        <f t="shared" si="71"/>
        <v>0</v>
      </c>
      <c r="AA1026" s="89"/>
      <c r="AB1026" s="89"/>
      <c r="AC1026" s="89"/>
      <c r="AD1026" s="84"/>
      <c r="AE1026" s="90"/>
    </row>
    <row r="1027" spans="1:31" s="91" customFormat="1" x14ac:dyDescent="0.25">
      <c r="A1027" s="26">
        <v>1024</v>
      </c>
      <c r="B1027" s="31">
        <v>150</v>
      </c>
      <c r="C1027" s="27">
        <v>1</v>
      </c>
      <c r="D1027" s="28" t="s">
        <v>52</v>
      </c>
      <c r="E1027" s="28" t="s">
        <v>813</v>
      </c>
      <c r="F1027" s="27" t="s">
        <v>1005</v>
      </c>
      <c r="G1027" s="27" t="s">
        <v>64</v>
      </c>
      <c r="H1027" s="23" t="s">
        <v>814</v>
      </c>
      <c r="I1027" s="29">
        <v>1</v>
      </c>
      <c r="J1027" s="29">
        <v>1</v>
      </c>
      <c r="K1027" s="27" t="s">
        <v>50</v>
      </c>
      <c r="L1027" s="27" t="s">
        <v>54</v>
      </c>
      <c r="M1027" s="27" t="s">
        <v>56</v>
      </c>
      <c r="N1027" s="27" t="s">
        <v>51</v>
      </c>
      <c r="O1027" s="27" t="s">
        <v>1025</v>
      </c>
      <c r="P1027" s="27"/>
      <c r="Q1027" s="27"/>
      <c r="R1027" s="46"/>
      <c r="S1027" s="21">
        <f>VLOOKUP(E:E,'[1]853-278051-128'!$A:$F,6,0)</f>
        <v>115.65299999999999</v>
      </c>
      <c r="T1027" s="21">
        <f t="shared" si="70"/>
        <v>115.65299999999999</v>
      </c>
      <c r="U1027" s="21">
        <f>VLOOKUP(E:E,'[1]853-278051-128'!$A:$H,8,0)</f>
        <v>112.60950000000001</v>
      </c>
      <c r="V1027" s="21">
        <f>J1027*U1027</f>
        <v>112.60950000000001</v>
      </c>
      <c r="W1027" s="21">
        <f>VLOOKUP(E:E,'[1]853-278051-128'!$A:$J,10,0)</f>
        <v>109.56600000000002</v>
      </c>
      <c r="X1027" s="21">
        <f>J1027*W1027</f>
        <v>109.56600000000002</v>
      </c>
      <c r="Y1027" s="21">
        <f>VLOOKUP(E:E,'[1]853-278051-128'!$A:$L,12,0)</f>
        <v>106.52250000000001</v>
      </c>
      <c r="Z1027" s="21">
        <f t="shared" si="71"/>
        <v>106.52250000000001</v>
      </c>
      <c r="AA1027" s="21">
        <f>VLOOKUP(E:E,'[2]costed bom'!$E$2:$AA$1480,23,0)</f>
        <v>105</v>
      </c>
      <c r="AB1027" s="21">
        <f>J1027*AA1027</f>
        <v>105</v>
      </c>
      <c r="AC1027" s="21">
        <f>Z1027-AB1027</f>
        <v>1.522500000000008</v>
      </c>
      <c r="AD1027" s="27">
        <v>56</v>
      </c>
      <c r="AE1027" s="22" t="s">
        <v>991</v>
      </c>
    </row>
    <row r="1028" spans="1:31" s="91" customFormat="1" hidden="1" x14ac:dyDescent="0.25">
      <c r="A1028" s="82">
        <v>1025</v>
      </c>
      <c r="B1028" s="83">
        <v>1</v>
      </c>
      <c r="C1028" s="84">
        <v>2</v>
      </c>
      <c r="D1028" s="85" t="s">
        <v>813</v>
      </c>
      <c r="E1028" s="85" t="s">
        <v>815</v>
      </c>
      <c r="F1028" s="84"/>
      <c r="G1028" s="84" t="s">
        <v>64</v>
      </c>
      <c r="H1028" s="86" t="s">
        <v>816</v>
      </c>
      <c r="I1028" s="87">
        <v>5</v>
      </c>
      <c r="J1028" s="87">
        <v>5</v>
      </c>
      <c r="K1028" s="84" t="s">
        <v>272</v>
      </c>
      <c r="L1028" s="84" t="s">
        <v>63</v>
      </c>
      <c r="M1028" s="84" t="s">
        <v>56</v>
      </c>
      <c r="N1028" s="84" t="s">
        <v>51</v>
      </c>
      <c r="O1028" s="84"/>
      <c r="P1028" s="84" t="s">
        <v>534</v>
      </c>
      <c r="Q1028" s="84" t="s">
        <v>817</v>
      </c>
      <c r="R1028" s="88"/>
      <c r="S1028" s="89"/>
      <c r="T1028" s="89">
        <f t="shared" si="70"/>
        <v>0</v>
      </c>
      <c r="U1028" s="89"/>
      <c r="V1028" s="89"/>
      <c r="W1028" s="89"/>
      <c r="X1028" s="89"/>
      <c r="Y1028" s="89"/>
      <c r="Z1028" s="89">
        <f t="shared" si="71"/>
        <v>0</v>
      </c>
      <c r="AA1028" s="89"/>
      <c r="AB1028" s="89"/>
      <c r="AC1028" s="89"/>
      <c r="AD1028" s="84"/>
      <c r="AE1028" s="90"/>
    </row>
    <row r="1029" spans="1:31" s="91" customFormat="1" hidden="1" x14ac:dyDescent="0.25">
      <c r="A1029" s="82">
        <v>1026</v>
      </c>
      <c r="B1029" s="83">
        <v>2</v>
      </c>
      <c r="C1029" s="84">
        <v>2</v>
      </c>
      <c r="D1029" s="85" t="s">
        <v>813</v>
      </c>
      <c r="E1029" s="85" t="s">
        <v>818</v>
      </c>
      <c r="F1029" s="84"/>
      <c r="G1029" s="84" t="s">
        <v>55</v>
      </c>
      <c r="H1029" s="86" t="s">
        <v>819</v>
      </c>
      <c r="I1029" s="87">
        <v>1</v>
      </c>
      <c r="J1029" s="87">
        <v>1</v>
      </c>
      <c r="K1029" s="84" t="s">
        <v>50</v>
      </c>
      <c r="L1029" s="84" t="s">
        <v>63</v>
      </c>
      <c r="M1029" s="84" t="s">
        <v>56</v>
      </c>
      <c r="N1029" s="84" t="s">
        <v>51</v>
      </c>
      <c r="O1029" s="84"/>
      <c r="P1029" s="84" t="s">
        <v>525</v>
      </c>
      <c r="Q1029" s="84" t="s">
        <v>539</v>
      </c>
      <c r="R1029" s="88"/>
      <c r="S1029" s="89"/>
      <c r="T1029" s="89">
        <f t="shared" ref="T1029:T1092" si="72">S1029*I1029</f>
        <v>0</v>
      </c>
      <c r="U1029" s="89"/>
      <c r="V1029" s="89"/>
      <c r="W1029" s="89"/>
      <c r="X1029" s="89"/>
      <c r="Y1029" s="89"/>
      <c r="Z1029" s="89">
        <f t="shared" ref="Z1029:Z1092" si="73">Y1029*I1029</f>
        <v>0</v>
      </c>
      <c r="AA1029" s="89"/>
      <c r="AB1029" s="89"/>
      <c r="AC1029" s="89"/>
      <c r="AD1029" s="84"/>
      <c r="AE1029" s="90"/>
    </row>
    <row r="1030" spans="1:31" s="91" customFormat="1" hidden="1" x14ac:dyDescent="0.25">
      <c r="A1030" s="82">
        <v>1027</v>
      </c>
      <c r="B1030" s="83">
        <v>3</v>
      </c>
      <c r="C1030" s="84">
        <v>2</v>
      </c>
      <c r="D1030" s="85" t="s">
        <v>813</v>
      </c>
      <c r="E1030" s="85" t="s">
        <v>477</v>
      </c>
      <c r="F1030" s="84"/>
      <c r="G1030" s="84" t="s">
        <v>64</v>
      </c>
      <c r="H1030" s="86" t="s">
        <v>478</v>
      </c>
      <c r="I1030" s="87">
        <v>1</v>
      </c>
      <c r="J1030" s="87">
        <v>1</v>
      </c>
      <c r="K1030" s="84" t="s">
        <v>50</v>
      </c>
      <c r="L1030" s="84" t="s">
        <v>63</v>
      </c>
      <c r="M1030" s="84" t="s">
        <v>56</v>
      </c>
      <c r="N1030" s="84" t="s">
        <v>51</v>
      </c>
      <c r="O1030" s="84"/>
      <c r="P1030" s="84" t="s">
        <v>260</v>
      </c>
      <c r="Q1030" s="84">
        <v>1727040097</v>
      </c>
      <c r="R1030" s="88"/>
      <c r="S1030" s="89"/>
      <c r="T1030" s="89">
        <f t="shared" si="72"/>
        <v>0</v>
      </c>
      <c r="U1030" s="89"/>
      <c r="V1030" s="89"/>
      <c r="W1030" s="89"/>
      <c r="X1030" s="89"/>
      <c r="Y1030" s="89"/>
      <c r="Z1030" s="89">
        <f t="shared" si="73"/>
        <v>0</v>
      </c>
      <c r="AA1030" s="89"/>
      <c r="AB1030" s="89"/>
      <c r="AC1030" s="89"/>
      <c r="AD1030" s="84"/>
      <c r="AE1030" s="90"/>
    </row>
    <row r="1031" spans="1:31" s="91" customFormat="1" hidden="1" x14ac:dyDescent="0.25">
      <c r="A1031" s="82">
        <v>1028</v>
      </c>
      <c r="B1031" s="83">
        <v>4</v>
      </c>
      <c r="C1031" s="84">
        <v>2</v>
      </c>
      <c r="D1031" s="85" t="s">
        <v>813</v>
      </c>
      <c r="E1031" s="85" t="s">
        <v>358</v>
      </c>
      <c r="F1031" s="84"/>
      <c r="G1031" s="84" t="s">
        <v>64</v>
      </c>
      <c r="H1031" s="86" t="s">
        <v>359</v>
      </c>
      <c r="I1031" s="87">
        <v>2</v>
      </c>
      <c r="J1031" s="87">
        <v>2</v>
      </c>
      <c r="K1031" s="84" t="s">
        <v>50</v>
      </c>
      <c r="L1031" s="84" t="s">
        <v>63</v>
      </c>
      <c r="M1031" s="84" t="s">
        <v>56</v>
      </c>
      <c r="N1031" s="84" t="s">
        <v>51</v>
      </c>
      <c r="O1031" s="84"/>
      <c r="P1031" s="84" t="s">
        <v>260</v>
      </c>
      <c r="Q1031" s="84">
        <v>1731120066</v>
      </c>
      <c r="R1031" s="88"/>
      <c r="S1031" s="89"/>
      <c r="T1031" s="89">
        <f t="shared" si="72"/>
        <v>0</v>
      </c>
      <c r="U1031" s="89"/>
      <c r="V1031" s="89"/>
      <c r="W1031" s="89"/>
      <c r="X1031" s="89"/>
      <c r="Y1031" s="89"/>
      <c r="Z1031" s="89">
        <f t="shared" si="73"/>
        <v>0</v>
      </c>
      <c r="AA1031" s="89"/>
      <c r="AB1031" s="89"/>
      <c r="AC1031" s="89"/>
      <c r="AD1031" s="84"/>
      <c r="AE1031" s="90"/>
    </row>
    <row r="1032" spans="1:31" s="91" customFormat="1" hidden="1" x14ac:dyDescent="0.25">
      <c r="A1032" s="82">
        <v>1029</v>
      </c>
      <c r="B1032" s="83">
        <v>5</v>
      </c>
      <c r="C1032" s="84">
        <v>2</v>
      </c>
      <c r="D1032" s="85" t="s">
        <v>813</v>
      </c>
      <c r="E1032" s="85" t="s">
        <v>522</v>
      </c>
      <c r="F1032" s="84"/>
      <c r="G1032" s="84" t="s">
        <v>64</v>
      </c>
      <c r="H1032" s="86" t="s">
        <v>523</v>
      </c>
      <c r="I1032" s="87">
        <v>2</v>
      </c>
      <c r="J1032" s="87">
        <v>2</v>
      </c>
      <c r="K1032" s="84" t="s">
        <v>50</v>
      </c>
      <c r="L1032" s="84" t="s">
        <v>63</v>
      </c>
      <c r="M1032" s="84" t="s">
        <v>56</v>
      </c>
      <c r="N1032" s="84" t="s">
        <v>51</v>
      </c>
      <c r="O1032" s="84"/>
      <c r="P1032" s="84" t="s">
        <v>525</v>
      </c>
      <c r="Q1032" s="84" t="s">
        <v>524</v>
      </c>
      <c r="R1032" s="88"/>
      <c r="S1032" s="89"/>
      <c r="T1032" s="89">
        <f t="shared" si="72"/>
        <v>0</v>
      </c>
      <c r="U1032" s="89"/>
      <c r="V1032" s="89"/>
      <c r="W1032" s="89"/>
      <c r="X1032" s="89"/>
      <c r="Y1032" s="89"/>
      <c r="Z1032" s="89">
        <f t="shared" si="73"/>
        <v>0</v>
      </c>
      <c r="AA1032" s="89"/>
      <c r="AB1032" s="89"/>
      <c r="AC1032" s="89"/>
      <c r="AD1032" s="84"/>
      <c r="AE1032" s="90"/>
    </row>
    <row r="1033" spans="1:31" s="91" customFormat="1" hidden="1" x14ac:dyDescent="0.25">
      <c r="A1033" s="82">
        <v>1030</v>
      </c>
      <c r="B1033" s="83">
        <v>6</v>
      </c>
      <c r="C1033" s="84">
        <v>2</v>
      </c>
      <c r="D1033" s="85" t="s">
        <v>813</v>
      </c>
      <c r="E1033" s="85" t="s">
        <v>526</v>
      </c>
      <c r="F1033" s="84"/>
      <c r="G1033" s="84" t="s">
        <v>64</v>
      </c>
      <c r="H1033" s="86" t="s">
        <v>527</v>
      </c>
      <c r="I1033" s="87">
        <v>1</v>
      </c>
      <c r="J1033" s="87">
        <v>1</v>
      </c>
      <c r="K1033" s="84" t="s">
        <v>50</v>
      </c>
      <c r="L1033" s="84" t="s">
        <v>63</v>
      </c>
      <c r="M1033" s="84" t="s">
        <v>56</v>
      </c>
      <c r="N1033" s="84" t="s">
        <v>51</v>
      </c>
      <c r="O1033" s="84"/>
      <c r="P1033" s="84" t="s">
        <v>525</v>
      </c>
      <c r="Q1033" s="84" t="s">
        <v>528</v>
      </c>
      <c r="R1033" s="88"/>
      <c r="S1033" s="89"/>
      <c r="T1033" s="89">
        <f t="shared" si="72"/>
        <v>0</v>
      </c>
      <c r="U1033" s="89"/>
      <c r="V1033" s="89"/>
      <c r="W1033" s="89"/>
      <c r="X1033" s="89"/>
      <c r="Y1033" s="89"/>
      <c r="Z1033" s="89">
        <f t="shared" si="73"/>
        <v>0</v>
      </c>
      <c r="AA1033" s="89"/>
      <c r="AB1033" s="89"/>
      <c r="AC1033" s="89"/>
      <c r="AD1033" s="84"/>
      <c r="AE1033" s="90"/>
    </row>
    <row r="1034" spans="1:31" s="91" customFormat="1" hidden="1" x14ac:dyDescent="0.25">
      <c r="A1034" s="82">
        <v>1031</v>
      </c>
      <c r="B1034" s="83">
        <v>7</v>
      </c>
      <c r="C1034" s="84">
        <v>2</v>
      </c>
      <c r="D1034" s="85" t="s">
        <v>813</v>
      </c>
      <c r="E1034" s="85" t="s">
        <v>801</v>
      </c>
      <c r="F1034" s="84"/>
      <c r="G1034" s="84" t="s">
        <v>71</v>
      </c>
      <c r="H1034" s="86" t="s">
        <v>353</v>
      </c>
      <c r="I1034" s="87">
        <v>1</v>
      </c>
      <c r="J1034" s="87">
        <v>1</v>
      </c>
      <c r="K1034" s="84" t="s">
        <v>50</v>
      </c>
      <c r="L1034" s="84" t="s">
        <v>63</v>
      </c>
      <c r="M1034" s="84" t="s">
        <v>56</v>
      </c>
      <c r="N1034" s="84" t="s">
        <v>51</v>
      </c>
      <c r="O1034" s="84"/>
      <c r="P1034" s="84" t="s">
        <v>354</v>
      </c>
      <c r="Q1034" s="84">
        <v>1731110060</v>
      </c>
      <c r="R1034" s="88"/>
      <c r="S1034" s="89"/>
      <c r="T1034" s="89">
        <f t="shared" si="72"/>
        <v>0</v>
      </c>
      <c r="U1034" s="89"/>
      <c r="V1034" s="89"/>
      <c r="W1034" s="89"/>
      <c r="X1034" s="89"/>
      <c r="Y1034" s="89"/>
      <c r="Z1034" s="89">
        <f t="shared" si="73"/>
        <v>0</v>
      </c>
      <c r="AA1034" s="89"/>
      <c r="AB1034" s="89"/>
      <c r="AC1034" s="89"/>
      <c r="AD1034" s="84"/>
      <c r="AE1034" s="90"/>
    </row>
    <row r="1035" spans="1:31" s="91" customFormat="1" hidden="1" x14ac:dyDescent="0.25">
      <c r="A1035" s="82">
        <v>1032</v>
      </c>
      <c r="B1035" s="83">
        <v>8</v>
      </c>
      <c r="C1035" s="84">
        <v>2</v>
      </c>
      <c r="D1035" s="85" t="s">
        <v>813</v>
      </c>
      <c r="E1035" s="85" t="s">
        <v>529</v>
      </c>
      <c r="F1035" s="84"/>
      <c r="G1035" s="84" t="s">
        <v>64</v>
      </c>
      <c r="H1035" s="86" t="s">
        <v>530</v>
      </c>
      <c r="I1035" s="87">
        <v>2</v>
      </c>
      <c r="J1035" s="87">
        <v>2</v>
      </c>
      <c r="K1035" s="84" t="s">
        <v>50</v>
      </c>
      <c r="L1035" s="84" t="s">
        <v>63</v>
      </c>
      <c r="M1035" s="84" t="s">
        <v>56</v>
      </c>
      <c r="N1035" s="84" t="s">
        <v>51</v>
      </c>
      <c r="O1035" s="84"/>
      <c r="P1035" s="84" t="s">
        <v>525</v>
      </c>
      <c r="Q1035" s="84" t="s">
        <v>531</v>
      </c>
      <c r="R1035" s="88"/>
      <c r="S1035" s="89"/>
      <c r="T1035" s="89">
        <f t="shared" si="72"/>
        <v>0</v>
      </c>
      <c r="U1035" s="89"/>
      <c r="V1035" s="89"/>
      <c r="W1035" s="89"/>
      <c r="X1035" s="89"/>
      <c r="Y1035" s="89"/>
      <c r="Z1035" s="89">
        <f t="shared" si="73"/>
        <v>0</v>
      </c>
      <c r="AA1035" s="89"/>
      <c r="AB1035" s="89"/>
      <c r="AC1035" s="89"/>
      <c r="AD1035" s="84"/>
      <c r="AE1035" s="90"/>
    </row>
    <row r="1036" spans="1:31" s="91" customFormat="1" hidden="1" x14ac:dyDescent="0.25">
      <c r="A1036" s="82">
        <v>1033</v>
      </c>
      <c r="B1036" s="83">
        <v>9</v>
      </c>
      <c r="C1036" s="84">
        <v>2</v>
      </c>
      <c r="D1036" s="85" t="s">
        <v>813</v>
      </c>
      <c r="E1036" s="85" t="s">
        <v>344</v>
      </c>
      <c r="F1036" s="84"/>
      <c r="G1036" s="84" t="s">
        <v>55</v>
      </c>
      <c r="H1036" s="86" t="s">
        <v>345</v>
      </c>
      <c r="I1036" s="87">
        <v>1</v>
      </c>
      <c r="J1036" s="87">
        <v>1</v>
      </c>
      <c r="K1036" s="84" t="s">
        <v>272</v>
      </c>
      <c r="L1036" s="84" t="s">
        <v>63</v>
      </c>
      <c r="M1036" s="84" t="s">
        <v>56</v>
      </c>
      <c r="N1036" s="84" t="s">
        <v>51</v>
      </c>
      <c r="O1036" s="84"/>
      <c r="P1036" s="84" t="s">
        <v>347</v>
      </c>
      <c r="Q1036" s="84" t="s">
        <v>346</v>
      </c>
      <c r="R1036" s="88"/>
      <c r="S1036" s="89"/>
      <c r="T1036" s="89">
        <f t="shared" si="72"/>
        <v>0</v>
      </c>
      <c r="U1036" s="89"/>
      <c r="V1036" s="89"/>
      <c r="W1036" s="89"/>
      <c r="X1036" s="89"/>
      <c r="Y1036" s="89"/>
      <c r="Z1036" s="89">
        <f t="shared" si="73"/>
        <v>0</v>
      </c>
      <c r="AA1036" s="89"/>
      <c r="AB1036" s="89"/>
      <c r="AC1036" s="89"/>
      <c r="AD1036" s="84"/>
      <c r="AE1036" s="90"/>
    </row>
    <row r="1037" spans="1:31" s="91" customFormat="1" hidden="1" x14ac:dyDescent="0.25">
      <c r="A1037" s="82">
        <v>1034</v>
      </c>
      <c r="B1037" s="83">
        <v>10</v>
      </c>
      <c r="C1037" s="84">
        <v>2</v>
      </c>
      <c r="D1037" s="85" t="s">
        <v>813</v>
      </c>
      <c r="E1037" s="85" t="s">
        <v>446</v>
      </c>
      <c r="F1037" s="84"/>
      <c r="G1037" s="84" t="s">
        <v>55</v>
      </c>
      <c r="H1037" s="86" t="s">
        <v>447</v>
      </c>
      <c r="I1037" s="87">
        <v>1</v>
      </c>
      <c r="J1037" s="87">
        <v>1</v>
      </c>
      <c r="K1037" s="84" t="s">
        <v>272</v>
      </c>
      <c r="L1037" s="84" t="s">
        <v>63</v>
      </c>
      <c r="M1037" s="84" t="s">
        <v>56</v>
      </c>
      <c r="N1037" s="84" t="s">
        <v>51</v>
      </c>
      <c r="O1037" s="84"/>
      <c r="P1037" s="84" t="s">
        <v>340</v>
      </c>
      <c r="Q1037" s="84" t="s">
        <v>448</v>
      </c>
      <c r="R1037" s="88"/>
      <c r="S1037" s="89"/>
      <c r="T1037" s="89">
        <f t="shared" si="72"/>
        <v>0</v>
      </c>
      <c r="U1037" s="89"/>
      <c r="V1037" s="89"/>
      <c r="W1037" s="89"/>
      <c r="X1037" s="89"/>
      <c r="Y1037" s="89"/>
      <c r="Z1037" s="89">
        <f t="shared" si="73"/>
        <v>0</v>
      </c>
      <c r="AA1037" s="89"/>
      <c r="AB1037" s="89"/>
      <c r="AC1037" s="89"/>
      <c r="AD1037" s="84"/>
      <c r="AE1037" s="90"/>
    </row>
    <row r="1038" spans="1:31" s="91" customFormat="1" hidden="1" x14ac:dyDescent="0.25">
      <c r="A1038" s="82">
        <v>1035</v>
      </c>
      <c r="B1038" s="83">
        <v>11</v>
      </c>
      <c r="C1038" s="84">
        <v>2</v>
      </c>
      <c r="D1038" s="85" t="s">
        <v>813</v>
      </c>
      <c r="E1038" s="85" t="s">
        <v>341</v>
      </c>
      <c r="F1038" s="84"/>
      <c r="G1038" s="84" t="s">
        <v>55</v>
      </c>
      <c r="H1038" s="86" t="s">
        <v>342</v>
      </c>
      <c r="I1038" s="87">
        <v>1</v>
      </c>
      <c r="J1038" s="87">
        <v>1</v>
      </c>
      <c r="K1038" s="84" t="s">
        <v>272</v>
      </c>
      <c r="L1038" s="84" t="s">
        <v>63</v>
      </c>
      <c r="M1038" s="84" t="s">
        <v>56</v>
      </c>
      <c r="N1038" s="84" t="s">
        <v>51</v>
      </c>
      <c r="O1038" s="84"/>
      <c r="P1038" s="84" t="s">
        <v>340</v>
      </c>
      <c r="Q1038" s="84" t="s">
        <v>343</v>
      </c>
      <c r="R1038" s="88"/>
      <c r="S1038" s="89"/>
      <c r="T1038" s="89">
        <f t="shared" si="72"/>
        <v>0</v>
      </c>
      <c r="U1038" s="89"/>
      <c r="V1038" s="89"/>
      <c r="W1038" s="89"/>
      <c r="X1038" s="89"/>
      <c r="Y1038" s="89"/>
      <c r="Z1038" s="89">
        <f t="shared" si="73"/>
        <v>0</v>
      </c>
      <c r="AA1038" s="89"/>
      <c r="AB1038" s="89"/>
      <c r="AC1038" s="89"/>
      <c r="AD1038" s="84"/>
      <c r="AE1038" s="90"/>
    </row>
    <row r="1039" spans="1:31" s="91" customFormat="1" hidden="1" x14ac:dyDescent="0.25">
      <c r="A1039" s="82">
        <v>1036</v>
      </c>
      <c r="B1039" s="83">
        <v>13</v>
      </c>
      <c r="C1039" s="84">
        <v>2</v>
      </c>
      <c r="D1039" s="85" t="s">
        <v>813</v>
      </c>
      <c r="E1039" s="85" t="s">
        <v>820</v>
      </c>
      <c r="F1039" s="84"/>
      <c r="G1039" s="84" t="s">
        <v>59</v>
      </c>
      <c r="H1039" s="86" t="s">
        <v>821</v>
      </c>
      <c r="I1039" s="87">
        <v>2.5</v>
      </c>
      <c r="J1039" s="87">
        <v>2.5</v>
      </c>
      <c r="K1039" s="84" t="s">
        <v>272</v>
      </c>
      <c r="L1039" s="84" t="s">
        <v>63</v>
      </c>
      <c r="M1039" s="84" t="s">
        <v>56</v>
      </c>
      <c r="N1039" s="84" t="s">
        <v>51</v>
      </c>
      <c r="O1039" s="84"/>
      <c r="P1039" s="84" t="s">
        <v>340</v>
      </c>
      <c r="Q1039" s="84">
        <v>2241</v>
      </c>
      <c r="R1039" s="88"/>
      <c r="S1039" s="89"/>
      <c r="T1039" s="89">
        <f t="shared" si="72"/>
        <v>0</v>
      </c>
      <c r="U1039" s="89"/>
      <c r="V1039" s="89"/>
      <c r="W1039" s="89"/>
      <c r="X1039" s="89"/>
      <c r="Y1039" s="89"/>
      <c r="Z1039" s="89">
        <f t="shared" si="73"/>
        <v>0</v>
      </c>
      <c r="AA1039" s="89"/>
      <c r="AB1039" s="89"/>
      <c r="AC1039" s="89"/>
      <c r="AD1039" s="84"/>
      <c r="AE1039" s="90"/>
    </row>
    <row r="1040" spans="1:31" s="91" customFormat="1" hidden="1" x14ac:dyDescent="0.25">
      <c r="A1040" s="82">
        <v>1037</v>
      </c>
      <c r="B1040" s="83">
        <v>14</v>
      </c>
      <c r="C1040" s="84">
        <v>2</v>
      </c>
      <c r="D1040" s="85" t="s">
        <v>813</v>
      </c>
      <c r="E1040" s="85" t="s">
        <v>805</v>
      </c>
      <c r="F1040" s="84"/>
      <c r="G1040" s="84" t="s">
        <v>55</v>
      </c>
      <c r="H1040" s="86" t="s">
        <v>806</v>
      </c>
      <c r="I1040" s="87">
        <v>1</v>
      </c>
      <c r="J1040" s="87">
        <v>1</v>
      </c>
      <c r="K1040" s="84" t="s">
        <v>50</v>
      </c>
      <c r="L1040" s="84" t="s">
        <v>63</v>
      </c>
      <c r="M1040" s="84" t="s">
        <v>56</v>
      </c>
      <c r="N1040" s="84" t="s">
        <v>51</v>
      </c>
      <c r="O1040" s="84"/>
      <c r="P1040" s="84" t="s">
        <v>260</v>
      </c>
      <c r="Q1040" s="84" t="s">
        <v>807</v>
      </c>
      <c r="R1040" s="88"/>
      <c r="S1040" s="89"/>
      <c r="T1040" s="89">
        <f t="shared" si="72"/>
        <v>0</v>
      </c>
      <c r="U1040" s="89"/>
      <c r="V1040" s="89"/>
      <c r="W1040" s="89"/>
      <c r="X1040" s="89"/>
      <c r="Y1040" s="89"/>
      <c r="Z1040" s="89">
        <f t="shared" si="73"/>
        <v>0</v>
      </c>
      <c r="AA1040" s="89"/>
      <c r="AB1040" s="89"/>
      <c r="AC1040" s="89"/>
      <c r="AD1040" s="84"/>
      <c r="AE1040" s="90"/>
    </row>
    <row r="1041" spans="1:31" s="91" customFormat="1" hidden="1" x14ac:dyDescent="0.25">
      <c r="A1041" s="82">
        <v>1038</v>
      </c>
      <c r="B1041" s="83">
        <v>15</v>
      </c>
      <c r="C1041" s="84">
        <v>2</v>
      </c>
      <c r="D1041" s="85" t="s">
        <v>813</v>
      </c>
      <c r="E1041" s="85" t="s">
        <v>822</v>
      </c>
      <c r="F1041" s="84"/>
      <c r="G1041" s="84" t="s">
        <v>64</v>
      </c>
      <c r="H1041" s="86" t="s">
        <v>823</v>
      </c>
      <c r="I1041" s="87">
        <v>2</v>
      </c>
      <c r="J1041" s="87">
        <v>2</v>
      </c>
      <c r="K1041" s="84" t="s">
        <v>50</v>
      </c>
      <c r="L1041" s="84" t="s">
        <v>63</v>
      </c>
      <c r="M1041" s="84" t="s">
        <v>56</v>
      </c>
      <c r="N1041" s="84" t="s">
        <v>51</v>
      </c>
      <c r="O1041" s="84"/>
      <c r="P1041" s="84" t="s">
        <v>260</v>
      </c>
      <c r="Q1041" s="84" t="s">
        <v>810</v>
      </c>
      <c r="R1041" s="88"/>
      <c r="S1041" s="89"/>
      <c r="T1041" s="89">
        <f t="shared" si="72"/>
        <v>0</v>
      </c>
      <c r="U1041" s="89"/>
      <c r="V1041" s="89"/>
      <c r="W1041" s="89"/>
      <c r="X1041" s="89"/>
      <c r="Y1041" s="89"/>
      <c r="Z1041" s="89">
        <f t="shared" si="73"/>
        <v>0</v>
      </c>
      <c r="AA1041" s="89"/>
      <c r="AB1041" s="89"/>
      <c r="AC1041" s="89"/>
      <c r="AD1041" s="84"/>
      <c r="AE1041" s="90"/>
    </row>
    <row r="1042" spans="1:31" s="91" customFormat="1" hidden="1" x14ac:dyDescent="0.25">
      <c r="A1042" s="82">
        <v>1039</v>
      </c>
      <c r="B1042" s="83">
        <v>16</v>
      </c>
      <c r="C1042" s="84">
        <v>2</v>
      </c>
      <c r="D1042" s="85" t="s">
        <v>813</v>
      </c>
      <c r="E1042" s="85" t="s">
        <v>270</v>
      </c>
      <c r="F1042" s="84"/>
      <c r="G1042" s="84" t="s">
        <v>64</v>
      </c>
      <c r="H1042" s="86" t="s">
        <v>271</v>
      </c>
      <c r="I1042" s="87">
        <v>1</v>
      </c>
      <c r="J1042" s="87">
        <v>1</v>
      </c>
      <c r="K1042" s="84" t="s">
        <v>272</v>
      </c>
      <c r="L1042" s="84" t="s">
        <v>63</v>
      </c>
      <c r="M1042" s="84" t="s">
        <v>56</v>
      </c>
      <c r="N1042" s="84" t="s">
        <v>51</v>
      </c>
      <c r="O1042" s="84"/>
      <c r="P1042" s="84" t="s">
        <v>266</v>
      </c>
      <c r="Q1042" s="84" t="s">
        <v>273</v>
      </c>
      <c r="R1042" s="88"/>
      <c r="S1042" s="89"/>
      <c r="T1042" s="89">
        <f t="shared" si="72"/>
        <v>0</v>
      </c>
      <c r="U1042" s="89"/>
      <c r="V1042" s="89"/>
      <c r="W1042" s="89"/>
      <c r="X1042" s="89"/>
      <c r="Y1042" s="89"/>
      <c r="Z1042" s="89">
        <f t="shared" si="73"/>
        <v>0</v>
      </c>
      <c r="AA1042" s="89"/>
      <c r="AB1042" s="89"/>
      <c r="AC1042" s="89"/>
      <c r="AD1042" s="84"/>
      <c r="AE1042" s="90"/>
    </row>
    <row r="1043" spans="1:31" s="91" customFormat="1" hidden="1" x14ac:dyDescent="0.25">
      <c r="A1043" s="82">
        <v>1040</v>
      </c>
      <c r="B1043" s="83">
        <v>18</v>
      </c>
      <c r="C1043" s="84">
        <v>2</v>
      </c>
      <c r="D1043" s="85" t="s">
        <v>813</v>
      </c>
      <c r="E1043" s="85" t="s">
        <v>298</v>
      </c>
      <c r="F1043" s="84"/>
      <c r="G1043" s="84" t="s">
        <v>55</v>
      </c>
      <c r="H1043" s="86" t="s">
        <v>299</v>
      </c>
      <c r="I1043" s="87">
        <v>3</v>
      </c>
      <c r="J1043" s="87">
        <v>3</v>
      </c>
      <c r="K1043" s="84" t="s">
        <v>50</v>
      </c>
      <c r="L1043" s="84" t="s">
        <v>63</v>
      </c>
      <c r="M1043" s="84" t="s">
        <v>56</v>
      </c>
      <c r="N1043" s="84" t="s">
        <v>51</v>
      </c>
      <c r="O1043" s="84"/>
      <c r="P1043" s="84" t="s">
        <v>266</v>
      </c>
      <c r="Q1043" s="84" t="s">
        <v>300</v>
      </c>
      <c r="R1043" s="88"/>
      <c r="S1043" s="89"/>
      <c r="T1043" s="89">
        <f t="shared" si="72"/>
        <v>0</v>
      </c>
      <c r="U1043" s="89"/>
      <c r="V1043" s="89"/>
      <c r="W1043" s="89"/>
      <c r="X1043" s="89"/>
      <c r="Y1043" s="89"/>
      <c r="Z1043" s="89">
        <f t="shared" si="73"/>
        <v>0</v>
      </c>
      <c r="AA1043" s="89"/>
      <c r="AB1043" s="89"/>
      <c r="AC1043" s="89"/>
      <c r="AD1043" s="84"/>
      <c r="AE1043" s="90"/>
    </row>
    <row r="1044" spans="1:31" s="91" customFormat="1" hidden="1" x14ac:dyDescent="0.25">
      <c r="A1044" s="82">
        <v>1041</v>
      </c>
      <c r="B1044" s="83">
        <v>19</v>
      </c>
      <c r="C1044" s="84">
        <v>2</v>
      </c>
      <c r="D1044" s="85" t="s">
        <v>813</v>
      </c>
      <c r="E1044" s="85" t="s">
        <v>517</v>
      </c>
      <c r="F1044" s="84"/>
      <c r="G1044" s="84" t="s">
        <v>55</v>
      </c>
      <c r="H1044" s="86" t="s">
        <v>518</v>
      </c>
      <c r="I1044" s="87">
        <v>1</v>
      </c>
      <c r="J1044" s="87">
        <v>1</v>
      </c>
      <c r="K1044" s="84" t="s">
        <v>50</v>
      </c>
      <c r="L1044" s="84" t="s">
        <v>63</v>
      </c>
      <c r="M1044" s="84" t="s">
        <v>56</v>
      </c>
      <c r="N1044" s="84" t="s">
        <v>51</v>
      </c>
      <c r="O1044" s="84"/>
      <c r="P1044" s="84" t="s">
        <v>266</v>
      </c>
      <c r="Q1044" s="84" t="s">
        <v>519</v>
      </c>
      <c r="R1044" s="88"/>
      <c r="S1044" s="89"/>
      <c r="T1044" s="89">
        <f t="shared" si="72"/>
        <v>0</v>
      </c>
      <c r="U1044" s="89"/>
      <c r="V1044" s="89"/>
      <c r="W1044" s="89"/>
      <c r="X1044" s="89"/>
      <c r="Y1044" s="89"/>
      <c r="Z1044" s="89">
        <f t="shared" si="73"/>
        <v>0</v>
      </c>
      <c r="AA1044" s="89"/>
      <c r="AB1044" s="89"/>
      <c r="AC1044" s="89"/>
      <c r="AD1044" s="84"/>
      <c r="AE1044" s="90"/>
    </row>
    <row r="1045" spans="1:31" s="91" customFormat="1" hidden="1" x14ac:dyDescent="0.25">
      <c r="A1045" s="82">
        <v>1042</v>
      </c>
      <c r="B1045" s="83">
        <v>7000</v>
      </c>
      <c r="C1045" s="84">
        <v>2</v>
      </c>
      <c r="D1045" s="85" t="s">
        <v>813</v>
      </c>
      <c r="E1045" s="85" t="s">
        <v>274</v>
      </c>
      <c r="F1045" s="84"/>
      <c r="G1045" s="84" t="s">
        <v>276</v>
      </c>
      <c r="H1045" s="86" t="s">
        <v>275</v>
      </c>
      <c r="I1045" s="87">
        <v>1</v>
      </c>
      <c r="J1045" s="87">
        <v>1</v>
      </c>
      <c r="K1045" s="84" t="s">
        <v>50</v>
      </c>
      <c r="L1045" s="84" t="s">
        <v>63</v>
      </c>
      <c r="M1045" s="84" t="s">
        <v>56</v>
      </c>
      <c r="N1045" s="84" t="s">
        <v>70</v>
      </c>
      <c r="O1045" s="84"/>
      <c r="P1045" s="84"/>
      <c r="Q1045" s="84"/>
      <c r="R1045" s="88"/>
      <c r="S1045" s="89"/>
      <c r="T1045" s="89">
        <f t="shared" si="72"/>
        <v>0</v>
      </c>
      <c r="U1045" s="89"/>
      <c r="V1045" s="89"/>
      <c r="W1045" s="89"/>
      <c r="X1045" s="89"/>
      <c r="Y1045" s="89"/>
      <c r="Z1045" s="89">
        <f t="shared" si="73"/>
        <v>0</v>
      </c>
      <c r="AA1045" s="89"/>
      <c r="AB1045" s="89"/>
      <c r="AC1045" s="89"/>
      <c r="AD1045" s="84"/>
      <c r="AE1045" s="90"/>
    </row>
    <row r="1046" spans="1:31" s="91" customFormat="1" hidden="1" x14ac:dyDescent="0.25">
      <c r="A1046" s="82">
        <v>1043</v>
      </c>
      <c r="B1046" s="83">
        <v>7000</v>
      </c>
      <c r="C1046" s="84">
        <v>3</v>
      </c>
      <c r="D1046" s="85" t="s">
        <v>274</v>
      </c>
      <c r="E1046" s="85" t="s">
        <v>124</v>
      </c>
      <c r="F1046" s="84"/>
      <c r="G1046" s="84" t="s">
        <v>126</v>
      </c>
      <c r="H1046" s="86" t="s">
        <v>125</v>
      </c>
      <c r="I1046" s="87">
        <v>1</v>
      </c>
      <c r="J1046" s="87">
        <v>1</v>
      </c>
      <c r="K1046" s="84" t="s">
        <v>50</v>
      </c>
      <c r="L1046" s="84" t="s">
        <v>63</v>
      </c>
      <c r="M1046" s="84" t="s">
        <v>56</v>
      </c>
      <c r="N1046" s="84" t="s">
        <v>70</v>
      </c>
      <c r="O1046" s="84"/>
      <c r="P1046" s="84"/>
      <c r="Q1046" s="84"/>
      <c r="R1046" s="88"/>
      <c r="S1046" s="89"/>
      <c r="T1046" s="89">
        <f t="shared" si="72"/>
        <v>0</v>
      </c>
      <c r="U1046" s="89"/>
      <c r="V1046" s="89"/>
      <c r="W1046" s="89"/>
      <c r="X1046" s="89"/>
      <c r="Y1046" s="89"/>
      <c r="Z1046" s="89">
        <f t="shared" si="73"/>
        <v>0</v>
      </c>
      <c r="AA1046" s="89"/>
      <c r="AB1046" s="89"/>
      <c r="AC1046" s="89"/>
      <c r="AD1046" s="84"/>
      <c r="AE1046" s="90"/>
    </row>
    <row r="1047" spans="1:31" s="91" customFormat="1" hidden="1" x14ac:dyDescent="0.25">
      <c r="A1047" s="82">
        <v>1044</v>
      </c>
      <c r="B1047" s="83">
        <v>7002</v>
      </c>
      <c r="C1047" s="84">
        <v>3</v>
      </c>
      <c r="D1047" s="85" t="s">
        <v>274</v>
      </c>
      <c r="E1047" s="85" t="s">
        <v>277</v>
      </c>
      <c r="F1047" s="84"/>
      <c r="G1047" s="84" t="s">
        <v>55</v>
      </c>
      <c r="H1047" s="86" t="s">
        <v>278</v>
      </c>
      <c r="I1047" s="87">
        <v>1</v>
      </c>
      <c r="J1047" s="87">
        <v>1</v>
      </c>
      <c r="K1047" s="84" t="s">
        <v>50</v>
      </c>
      <c r="L1047" s="84" t="s">
        <v>63</v>
      </c>
      <c r="M1047" s="84" t="s">
        <v>56</v>
      </c>
      <c r="N1047" s="84" t="s">
        <v>70</v>
      </c>
      <c r="O1047" s="84"/>
      <c r="P1047" s="84" t="s">
        <v>279</v>
      </c>
      <c r="Q1047" s="84">
        <v>14270</v>
      </c>
      <c r="R1047" s="88"/>
      <c r="S1047" s="89"/>
      <c r="T1047" s="89">
        <f t="shared" si="72"/>
        <v>0</v>
      </c>
      <c r="U1047" s="89"/>
      <c r="V1047" s="89"/>
      <c r="W1047" s="89"/>
      <c r="X1047" s="89"/>
      <c r="Y1047" s="89"/>
      <c r="Z1047" s="89">
        <f t="shared" si="73"/>
        <v>0</v>
      </c>
      <c r="AA1047" s="89"/>
      <c r="AB1047" s="89"/>
      <c r="AC1047" s="89"/>
      <c r="AD1047" s="84"/>
      <c r="AE1047" s="90"/>
    </row>
    <row r="1048" spans="1:31" s="91" customFormat="1" hidden="1" x14ac:dyDescent="0.25">
      <c r="A1048" s="82">
        <v>1045</v>
      </c>
      <c r="B1048" s="83">
        <v>7003</v>
      </c>
      <c r="C1048" s="84">
        <v>3</v>
      </c>
      <c r="D1048" s="85" t="s">
        <v>274</v>
      </c>
      <c r="E1048" s="85" t="s">
        <v>280</v>
      </c>
      <c r="F1048" s="84"/>
      <c r="G1048" s="84" t="s">
        <v>55</v>
      </c>
      <c r="H1048" s="86" t="s">
        <v>281</v>
      </c>
      <c r="I1048" s="87">
        <v>1</v>
      </c>
      <c r="J1048" s="87">
        <v>1</v>
      </c>
      <c r="K1048" s="84" t="s">
        <v>50</v>
      </c>
      <c r="L1048" s="84" t="s">
        <v>63</v>
      </c>
      <c r="M1048" s="84" t="s">
        <v>56</v>
      </c>
      <c r="N1048" s="84" t="s">
        <v>70</v>
      </c>
      <c r="O1048" s="84"/>
      <c r="P1048" s="84" t="s">
        <v>283</v>
      </c>
      <c r="Q1048" s="84" t="s">
        <v>282</v>
      </c>
      <c r="R1048" s="88"/>
      <c r="S1048" s="89"/>
      <c r="T1048" s="89">
        <f t="shared" si="72"/>
        <v>0</v>
      </c>
      <c r="U1048" s="89"/>
      <c r="V1048" s="89"/>
      <c r="W1048" s="89"/>
      <c r="X1048" s="89"/>
      <c r="Y1048" s="89"/>
      <c r="Z1048" s="89">
        <f t="shared" si="73"/>
        <v>0</v>
      </c>
      <c r="AA1048" s="89"/>
      <c r="AB1048" s="89"/>
      <c r="AC1048" s="89"/>
      <c r="AD1048" s="84"/>
      <c r="AE1048" s="90"/>
    </row>
    <row r="1049" spans="1:31" s="91" customFormat="1" hidden="1" x14ac:dyDescent="0.25">
      <c r="A1049" s="82">
        <v>1046</v>
      </c>
      <c r="B1049" s="83">
        <v>7004</v>
      </c>
      <c r="C1049" s="84">
        <v>3</v>
      </c>
      <c r="D1049" s="85" t="s">
        <v>274</v>
      </c>
      <c r="E1049" s="85" t="s">
        <v>284</v>
      </c>
      <c r="F1049" s="84"/>
      <c r="G1049" s="84" t="s">
        <v>64</v>
      </c>
      <c r="H1049" s="86" t="s">
        <v>285</v>
      </c>
      <c r="I1049" s="87">
        <v>1</v>
      </c>
      <c r="J1049" s="87">
        <v>1</v>
      </c>
      <c r="K1049" s="84" t="s">
        <v>50</v>
      </c>
      <c r="L1049" s="84" t="s">
        <v>63</v>
      </c>
      <c r="M1049" s="84" t="s">
        <v>56</v>
      </c>
      <c r="N1049" s="84" t="s">
        <v>70</v>
      </c>
      <c r="O1049" s="84"/>
      <c r="P1049" s="84" t="s">
        <v>283</v>
      </c>
      <c r="Q1049" s="84" t="s">
        <v>286</v>
      </c>
      <c r="R1049" s="88"/>
      <c r="S1049" s="89"/>
      <c r="T1049" s="89">
        <f t="shared" si="72"/>
        <v>0</v>
      </c>
      <c r="U1049" s="89"/>
      <c r="V1049" s="89"/>
      <c r="W1049" s="89"/>
      <c r="X1049" s="89"/>
      <c r="Y1049" s="89"/>
      <c r="Z1049" s="89">
        <f t="shared" si="73"/>
        <v>0</v>
      </c>
      <c r="AA1049" s="89"/>
      <c r="AB1049" s="89"/>
      <c r="AC1049" s="89"/>
      <c r="AD1049" s="84"/>
      <c r="AE1049" s="90"/>
    </row>
    <row r="1050" spans="1:31" s="91" customFormat="1" hidden="1" x14ac:dyDescent="0.25">
      <c r="A1050" s="82">
        <v>1047</v>
      </c>
      <c r="B1050" s="83">
        <v>7005</v>
      </c>
      <c r="C1050" s="84">
        <v>3</v>
      </c>
      <c r="D1050" s="85" t="s">
        <v>274</v>
      </c>
      <c r="E1050" s="85" t="s">
        <v>287</v>
      </c>
      <c r="F1050" s="84"/>
      <c r="G1050" s="84" t="s">
        <v>64</v>
      </c>
      <c r="H1050" s="86" t="s">
        <v>288</v>
      </c>
      <c r="I1050" s="87">
        <v>1</v>
      </c>
      <c r="J1050" s="87">
        <v>1</v>
      </c>
      <c r="K1050" s="84" t="s">
        <v>50</v>
      </c>
      <c r="L1050" s="84" t="s">
        <v>63</v>
      </c>
      <c r="M1050" s="84" t="s">
        <v>56</v>
      </c>
      <c r="N1050" s="84" t="s">
        <v>70</v>
      </c>
      <c r="O1050" s="84"/>
      <c r="P1050" s="84" t="s">
        <v>283</v>
      </c>
      <c r="Q1050" s="84" t="s">
        <v>289</v>
      </c>
      <c r="R1050" s="88"/>
      <c r="S1050" s="89"/>
      <c r="T1050" s="89">
        <f t="shared" si="72"/>
        <v>0</v>
      </c>
      <c r="U1050" s="89"/>
      <c r="V1050" s="89"/>
      <c r="W1050" s="89"/>
      <c r="X1050" s="89"/>
      <c r="Y1050" s="89"/>
      <c r="Z1050" s="89">
        <f t="shared" si="73"/>
        <v>0</v>
      </c>
      <c r="AA1050" s="89"/>
      <c r="AB1050" s="89"/>
      <c r="AC1050" s="89"/>
      <c r="AD1050" s="84"/>
      <c r="AE1050" s="90"/>
    </row>
    <row r="1051" spans="1:31" s="91" customFormat="1" hidden="1" x14ac:dyDescent="0.25">
      <c r="A1051" s="82">
        <v>1048</v>
      </c>
      <c r="B1051" s="83">
        <v>7006</v>
      </c>
      <c r="C1051" s="84">
        <v>3</v>
      </c>
      <c r="D1051" s="85" t="s">
        <v>274</v>
      </c>
      <c r="E1051" s="85" t="s">
        <v>290</v>
      </c>
      <c r="F1051" s="84"/>
      <c r="G1051" s="84" t="s">
        <v>55</v>
      </c>
      <c r="H1051" s="86" t="s">
        <v>291</v>
      </c>
      <c r="I1051" s="87">
        <v>1</v>
      </c>
      <c r="J1051" s="87">
        <v>1</v>
      </c>
      <c r="K1051" s="84" t="s">
        <v>50</v>
      </c>
      <c r="L1051" s="84" t="s">
        <v>63</v>
      </c>
      <c r="M1051" s="84" t="s">
        <v>56</v>
      </c>
      <c r="N1051" s="84" t="s">
        <v>70</v>
      </c>
      <c r="O1051" s="84"/>
      <c r="P1051" s="84"/>
      <c r="Q1051" s="84"/>
      <c r="R1051" s="88"/>
      <c r="S1051" s="89"/>
      <c r="T1051" s="89">
        <f t="shared" si="72"/>
        <v>0</v>
      </c>
      <c r="U1051" s="89"/>
      <c r="V1051" s="89"/>
      <c r="W1051" s="89"/>
      <c r="X1051" s="89"/>
      <c r="Y1051" s="89"/>
      <c r="Z1051" s="89">
        <f t="shared" si="73"/>
        <v>0</v>
      </c>
      <c r="AA1051" s="89"/>
      <c r="AB1051" s="89"/>
      <c r="AC1051" s="89"/>
      <c r="AD1051" s="84"/>
      <c r="AE1051" s="90"/>
    </row>
    <row r="1052" spans="1:31" s="91" customFormat="1" hidden="1" x14ac:dyDescent="0.25">
      <c r="A1052" s="82">
        <v>1049</v>
      </c>
      <c r="B1052" s="83">
        <v>7007</v>
      </c>
      <c r="C1052" s="84">
        <v>3</v>
      </c>
      <c r="D1052" s="85" t="s">
        <v>274</v>
      </c>
      <c r="E1052" s="85" t="s">
        <v>292</v>
      </c>
      <c r="F1052" s="84"/>
      <c r="G1052" s="84" t="s">
        <v>55</v>
      </c>
      <c r="H1052" s="86" t="s">
        <v>293</v>
      </c>
      <c r="I1052" s="87">
        <v>1</v>
      </c>
      <c r="J1052" s="87">
        <v>1</v>
      </c>
      <c r="K1052" s="84" t="s">
        <v>50</v>
      </c>
      <c r="L1052" s="84" t="s">
        <v>63</v>
      </c>
      <c r="M1052" s="84" t="s">
        <v>56</v>
      </c>
      <c r="N1052" s="84" t="s">
        <v>70</v>
      </c>
      <c r="O1052" s="84"/>
      <c r="P1052" s="84"/>
      <c r="Q1052" s="84"/>
      <c r="R1052" s="88"/>
      <c r="S1052" s="89"/>
      <c r="T1052" s="89">
        <f t="shared" si="72"/>
        <v>0</v>
      </c>
      <c r="U1052" s="89"/>
      <c r="V1052" s="89"/>
      <c r="W1052" s="89"/>
      <c r="X1052" s="89"/>
      <c r="Y1052" s="89"/>
      <c r="Z1052" s="89">
        <f t="shared" si="73"/>
        <v>0</v>
      </c>
      <c r="AA1052" s="89"/>
      <c r="AB1052" s="89"/>
      <c r="AC1052" s="89"/>
      <c r="AD1052" s="84"/>
      <c r="AE1052" s="90"/>
    </row>
    <row r="1053" spans="1:31" s="91" customFormat="1" hidden="1" x14ac:dyDescent="0.25">
      <c r="A1053" s="82">
        <v>1050</v>
      </c>
      <c r="B1053" s="83">
        <v>7008</v>
      </c>
      <c r="C1053" s="84">
        <v>3</v>
      </c>
      <c r="D1053" s="85" t="s">
        <v>274</v>
      </c>
      <c r="E1053" s="85" t="s">
        <v>263</v>
      </c>
      <c r="F1053" s="84"/>
      <c r="G1053" s="84" t="s">
        <v>55</v>
      </c>
      <c r="H1053" s="86" t="s">
        <v>264</v>
      </c>
      <c r="I1053" s="87">
        <v>1</v>
      </c>
      <c r="J1053" s="87">
        <v>1</v>
      </c>
      <c r="K1053" s="84" t="s">
        <v>50</v>
      </c>
      <c r="L1053" s="84" t="s">
        <v>63</v>
      </c>
      <c r="M1053" s="84" t="s">
        <v>56</v>
      </c>
      <c r="N1053" s="84" t="s">
        <v>70</v>
      </c>
      <c r="O1053" s="84"/>
      <c r="P1053" s="84" t="s">
        <v>266</v>
      </c>
      <c r="Q1053" s="84" t="s">
        <v>265</v>
      </c>
      <c r="R1053" s="88"/>
      <c r="S1053" s="89"/>
      <c r="T1053" s="89">
        <f t="shared" si="72"/>
        <v>0</v>
      </c>
      <c r="U1053" s="89"/>
      <c r="V1053" s="89"/>
      <c r="W1053" s="89"/>
      <c r="X1053" s="89"/>
      <c r="Y1053" s="89"/>
      <c r="Z1053" s="89">
        <f t="shared" si="73"/>
        <v>0</v>
      </c>
      <c r="AA1053" s="89"/>
      <c r="AB1053" s="89"/>
      <c r="AC1053" s="89"/>
      <c r="AD1053" s="84"/>
      <c r="AE1053" s="90"/>
    </row>
    <row r="1054" spans="1:31" s="91" customFormat="1" hidden="1" x14ac:dyDescent="0.25">
      <c r="A1054" s="82">
        <v>1051</v>
      </c>
      <c r="B1054" s="83">
        <v>7009</v>
      </c>
      <c r="C1054" s="84">
        <v>3</v>
      </c>
      <c r="D1054" s="85" t="s">
        <v>274</v>
      </c>
      <c r="E1054" s="85" t="s">
        <v>294</v>
      </c>
      <c r="F1054" s="84"/>
      <c r="G1054" s="84" t="s">
        <v>55</v>
      </c>
      <c r="H1054" s="86" t="s">
        <v>295</v>
      </c>
      <c r="I1054" s="87">
        <v>1</v>
      </c>
      <c r="J1054" s="87">
        <v>1</v>
      </c>
      <c r="K1054" s="84" t="s">
        <v>50</v>
      </c>
      <c r="L1054" s="84" t="s">
        <v>63</v>
      </c>
      <c r="M1054" s="84" t="s">
        <v>56</v>
      </c>
      <c r="N1054" s="84" t="s">
        <v>70</v>
      </c>
      <c r="O1054" s="84"/>
      <c r="P1054" s="84" t="s">
        <v>297</v>
      </c>
      <c r="Q1054" s="84" t="s">
        <v>296</v>
      </c>
      <c r="R1054" s="88"/>
      <c r="S1054" s="89"/>
      <c r="T1054" s="89">
        <f t="shared" si="72"/>
        <v>0</v>
      </c>
      <c r="U1054" s="89"/>
      <c r="V1054" s="89"/>
      <c r="W1054" s="89"/>
      <c r="X1054" s="89"/>
      <c r="Y1054" s="89"/>
      <c r="Z1054" s="89">
        <f t="shared" si="73"/>
        <v>0</v>
      </c>
      <c r="AA1054" s="89"/>
      <c r="AB1054" s="89"/>
      <c r="AC1054" s="89"/>
      <c r="AD1054" s="84"/>
      <c r="AE1054" s="90"/>
    </row>
    <row r="1055" spans="1:31" s="91" customFormat="1" hidden="1" x14ac:dyDescent="0.25">
      <c r="A1055" s="82">
        <v>1052</v>
      </c>
      <c r="B1055" s="83">
        <v>7010</v>
      </c>
      <c r="C1055" s="84">
        <v>3</v>
      </c>
      <c r="D1055" s="85" t="s">
        <v>274</v>
      </c>
      <c r="E1055" s="85" t="s">
        <v>298</v>
      </c>
      <c r="F1055" s="84"/>
      <c r="G1055" s="84" t="s">
        <v>55</v>
      </c>
      <c r="H1055" s="86" t="s">
        <v>299</v>
      </c>
      <c r="I1055" s="87">
        <v>1</v>
      </c>
      <c r="J1055" s="87">
        <v>1</v>
      </c>
      <c r="K1055" s="84" t="s">
        <v>50</v>
      </c>
      <c r="L1055" s="84" t="s">
        <v>63</v>
      </c>
      <c r="M1055" s="84" t="s">
        <v>56</v>
      </c>
      <c r="N1055" s="84" t="s">
        <v>70</v>
      </c>
      <c r="O1055" s="84"/>
      <c r="P1055" s="84" t="s">
        <v>266</v>
      </c>
      <c r="Q1055" s="84" t="s">
        <v>300</v>
      </c>
      <c r="R1055" s="88"/>
      <c r="S1055" s="89"/>
      <c r="T1055" s="89">
        <f t="shared" si="72"/>
        <v>0</v>
      </c>
      <c r="U1055" s="89"/>
      <c r="V1055" s="89"/>
      <c r="W1055" s="89"/>
      <c r="X1055" s="89"/>
      <c r="Y1055" s="89"/>
      <c r="Z1055" s="89">
        <f t="shared" si="73"/>
        <v>0</v>
      </c>
      <c r="AA1055" s="89"/>
      <c r="AB1055" s="89"/>
      <c r="AC1055" s="89"/>
      <c r="AD1055" s="84"/>
      <c r="AE1055" s="90"/>
    </row>
    <row r="1056" spans="1:31" s="91" customFormat="1" hidden="1" x14ac:dyDescent="0.25">
      <c r="A1056" s="82">
        <v>1053</v>
      </c>
      <c r="B1056" s="83">
        <v>7011</v>
      </c>
      <c r="C1056" s="84">
        <v>3</v>
      </c>
      <c r="D1056" s="85" t="s">
        <v>274</v>
      </c>
      <c r="E1056" s="85" t="s">
        <v>301</v>
      </c>
      <c r="F1056" s="84"/>
      <c r="G1056" s="84" t="s">
        <v>55</v>
      </c>
      <c r="H1056" s="86" t="s">
        <v>302</v>
      </c>
      <c r="I1056" s="87">
        <v>1</v>
      </c>
      <c r="J1056" s="87">
        <v>1</v>
      </c>
      <c r="K1056" s="84" t="s">
        <v>50</v>
      </c>
      <c r="L1056" s="84" t="s">
        <v>63</v>
      </c>
      <c r="M1056" s="84" t="s">
        <v>56</v>
      </c>
      <c r="N1056" s="84" t="s">
        <v>70</v>
      </c>
      <c r="O1056" s="84"/>
      <c r="P1056" s="84" t="s">
        <v>266</v>
      </c>
      <c r="Q1056" s="84" t="s">
        <v>303</v>
      </c>
      <c r="R1056" s="88"/>
      <c r="S1056" s="89"/>
      <c r="T1056" s="89">
        <f t="shared" si="72"/>
        <v>0</v>
      </c>
      <c r="U1056" s="89"/>
      <c r="V1056" s="89"/>
      <c r="W1056" s="89"/>
      <c r="X1056" s="89"/>
      <c r="Y1056" s="89"/>
      <c r="Z1056" s="89">
        <f t="shared" si="73"/>
        <v>0</v>
      </c>
      <c r="AA1056" s="89"/>
      <c r="AB1056" s="89"/>
      <c r="AC1056" s="89"/>
      <c r="AD1056" s="84"/>
      <c r="AE1056" s="90"/>
    </row>
    <row r="1057" spans="1:31" s="91" customFormat="1" hidden="1" x14ac:dyDescent="0.25">
      <c r="A1057" s="82">
        <v>1054</v>
      </c>
      <c r="B1057" s="83">
        <v>7012</v>
      </c>
      <c r="C1057" s="84">
        <v>3</v>
      </c>
      <c r="D1057" s="85" t="s">
        <v>274</v>
      </c>
      <c r="E1057" s="85" t="s">
        <v>304</v>
      </c>
      <c r="F1057" s="84"/>
      <c r="G1057" s="84" t="s">
        <v>64</v>
      </c>
      <c r="H1057" s="86" t="s">
        <v>305</v>
      </c>
      <c r="I1057" s="87">
        <v>1</v>
      </c>
      <c r="J1057" s="87">
        <v>1</v>
      </c>
      <c r="K1057" s="84" t="s">
        <v>50</v>
      </c>
      <c r="L1057" s="84" t="s">
        <v>63</v>
      </c>
      <c r="M1057" s="84" t="s">
        <v>56</v>
      </c>
      <c r="N1057" s="84" t="s">
        <v>70</v>
      </c>
      <c r="O1057" s="84"/>
      <c r="P1057" s="84" t="s">
        <v>266</v>
      </c>
      <c r="Q1057" s="84" t="s">
        <v>306</v>
      </c>
      <c r="R1057" s="88"/>
      <c r="S1057" s="89"/>
      <c r="T1057" s="89">
        <f t="shared" si="72"/>
        <v>0</v>
      </c>
      <c r="U1057" s="89"/>
      <c r="V1057" s="89"/>
      <c r="W1057" s="89"/>
      <c r="X1057" s="89"/>
      <c r="Y1057" s="89"/>
      <c r="Z1057" s="89">
        <f t="shared" si="73"/>
        <v>0</v>
      </c>
      <c r="AA1057" s="89"/>
      <c r="AB1057" s="89"/>
      <c r="AC1057" s="89"/>
      <c r="AD1057" s="84"/>
      <c r="AE1057" s="90"/>
    </row>
    <row r="1058" spans="1:31" s="91" customFormat="1" hidden="1" x14ac:dyDescent="0.25">
      <c r="A1058" s="82">
        <v>1055</v>
      </c>
      <c r="B1058" s="83">
        <v>7013</v>
      </c>
      <c r="C1058" s="84">
        <v>3</v>
      </c>
      <c r="D1058" s="85" t="s">
        <v>274</v>
      </c>
      <c r="E1058" s="85" t="s">
        <v>72</v>
      </c>
      <c r="F1058" s="84"/>
      <c r="G1058" s="84" t="s">
        <v>59</v>
      </c>
      <c r="H1058" s="86" t="s">
        <v>73</v>
      </c>
      <c r="I1058" s="87">
        <v>1</v>
      </c>
      <c r="J1058" s="87">
        <v>1</v>
      </c>
      <c r="K1058" s="84" t="s">
        <v>50</v>
      </c>
      <c r="L1058" s="84" t="s">
        <v>63</v>
      </c>
      <c r="M1058" s="84" t="s">
        <v>56</v>
      </c>
      <c r="N1058" s="84" t="s">
        <v>70</v>
      </c>
      <c r="O1058" s="84"/>
      <c r="P1058" s="84"/>
      <c r="Q1058" s="84"/>
      <c r="R1058" s="88"/>
      <c r="S1058" s="89"/>
      <c r="T1058" s="89">
        <f t="shared" si="72"/>
        <v>0</v>
      </c>
      <c r="U1058" s="89"/>
      <c r="V1058" s="89"/>
      <c r="W1058" s="89"/>
      <c r="X1058" s="89"/>
      <c r="Y1058" s="89"/>
      <c r="Z1058" s="89">
        <f t="shared" si="73"/>
        <v>0</v>
      </c>
      <c r="AA1058" s="89"/>
      <c r="AB1058" s="89"/>
      <c r="AC1058" s="89"/>
      <c r="AD1058" s="84"/>
      <c r="AE1058" s="90"/>
    </row>
    <row r="1059" spans="1:31" s="91" customFormat="1" hidden="1" x14ac:dyDescent="0.25">
      <c r="A1059" s="82">
        <v>1056</v>
      </c>
      <c r="B1059" s="83">
        <v>7014</v>
      </c>
      <c r="C1059" s="84">
        <v>3</v>
      </c>
      <c r="D1059" s="85" t="s">
        <v>274</v>
      </c>
      <c r="E1059" s="85" t="s">
        <v>307</v>
      </c>
      <c r="F1059" s="84"/>
      <c r="G1059" s="84" t="s">
        <v>91</v>
      </c>
      <c r="H1059" s="86" t="s">
        <v>308</v>
      </c>
      <c r="I1059" s="87">
        <v>1</v>
      </c>
      <c r="J1059" s="87">
        <v>1</v>
      </c>
      <c r="K1059" s="84" t="s">
        <v>50</v>
      </c>
      <c r="L1059" s="84" t="s">
        <v>63</v>
      </c>
      <c r="M1059" s="84" t="s">
        <v>56</v>
      </c>
      <c r="N1059" s="84" t="s">
        <v>70</v>
      </c>
      <c r="O1059" s="84"/>
      <c r="P1059" s="84"/>
      <c r="Q1059" s="84"/>
      <c r="R1059" s="88"/>
      <c r="S1059" s="89"/>
      <c r="T1059" s="89">
        <f t="shared" si="72"/>
        <v>0</v>
      </c>
      <c r="U1059" s="89"/>
      <c r="V1059" s="89"/>
      <c r="W1059" s="89"/>
      <c r="X1059" s="89"/>
      <c r="Y1059" s="89"/>
      <c r="Z1059" s="89">
        <f t="shared" si="73"/>
        <v>0</v>
      </c>
      <c r="AA1059" s="89"/>
      <c r="AB1059" s="89"/>
      <c r="AC1059" s="89"/>
      <c r="AD1059" s="84"/>
      <c r="AE1059" s="90"/>
    </row>
    <row r="1060" spans="1:31" s="91" customFormat="1" hidden="1" x14ac:dyDescent="0.25">
      <c r="A1060" s="82">
        <v>1057</v>
      </c>
      <c r="B1060" s="83">
        <v>7001</v>
      </c>
      <c r="C1060" s="84">
        <v>2</v>
      </c>
      <c r="D1060" s="85" t="s">
        <v>813</v>
      </c>
      <c r="E1060" s="85" t="s">
        <v>124</v>
      </c>
      <c r="F1060" s="84"/>
      <c r="G1060" s="84" t="s">
        <v>126</v>
      </c>
      <c r="H1060" s="86" t="s">
        <v>125</v>
      </c>
      <c r="I1060" s="87">
        <v>1</v>
      </c>
      <c r="J1060" s="87">
        <v>1</v>
      </c>
      <c r="K1060" s="84" t="s">
        <v>50</v>
      </c>
      <c r="L1060" s="84" t="s">
        <v>63</v>
      </c>
      <c r="M1060" s="84" t="s">
        <v>56</v>
      </c>
      <c r="N1060" s="84" t="s">
        <v>70</v>
      </c>
      <c r="O1060" s="84"/>
      <c r="P1060" s="84"/>
      <c r="Q1060" s="84"/>
      <c r="R1060" s="88"/>
      <c r="S1060" s="89"/>
      <c r="T1060" s="89">
        <f t="shared" si="72"/>
        <v>0</v>
      </c>
      <c r="U1060" s="89"/>
      <c r="V1060" s="89"/>
      <c r="W1060" s="89"/>
      <c r="X1060" s="89"/>
      <c r="Y1060" s="89"/>
      <c r="Z1060" s="89">
        <f t="shared" si="73"/>
        <v>0</v>
      </c>
      <c r="AA1060" s="89"/>
      <c r="AB1060" s="89"/>
      <c r="AC1060" s="89"/>
      <c r="AD1060" s="84"/>
      <c r="AE1060" s="90"/>
    </row>
    <row r="1061" spans="1:31" s="91" customFormat="1" hidden="1" x14ac:dyDescent="0.25">
      <c r="A1061" s="82">
        <v>1058</v>
      </c>
      <c r="B1061" s="83">
        <v>7002</v>
      </c>
      <c r="C1061" s="84">
        <v>2</v>
      </c>
      <c r="D1061" s="85" t="s">
        <v>813</v>
      </c>
      <c r="E1061" s="85" t="s">
        <v>80</v>
      </c>
      <c r="F1061" s="84"/>
      <c r="G1061" s="84" t="s">
        <v>82</v>
      </c>
      <c r="H1061" s="86" t="s">
        <v>81</v>
      </c>
      <c r="I1061" s="87">
        <v>1</v>
      </c>
      <c r="J1061" s="87">
        <v>1</v>
      </c>
      <c r="K1061" s="84" t="s">
        <v>50</v>
      </c>
      <c r="L1061" s="84" t="s">
        <v>63</v>
      </c>
      <c r="M1061" s="84" t="s">
        <v>56</v>
      </c>
      <c r="N1061" s="84" t="s">
        <v>70</v>
      </c>
      <c r="O1061" s="84"/>
      <c r="P1061" s="84"/>
      <c r="Q1061" s="84"/>
      <c r="R1061" s="88"/>
      <c r="S1061" s="89"/>
      <c r="T1061" s="89">
        <f t="shared" si="72"/>
        <v>0</v>
      </c>
      <c r="U1061" s="89"/>
      <c r="V1061" s="89"/>
      <c r="W1061" s="89"/>
      <c r="X1061" s="89"/>
      <c r="Y1061" s="89"/>
      <c r="Z1061" s="89">
        <f t="shared" si="73"/>
        <v>0</v>
      </c>
      <c r="AA1061" s="89"/>
      <c r="AB1061" s="89"/>
      <c r="AC1061" s="89"/>
      <c r="AD1061" s="84"/>
      <c r="AE1061" s="90"/>
    </row>
    <row r="1062" spans="1:31" s="91" customFormat="1" x14ac:dyDescent="0.25">
      <c r="A1062" s="26">
        <v>1059</v>
      </c>
      <c r="B1062" s="31">
        <v>151</v>
      </c>
      <c r="C1062" s="27">
        <v>1</v>
      </c>
      <c r="D1062" s="28" t="s">
        <v>52</v>
      </c>
      <c r="E1062" s="28" t="s">
        <v>824</v>
      </c>
      <c r="F1062" s="27" t="s">
        <v>1005</v>
      </c>
      <c r="G1062" s="27" t="s">
        <v>64</v>
      </c>
      <c r="H1062" s="23" t="s">
        <v>825</v>
      </c>
      <c r="I1062" s="29">
        <v>1</v>
      </c>
      <c r="J1062" s="29">
        <v>1</v>
      </c>
      <c r="K1062" s="27" t="s">
        <v>50</v>
      </c>
      <c r="L1062" s="27" t="s">
        <v>54</v>
      </c>
      <c r="M1062" s="27" t="s">
        <v>56</v>
      </c>
      <c r="N1062" s="27" t="s">
        <v>51</v>
      </c>
      <c r="O1062" s="27" t="s">
        <v>1025</v>
      </c>
      <c r="P1062" s="27"/>
      <c r="Q1062" s="27"/>
      <c r="R1062" s="46"/>
      <c r="S1062" s="21">
        <f>VLOOKUP(E:E,'[1]853-278051-128'!$A:$F,6,0)</f>
        <v>74.533199999999994</v>
      </c>
      <c r="T1062" s="21">
        <f t="shared" si="72"/>
        <v>74.533199999999994</v>
      </c>
      <c r="U1062" s="21">
        <f>VLOOKUP(E:E,'[1]853-278051-128'!$A:$H,8,0)</f>
        <v>72.571799999999996</v>
      </c>
      <c r="V1062" s="21">
        <f>J1062*U1062</f>
        <v>72.571799999999996</v>
      </c>
      <c r="W1062" s="21">
        <f>VLOOKUP(E:E,'[1]853-278051-128'!$A:$J,10,0)</f>
        <v>70.610399999999998</v>
      </c>
      <c r="X1062" s="21">
        <f>J1062*W1062</f>
        <v>70.610399999999998</v>
      </c>
      <c r="Y1062" s="21">
        <f>VLOOKUP(E:E,'[1]853-278051-128'!$A:$L,12,0)</f>
        <v>68.649000000000001</v>
      </c>
      <c r="Z1062" s="21">
        <f t="shared" si="73"/>
        <v>68.649000000000001</v>
      </c>
      <c r="AA1062" s="21">
        <f>VLOOKUP(E:E,'[2]costed bom'!$E$2:$AA$1480,23,0)</f>
        <v>120</v>
      </c>
      <c r="AB1062" s="21">
        <f>J1062*AA1062</f>
        <v>120</v>
      </c>
      <c r="AC1062" s="21">
        <f>Z1062-AB1062</f>
        <v>-51.350999999999999</v>
      </c>
      <c r="AD1062" s="27">
        <v>42</v>
      </c>
      <c r="AE1062" s="22" t="s">
        <v>991</v>
      </c>
    </row>
    <row r="1063" spans="1:31" s="91" customFormat="1" hidden="1" x14ac:dyDescent="0.25">
      <c r="A1063" s="82">
        <v>1060</v>
      </c>
      <c r="B1063" s="83">
        <v>1</v>
      </c>
      <c r="C1063" s="84">
        <v>2</v>
      </c>
      <c r="D1063" s="85" t="s">
        <v>824</v>
      </c>
      <c r="E1063" s="85" t="s">
        <v>787</v>
      </c>
      <c r="F1063" s="84"/>
      <c r="G1063" s="84" t="s">
        <v>55</v>
      </c>
      <c r="H1063" s="86" t="s">
        <v>788</v>
      </c>
      <c r="I1063" s="87">
        <v>5</v>
      </c>
      <c r="J1063" s="87">
        <v>5</v>
      </c>
      <c r="K1063" s="84" t="s">
        <v>272</v>
      </c>
      <c r="L1063" s="84" t="s">
        <v>54</v>
      </c>
      <c r="M1063" s="84" t="s">
        <v>56</v>
      </c>
      <c r="N1063" s="84" t="s">
        <v>51</v>
      </c>
      <c r="O1063" s="84"/>
      <c r="P1063" s="84" t="s">
        <v>340</v>
      </c>
      <c r="Q1063" s="84">
        <v>25462</v>
      </c>
      <c r="R1063" s="88"/>
      <c r="S1063" s="89"/>
      <c r="T1063" s="89">
        <f t="shared" si="72"/>
        <v>0</v>
      </c>
      <c r="U1063" s="89"/>
      <c r="V1063" s="89"/>
      <c r="W1063" s="89"/>
      <c r="X1063" s="89"/>
      <c r="Y1063" s="89"/>
      <c r="Z1063" s="89">
        <f t="shared" si="73"/>
        <v>0</v>
      </c>
      <c r="AA1063" s="89"/>
      <c r="AB1063" s="89"/>
      <c r="AC1063" s="89"/>
      <c r="AD1063" s="84"/>
      <c r="AE1063" s="90"/>
    </row>
    <row r="1064" spans="1:31" s="91" customFormat="1" hidden="1" x14ac:dyDescent="0.25">
      <c r="A1064" s="82">
        <v>1061</v>
      </c>
      <c r="B1064" s="83">
        <v>2</v>
      </c>
      <c r="C1064" s="84">
        <v>2</v>
      </c>
      <c r="D1064" s="85" t="s">
        <v>824</v>
      </c>
      <c r="E1064" s="85" t="s">
        <v>789</v>
      </c>
      <c r="F1064" s="84"/>
      <c r="G1064" s="84" t="s">
        <v>55</v>
      </c>
      <c r="H1064" s="86" t="s">
        <v>790</v>
      </c>
      <c r="I1064" s="87">
        <v>2.75</v>
      </c>
      <c r="J1064" s="87">
        <v>2.75</v>
      </c>
      <c r="K1064" s="84" t="s">
        <v>272</v>
      </c>
      <c r="L1064" s="84" t="s">
        <v>63</v>
      </c>
      <c r="M1064" s="84" t="s">
        <v>56</v>
      </c>
      <c r="N1064" s="84" t="s">
        <v>51</v>
      </c>
      <c r="O1064" s="84"/>
      <c r="P1064" s="84" t="s">
        <v>340</v>
      </c>
      <c r="Q1064" s="84">
        <v>77124</v>
      </c>
      <c r="R1064" s="88"/>
      <c r="S1064" s="89"/>
      <c r="T1064" s="89">
        <f t="shared" si="72"/>
        <v>0</v>
      </c>
      <c r="U1064" s="89"/>
      <c r="V1064" s="89"/>
      <c r="W1064" s="89"/>
      <c r="X1064" s="89"/>
      <c r="Y1064" s="89"/>
      <c r="Z1064" s="89">
        <f t="shared" si="73"/>
        <v>0</v>
      </c>
      <c r="AA1064" s="89"/>
      <c r="AB1064" s="89"/>
      <c r="AC1064" s="89"/>
      <c r="AD1064" s="84"/>
      <c r="AE1064" s="90"/>
    </row>
    <row r="1065" spans="1:31" s="91" customFormat="1" hidden="1" x14ac:dyDescent="0.25">
      <c r="A1065" s="82">
        <v>1062</v>
      </c>
      <c r="B1065" s="83">
        <v>3</v>
      </c>
      <c r="C1065" s="84">
        <v>2</v>
      </c>
      <c r="D1065" s="85" t="s">
        <v>824</v>
      </c>
      <c r="E1065" s="85" t="s">
        <v>791</v>
      </c>
      <c r="F1065" s="84"/>
      <c r="G1065" s="84" t="s">
        <v>55</v>
      </c>
      <c r="H1065" s="86" t="s">
        <v>792</v>
      </c>
      <c r="I1065" s="87">
        <v>1</v>
      </c>
      <c r="J1065" s="87">
        <v>1</v>
      </c>
      <c r="K1065" s="84" t="s">
        <v>272</v>
      </c>
      <c r="L1065" s="84" t="s">
        <v>63</v>
      </c>
      <c r="M1065" s="84" t="s">
        <v>56</v>
      </c>
      <c r="N1065" s="84" t="s">
        <v>51</v>
      </c>
      <c r="O1065" s="84"/>
      <c r="P1065" s="84" t="s">
        <v>340</v>
      </c>
      <c r="Q1065" s="84" t="s">
        <v>793</v>
      </c>
      <c r="R1065" s="88"/>
      <c r="S1065" s="89"/>
      <c r="T1065" s="89">
        <f t="shared" si="72"/>
        <v>0</v>
      </c>
      <c r="U1065" s="89"/>
      <c r="V1065" s="89"/>
      <c r="W1065" s="89"/>
      <c r="X1065" s="89"/>
      <c r="Y1065" s="89"/>
      <c r="Z1065" s="89">
        <f t="shared" si="73"/>
        <v>0</v>
      </c>
      <c r="AA1065" s="89"/>
      <c r="AB1065" s="89"/>
      <c r="AC1065" s="89"/>
      <c r="AD1065" s="84"/>
      <c r="AE1065" s="90"/>
    </row>
    <row r="1066" spans="1:31" s="91" customFormat="1" hidden="1" x14ac:dyDescent="0.25">
      <c r="A1066" s="82">
        <v>1063</v>
      </c>
      <c r="B1066" s="83">
        <v>4</v>
      </c>
      <c r="C1066" s="84">
        <v>2</v>
      </c>
      <c r="D1066" s="85" t="s">
        <v>824</v>
      </c>
      <c r="E1066" s="85" t="s">
        <v>794</v>
      </c>
      <c r="F1066" s="84"/>
      <c r="G1066" s="84" t="s">
        <v>55</v>
      </c>
      <c r="H1066" s="86" t="s">
        <v>795</v>
      </c>
      <c r="I1066" s="87">
        <v>0.5</v>
      </c>
      <c r="J1066" s="87">
        <v>0.5</v>
      </c>
      <c r="K1066" s="84" t="s">
        <v>272</v>
      </c>
      <c r="L1066" s="84" t="s">
        <v>63</v>
      </c>
      <c r="M1066" s="84" t="s">
        <v>56</v>
      </c>
      <c r="N1066" s="84" t="s">
        <v>51</v>
      </c>
      <c r="O1066" s="84"/>
      <c r="P1066" s="84" t="s">
        <v>340</v>
      </c>
      <c r="Q1066" s="84" t="s">
        <v>796</v>
      </c>
      <c r="R1066" s="88"/>
      <c r="S1066" s="89"/>
      <c r="T1066" s="89">
        <f t="shared" si="72"/>
        <v>0</v>
      </c>
      <c r="U1066" s="89"/>
      <c r="V1066" s="89"/>
      <c r="W1066" s="89"/>
      <c r="X1066" s="89"/>
      <c r="Y1066" s="89"/>
      <c r="Z1066" s="89">
        <f t="shared" si="73"/>
        <v>0</v>
      </c>
      <c r="AA1066" s="89"/>
      <c r="AB1066" s="89"/>
      <c r="AC1066" s="89"/>
      <c r="AD1066" s="84"/>
      <c r="AE1066" s="90"/>
    </row>
    <row r="1067" spans="1:31" s="91" customFormat="1" hidden="1" x14ac:dyDescent="0.25">
      <c r="A1067" s="82">
        <v>1064</v>
      </c>
      <c r="B1067" s="83">
        <v>5</v>
      </c>
      <c r="C1067" s="84">
        <v>2</v>
      </c>
      <c r="D1067" s="85" t="s">
        <v>824</v>
      </c>
      <c r="E1067" s="85" t="s">
        <v>344</v>
      </c>
      <c r="F1067" s="84"/>
      <c r="G1067" s="84" t="s">
        <v>55</v>
      </c>
      <c r="H1067" s="86" t="s">
        <v>345</v>
      </c>
      <c r="I1067" s="87">
        <v>1</v>
      </c>
      <c r="J1067" s="87">
        <v>1</v>
      </c>
      <c r="K1067" s="84" t="s">
        <v>272</v>
      </c>
      <c r="L1067" s="84" t="s">
        <v>63</v>
      </c>
      <c r="M1067" s="84" t="s">
        <v>56</v>
      </c>
      <c r="N1067" s="84" t="s">
        <v>51</v>
      </c>
      <c r="O1067" s="84"/>
      <c r="P1067" s="84" t="s">
        <v>347</v>
      </c>
      <c r="Q1067" s="84" t="s">
        <v>346</v>
      </c>
      <c r="R1067" s="88"/>
      <c r="S1067" s="89"/>
      <c r="T1067" s="89">
        <f t="shared" si="72"/>
        <v>0</v>
      </c>
      <c r="U1067" s="89"/>
      <c r="V1067" s="89"/>
      <c r="W1067" s="89"/>
      <c r="X1067" s="89"/>
      <c r="Y1067" s="89"/>
      <c r="Z1067" s="89">
        <f t="shared" si="73"/>
        <v>0</v>
      </c>
      <c r="AA1067" s="89"/>
      <c r="AB1067" s="89"/>
      <c r="AC1067" s="89"/>
      <c r="AD1067" s="84"/>
      <c r="AE1067" s="90"/>
    </row>
    <row r="1068" spans="1:31" s="91" customFormat="1" hidden="1" x14ac:dyDescent="0.25">
      <c r="A1068" s="82">
        <v>1065</v>
      </c>
      <c r="B1068" s="83">
        <v>6</v>
      </c>
      <c r="C1068" s="84">
        <v>2</v>
      </c>
      <c r="D1068" s="85" t="s">
        <v>824</v>
      </c>
      <c r="E1068" s="85" t="s">
        <v>672</v>
      </c>
      <c r="F1068" s="84"/>
      <c r="G1068" s="84" t="s">
        <v>55</v>
      </c>
      <c r="H1068" s="86" t="s">
        <v>673</v>
      </c>
      <c r="I1068" s="87">
        <v>1</v>
      </c>
      <c r="J1068" s="87">
        <v>1</v>
      </c>
      <c r="K1068" s="84" t="s">
        <v>50</v>
      </c>
      <c r="L1068" s="84" t="s">
        <v>63</v>
      </c>
      <c r="M1068" s="84" t="s">
        <v>56</v>
      </c>
      <c r="N1068" s="84" t="s">
        <v>51</v>
      </c>
      <c r="O1068" s="84"/>
      <c r="P1068" s="84" t="s">
        <v>266</v>
      </c>
      <c r="Q1068" s="84" t="s">
        <v>674</v>
      </c>
      <c r="R1068" s="88"/>
      <c r="S1068" s="89"/>
      <c r="T1068" s="89">
        <f t="shared" si="72"/>
        <v>0</v>
      </c>
      <c r="U1068" s="89"/>
      <c r="V1068" s="89"/>
      <c r="W1068" s="89"/>
      <c r="X1068" s="89"/>
      <c r="Y1068" s="89"/>
      <c r="Z1068" s="89">
        <f t="shared" si="73"/>
        <v>0</v>
      </c>
      <c r="AA1068" s="89"/>
      <c r="AB1068" s="89"/>
      <c r="AC1068" s="89"/>
      <c r="AD1068" s="84"/>
      <c r="AE1068" s="90"/>
    </row>
    <row r="1069" spans="1:31" s="91" customFormat="1" hidden="1" x14ac:dyDescent="0.25">
      <c r="A1069" s="82">
        <v>1066</v>
      </c>
      <c r="B1069" s="83">
        <v>7</v>
      </c>
      <c r="C1069" s="84">
        <v>2</v>
      </c>
      <c r="D1069" s="85" t="s">
        <v>824</v>
      </c>
      <c r="E1069" s="85" t="s">
        <v>301</v>
      </c>
      <c r="F1069" s="84"/>
      <c r="G1069" s="84" t="s">
        <v>55</v>
      </c>
      <c r="H1069" s="86" t="s">
        <v>302</v>
      </c>
      <c r="I1069" s="87">
        <v>1</v>
      </c>
      <c r="J1069" s="87">
        <v>1</v>
      </c>
      <c r="K1069" s="84" t="s">
        <v>50</v>
      </c>
      <c r="L1069" s="84" t="s">
        <v>63</v>
      </c>
      <c r="M1069" s="84" t="s">
        <v>56</v>
      </c>
      <c r="N1069" s="84" t="s">
        <v>51</v>
      </c>
      <c r="O1069" s="84"/>
      <c r="P1069" s="84" t="s">
        <v>266</v>
      </c>
      <c r="Q1069" s="84" t="s">
        <v>303</v>
      </c>
      <c r="R1069" s="88"/>
      <c r="S1069" s="89"/>
      <c r="T1069" s="89">
        <f t="shared" si="72"/>
        <v>0</v>
      </c>
      <c r="U1069" s="89"/>
      <c r="V1069" s="89"/>
      <c r="W1069" s="89"/>
      <c r="X1069" s="89"/>
      <c r="Y1069" s="89"/>
      <c r="Z1069" s="89">
        <f t="shared" si="73"/>
        <v>0</v>
      </c>
      <c r="AA1069" s="89"/>
      <c r="AB1069" s="89"/>
      <c r="AC1069" s="89"/>
      <c r="AD1069" s="84"/>
      <c r="AE1069" s="90"/>
    </row>
    <row r="1070" spans="1:31" s="91" customFormat="1" hidden="1" x14ac:dyDescent="0.25">
      <c r="A1070" s="82">
        <v>1067</v>
      </c>
      <c r="B1070" s="83">
        <v>8</v>
      </c>
      <c r="C1070" s="84">
        <v>2</v>
      </c>
      <c r="D1070" s="85" t="s">
        <v>824</v>
      </c>
      <c r="E1070" s="85" t="s">
        <v>298</v>
      </c>
      <c r="F1070" s="84"/>
      <c r="G1070" s="84" t="s">
        <v>55</v>
      </c>
      <c r="H1070" s="86" t="s">
        <v>299</v>
      </c>
      <c r="I1070" s="87">
        <v>2</v>
      </c>
      <c r="J1070" s="87">
        <v>2</v>
      </c>
      <c r="K1070" s="84" t="s">
        <v>50</v>
      </c>
      <c r="L1070" s="84" t="s">
        <v>63</v>
      </c>
      <c r="M1070" s="84" t="s">
        <v>56</v>
      </c>
      <c r="N1070" s="84" t="s">
        <v>51</v>
      </c>
      <c r="O1070" s="84"/>
      <c r="P1070" s="84" t="s">
        <v>266</v>
      </c>
      <c r="Q1070" s="84" t="s">
        <v>300</v>
      </c>
      <c r="R1070" s="88"/>
      <c r="S1070" s="89"/>
      <c r="T1070" s="89">
        <f t="shared" si="72"/>
        <v>0</v>
      </c>
      <c r="U1070" s="89"/>
      <c r="V1070" s="89"/>
      <c r="W1070" s="89"/>
      <c r="X1070" s="89"/>
      <c r="Y1070" s="89"/>
      <c r="Z1070" s="89">
        <f t="shared" si="73"/>
        <v>0</v>
      </c>
      <c r="AA1070" s="89"/>
      <c r="AB1070" s="89"/>
      <c r="AC1070" s="89"/>
      <c r="AD1070" s="84"/>
      <c r="AE1070" s="90"/>
    </row>
    <row r="1071" spans="1:31" s="91" customFormat="1" hidden="1" x14ac:dyDescent="0.25">
      <c r="A1071" s="82">
        <v>1068</v>
      </c>
      <c r="B1071" s="83">
        <v>10</v>
      </c>
      <c r="C1071" s="84">
        <v>2</v>
      </c>
      <c r="D1071" s="85" t="s">
        <v>824</v>
      </c>
      <c r="E1071" s="85" t="s">
        <v>826</v>
      </c>
      <c r="F1071" s="84"/>
      <c r="G1071" s="84" t="s">
        <v>55</v>
      </c>
      <c r="H1071" s="86" t="s">
        <v>827</v>
      </c>
      <c r="I1071" s="87">
        <v>1</v>
      </c>
      <c r="J1071" s="87">
        <v>1</v>
      </c>
      <c r="K1071" s="84" t="s">
        <v>50</v>
      </c>
      <c r="L1071" s="84" t="s">
        <v>63</v>
      </c>
      <c r="M1071" s="84" t="s">
        <v>56</v>
      </c>
      <c r="N1071" s="84" t="s">
        <v>51</v>
      </c>
      <c r="O1071" s="84"/>
      <c r="P1071" s="84" t="s">
        <v>656</v>
      </c>
      <c r="Q1071" s="84" t="s">
        <v>828</v>
      </c>
      <c r="R1071" s="88"/>
      <c r="S1071" s="89"/>
      <c r="T1071" s="89">
        <f t="shared" si="72"/>
        <v>0</v>
      </c>
      <c r="U1071" s="89"/>
      <c r="V1071" s="89"/>
      <c r="W1071" s="89"/>
      <c r="X1071" s="89"/>
      <c r="Y1071" s="89"/>
      <c r="Z1071" s="89">
        <f t="shared" si="73"/>
        <v>0</v>
      </c>
      <c r="AA1071" s="89"/>
      <c r="AB1071" s="89"/>
      <c r="AC1071" s="89"/>
      <c r="AD1071" s="84"/>
      <c r="AE1071" s="90"/>
    </row>
    <row r="1072" spans="1:31" s="91" customFormat="1" hidden="1" x14ac:dyDescent="0.25">
      <c r="A1072" s="82">
        <v>1069</v>
      </c>
      <c r="B1072" s="83">
        <v>11</v>
      </c>
      <c r="C1072" s="84">
        <v>2</v>
      </c>
      <c r="D1072" s="85" t="s">
        <v>824</v>
      </c>
      <c r="E1072" s="85" t="s">
        <v>657</v>
      </c>
      <c r="F1072" s="84"/>
      <c r="G1072" s="84" t="s">
        <v>64</v>
      </c>
      <c r="H1072" s="86" t="s">
        <v>658</v>
      </c>
      <c r="I1072" s="87">
        <v>2</v>
      </c>
      <c r="J1072" s="87">
        <v>2</v>
      </c>
      <c r="K1072" s="84" t="s">
        <v>50</v>
      </c>
      <c r="L1072" s="84" t="s">
        <v>63</v>
      </c>
      <c r="M1072" s="84" t="s">
        <v>56</v>
      </c>
      <c r="N1072" s="84" t="s">
        <v>51</v>
      </c>
      <c r="O1072" s="84"/>
      <c r="P1072" s="84" t="s">
        <v>656</v>
      </c>
      <c r="Q1072" s="84" t="s">
        <v>659</v>
      </c>
      <c r="R1072" s="88"/>
      <c r="S1072" s="89"/>
      <c r="T1072" s="89">
        <f t="shared" si="72"/>
        <v>0</v>
      </c>
      <c r="U1072" s="89"/>
      <c r="V1072" s="89"/>
      <c r="W1072" s="89"/>
      <c r="X1072" s="89"/>
      <c r="Y1072" s="89"/>
      <c r="Z1072" s="89">
        <f t="shared" si="73"/>
        <v>0</v>
      </c>
      <c r="AA1072" s="89"/>
      <c r="AB1072" s="89"/>
      <c r="AC1072" s="89"/>
      <c r="AD1072" s="84"/>
      <c r="AE1072" s="90"/>
    </row>
    <row r="1073" spans="1:31" s="91" customFormat="1" hidden="1" x14ac:dyDescent="0.25">
      <c r="A1073" s="82">
        <v>1070</v>
      </c>
      <c r="B1073" s="83">
        <v>12</v>
      </c>
      <c r="C1073" s="84">
        <v>2</v>
      </c>
      <c r="D1073" s="85" t="s">
        <v>824</v>
      </c>
      <c r="E1073" s="85" t="s">
        <v>477</v>
      </c>
      <c r="F1073" s="84"/>
      <c r="G1073" s="84" t="s">
        <v>64</v>
      </c>
      <c r="H1073" s="86" t="s">
        <v>478</v>
      </c>
      <c r="I1073" s="87">
        <v>1</v>
      </c>
      <c r="J1073" s="87">
        <v>1</v>
      </c>
      <c r="K1073" s="84" t="s">
        <v>50</v>
      </c>
      <c r="L1073" s="84" t="s">
        <v>63</v>
      </c>
      <c r="M1073" s="84" t="s">
        <v>56</v>
      </c>
      <c r="N1073" s="84" t="s">
        <v>51</v>
      </c>
      <c r="O1073" s="84"/>
      <c r="P1073" s="84" t="s">
        <v>260</v>
      </c>
      <c r="Q1073" s="84">
        <v>1727040097</v>
      </c>
      <c r="R1073" s="88"/>
      <c r="S1073" s="89"/>
      <c r="T1073" s="89">
        <f t="shared" si="72"/>
        <v>0</v>
      </c>
      <c r="U1073" s="89"/>
      <c r="V1073" s="89"/>
      <c r="W1073" s="89"/>
      <c r="X1073" s="89"/>
      <c r="Y1073" s="89"/>
      <c r="Z1073" s="89">
        <f t="shared" si="73"/>
        <v>0</v>
      </c>
      <c r="AA1073" s="89"/>
      <c r="AB1073" s="89"/>
      <c r="AC1073" s="89"/>
      <c r="AD1073" s="84"/>
      <c r="AE1073" s="90"/>
    </row>
    <row r="1074" spans="1:31" s="91" customFormat="1" hidden="1" x14ac:dyDescent="0.25">
      <c r="A1074" s="82">
        <v>1071</v>
      </c>
      <c r="B1074" s="83">
        <v>13</v>
      </c>
      <c r="C1074" s="84">
        <v>2</v>
      </c>
      <c r="D1074" s="85" t="s">
        <v>824</v>
      </c>
      <c r="E1074" s="85" t="s">
        <v>358</v>
      </c>
      <c r="F1074" s="84"/>
      <c r="G1074" s="84" t="s">
        <v>64</v>
      </c>
      <c r="H1074" s="86" t="s">
        <v>359</v>
      </c>
      <c r="I1074" s="87">
        <v>2</v>
      </c>
      <c r="J1074" s="87">
        <v>2</v>
      </c>
      <c r="K1074" s="84" t="s">
        <v>50</v>
      </c>
      <c r="L1074" s="84" t="s">
        <v>63</v>
      </c>
      <c r="M1074" s="84" t="s">
        <v>56</v>
      </c>
      <c r="N1074" s="84" t="s">
        <v>51</v>
      </c>
      <c r="O1074" s="84"/>
      <c r="P1074" s="84" t="s">
        <v>260</v>
      </c>
      <c r="Q1074" s="84">
        <v>1731120066</v>
      </c>
      <c r="R1074" s="88"/>
      <c r="S1074" s="89"/>
      <c r="T1074" s="89">
        <f t="shared" si="72"/>
        <v>0</v>
      </c>
      <c r="U1074" s="89"/>
      <c r="V1074" s="89"/>
      <c r="W1074" s="89"/>
      <c r="X1074" s="89"/>
      <c r="Y1074" s="89"/>
      <c r="Z1074" s="89">
        <f t="shared" si="73"/>
        <v>0</v>
      </c>
      <c r="AA1074" s="89"/>
      <c r="AB1074" s="89"/>
      <c r="AC1074" s="89"/>
      <c r="AD1074" s="84"/>
      <c r="AE1074" s="90"/>
    </row>
    <row r="1075" spans="1:31" s="91" customFormat="1" hidden="1" x14ac:dyDescent="0.25">
      <c r="A1075" s="82">
        <v>1072</v>
      </c>
      <c r="B1075" s="83">
        <v>20</v>
      </c>
      <c r="C1075" s="84">
        <v>2</v>
      </c>
      <c r="D1075" s="85" t="s">
        <v>824</v>
      </c>
      <c r="E1075" s="85" t="s">
        <v>660</v>
      </c>
      <c r="F1075" s="84"/>
      <c r="G1075" s="84" t="s">
        <v>55</v>
      </c>
      <c r="H1075" s="86" t="s">
        <v>661</v>
      </c>
      <c r="I1075" s="87">
        <v>1</v>
      </c>
      <c r="J1075" s="87">
        <v>1</v>
      </c>
      <c r="K1075" s="84" t="s">
        <v>50</v>
      </c>
      <c r="L1075" s="84" t="s">
        <v>63</v>
      </c>
      <c r="M1075" s="84" t="s">
        <v>56</v>
      </c>
      <c r="N1075" s="84" t="s">
        <v>51</v>
      </c>
      <c r="O1075" s="84"/>
      <c r="P1075" s="84" t="s">
        <v>656</v>
      </c>
      <c r="Q1075" s="84" t="s">
        <v>662</v>
      </c>
      <c r="R1075" s="88"/>
      <c r="S1075" s="89"/>
      <c r="T1075" s="89">
        <f t="shared" si="72"/>
        <v>0</v>
      </c>
      <c r="U1075" s="89"/>
      <c r="V1075" s="89"/>
      <c r="W1075" s="89"/>
      <c r="X1075" s="89"/>
      <c r="Y1075" s="89"/>
      <c r="Z1075" s="89">
        <f t="shared" si="73"/>
        <v>0</v>
      </c>
      <c r="AA1075" s="89"/>
      <c r="AB1075" s="89"/>
      <c r="AC1075" s="89"/>
      <c r="AD1075" s="84"/>
      <c r="AE1075" s="90"/>
    </row>
    <row r="1076" spans="1:31" s="91" customFormat="1" hidden="1" x14ac:dyDescent="0.25">
      <c r="A1076" s="82">
        <v>1073</v>
      </c>
      <c r="B1076" s="83">
        <v>21</v>
      </c>
      <c r="C1076" s="84">
        <v>2</v>
      </c>
      <c r="D1076" s="85" t="s">
        <v>824</v>
      </c>
      <c r="E1076" s="85" t="s">
        <v>663</v>
      </c>
      <c r="F1076" s="84"/>
      <c r="G1076" s="84" t="s">
        <v>64</v>
      </c>
      <c r="H1076" s="86" t="s">
        <v>664</v>
      </c>
      <c r="I1076" s="87">
        <v>2</v>
      </c>
      <c r="J1076" s="87">
        <v>2</v>
      </c>
      <c r="K1076" s="84" t="s">
        <v>50</v>
      </c>
      <c r="L1076" s="84" t="s">
        <v>63</v>
      </c>
      <c r="M1076" s="84" t="s">
        <v>56</v>
      </c>
      <c r="N1076" s="84" t="s">
        <v>51</v>
      </c>
      <c r="O1076" s="84"/>
      <c r="P1076" s="84" t="s">
        <v>656</v>
      </c>
      <c r="Q1076" s="84" t="s">
        <v>665</v>
      </c>
      <c r="R1076" s="88"/>
      <c r="S1076" s="89"/>
      <c r="T1076" s="89">
        <f t="shared" si="72"/>
        <v>0</v>
      </c>
      <c r="U1076" s="89"/>
      <c r="V1076" s="89"/>
      <c r="W1076" s="89"/>
      <c r="X1076" s="89"/>
      <c r="Y1076" s="89"/>
      <c r="Z1076" s="89">
        <f t="shared" si="73"/>
        <v>0</v>
      </c>
      <c r="AA1076" s="89"/>
      <c r="AB1076" s="89"/>
      <c r="AC1076" s="89"/>
      <c r="AD1076" s="84"/>
      <c r="AE1076" s="90"/>
    </row>
    <row r="1077" spans="1:31" s="91" customFormat="1" hidden="1" x14ac:dyDescent="0.25">
      <c r="A1077" s="82">
        <v>1074</v>
      </c>
      <c r="B1077" s="83">
        <v>22</v>
      </c>
      <c r="C1077" s="84">
        <v>2</v>
      </c>
      <c r="D1077" s="85" t="s">
        <v>824</v>
      </c>
      <c r="E1077" s="85" t="s">
        <v>801</v>
      </c>
      <c r="F1077" s="84"/>
      <c r="G1077" s="84" t="s">
        <v>71</v>
      </c>
      <c r="H1077" s="86" t="s">
        <v>353</v>
      </c>
      <c r="I1077" s="87">
        <v>1</v>
      </c>
      <c r="J1077" s="87">
        <v>1</v>
      </c>
      <c r="K1077" s="84" t="s">
        <v>50</v>
      </c>
      <c r="L1077" s="84" t="s">
        <v>63</v>
      </c>
      <c r="M1077" s="84" t="s">
        <v>56</v>
      </c>
      <c r="N1077" s="84" t="s">
        <v>51</v>
      </c>
      <c r="O1077" s="84"/>
      <c r="P1077" s="84" t="s">
        <v>354</v>
      </c>
      <c r="Q1077" s="84">
        <v>1731110060</v>
      </c>
      <c r="R1077" s="88"/>
      <c r="S1077" s="89"/>
      <c r="T1077" s="89">
        <f t="shared" si="72"/>
        <v>0</v>
      </c>
      <c r="U1077" s="89"/>
      <c r="V1077" s="89"/>
      <c r="W1077" s="89"/>
      <c r="X1077" s="89"/>
      <c r="Y1077" s="89"/>
      <c r="Z1077" s="89">
        <f t="shared" si="73"/>
        <v>0</v>
      </c>
      <c r="AA1077" s="89"/>
      <c r="AB1077" s="89"/>
      <c r="AC1077" s="89"/>
      <c r="AD1077" s="84"/>
      <c r="AE1077" s="90"/>
    </row>
    <row r="1078" spans="1:31" s="91" customFormat="1" hidden="1" x14ac:dyDescent="0.25">
      <c r="A1078" s="82">
        <v>1075</v>
      </c>
      <c r="B1078" s="83">
        <v>23</v>
      </c>
      <c r="C1078" s="84">
        <v>2</v>
      </c>
      <c r="D1078" s="85" t="s">
        <v>824</v>
      </c>
      <c r="E1078" s="85" t="s">
        <v>802</v>
      </c>
      <c r="F1078" s="84"/>
      <c r="G1078" s="84" t="s">
        <v>55</v>
      </c>
      <c r="H1078" s="86" t="s">
        <v>803</v>
      </c>
      <c r="I1078" s="87">
        <v>1</v>
      </c>
      <c r="J1078" s="87">
        <v>1</v>
      </c>
      <c r="K1078" s="84" t="s">
        <v>272</v>
      </c>
      <c r="L1078" s="84" t="s">
        <v>63</v>
      </c>
      <c r="M1078" s="84" t="s">
        <v>56</v>
      </c>
      <c r="N1078" s="84" t="s">
        <v>51</v>
      </c>
      <c r="O1078" s="84"/>
      <c r="P1078" s="84" t="s">
        <v>340</v>
      </c>
      <c r="Q1078" s="84" t="s">
        <v>804</v>
      </c>
      <c r="R1078" s="88"/>
      <c r="S1078" s="89"/>
      <c r="T1078" s="89">
        <f t="shared" si="72"/>
        <v>0</v>
      </c>
      <c r="U1078" s="89"/>
      <c r="V1078" s="89"/>
      <c r="W1078" s="89"/>
      <c r="X1078" s="89"/>
      <c r="Y1078" s="89"/>
      <c r="Z1078" s="89">
        <f t="shared" si="73"/>
        <v>0</v>
      </c>
      <c r="AA1078" s="89"/>
      <c r="AB1078" s="89"/>
      <c r="AC1078" s="89"/>
      <c r="AD1078" s="84"/>
      <c r="AE1078" s="90"/>
    </row>
    <row r="1079" spans="1:31" s="91" customFormat="1" hidden="1" x14ac:dyDescent="0.25">
      <c r="A1079" s="82">
        <v>1076</v>
      </c>
      <c r="B1079" s="83">
        <v>30</v>
      </c>
      <c r="C1079" s="84">
        <v>2</v>
      </c>
      <c r="D1079" s="85" t="s">
        <v>824</v>
      </c>
      <c r="E1079" s="85" t="s">
        <v>805</v>
      </c>
      <c r="F1079" s="84"/>
      <c r="G1079" s="84" t="s">
        <v>55</v>
      </c>
      <c r="H1079" s="86" t="s">
        <v>806</v>
      </c>
      <c r="I1079" s="87">
        <v>1</v>
      </c>
      <c r="J1079" s="87">
        <v>1</v>
      </c>
      <c r="K1079" s="84" t="s">
        <v>50</v>
      </c>
      <c r="L1079" s="84" t="s">
        <v>63</v>
      </c>
      <c r="M1079" s="84" t="s">
        <v>56</v>
      </c>
      <c r="N1079" s="84" t="s">
        <v>51</v>
      </c>
      <c r="O1079" s="84"/>
      <c r="P1079" s="84" t="s">
        <v>260</v>
      </c>
      <c r="Q1079" s="84" t="s">
        <v>807</v>
      </c>
      <c r="R1079" s="88"/>
      <c r="S1079" s="89"/>
      <c r="T1079" s="89">
        <f t="shared" si="72"/>
        <v>0</v>
      </c>
      <c r="U1079" s="89"/>
      <c r="V1079" s="89"/>
      <c r="W1079" s="89"/>
      <c r="X1079" s="89"/>
      <c r="Y1079" s="89"/>
      <c r="Z1079" s="89">
        <f t="shared" si="73"/>
        <v>0</v>
      </c>
      <c r="AA1079" s="89"/>
      <c r="AB1079" s="89"/>
      <c r="AC1079" s="89"/>
      <c r="AD1079" s="84"/>
      <c r="AE1079" s="90"/>
    </row>
    <row r="1080" spans="1:31" s="91" customFormat="1" hidden="1" x14ac:dyDescent="0.25">
      <c r="A1080" s="82">
        <v>1077</v>
      </c>
      <c r="B1080" s="83">
        <v>31</v>
      </c>
      <c r="C1080" s="84">
        <v>2</v>
      </c>
      <c r="D1080" s="85" t="s">
        <v>824</v>
      </c>
      <c r="E1080" s="85" t="s">
        <v>808</v>
      </c>
      <c r="F1080" s="84"/>
      <c r="G1080" s="84" t="s">
        <v>55</v>
      </c>
      <c r="H1080" s="86" t="s">
        <v>809</v>
      </c>
      <c r="I1080" s="87">
        <v>2</v>
      </c>
      <c r="J1080" s="87">
        <v>2</v>
      </c>
      <c r="K1080" s="84" t="s">
        <v>50</v>
      </c>
      <c r="L1080" s="84" t="s">
        <v>63</v>
      </c>
      <c r="M1080" s="84" t="s">
        <v>56</v>
      </c>
      <c r="N1080" s="84" t="s">
        <v>51</v>
      </c>
      <c r="O1080" s="84"/>
      <c r="P1080" s="84" t="s">
        <v>260</v>
      </c>
      <c r="Q1080" s="84" t="s">
        <v>810</v>
      </c>
      <c r="R1080" s="88"/>
      <c r="S1080" s="89"/>
      <c r="T1080" s="89">
        <f t="shared" si="72"/>
        <v>0</v>
      </c>
      <c r="U1080" s="89"/>
      <c r="V1080" s="89"/>
      <c r="W1080" s="89"/>
      <c r="X1080" s="89"/>
      <c r="Y1080" s="89"/>
      <c r="Z1080" s="89">
        <f t="shared" si="73"/>
        <v>0</v>
      </c>
      <c r="AA1080" s="89"/>
      <c r="AB1080" s="89"/>
      <c r="AC1080" s="89"/>
      <c r="AD1080" s="84"/>
      <c r="AE1080" s="90"/>
    </row>
    <row r="1081" spans="1:31" s="91" customFormat="1" hidden="1" x14ac:dyDescent="0.25">
      <c r="A1081" s="82">
        <v>1078</v>
      </c>
      <c r="B1081" s="83">
        <v>7000</v>
      </c>
      <c r="C1081" s="84">
        <v>2</v>
      </c>
      <c r="D1081" s="85" t="s">
        <v>824</v>
      </c>
      <c r="E1081" s="85" t="s">
        <v>829</v>
      </c>
      <c r="F1081" s="84"/>
      <c r="G1081" s="84" t="s">
        <v>55</v>
      </c>
      <c r="H1081" s="86" t="s">
        <v>830</v>
      </c>
      <c r="I1081" s="87">
        <v>1</v>
      </c>
      <c r="J1081" s="87">
        <v>1</v>
      </c>
      <c r="K1081" s="84" t="s">
        <v>50</v>
      </c>
      <c r="L1081" s="84" t="s">
        <v>54</v>
      </c>
      <c r="M1081" s="84" t="s">
        <v>56</v>
      </c>
      <c r="N1081" s="84" t="s">
        <v>70</v>
      </c>
      <c r="O1081" s="84"/>
      <c r="P1081" s="84"/>
      <c r="Q1081" s="84"/>
      <c r="R1081" s="88"/>
      <c r="S1081" s="89"/>
      <c r="T1081" s="89">
        <f t="shared" si="72"/>
        <v>0</v>
      </c>
      <c r="U1081" s="89"/>
      <c r="V1081" s="89"/>
      <c r="W1081" s="89"/>
      <c r="X1081" s="89"/>
      <c r="Y1081" s="89"/>
      <c r="Z1081" s="89">
        <f t="shared" si="73"/>
        <v>0</v>
      </c>
      <c r="AA1081" s="89"/>
      <c r="AB1081" s="89"/>
      <c r="AC1081" s="89"/>
      <c r="AD1081" s="84"/>
      <c r="AE1081" s="90"/>
    </row>
    <row r="1082" spans="1:31" s="91" customFormat="1" hidden="1" x14ac:dyDescent="0.25">
      <c r="A1082" s="82">
        <v>1079</v>
      </c>
      <c r="B1082" s="83">
        <v>7001</v>
      </c>
      <c r="C1082" s="84">
        <v>2</v>
      </c>
      <c r="D1082" s="85" t="s">
        <v>824</v>
      </c>
      <c r="E1082" s="85" t="s">
        <v>274</v>
      </c>
      <c r="F1082" s="84"/>
      <c r="G1082" s="84" t="s">
        <v>276</v>
      </c>
      <c r="H1082" s="86" t="s">
        <v>275</v>
      </c>
      <c r="I1082" s="87">
        <v>1</v>
      </c>
      <c r="J1082" s="87">
        <v>1</v>
      </c>
      <c r="K1082" s="84" t="s">
        <v>50</v>
      </c>
      <c r="L1082" s="84" t="s">
        <v>63</v>
      </c>
      <c r="M1082" s="84" t="s">
        <v>56</v>
      </c>
      <c r="N1082" s="84" t="s">
        <v>70</v>
      </c>
      <c r="O1082" s="84"/>
      <c r="P1082" s="84"/>
      <c r="Q1082" s="84"/>
      <c r="R1082" s="88"/>
      <c r="S1082" s="89"/>
      <c r="T1082" s="89">
        <f t="shared" si="72"/>
        <v>0</v>
      </c>
      <c r="U1082" s="89"/>
      <c r="V1082" s="89"/>
      <c r="W1082" s="89"/>
      <c r="X1082" s="89"/>
      <c r="Y1082" s="89"/>
      <c r="Z1082" s="89">
        <f t="shared" si="73"/>
        <v>0</v>
      </c>
      <c r="AA1082" s="89"/>
      <c r="AB1082" s="89"/>
      <c r="AC1082" s="89"/>
      <c r="AD1082" s="84"/>
      <c r="AE1082" s="90"/>
    </row>
    <row r="1083" spans="1:31" s="91" customFormat="1" hidden="1" x14ac:dyDescent="0.25">
      <c r="A1083" s="82">
        <v>1080</v>
      </c>
      <c r="B1083" s="83">
        <v>7000</v>
      </c>
      <c r="C1083" s="84">
        <v>3</v>
      </c>
      <c r="D1083" s="85" t="s">
        <v>274</v>
      </c>
      <c r="E1083" s="85" t="s">
        <v>124</v>
      </c>
      <c r="F1083" s="84"/>
      <c r="G1083" s="84" t="s">
        <v>126</v>
      </c>
      <c r="H1083" s="86" t="s">
        <v>125</v>
      </c>
      <c r="I1083" s="87">
        <v>1</v>
      </c>
      <c r="J1083" s="87">
        <v>1</v>
      </c>
      <c r="K1083" s="84" t="s">
        <v>50</v>
      </c>
      <c r="L1083" s="84" t="s">
        <v>63</v>
      </c>
      <c r="M1083" s="84" t="s">
        <v>56</v>
      </c>
      <c r="N1083" s="84" t="s">
        <v>70</v>
      </c>
      <c r="O1083" s="84"/>
      <c r="P1083" s="84"/>
      <c r="Q1083" s="84"/>
      <c r="R1083" s="88"/>
      <c r="S1083" s="89"/>
      <c r="T1083" s="89">
        <f t="shared" si="72"/>
        <v>0</v>
      </c>
      <c r="U1083" s="89"/>
      <c r="V1083" s="89"/>
      <c r="W1083" s="89"/>
      <c r="X1083" s="89"/>
      <c r="Y1083" s="89"/>
      <c r="Z1083" s="89">
        <f t="shared" si="73"/>
        <v>0</v>
      </c>
      <c r="AA1083" s="89"/>
      <c r="AB1083" s="89"/>
      <c r="AC1083" s="89"/>
      <c r="AD1083" s="84"/>
      <c r="AE1083" s="90"/>
    </row>
    <row r="1084" spans="1:31" s="91" customFormat="1" hidden="1" x14ac:dyDescent="0.25">
      <c r="A1084" s="82">
        <v>1081</v>
      </c>
      <c r="B1084" s="83">
        <v>7002</v>
      </c>
      <c r="C1084" s="84">
        <v>3</v>
      </c>
      <c r="D1084" s="85" t="s">
        <v>274</v>
      </c>
      <c r="E1084" s="85" t="s">
        <v>277</v>
      </c>
      <c r="F1084" s="84"/>
      <c r="G1084" s="84" t="s">
        <v>55</v>
      </c>
      <c r="H1084" s="86" t="s">
        <v>278</v>
      </c>
      <c r="I1084" s="87">
        <v>1</v>
      </c>
      <c r="J1084" s="87">
        <v>1</v>
      </c>
      <c r="K1084" s="84" t="s">
        <v>50</v>
      </c>
      <c r="L1084" s="84" t="s">
        <v>63</v>
      </c>
      <c r="M1084" s="84" t="s">
        <v>56</v>
      </c>
      <c r="N1084" s="84" t="s">
        <v>70</v>
      </c>
      <c r="O1084" s="84"/>
      <c r="P1084" s="84" t="s">
        <v>279</v>
      </c>
      <c r="Q1084" s="84">
        <v>14270</v>
      </c>
      <c r="R1084" s="88"/>
      <c r="S1084" s="89"/>
      <c r="T1084" s="89">
        <f t="shared" si="72"/>
        <v>0</v>
      </c>
      <c r="U1084" s="89"/>
      <c r="V1084" s="89"/>
      <c r="W1084" s="89"/>
      <c r="X1084" s="89"/>
      <c r="Y1084" s="89"/>
      <c r="Z1084" s="89">
        <f t="shared" si="73"/>
        <v>0</v>
      </c>
      <c r="AA1084" s="89"/>
      <c r="AB1084" s="89"/>
      <c r="AC1084" s="89"/>
      <c r="AD1084" s="84"/>
      <c r="AE1084" s="90"/>
    </row>
    <row r="1085" spans="1:31" s="91" customFormat="1" hidden="1" x14ac:dyDescent="0.25">
      <c r="A1085" s="82">
        <v>1082</v>
      </c>
      <c r="B1085" s="83">
        <v>7003</v>
      </c>
      <c r="C1085" s="84">
        <v>3</v>
      </c>
      <c r="D1085" s="85" t="s">
        <v>274</v>
      </c>
      <c r="E1085" s="85" t="s">
        <v>280</v>
      </c>
      <c r="F1085" s="84"/>
      <c r="G1085" s="84" t="s">
        <v>55</v>
      </c>
      <c r="H1085" s="86" t="s">
        <v>281</v>
      </c>
      <c r="I1085" s="87">
        <v>1</v>
      </c>
      <c r="J1085" s="87">
        <v>1</v>
      </c>
      <c r="K1085" s="84" t="s">
        <v>50</v>
      </c>
      <c r="L1085" s="84" t="s">
        <v>63</v>
      </c>
      <c r="M1085" s="84" t="s">
        <v>56</v>
      </c>
      <c r="N1085" s="84" t="s">
        <v>70</v>
      </c>
      <c r="O1085" s="84"/>
      <c r="P1085" s="84" t="s">
        <v>283</v>
      </c>
      <c r="Q1085" s="84" t="s">
        <v>282</v>
      </c>
      <c r="R1085" s="88"/>
      <c r="S1085" s="89"/>
      <c r="T1085" s="89">
        <f t="shared" si="72"/>
        <v>0</v>
      </c>
      <c r="U1085" s="89"/>
      <c r="V1085" s="89"/>
      <c r="W1085" s="89"/>
      <c r="X1085" s="89"/>
      <c r="Y1085" s="89"/>
      <c r="Z1085" s="89">
        <f t="shared" si="73"/>
        <v>0</v>
      </c>
      <c r="AA1085" s="89"/>
      <c r="AB1085" s="89"/>
      <c r="AC1085" s="89"/>
      <c r="AD1085" s="84"/>
      <c r="AE1085" s="90"/>
    </row>
    <row r="1086" spans="1:31" s="91" customFormat="1" hidden="1" x14ac:dyDescent="0.25">
      <c r="A1086" s="82">
        <v>1083</v>
      </c>
      <c r="B1086" s="83">
        <v>7004</v>
      </c>
      <c r="C1086" s="84">
        <v>3</v>
      </c>
      <c r="D1086" s="85" t="s">
        <v>274</v>
      </c>
      <c r="E1086" s="85" t="s">
        <v>284</v>
      </c>
      <c r="F1086" s="84"/>
      <c r="G1086" s="84" t="s">
        <v>64</v>
      </c>
      <c r="H1086" s="86" t="s">
        <v>285</v>
      </c>
      <c r="I1086" s="87">
        <v>1</v>
      </c>
      <c r="J1086" s="87">
        <v>1</v>
      </c>
      <c r="K1086" s="84" t="s">
        <v>50</v>
      </c>
      <c r="L1086" s="84" t="s">
        <v>63</v>
      </c>
      <c r="M1086" s="84" t="s">
        <v>56</v>
      </c>
      <c r="N1086" s="84" t="s">
        <v>70</v>
      </c>
      <c r="O1086" s="84"/>
      <c r="P1086" s="84" t="s">
        <v>283</v>
      </c>
      <c r="Q1086" s="84" t="s">
        <v>286</v>
      </c>
      <c r="R1086" s="88"/>
      <c r="S1086" s="89"/>
      <c r="T1086" s="89">
        <f t="shared" si="72"/>
        <v>0</v>
      </c>
      <c r="U1086" s="89"/>
      <c r="V1086" s="89"/>
      <c r="W1086" s="89"/>
      <c r="X1086" s="89"/>
      <c r="Y1086" s="89"/>
      <c r="Z1086" s="89">
        <f t="shared" si="73"/>
        <v>0</v>
      </c>
      <c r="AA1086" s="89"/>
      <c r="AB1086" s="89"/>
      <c r="AC1086" s="89"/>
      <c r="AD1086" s="84"/>
      <c r="AE1086" s="90"/>
    </row>
    <row r="1087" spans="1:31" s="91" customFormat="1" hidden="1" x14ac:dyDescent="0.25">
      <c r="A1087" s="82">
        <v>1084</v>
      </c>
      <c r="B1087" s="83">
        <v>7005</v>
      </c>
      <c r="C1087" s="84">
        <v>3</v>
      </c>
      <c r="D1087" s="85" t="s">
        <v>274</v>
      </c>
      <c r="E1087" s="85" t="s">
        <v>287</v>
      </c>
      <c r="F1087" s="84"/>
      <c r="G1087" s="84" t="s">
        <v>64</v>
      </c>
      <c r="H1087" s="86" t="s">
        <v>288</v>
      </c>
      <c r="I1087" s="87">
        <v>1</v>
      </c>
      <c r="J1087" s="87">
        <v>1</v>
      </c>
      <c r="K1087" s="84" t="s">
        <v>50</v>
      </c>
      <c r="L1087" s="84" t="s">
        <v>63</v>
      </c>
      <c r="M1087" s="84" t="s">
        <v>56</v>
      </c>
      <c r="N1087" s="84" t="s">
        <v>70</v>
      </c>
      <c r="O1087" s="84"/>
      <c r="P1087" s="84" t="s">
        <v>283</v>
      </c>
      <c r="Q1087" s="84" t="s">
        <v>289</v>
      </c>
      <c r="R1087" s="88"/>
      <c r="S1087" s="89"/>
      <c r="T1087" s="89">
        <f t="shared" si="72"/>
        <v>0</v>
      </c>
      <c r="U1087" s="89"/>
      <c r="V1087" s="89"/>
      <c r="W1087" s="89"/>
      <c r="X1087" s="89"/>
      <c r="Y1087" s="89"/>
      <c r="Z1087" s="89">
        <f t="shared" si="73"/>
        <v>0</v>
      </c>
      <c r="AA1087" s="89"/>
      <c r="AB1087" s="89"/>
      <c r="AC1087" s="89"/>
      <c r="AD1087" s="84"/>
      <c r="AE1087" s="90"/>
    </row>
    <row r="1088" spans="1:31" s="91" customFormat="1" hidden="1" x14ac:dyDescent="0.25">
      <c r="A1088" s="82">
        <v>1085</v>
      </c>
      <c r="B1088" s="83">
        <v>7006</v>
      </c>
      <c r="C1088" s="84">
        <v>3</v>
      </c>
      <c r="D1088" s="85" t="s">
        <v>274</v>
      </c>
      <c r="E1088" s="85" t="s">
        <v>290</v>
      </c>
      <c r="F1088" s="84"/>
      <c r="G1088" s="84" t="s">
        <v>55</v>
      </c>
      <c r="H1088" s="86" t="s">
        <v>291</v>
      </c>
      <c r="I1088" s="87">
        <v>1</v>
      </c>
      <c r="J1088" s="87">
        <v>1</v>
      </c>
      <c r="K1088" s="84" t="s">
        <v>50</v>
      </c>
      <c r="L1088" s="84" t="s">
        <v>63</v>
      </c>
      <c r="M1088" s="84" t="s">
        <v>56</v>
      </c>
      <c r="N1088" s="84" t="s">
        <v>70</v>
      </c>
      <c r="O1088" s="84"/>
      <c r="P1088" s="84"/>
      <c r="Q1088" s="84"/>
      <c r="R1088" s="88"/>
      <c r="S1088" s="89"/>
      <c r="T1088" s="89">
        <f t="shared" si="72"/>
        <v>0</v>
      </c>
      <c r="U1088" s="89"/>
      <c r="V1088" s="89"/>
      <c r="W1088" s="89"/>
      <c r="X1088" s="89"/>
      <c r="Y1088" s="89"/>
      <c r="Z1088" s="89">
        <f t="shared" si="73"/>
        <v>0</v>
      </c>
      <c r="AA1088" s="89"/>
      <c r="AB1088" s="89"/>
      <c r="AC1088" s="89"/>
      <c r="AD1088" s="84"/>
      <c r="AE1088" s="90"/>
    </row>
    <row r="1089" spans="1:31" s="91" customFormat="1" hidden="1" x14ac:dyDescent="0.25">
      <c r="A1089" s="82">
        <v>1086</v>
      </c>
      <c r="B1089" s="83">
        <v>7007</v>
      </c>
      <c r="C1089" s="84">
        <v>3</v>
      </c>
      <c r="D1089" s="85" t="s">
        <v>274</v>
      </c>
      <c r="E1089" s="85" t="s">
        <v>292</v>
      </c>
      <c r="F1089" s="84"/>
      <c r="G1089" s="84" t="s">
        <v>55</v>
      </c>
      <c r="H1089" s="86" t="s">
        <v>293</v>
      </c>
      <c r="I1089" s="87">
        <v>1</v>
      </c>
      <c r="J1089" s="87">
        <v>1</v>
      </c>
      <c r="K1089" s="84" t="s">
        <v>50</v>
      </c>
      <c r="L1089" s="84" t="s">
        <v>63</v>
      </c>
      <c r="M1089" s="84" t="s">
        <v>56</v>
      </c>
      <c r="N1089" s="84" t="s">
        <v>70</v>
      </c>
      <c r="O1089" s="84"/>
      <c r="P1089" s="84"/>
      <c r="Q1089" s="84"/>
      <c r="R1089" s="88"/>
      <c r="S1089" s="89"/>
      <c r="T1089" s="89">
        <f t="shared" si="72"/>
        <v>0</v>
      </c>
      <c r="U1089" s="89"/>
      <c r="V1089" s="89"/>
      <c r="W1089" s="89"/>
      <c r="X1089" s="89"/>
      <c r="Y1089" s="89"/>
      <c r="Z1089" s="89">
        <f t="shared" si="73"/>
        <v>0</v>
      </c>
      <c r="AA1089" s="89"/>
      <c r="AB1089" s="89"/>
      <c r="AC1089" s="89"/>
      <c r="AD1089" s="84"/>
      <c r="AE1089" s="90"/>
    </row>
    <row r="1090" spans="1:31" s="91" customFormat="1" hidden="1" x14ac:dyDescent="0.25">
      <c r="A1090" s="82">
        <v>1087</v>
      </c>
      <c r="B1090" s="83">
        <v>7008</v>
      </c>
      <c r="C1090" s="84">
        <v>3</v>
      </c>
      <c r="D1090" s="85" t="s">
        <v>274</v>
      </c>
      <c r="E1090" s="85" t="s">
        <v>263</v>
      </c>
      <c r="F1090" s="84"/>
      <c r="G1090" s="84" t="s">
        <v>55</v>
      </c>
      <c r="H1090" s="86" t="s">
        <v>264</v>
      </c>
      <c r="I1090" s="87">
        <v>1</v>
      </c>
      <c r="J1090" s="87">
        <v>1</v>
      </c>
      <c r="K1090" s="84" t="s">
        <v>50</v>
      </c>
      <c r="L1090" s="84" t="s">
        <v>63</v>
      </c>
      <c r="M1090" s="84" t="s">
        <v>56</v>
      </c>
      <c r="N1090" s="84" t="s">
        <v>70</v>
      </c>
      <c r="O1090" s="84"/>
      <c r="P1090" s="84" t="s">
        <v>266</v>
      </c>
      <c r="Q1090" s="84" t="s">
        <v>265</v>
      </c>
      <c r="R1090" s="88"/>
      <c r="S1090" s="89"/>
      <c r="T1090" s="89">
        <f t="shared" si="72"/>
        <v>0</v>
      </c>
      <c r="U1090" s="89"/>
      <c r="V1090" s="89"/>
      <c r="W1090" s="89"/>
      <c r="X1090" s="89"/>
      <c r="Y1090" s="89"/>
      <c r="Z1090" s="89">
        <f t="shared" si="73"/>
        <v>0</v>
      </c>
      <c r="AA1090" s="89"/>
      <c r="AB1090" s="89"/>
      <c r="AC1090" s="89"/>
      <c r="AD1090" s="84"/>
      <c r="AE1090" s="90"/>
    </row>
    <row r="1091" spans="1:31" s="91" customFormat="1" hidden="1" x14ac:dyDescent="0.25">
      <c r="A1091" s="82">
        <v>1088</v>
      </c>
      <c r="B1091" s="83">
        <v>7009</v>
      </c>
      <c r="C1091" s="84">
        <v>3</v>
      </c>
      <c r="D1091" s="85" t="s">
        <v>274</v>
      </c>
      <c r="E1091" s="85" t="s">
        <v>294</v>
      </c>
      <c r="F1091" s="84"/>
      <c r="G1091" s="84" t="s">
        <v>55</v>
      </c>
      <c r="H1091" s="86" t="s">
        <v>295</v>
      </c>
      <c r="I1091" s="87">
        <v>1</v>
      </c>
      <c r="J1091" s="87">
        <v>1</v>
      </c>
      <c r="K1091" s="84" t="s">
        <v>50</v>
      </c>
      <c r="L1091" s="84" t="s">
        <v>63</v>
      </c>
      <c r="M1091" s="84" t="s">
        <v>56</v>
      </c>
      <c r="N1091" s="84" t="s">
        <v>70</v>
      </c>
      <c r="O1091" s="84"/>
      <c r="P1091" s="84" t="s">
        <v>297</v>
      </c>
      <c r="Q1091" s="84" t="s">
        <v>296</v>
      </c>
      <c r="R1091" s="88"/>
      <c r="S1091" s="89"/>
      <c r="T1091" s="89">
        <f t="shared" si="72"/>
        <v>0</v>
      </c>
      <c r="U1091" s="89"/>
      <c r="V1091" s="89"/>
      <c r="W1091" s="89"/>
      <c r="X1091" s="89"/>
      <c r="Y1091" s="89"/>
      <c r="Z1091" s="89">
        <f t="shared" si="73"/>
        <v>0</v>
      </c>
      <c r="AA1091" s="89"/>
      <c r="AB1091" s="89"/>
      <c r="AC1091" s="89"/>
      <c r="AD1091" s="84"/>
      <c r="AE1091" s="90"/>
    </row>
    <row r="1092" spans="1:31" s="91" customFormat="1" hidden="1" x14ac:dyDescent="0.25">
      <c r="A1092" s="82">
        <v>1089</v>
      </c>
      <c r="B1092" s="83">
        <v>7010</v>
      </c>
      <c r="C1092" s="84">
        <v>3</v>
      </c>
      <c r="D1092" s="85" t="s">
        <v>274</v>
      </c>
      <c r="E1092" s="85" t="s">
        <v>298</v>
      </c>
      <c r="F1092" s="84"/>
      <c r="G1092" s="84" t="s">
        <v>55</v>
      </c>
      <c r="H1092" s="86" t="s">
        <v>299</v>
      </c>
      <c r="I1092" s="87">
        <v>1</v>
      </c>
      <c r="J1092" s="87">
        <v>1</v>
      </c>
      <c r="K1092" s="84" t="s">
        <v>50</v>
      </c>
      <c r="L1092" s="84" t="s">
        <v>63</v>
      </c>
      <c r="M1092" s="84" t="s">
        <v>56</v>
      </c>
      <c r="N1092" s="84" t="s">
        <v>70</v>
      </c>
      <c r="O1092" s="84"/>
      <c r="P1092" s="84" t="s">
        <v>266</v>
      </c>
      <c r="Q1092" s="84" t="s">
        <v>300</v>
      </c>
      <c r="R1092" s="88"/>
      <c r="S1092" s="89"/>
      <c r="T1092" s="89">
        <f t="shared" si="72"/>
        <v>0</v>
      </c>
      <c r="U1092" s="89"/>
      <c r="V1092" s="89"/>
      <c r="W1092" s="89"/>
      <c r="X1092" s="89"/>
      <c r="Y1092" s="89"/>
      <c r="Z1092" s="89">
        <f t="shared" si="73"/>
        <v>0</v>
      </c>
      <c r="AA1092" s="89"/>
      <c r="AB1092" s="89"/>
      <c r="AC1092" s="89"/>
      <c r="AD1092" s="84"/>
      <c r="AE1092" s="90"/>
    </row>
    <row r="1093" spans="1:31" s="91" customFormat="1" hidden="1" x14ac:dyDescent="0.25">
      <c r="A1093" s="82">
        <v>1090</v>
      </c>
      <c r="B1093" s="83">
        <v>7011</v>
      </c>
      <c r="C1093" s="84">
        <v>3</v>
      </c>
      <c r="D1093" s="85" t="s">
        <v>274</v>
      </c>
      <c r="E1093" s="85" t="s">
        <v>301</v>
      </c>
      <c r="F1093" s="84"/>
      <c r="G1093" s="84" t="s">
        <v>55</v>
      </c>
      <c r="H1093" s="86" t="s">
        <v>302</v>
      </c>
      <c r="I1093" s="87">
        <v>1</v>
      </c>
      <c r="J1093" s="87">
        <v>1</v>
      </c>
      <c r="K1093" s="84" t="s">
        <v>50</v>
      </c>
      <c r="L1093" s="84" t="s">
        <v>63</v>
      </c>
      <c r="M1093" s="84" t="s">
        <v>56</v>
      </c>
      <c r="N1093" s="84" t="s">
        <v>70</v>
      </c>
      <c r="O1093" s="84"/>
      <c r="P1093" s="84" t="s">
        <v>266</v>
      </c>
      <c r="Q1093" s="84" t="s">
        <v>303</v>
      </c>
      <c r="R1093" s="88"/>
      <c r="S1093" s="89"/>
      <c r="T1093" s="89">
        <f t="shared" ref="T1093:T1156" si="74">S1093*I1093</f>
        <v>0</v>
      </c>
      <c r="U1093" s="89"/>
      <c r="V1093" s="89"/>
      <c r="W1093" s="89"/>
      <c r="X1093" s="89"/>
      <c r="Y1093" s="89"/>
      <c r="Z1093" s="89">
        <f t="shared" ref="Z1093:Z1156" si="75">Y1093*I1093</f>
        <v>0</v>
      </c>
      <c r="AA1093" s="89"/>
      <c r="AB1093" s="89"/>
      <c r="AC1093" s="89"/>
      <c r="AD1093" s="84"/>
      <c r="AE1093" s="90"/>
    </row>
    <row r="1094" spans="1:31" s="91" customFormat="1" hidden="1" x14ac:dyDescent="0.25">
      <c r="A1094" s="82">
        <v>1091</v>
      </c>
      <c r="B1094" s="83">
        <v>7012</v>
      </c>
      <c r="C1094" s="84">
        <v>3</v>
      </c>
      <c r="D1094" s="85" t="s">
        <v>274</v>
      </c>
      <c r="E1094" s="85" t="s">
        <v>304</v>
      </c>
      <c r="F1094" s="84"/>
      <c r="G1094" s="84" t="s">
        <v>64</v>
      </c>
      <c r="H1094" s="86" t="s">
        <v>305</v>
      </c>
      <c r="I1094" s="87">
        <v>1</v>
      </c>
      <c r="J1094" s="87">
        <v>1</v>
      </c>
      <c r="K1094" s="84" t="s">
        <v>50</v>
      </c>
      <c r="L1094" s="84" t="s">
        <v>63</v>
      </c>
      <c r="M1094" s="84" t="s">
        <v>56</v>
      </c>
      <c r="N1094" s="84" t="s">
        <v>70</v>
      </c>
      <c r="O1094" s="84"/>
      <c r="P1094" s="84" t="s">
        <v>266</v>
      </c>
      <c r="Q1094" s="84" t="s">
        <v>306</v>
      </c>
      <c r="R1094" s="88"/>
      <c r="S1094" s="89"/>
      <c r="T1094" s="89">
        <f t="shared" si="74"/>
        <v>0</v>
      </c>
      <c r="U1094" s="89"/>
      <c r="V1094" s="89"/>
      <c r="W1094" s="89"/>
      <c r="X1094" s="89"/>
      <c r="Y1094" s="89"/>
      <c r="Z1094" s="89">
        <f t="shared" si="75"/>
        <v>0</v>
      </c>
      <c r="AA1094" s="89"/>
      <c r="AB1094" s="89"/>
      <c r="AC1094" s="89"/>
      <c r="AD1094" s="84"/>
      <c r="AE1094" s="90"/>
    </row>
    <row r="1095" spans="1:31" s="91" customFormat="1" hidden="1" x14ac:dyDescent="0.25">
      <c r="A1095" s="82">
        <v>1092</v>
      </c>
      <c r="B1095" s="83">
        <v>7013</v>
      </c>
      <c r="C1095" s="84">
        <v>3</v>
      </c>
      <c r="D1095" s="85" t="s">
        <v>274</v>
      </c>
      <c r="E1095" s="85" t="s">
        <v>72</v>
      </c>
      <c r="F1095" s="84"/>
      <c r="G1095" s="84" t="s">
        <v>59</v>
      </c>
      <c r="H1095" s="86" t="s">
        <v>73</v>
      </c>
      <c r="I1095" s="87">
        <v>1</v>
      </c>
      <c r="J1095" s="87">
        <v>1</v>
      </c>
      <c r="K1095" s="84" t="s">
        <v>50</v>
      </c>
      <c r="L1095" s="84" t="s">
        <v>63</v>
      </c>
      <c r="M1095" s="84" t="s">
        <v>56</v>
      </c>
      <c r="N1095" s="84" t="s">
        <v>70</v>
      </c>
      <c r="O1095" s="84"/>
      <c r="P1095" s="84"/>
      <c r="Q1095" s="84"/>
      <c r="R1095" s="88"/>
      <c r="S1095" s="89"/>
      <c r="T1095" s="89">
        <f t="shared" si="74"/>
        <v>0</v>
      </c>
      <c r="U1095" s="89"/>
      <c r="V1095" s="89"/>
      <c r="W1095" s="89"/>
      <c r="X1095" s="89"/>
      <c r="Y1095" s="89"/>
      <c r="Z1095" s="89">
        <f t="shared" si="75"/>
        <v>0</v>
      </c>
      <c r="AA1095" s="89"/>
      <c r="AB1095" s="89"/>
      <c r="AC1095" s="89"/>
      <c r="AD1095" s="84"/>
      <c r="AE1095" s="90"/>
    </row>
    <row r="1096" spans="1:31" s="91" customFormat="1" hidden="1" x14ac:dyDescent="0.25">
      <c r="A1096" s="82">
        <v>1093</v>
      </c>
      <c r="B1096" s="83">
        <v>7014</v>
      </c>
      <c r="C1096" s="84">
        <v>3</v>
      </c>
      <c r="D1096" s="85" t="s">
        <v>274</v>
      </c>
      <c r="E1096" s="85" t="s">
        <v>307</v>
      </c>
      <c r="F1096" s="84"/>
      <c r="G1096" s="84" t="s">
        <v>91</v>
      </c>
      <c r="H1096" s="86" t="s">
        <v>308</v>
      </c>
      <c r="I1096" s="87">
        <v>1</v>
      </c>
      <c r="J1096" s="87">
        <v>1</v>
      </c>
      <c r="K1096" s="84" t="s">
        <v>50</v>
      </c>
      <c r="L1096" s="84" t="s">
        <v>63</v>
      </c>
      <c r="M1096" s="84" t="s">
        <v>56</v>
      </c>
      <c r="N1096" s="84" t="s">
        <v>70</v>
      </c>
      <c r="O1096" s="84"/>
      <c r="P1096" s="84"/>
      <c r="Q1096" s="84"/>
      <c r="R1096" s="88"/>
      <c r="S1096" s="89"/>
      <c r="T1096" s="89">
        <f t="shared" si="74"/>
        <v>0</v>
      </c>
      <c r="U1096" s="89"/>
      <c r="V1096" s="89"/>
      <c r="W1096" s="89"/>
      <c r="X1096" s="89"/>
      <c r="Y1096" s="89"/>
      <c r="Z1096" s="89">
        <f t="shared" si="75"/>
        <v>0</v>
      </c>
      <c r="AA1096" s="89"/>
      <c r="AB1096" s="89"/>
      <c r="AC1096" s="89"/>
      <c r="AD1096" s="84"/>
      <c r="AE1096" s="90"/>
    </row>
    <row r="1097" spans="1:31" s="91" customFormat="1" hidden="1" x14ac:dyDescent="0.25">
      <c r="A1097" s="82">
        <v>1094</v>
      </c>
      <c r="B1097" s="83">
        <v>7002</v>
      </c>
      <c r="C1097" s="84">
        <v>2</v>
      </c>
      <c r="D1097" s="85" t="s">
        <v>824</v>
      </c>
      <c r="E1097" s="85" t="s">
        <v>124</v>
      </c>
      <c r="F1097" s="84"/>
      <c r="G1097" s="84" t="s">
        <v>126</v>
      </c>
      <c r="H1097" s="86" t="s">
        <v>125</v>
      </c>
      <c r="I1097" s="87">
        <v>1</v>
      </c>
      <c r="J1097" s="87">
        <v>1</v>
      </c>
      <c r="K1097" s="84" t="s">
        <v>50</v>
      </c>
      <c r="L1097" s="84" t="s">
        <v>63</v>
      </c>
      <c r="M1097" s="84" t="s">
        <v>56</v>
      </c>
      <c r="N1097" s="84" t="s">
        <v>70</v>
      </c>
      <c r="O1097" s="84"/>
      <c r="P1097" s="84"/>
      <c r="Q1097" s="84"/>
      <c r="R1097" s="88"/>
      <c r="S1097" s="89"/>
      <c r="T1097" s="89">
        <f t="shared" si="74"/>
        <v>0</v>
      </c>
      <c r="U1097" s="89"/>
      <c r="V1097" s="89"/>
      <c r="W1097" s="89"/>
      <c r="X1097" s="89"/>
      <c r="Y1097" s="89"/>
      <c r="Z1097" s="89">
        <f t="shared" si="75"/>
        <v>0</v>
      </c>
      <c r="AA1097" s="89"/>
      <c r="AB1097" s="89"/>
      <c r="AC1097" s="89"/>
      <c r="AD1097" s="84"/>
      <c r="AE1097" s="90"/>
    </row>
    <row r="1098" spans="1:31" s="91" customFormat="1" hidden="1" x14ac:dyDescent="0.25">
      <c r="A1098" s="82">
        <v>1095</v>
      </c>
      <c r="B1098" s="83">
        <v>7003</v>
      </c>
      <c r="C1098" s="84">
        <v>2</v>
      </c>
      <c r="D1098" s="85" t="s">
        <v>824</v>
      </c>
      <c r="E1098" s="85" t="s">
        <v>80</v>
      </c>
      <c r="F1098" s="84"/>
      <c r="G1098" s="84" t="s">
        <v>82</v>
      </c>
      <c r="H1098" s="86" t="s">
        <v>81</v>
      </c>
      <c r="I1098" s="87">
        <v>1</v>
      </c>
      <c r="J1098" s="87">
        <v>1</v>
      </c>
      <c r="K1098" s="84" t="s">
        <v>50</v>
      </c>
      <c r="L1098" s="84" t="s">
        <v>63</v>
      </c>
      <c r="M1098" s="84" t="s">
        <v>56</v>
      </c>
      <c r="N1098" s="84" t="s">
        <v>70</v>
      </c>
      <c r="O1098" s="84"/>
      <c r="P1098" s="84"/>
      <c r="Q1098" s="84"/>
      <c r="R1098" s="88"/>
      <c r="S1098" s="89"/>
      <c r="T1098" s="89">
        <f t="shared" si="74"/>
        <v>0</v>
      </c>
      <c r="U1098" s="89"/>
      <c r="V1098" s="89"/>
      <c r="W1098" s="89"/>
      <c r="X1098" s="89"/>
      <c r="Y1098" s="89"/>
      <c r="Z1098" s="89">
        <f t="shared" si="75"/>
        <v>0</v>
      </c>
      <c r="AA1098" s="89"/>
      <c r="AB1098" s="89"/>
      <c r="AC1098" s="89"/>
      <c r="AD1098" s="84"/>
      <c r="AE1098" s="90"/>
    </row>
    <row r="1099" spans="1:31" s="91" customFormat="1" x14ac:dyDescent="0.25">
      <c r="A1099" s="26">
        <v>1096</v>
      </c>
      <c r="B1099" s="31">
        <v>152</v>
      </c>
      <c r="C1099" s="27">
        <v>1</v>
      </c>
      <c r="D1099" s="28" t="s">
        <v>52</v>
      </c>
      <c r="E1099" s="28" t="s">
        <v>831</v>
      </c>
      <c r="F1099" s="27" t="s">
        <v>1005</v>
      </c>
      <c r="G1099" s="27" t="s">
        <v>55</v>
      </c>
      <c r="H1099" s="23" t="s">
        <v>832</v>
      </c>
      <c r="I1099" s="29">
        <v>1</v>
      </c>
      <c r="J1099" s="29">
        <v>1</v>
      </c>
      <c r="K1099" s="27" t="s">
        <v>50</v>
      </c>
      <c r="L1099" s="27" t="s">
        <v>54</v>
      </c>
      <c r="M1099" s="27" t="s">
        <v>56</v>
      </c>
      <c r="N1099" s="27" t="s">
        <v>51</v>
      </c>
      <c r="O1099" s="27" t="s">
        <v>1025</v>
      </c>
      <c r="P1099" s="27"/>
      <c r="Q1099" s="27"/>
      <c r="R1099" s="46"/>
      <c r="S1099" s="21">
        <f>VLOOKUP(E:E,'[1]853-278051-128'!$A:$F,6,0)</f>
        <v>142.46579999999997</v>
      </c>
      <c r="T1099" s="21">
        <f t="shared" si="74"/>
        <v>142.46579999999997</v>
      </c>
      <c r="U1099" s="21">
        <f>VLOOKUP(E:E,'[1]853-278051-128'!$A:$H,8,0)</f>
        <v>138.7167</v>
      </c>
      <c r="V1099" s="21">
        <f>J1099*U1099</f>
        <v>138.7167</v>
      </c>
      <c r="W1099" s="21">
        <f>VLOOKUP(E:E,'[1]853-278051-128'!$A:$J,10,0)</f>
        <v>134.9676</v>
      </c>
      <c r="X1099" s="21">
        <f>J1099*W1099</f>
        <v>134.9676</v>
      </c>
      <c r="Y1099" s="21">
        <f>VLOOKUP(E:E,'[1]853-278051-128'!$A:$L,12,0)</f>
        <v>131.21850000000001</v>
      </c>
      <c r="Z1099" s="21">
        <f t="shared" si="75"/>
        <v>131.21850000000001</v>
      </c>
      <c r="AA1099" s="21">
        <f>VLOOKUP(E:E,'[2]costed bom'!$E$2:$AA$1480,23,0)</f>
        <v>165.67</v>
      </c>
      <c r="AB1099" s="21">
        <f>J1099*AA1099</f>
        <v>165.67</v>
      </c>
      <c r="AC1099" s="21">
        <f>Z1099-AB1099</f>
        <v>-34.451499999999982</v>
      </c>
      <c r="AD1099" s="27">
        <v>49</v>
      </c>
      <c r="AE1099" s="22" t="s">
        <v>991</v>
      </c>
    </row>
    <row r="1100" spans="1:31" s="91" customFormat="1" hidden="1" x14ac:dyDescent="0.25">
      <c r="A1100" s="82">
        <v>1097</v>
      </c>
      <c r="B1100" s="83">
        <v>1</v>
      </c>
      <c r="C1100" s="84">
        <v>2</v>
      </c>
      <c r="D1100" s="85" t="s">
        <v>831</v>
      </c>
      <c r="E1100" s="85" t="s">
        <v>815</v>
      </c>
      <c r="F1100" s="84"/>
      <c r="G1100" s="84" t="s">
        <v>64</v>
      </c>
      <c r="H1100" s="86" t="s">
        <v>816</v>
      </c>
      <c r="I1100" s="87">
        <v>8.5</v>
      </c>
      <c r="J1100" s="87">
        <v>8.5</v>
      </c>
      <c r="K1100" s="84" t="s">
        <v>272</v>
      </c>
      <c r="L1100" s="84" t="s">
        <v>63</v>
      </c>
      <c r="M1100" s="84" t="s">
        <v>56</v>
      </c>
      <c r="N1100" s="84" t="s">
        <v>51</v>
      </c>
      <c r="O1100" s="84"/>
      <c r="P1100" s="84" t="s">
        <v>534</v>
      </c>
      <c r="Q1100" s="84" t="s">
        <v>817</v>
      </c>
      <c r="R1100" s="88"/>
      <c r="S1100" s="89"/>
      <c r="T1100" s="89">
        <f t="shared" si="74"/>
        <v>0</v>
      </c>
      <c r="U1100" s="89"/>
      <c r="V1100" s="89"/>
      <c r="W1100" s="89"/>
      <c r="X1100" s="89"/>
      <c r="Y1100" s="89"/>
      <c r="Z1100" s="89">
        <f t="shared" si="75"/>
        <v>0</v>
      </c>
      <c r="AA1100" s="89"/>
      <c r="AB1100" s="89"/>
      <c r="AC1100" s="89"/>
      <c r="AD1100" s="84"/>
      <c r="AE1100" s="90"/>
    </row>
    <row r="1101" spans="1:31" s="91" customFormat="1" hidden="1" x14ac:dyDescent="0.25">
      <c r="A1101" s="82">
        <v>1098</v>
      </c>
      <c r="B1101" s="83">
        <v>2</v>
      </c>
      <c r="C1101" s="84">
        <v>2</v>
      </c>
      <c r="D1101" s="85" t="s">
        <v>831</v>
      </c>
      <c r="E1101" s="85" t="s">
        <v>818</v>
      </c>
      <c r="F1101" s="84"/>
      <c r="G1101" s="84" t="s">
        <v>55</v>
      </c>
      <c r="H1101" s="86" t="s">
        <v>819</v>
      </c>
      <c r="I1101" s="87">
        <v>1</v>
      </c>
      <c r="J1101" s="87">
        <v>1</v>
      </c>
      <c r="K1101" s="84" t="s">
        <v>50</v>
      </c>
      <c r="L1101" s="84" t="s">
        <v>63</v>
      </c>
      <c r="M1101" s="84" t="s">
        <v>56</v>
      </c>
      <c r="N1101" s="84" t="s">
        <v>51</v>
      </c>
      <c r="O1101" s="84"/>
      <c r="P1101" s="84" t="s">
        <v>525</v>
      </c>
      <c r="Q1101" s="84" t="s">
        <v>539</v>
      </c>
      <c r="R1101" s="88"/>
      <c r="S1101" s="89"/>
      <c r="T1101" s="89">
        <f t="shared" si="74"/>
        <v>0</v>
      </c>
      <c r="U1101" s="89"/>
      <c r="V1101" s="89"/>
      <c r="W1101" s="89"/>
      <c r="X1101" s="89"/>
      <c r="Y1101" s="89"/>
      <c r="Z1101" s="89">
        <f t="shared" si="75"/>
        <v>0</v>
      </c>
      <c r="AA1101" s="89"/>
      <c r="AB1101" s="89"/>
      <c r="AC1101" s="89"/>
      <c r="AD1101" s="84"/>
      <c r="AE1101" s="90"/>
    </row>
    <row r="1102" spans="1:31" s="91" customFormat="1" hidden="1" x14ac:dyDescent="0.25">
      <c r="A1102" s="82">
        <v>1099</v>
      </c>
      <c r="B1102" s="83">
        <v>3</v>
      </c>
      <c r="C1102" s="84">
        <v>2</v>
      </c>
      <c r="D1102" s="85" t="s">
        <v>831</v>
      </c>
      <c r="E1102" s="85" t="s">
        <v>477</v>
      </c>
      <c r="F1102" s="84"/>
      <c r="G1102" s="84" t="s">
        <v>64</v>
      </c>
      <c r="H1102" s="86" t="s">
        <v>478</v>
      </c>
      <c r="I1102" s="87">
        <v>1</v>
      </c>
      <c r="J1102" s="87">
        <v>1</v>
      </c>
      <c r="K1102" s="84" t="s">
        <v>50</v>
      </c>
      <c r="L1102" s="84" t="s">
        <v>63</v>
      </c>
      <c r="M1102" s="84" t="s">
        <v>56</v>
      </c>
      <c r="N1102" s="84" t="s">
        <v>51</v>
      </c>
      <c r="O1102" s="84"/>
      <c r="P1102" s="84" t="s">
        <v>260</v>
      </c>
      <c r="Q1102" s="84">
        <v>1727040097</v>
      </c>
      <c r="R1102" s="88"/>
      <c r="S1102" s="89"/>
      <c r="T1102" s="89">
        <f t="shared" si="74"/>
        <v>0</v>
      </c>
      <c r="U1102" s="89"/>
      <c r="V1102" s="89"/>
      <c r="W1102" s="89"/>
      <c r="X1102" s="89"/>
      <c r="Y1102" s="89"/>
      <c r="Z1102" s="89">
        <f t="shared" si="75"/>
        <v>0</v>
      </c>
      <c r="AA1102" s="89"/>
      <c r="AB1102" s="89"/>
      <c r="AC1102" s="89"/>
      <c r="AD1102" s="84"/>
      <c r="AE1102" s="90"/>
    </row>
    <row r="1103" spans="1:31" s="91" customFormat="1" hidden="1" x14ac:dyDescent="0.25">
      <c r="A1103" s="82">
        <v>1100</v>
      </c>
      <c r="B1103" s="83">
        <v>4</v>
      </c>
      <c r="C1103" s="84">
        <v>2</v>
      </c>
      <c r="D1103" s="85" t="s">
        <v>831</v>
      </c>
      <c r="E1103" s="85" t="s">
        <v>358</v>
      </c>
      <c r="F1103" s="84"/>
      <c r="G1103" s="84" t="s">
        <v>64</v>
      </c>
      <c r="H1103" s="86" t="s">
        <v>359</v>
      </c>
      <c r="I1103" s="87">
        <v>2</v>
      </c>
      <c r="J1103" s="87">
        <v>2</v>
      </c>
      <c r="K1103" s="84" t="s">
        <v>50</v>
      </c>
      <c r="L1103" s="84" t="s">
        <v>63</v>
      </c>
      <c r="M1103" s="84" t="s">
        <v>56</v>
      </c>
      <c r="N1103" s="84" t="s">
        <v>51</v>
      </c>
      <c r="O1103" s="84"/>
      <c r="P1103" s="84" t="s">
        <v>260</v>
      </c>
      <c r="Q1103" s="84">
        <v>1731120066</v>
      </c>
      <c r="R1103" s="88"/>
      <c r="S1103" s="89"/>
      <c r="T1103" s="89">
        <f t="shared" si="74"/>
        <v>0</v>
      </c>
      <c r="U1103" s="89"/>
      <c r="V1103" s="89"/>
      <c r="W1103" s="89"/>
      <c r="X1103" s="89"/>
      <c r="Y1103" s="89"/>
      <c r="Z1103" s="89">
        <f t="shared" si="75"/>
        <v>0</v>
      </c>
      <c r="AA1103" s="89"/>
      <c r="AB1103" s="89"/>
      <c r="AC1103" s="89"/>
      <c r="AD1103" s="84"/>
      <c r="AE1103" s="90"/>
    </row>
    <row r="1104" spans="1:31" s="91" customFormat="1" hidden="1" x14ac:dyDescent="0.25">
      <c r="A1104" s="82">
        <v>1101</v>
      </c>
      <c r="B1104" s="83">
        <v>5</v>
      </c>
      <c r="C1104" s="84">
        <v>2</v>
      </c>
      <c r="D1104" s="85" t="s">
        <v>831</v>
      </c>
      <c r="E1104" s="85" t="s">
        <v>522</v>
      </c>
      <c r="F1104" s="84"/>
      <c r="G1104" s="84" t="s">
        <v>64</v>
      </c>
      <c r="H1104" s="86" t="s">
        <v>523</v>
      </c>
      <c r="I1104" s="87">
        <v>2</v>
      </c>
      <c r="J1104" s="87">
        <v>2</v>
      </c>
      <c r="K1104" s="84" t="s">
        <v>50</v>
      </c>
      <c r="L1104" s="84" t="s">
        <v>63</v>
      </c>
      <c r="M1104" s="84" t="s">
        <v>56</v>
      </c>
      <c r="N1104" s="84" t="s">
        <v>51</v>
      </c>
      <c r="O1104" s="84"/>
      <c r="P1104" s="84" t="s">
        <v>525</v>
      </c>
      <c r="Q1104" s="84" t="s">
        <v>524</v>
      </c>
      <c r="R1104" s="88"/>
      <c r="S1104" s="89"/>
      <c r="T1104" s="89">
        <f t="shared" si="74"/>
        <v>0</v>
      </c>
      <c r="U1104" s="89"/>
      <c r="V1104" s="89"/>
      <c r="W1104" s="89"/>
      <c r="X1104" s="89"/>
      <c r="Y1104" s="89"/>
      <c r="Z1104" s="89">
        <f t="shared" si="75"/>
        <v>0</v>
      </c>
      <c r="AA1104" s="89"/>
      <c r="AB1104" s="89"/>
      <c r="AC1104" s="89"/>
      <c r="AD1104" s="84"/>
      <c r="AE1104" s="90"/>
    </row>
    <row r="1105" spans="1:31" s="91" customFormat="1" hidden="1" x14ac:dyDescent="0.25">
      <c r="A1105" s="82">
        <v>1102</v>
      </c>
      <c r="B1105" s="83">
        <v>6</v>
      </c>
      <c r="C1105" s="84">
        <v>2</v>
      </c>
      <c r="D1105" s="85" t="s">
        <v>831</v>
      </c>
      <c r="E1105" s="85" t="s">
        <v>526</v>
      </c>
      <c r="F1105" s="84"/>
      <c r="G1105" s="84" t="s">
        <v>64</v>
      </c>
      <c r="H1105" s="86" t="s">
        <v>527</v>
      </c>
      <c r="I1105" s="87">
        <v>1</v>
      </c>
      <c r="J1105" s="87">
        <v>1</v>
      </c>
      <c r="K1105" s="84" t="s">
        <v>50</v>
      </c>
      <c r="L1105" s="84" t="s">
        <v>63</v>
      </c>
      <c r="M1105" s="84" t="s">
        <v>56</v>
      </c>
      <c r="N1105" s="84" t="s">
        <v>51</v>
      </c>
      <c r="O1105" s="84"/>
      <c r="P1105" s="84" t="s">
        <v>525</v>
      </c>
      <c r="Q1105" s="84" t="s">
        <v>528</v>
      </c>
      <c r="R1105" s="88"/>
      <c r="S1105" s="89"/>
      <c r="T1105" s="89">
        <f t="shared" si="74"/>
        <v>0</v>
      </c>
      <c r="U1105" s="89"/>
      <c r="V1105" s="89"/>
      <c r="W1105" s="89"/>
      <c r="X1105" s="89"/>
      <c r="Y1105" s="89"/>
      <c r="Z1105" s="89">
        <f t="shared" si="75"/>
        <v>0</v>
      </c>
      <c r="AA1105" s="89"/>
      <c r="AB1105" s="89"/>
      <c r="AC1105" s="89"/>
      <c r="AD1105" s="84"/>
      <c r="AE1105" s="90"/>
    </row>
    <row r="1106" spans="1:31" s="91" customFormat="1" hidden="1" x14ac:dyDescent="0.25">
      <c r="A1106" s="82">
        <v>1103</v>
      </c>
      <c r="B1106" s="83">
        <v>7</v>
      </c>
      <c r="C1106" s="84">
        <v>2</v>
      </c>
      <c r="D1106" s="85" t="s">
        <v>831</v>
      </c>
      <c r="E1106" s="85" t="s">
        <v>801</v>
      </c>
      <c r="F1106" s="84"/>
      <c r="G1106" s="84" t="s">
        <v>71</v>
      </c>
      <c r="H1106" s="86" t="s">
        <v>353</v>
      </c>
      <c r="I1106" s="87">
        <v>1</v>
      </c>
      <c r="J1106" s="87">
        <v>1</v>
      </c>
      <c r="K1106" s="84" t="s">
        <v>50</v>
      </c>
      <c r="L1106" s="84" t="s">
        <v>63</v>
      </c>
      <c r="M1106" s="84" t="s">
        <v>56</v>
      </c>
      <c r="N1106" s="84" t="s">
        <v>51</v>
      </c>
      <c r="O1106" s="84"/>
      <c r="P1106" s="84" t="s">
        <v>354</v>
      </c>
      <c r="Q1106" s="84">
        <v>1731110060</v>
      </c>
      <c r="R1106" s="88"/>
      <c r="S1106" s="89"/>
      <c r="T1106" s="89">
        <f t="shared" si="74"/>
        <v>0</v>
      </c>
      <c r="U1106" s="89"/>
      <c r="V1106" s="89"/>
      <c r="W1106" s="89"/>
      <c r="X1106" s="89"/>
      <c r="Y1106" s="89"/>
      <c r="Z1106" s="89">
        <f t="shared" si="75"/>
        <v>0</v>
      </c>
      <c r="AA1106" s="89"/>
      <c r="AB1106" s="89"/>
      <c r="AC1106" s="89"/>
      <c r="AD1106" s="84"/>
      <c r="AE1106" s="90"/>
    </row>
    <row r="1107" spans="1:31" s="91" customFormat="1" hidden="1" x14ac:dyDescent="0.25">
      <c r="A1107" s="82">
        <v>1104</v>
      </c>
      <c r="B1107" s="83">
        <v>8</v>
      </c>
      <c r="C1107" s="84">
        <v>2</v>
      </c>
      <c r="D1107" s="85" t="s">
        <v>831</v>
      </c>
      <c r="E1107" s="85" t="s">
        <v>529</v>
      </c>
      <c r="F1107" s="84"/>
      <c r="G1107" s="84" t="s">
        <v>64</v>
      </c>
      <c r="H1107" s="86" t="s">
        <v>530</v>
      </c>
      <c r="I1107" s="87">
        <v>2</v>
      </c>
      <c r="J1107" s="87">
        <v>2</v>
      </c>
      <c r="K1107" s="84" t="s">
        <v>50</v>
      </c>
      <c r="L1107" s="84" t="s">
        <v>63</v>
      </c>
      <c r="M1107" s="84" t="s">
        <v>56</v>
      </c>
      <c r="N1107" s="84" t="s">
        <v>51</v>
      </c>
      <c r="O1107" s="84"/>
      <c r="P1107" s="84" t="s">
        <v>525</v>
      </c>
      <c r="Q1107" s="84" t="s">
        <v>531</v>
      </c>
      <c r="R1107" s="88"/>
      <c r="S1107" s="89"/>
      <c r="T1107" s="89">
        <f t="shared" si="74"/>
        <v>0</v>
      </c>
      <c r="U1107" s="89"/>
      <c r="V1107" s="89"/>
      <c r="W1107" s="89"/>
      <c r="X1107" s="89"/>
      <c r="Y1107" s="89"/>
      <c r="Z1107" s="89">
        <f t="shared" si="75"/>
        <v>0</v>
      </c>
      <c r="AA1107" s="89"/>
      <c r="AB1107" s="89"/>
      <c r="AC1107" s="89"/>
      <c r="AD1107" s="84"/>
      <c r="AE1107" s="90"/>
    </row>
    <row r="1108" spans="1:31" s="91" customFormat="1" hidden="1" x14ac:dyDescent="0.25">
      <c r="A1108" s="82">
        <v>1105</v>
      </c>
      <c r="B1108" s="83">
        <v>9</v>
      </c>
      <c r="C1108" s="84">
        <v>2</v>
      </c>
      <c r="D1108" s="85" t="s">
        <v>831</v>
      </c>
      <c r="E1108" s="85" t="s">
        <v>344</v>
      </c>
      <c r="F1108" s="84"/>
      <c r="G1108" s="84" t="s">
        <v>55</v>
      </c>
      <c r="H1108" s="86" t="s">
        <v>345</v>
      </c>
      <c r="I1108" s="87">
        <v>1</v>
      </c>
      <c r="J1108" s="87">
        <v>1</v>
      </c>
      <c r="K1108" s="84" t="s">
        <v>272</v>
      </c>
      <c r="L1108" s="84" t="s">
        <v>63</v>
      </c>
      <c r="M1108" s="84" t="s">
        <v>56</v>
      </c>
      <c r="N1108" s="84" t="s">
        <v>51</v>
      </c>
      <c r="O1108" s="84"/>
      <c r="P1108" s="84" t="s">
        <v>347</v>
      </c>
      <c r="Q1108" s="84" t="s">
        <v>346</v>
      </c>
      <c r="R1108" s="88"/>
      <c r="S1108" s="89"/>
      <c r="T1108" s="89">
        <f t="shared" si="74"/>
        <v>0</v>
      </c>
      <c r="U1108" s="89"/>
      <c r="V1108" s="89"/>
      <c r="W1108" s="89"/>
      <c r="X1108" s="89"/>
      <c r="Y1108" s="89"/>
      <c r="Z1108" s="89">
        <f t="shared" si="75"/>
        <v>0</v>
      </c>
      <c r="AA1108" s="89"/>
      <c r="AB1108" s="89"/>
      <c r="AC1108" s="89"/>
      <c r="AD1108" s="84"/>
      <c r="AE1108" s="90"/>
    </row>
    <row r="1109" spans="1:31" s="91" customFormat="1" hidden="1" x14ac:dyDescent="0.25">
      <c r="A1109" s="82">
        <v>1106</v>
      </c>
      <c r="B1109" s="83">
        <v>10</v>
      </c>
      <c r="C1109" s="84">
        <v>2</v>
      </c>
      <c r="D1109" s="85" t="s">
        <v>831</v>
      </c>
      <c r="E1109" s="85" t="s">
        <v>446</v>
      </c>
      <c r="F1109" s="84"/>
      <c r="G1109" s="84" t="s">
        <v>55</v>
      </c>
      <c r="H1109" s="86" t="s">
        <v>447</v>
      </c>
      <c r="I1109" s="87">
        <v>1</v>
      </c>
      <c r="J1109" s="87">
        <v>1</v>
      </c>
      <c r="K1109" s="84" t="s">
        <v>272</v>
      </c>
      <c r="L1109" s="84" t="s">
        <v>63</v>
      </c>
      <c r="M1109" s="84" t="s">
        <v>56</v>
      </c>
      <c r="N1109" s="84" t="s">
        <v>51</v>
      </c>
      <c r="O1109" s="84"/>
      <c r="P1109" s="84" t="s">
        <v>340</v>
      </c>
      <c r="Q1109" s="84" t="s">
        <v>448</v>
      </c>
      <c r="R1109" s="88"/>
      <c r="S1109" s="89"/>
      <c r="T1109" s="89">
        <f t="shared" si="74"/>
        <v>0</v>
      </c>
      <c r="U1109" s="89"/>
      <c r="V1109" s="89"/>
      <c r="W1109" s="89"/>
      <c r="X1109" s="89"/>
      <c r="Y1109" s="89"/>
      <c r="Z1109" s="89">
        <f t="shared" si="75"/>
        <v>0</v>
      </c>
      <c r="AA1109" s="89"/>
      <c r="AB1109" s="89"/>
      <c r="AC1109" s="89"/>
      <c r="AD1109" s="84"/>
      <c r="AE1109" s="90"/>
    </row>
    <row r="1110" spans="1:31" s="91" customFormat="1" hidden="1" x14ac:dyDescent="0.25">
      <c r="A1110" s="82">
        <v>1107</v>
      </c>
      <c r="B1110" s="83">
        <v>11</v>
      </c>
      <c r="C1110" s="84">
        <v>2</v>
      </c>
      <c r="D1110" s="85" t="s">
        <v>831</v>
      </c>
      <c r="E1110" s="85" t="s">
        <v>341</v>
      </c>
      <c r="F1110" s="84"/>
      <c r="G1110" s="84" t="s">
        <v>55</v>
      </c>
      <c r="H1110" s="86" t="s">
        <v>342</v>
      </c>
      <c r="I1110" s="87">
        <v>1</v>
      </c>
      <c r="J1110" s="87">
        <v>1</v>
      </c>
      <c r="K1110" s="84" t="s">
        <v>272</v>
      </c>
      <c r="L1110" s="84" t="s">
        <v>63</v>
      </c>
      <c r="M1110" s="84" t="s">
        <v>56</v>
      </c>
      <c r="N1110" s="84" t="s">
        <v>51</v>
      </c>
      <c r="O1110" s="84"/>
      <c r="P1110" s="84" t="s">
        <v>340</v>
      </c>
      <c r="Q1110" s="84" t="s">
        <v>343</v>
      </c>
      <c r="R1110" s="88"/>
      <c r="S1110" s="89"/>
      <c r="T1110" s="89">
        <f t="shared" si="74"/>
        <v>0</v>
      </c>
      <c r="U1110" s="89"/>
      <c r="V1110" s="89"/>
      <c r="W1110" s="89"/>
      <c r="X1110" s="89"/>
      <c r="Y1110" s="89"/>
      <c r="Z1110" s="89">
        <f t="shared" si="75"/>
        <v>0</v>
      </c>
      <c r="AA1110" s="89"/>
      <c r="AB1110" s="89"/>
      <c r="AC1110" s="89"/>
      <c r="AD1110" s="84"/>
      <c r="AE1110" s="90"/>
    </row>
    <row r="1111" spans="1:31" s="91" customFormat="1" hidden="1" x14ac:dyDescent="0.25">
      <c r="A1111" s="82">
        <v>1108</v>
      </c>
      <c r="B1111" s="83">
        <v>13</v>
      </c>
      <c r="C1111" s="84">
        <v>2</v>
      </c>
      <c r="D1111" s="85" t="s">
        <v>831</v>
      </c>
      <c r="E1111" s="85" t="s">
        <v>820</v>
      </c>
      <c r="F1111" s="84"/>
      <c r="G1111" s="84" t="s">
        <v>59</v>
      </c>
      <c r="H1111" s="86" t="s">
        <v>821</v>
      </c>
      <c r="I1111" s="87">
        <v>2.5</v>
      </c>
      <c r="J1111" s="87">
        <v>2.5</v>
      </c>
      <c r="K1111" s="84" t="s">
        <v>272</v>
      </c>
      <c r="L1111" s="84" t="s">
        <v>63</v>
      </c>
      <c r="M1111" s="84" t="s">
        <v>56</v>
      </c>
      <c r="N1111" s="84" t="s">
        <v>51</v>
      </c>
      <c r="O1111" s="84"/>
      <c r="P1111" s="84" t="s">
        <v>340</v>
      </c>
      <c r="Q1111" s="84">
        <v>2241</v>
      </c>
      <c r="R1111" s="88"/>
      <c r="S1111" s="89"/>
      <c r="T1111" s="89">
        <f t="shared" si="74"/>
        <v>0</v>
      </c>
      <c r="U1111" s="89"/>
      <c r="V1111" s="89"/>
      <c r="W1111" s="89"/>
      <c r="X1111" s="89"/>
      <c r="Y1111" s="89"/>
      <c r="Z1111" s="89">
        <f t="shared" si="75"/>
        <v>0</v>
      </c>
      <c r="AA1111" s="89"/>
      <c r="AB1111" s="89"/>
      <c r="AC1111" s="89"/>
      <c r="AD1111" s="84"/>
      <c r="AE1111" s="90"/>
    </row>
    <row r="1112" spans="1:31" s="91" customFormat="1" hidden="1" x14ac:dyDescent="0.25">
      <c r="A1112" s="82">
        <v>1109</v>
      </c>
      <c r="B1112" s="83">
        <v>14</v>
      </c>
      <c r="C1112" s="84">
        <v>2</v>
      </c>
      <c r="D1112" s="85" t="s">
        <v>831</v>
      </c>
      <c r="E1112" s="85" t="s">
        <v>805</v>
      </c>
      <c r="F1112" s="84"/>
      <c r="G1112" s="84" t="s">
        <v>55</v>
      </c>
      <c r="H1112" s="86" t="s">
        <v>806</v>
      </c>
      <c r="I1112" s="87">
        <v>1</v>
      </c>
      <c r="J1112" s="87">
        <v>1</v>
      </c>
      <c r="K1112" s="84" t="s">
        <v>50</v>
      </c>
      <c r="L1112" s="84" t="s">
        <v>63</v>
      </c>
      <c r="M1112" s="84" t="s">
        <v>56</v>
      </c>
      <c r="N1112" s="84" t="s">
        <v>51</v>
      </c>
      <c r="O1112" s="84"/>
      <c r="P1112" s="84" t="s">
        <v>260</v>
      </c>
      <c r="Q1112" s="84" t="s">
        <v>807</v>
      </c>
      <c r="R1112" s="88"/>
      <c r="S1112" s="89"/>
      <c r="T1112" s="89">
        <f t="shared" si="74"/>
        <v>0</v>
      </c>
      <c r="U1112" s="89"/>
      <c r="V1112" s="89"/>
      <c r="W1112" s="89"/>
      <c r="X1112" s="89"/>
      <c r="Y1112" s="89"/>
      <c r="Z1112" s="89">
        <f t="shared" si="75"/>
        <v>0</v>
      </c>
      <c r="AA1112" s="89"/>
      <c r="AB1112" s="89"/>
      <c r="AC1112" s="89"/>
      <c r="AD1112" s="84"/>
      <c r="AE1112" s="90"/>
    </row>
    <row r="1113" spans="1:31" s="91" customFormat="1" hidden="1" x14ac:dyDescent="0.25">
      <c r="A1113" s="82">
        <v>1110</v>
      </c>
      <c r="B1113" s="83">
        <v>15</v>
      </c>
      <c r="C1113" s="84">
        <v>2</v>
      </c>
      <c r="D1113" s="85" t="s">
        <v>831</v>
      </c>
      <c r="E1113" s="85" t="s">
        <v>822</v>
      </c>
      <c r="F1113" s="84"/>
      <c r="G1113" s="84" t="s">
        <v>64</v>
      </c>
      <c r="H1113" s="86" t="s">
        <v>823</v>
      </c>
      <c r="I1113" s="87">
        <v>2</v>
      </c>
      <c r="J1113" s="87">
        <v>2</v>
      </c>
      <c r="K1113" s="84" t="s">
        <v>50</v>
      </c>
      <c r="L1113" s="84" t="s">
        <v>63</v>
      </c>
      <c r="M1113" s="84" t="s">
        <v>56</v>
      </c>
      <c r="N1113" s="84" t="s">
        <v>51</v>
      </c>
      <c r="O1113" s="84"/>
      <c r="P1113" s="84" t="s">
        <v>260</v>
      </c>
      <c r="Q1113" s="84" t="s">
        <v>810</v>
      </c>
      <c r="R1113" s="88"/>
      <c r="S1113" s="89"/>
      <c r="T1113" s="89">
        <f t="shared" si="74"/>
        <v>0</v>
      </c>
      <c r="U1113" s="89"/>
      <c r="V1113" s="89"/>
      <c r="W1113" s="89"/>
      <c r="X1113" s="89"/>
      <c r="Y1113" s="89"/>
      <c r="Z1113" s="89">
        <f t="shared" si="75"/>
        <v>0</v>
      </c>
      <c r="AA1113" s="89"/>
      <c r="AB1113" s="89"/>
      <c r="AC1113" s="89"/>
      <c r="AD1113" s="84"/>
      <c r="AE1113" s="90"/>
    </row>
    <row r="1114" spans="1:31" s="91" customFormat="1" hidden="1" x14ac:dyDescent="0.25">
      <c r="A1114" s="82">
        <v>1111</v>
      </c>
      <c r="B1114" s="83">
        <v>16</v>
      </c>
      <c r="C1114" s="84">
        <v>2</v>
      </c>
      <c r="D1114" s="85" t="s">
        <v>831</v>
      </c>
      <c r="E1114" s="85" t="s">
        <v>270</v>
      </c>
      <c r="F1114" s="84"/>
      <c r="G1114" s="84" t="s">
        <v>64</v>
      </c>
      <c r="H1114" s="86" t="s">
        <v>271</v>
      </c>
      <c r="I1114" s="87">
        <v>1</v>
      </c>
      <c r="J1114" s="87">
        <v>1</v>
      </c>
      <c r="K1114" s="84" t="s">
        <v>272</v>
      </c>
      <c r="L1114" s="84" t="s">
        <v>63</v>
      </c>
      <c r="M1114" s="84" t="s">
        <v>56</v>
      </c>
      <c r="N1114" s="84" t="s">
        <v>51</v>
      </c>
      <c r="O1114" s="84"/>
      <c r="P1114" s="84" t="s">
        <v>266</v>
      </c>
      <c r="Q1114" s="84" t="s">
        <v>273</v>
      </c>
      <c r="R1114" s="88"/>
      <c r="S1114" s="89"/>
      <c r="T1114" s="89">
        <f t="shared" si="74"/>
        <v>0</v>
      </c>
      <c r="U1114" s="89"/>
      <c r="V1114" s="89"/>
      <c r="W1114" s="89"/>
      <c r="X1114" s="89"/>
      <c r="Y1114" s="89"/>
      <c r="Z1114" s="89">
        <f t="shared" si="75"/>
        <v>0</v>
      </c>
      <c r="AA1114" s="89"/>
      <c r="AB1114" s="89"/>
      <c r="AC1114" s="89"/>
      <c r="AD1114" s="84"/>
      <c r="AE1114" s="90"/>
    </row>
    <row r="1115" spans="1:31" s="91" customFormat="1" hidden="1" x14ac:dyDescent="0.25">
      <c r="A1115" s="82">
        <v>1112</v>
      </c>
      <c r="B1115" s="83">
        <v>18</v>
      </c>
      <c r="C1115" s="84">
        <v>2</v>
      </c>
      <c r="D1115" s="85" t="s">
        <v>831</v>
      </c>
      <c r="E1115" s="85" t="s">
        <v>298</v>
      </c>
      <c r="F1115" s="84"/>
      <c r="G1115" s="84" t="s">
        <v>55</v>
      </c>
      <c r="H1115" s="86" t="s">
        <v>299</v>
      </c>
      <c r="I1115" s="87">
        <v>3</v>
      </c>
      <c r="J1115" s="87">
        <v>3</v>
      </c>
      <c r="K1115" s="84" t="s">
        <v>50</v>
      </c>
      <c r="L1115" s="84" t="s">
        <v>63</v>
      </c>
      <c r="M1115" s="84" t="s">
        <v>56</v>
      </c>
      <c r="N1115" s="84" t="s">
        <v>51</v>
      </c>
      <c r="O1115" s="84"/>
      <c r="P1115" s="84" t="s">
        <v>266</v>
      </c>
      <c r="Q1115" s="84" t="s">
        <v>300</v>
      </c>
      <c r="R1115" s="88"/>
      <c r="S1115" s="89"/>
      <c r="T1115" s="89">
        <f t="shared" si="74"/>
        <v>0</v>
      </c>
      <c r="U1115" s="89"/>
      <c r="V1115" s="89"/>
      <c r="W1115" s="89"/>
      <c r="X1115" s="89"/>
      <c r="Y1115" s="89"/>
      <c r="Z1115" s="89">
        <f t="shared" si="75"/>
        <v>0</v>
      </c>
      <c r="AA1115" s="89"/>
      <c r="AB1115" s="89"/>
      <c r="AC1115" s="89"/>
      <c r="AD1115" s="84"/>
      <c r="AE1115" s="90"/>
    </row>
    <row r="1116" spans="1:31" s="91" customFormat="1" hidden="1" x14ac:dyDescent="0.25">
      <c r="A1116" s="82">
        <v>1113</v>
      </c>
      <c r="B1116" s="83">
        <v>19</v>
      </c>
      <c r="C1116" s="84">
        <v>2</v>
      </c>
      <c r="D1116" s="85" t="s">
        <v>831</v>
      </c>
      <c r="E1116" s="85" t="s">
        <v>517</v>
      </c>
      <c r="F1116" s="84"/>
      <c r="G1116" s="84" t="s">
        <v>55</v>
      </c>
      <c r="H1116" s="86" t="s">
        <v>518</v>
      </c>
      <c r="I1116" s="87">
        <v>1</v>
      </c>
      <c r="J1116" s="87">
        <v>1</v>
      </c>
      <c r="K1116" s="84" t="s">
        <v>50</v>
      </c>
      <c r="L1116" s="84" t="s">
        <v>63</v>
      </c>
      <c r="M1116" s="84" t="s">
        <v>56</v>
      </c>
      <c r="N1116" s="84" t="s">
        <v>51</v>
      </c>
      <c r="O1116" s="84"/>
      <c r="P1116" s="84" t="s">
        <v>266</v>
      </c>
      <c r="Q1116" s="84" t="s">
        <v>519</v>
      </c>
      <c r="R1116" s="88"/>
      <c r="S1116" s="89"/>
      <c r="T1116" s="89">
        <f t="shared" si="74"/>
        <v>0</v>
      </c>
      <c r="U1116" s="89"/>
      <c r="V1116" s="89"/>
      <c r="W1116" s="89"/>
      <c r="X1116" s="89"/>
      <c r="Y1116" s="89"/>
      <c r="Z1116" s="89">
        <f t="shared" si="75"/>
        <v>0</v>
      </c>
      <c r="AA1116" s="89"/>
      <c r="AB1116" s="89"/>
      <c r="AC1116" s="89"/>
      <c r="AD1116" s="84"/>
      <c r="AE1116" s="90"/>
    </row>
    <row r="1117" spans="1:31" s="91" customFormat="1" hidden="1" x14ac:dyDescent="0.25">
      <c r="A1117" s="82">
        <v>1114</v>
      </c>
      <c r="B1117" s="83">
        <v>7000</v>
      </c>
      <c r="C1117" s="84">
        <v>2</v>
      </c>
      <c r="D1117" s="85" t="s">
        <v>831</v>
      </c>
      <c r="E1117" s="85" t="s">
        <v>274</v>
      </c>
      <c r="F1117" s="84"/>
      <c r="G1117" s="84" t="s">
        <v>276</v>
      </c>
      <c r="H1117" s="86" t="s">
        <v>275</v>
      </c>
      <c r="I1117" s="87">
        <v>1</v>
      </c>
      <c r="J1117" s="87">
        <v>1</v>
      </c>
      <c r="K1117" s="84" t="s">
        <v>50</v>
      </c>
      <c r="L1117" s="84" t="s">
        <v>63</v>
      </c>
      <c r="M1117" s="84" t="s">
        <v>56</v>
      </c>
      <c r="N1117" s="84" t="s">
        <v>70</v>
      </c>
      <c r="O1117" s="84"/>
      <c r="P1117" s="84"/>
      <c r="Q1117" s="84"/>
      <c r="R1117" s="88"/>
      <c r="S1117" s="89"/>
      <c r="T1117" s="89">
        <f t="shared" si="74"/>
        <v>0</v>
      </c>
      <c r="U1117" s="89"/>
      <c r="V1117" s="89"/>
      <c r="W1117" s="89"/>
      <c r="X1117" s="89"/>
      <c r="Y1117" s="89"/>
      <c r="Z1117" s="89">
        <f t="shared" si="75"/>
        <v>0</v>
      </c>
      <c r="AA1117" s="89"/>
      <c r="AB1117" s="89"/>
      <c r="AC1117" s="89"/>
      <c r="AD1117" s="84"/>
      <c r="AE1117" s="90"/>
    </row>
    <row r="1118" spans="1:31" s="91" customFormat="1" hidden="1" x14ac:dyDescent="0.25">
      <c r="A1118" s="82">
        <v>1115</v>
      </c>
      <c r="B1118" s="83">
        <v>7000</v>
      </c>
      <c r="C1118" s="84">
        <v>3</v>
      </c>
      <c r="D1118" s="85" t="s">
        <v>274</v>
      </c>
      <c r="E1118" s="85" t="s">
        <v>124</v>
      </c>
      <c r="F1118" s="84"/>
      <c r="G1118" s="84" t="s">
        <v>126</v>
      </c>
      <c r="H1118" s="86" t="s">
        <v>125</v>
      </c>
      <c r="I1118" s="87">
        <v>1</v>
      </c>
      <c r="J1118" s="87">
        <v>1</v>
      </c>
      <c r="K1118" s="84" t="s">
        <v>50</v>
      </c>
      <c r="L1118" s="84" t="s">
        <v>63</v>
      </c>
      <c r="M1118" s="84" t="s">
        <v>56</v>
      </c>
      <c r="N1118" s="84" t="s">
        <v>70</v>
      </c>
      <c r="O1118" s="84"/>
      <c r="P1118" s="84"/>
      <c r="Q1118" s="84"/>
      <c r="R1118" s="88"/>
      <c r="S1118" s="89"/>
      <c r="T1118" s="89">
        <f t="shared" si="74"/>
        <v>0</v>
      </c>
      <c r="U1118" s="89"/>
      <c r="V1118" s="89"/>
      <c r="W1118" s="89"/>
      <c r="X1118" s="89"/>
      <c r="Y1118" s="89"/>
      <c r="Z1118" s="89">
        <f t="shared" si="75"/>
        <v>0</v>
      </c>
      <c r="AA1118" s="89"/>
      <c r="AB1118" s="89"/>
      <c r="AC1118" s="89"/>
      <c r="AD1118" s="84"/>
      <c r="AE1118" s="90"/>
    </row>
    <row r="1119" spans="1:31" s="91" customFormat="1" hidden="1" x14ac:dyDescent="0.25">
      <c r="A1119" s="82">
        <v>1116</v>
      </c>
      <c r="B1119" s="83">
        <v>7002</v>
      </c>
      <c r="C1119" s="84">
        <v>3</v>
      </c>
      <c r="D1119" s="85" t="s">
        <v>274</v>
      </c>
      <c r="E1119" s="85" t="s">
        <v>277</v>
      </c>
      <c r="F1119" s="84"/>
      <c r="G1119" s="84" t="s">
        <v>55</v>
      </c>
      <c r="H1119" s="86" t="s">
        <v>278</v>
      </c>
      <c r="I1119" s="87">
        <v>1</v>
      </c>
      <c r="J1119" s="87">
        <v>1</v>
      </c>
      <c r="K1119" s="84" t="s">
        <v>50</v>
      </c>
      <c r="L1119" s="84" t="s">
        <v>63</v>
      </c>
      <c r="M1119" s="84" t="s">
        <v>56</v>
      </c>
      <c r="N1119" s="84" t="s">
        <v>70</v>
      </c>
      <c r="O1119" s="84"/>
      <c r="P1119" s="84" t="s">
        <v>279</v>
      </c>
      <c r="Q1119" s="84">
        <v>14270</v>
      </c>
      <c r="R1119" s="88"/>
      <c r="S1119" s="89"/>
      <c r="T1119" s="89">
        <f t="shared" si="74"/>
        <v>0</v>
      </c>
      <c r="U1119" s="89"/>
      <c r="V1119" s="89"/>
      <c r="W1119" s="89"/>
      <c r="X1119" s="89"/>
      <c r="Y1119" s="89"/>
      <c r="Z1119" s="89">
        <f t="shared" si="75"/>
        <v>0</v>
      </c>
      <c r="AA1119" s="89"/>
      <c r="AB1119" s="89"/>
      <c r="AC1119" s="89"/>
      <c r="AD1119" s="84"/>
      <c r="AE1119" s="90"/>
    </row>
    <row r="1120" spans="1:31" s="91" customFormat="1" hidden="1" x14ac:dyDescent="0.25">
      <c r="A1120" s="82">
        <v>1117</v>
      </c>
      <c r="B1120" s="83">
        <v>7003</v>
      </c>
      <c r="C1120" s="84">
        <v>3</v>
      </c>
      <c r="D1120" s="85" t="s">
        <v>274</v>
      </c>
      <c r="E1120" s="85" t="s">
        <v>280</v>
      </c>
      <c r="F1120" s="84"/>
      <c r="G1120" s="84" t="s">
        <v>55</v>
      </c>
      <c r="H1120" s="86" t="s">
        <v>281</v>
      </c>
      <c r="I1120" s="87">
        <v>1</v>
      </c>
      <c r="J1120" s="87">
        <v>1</v>
      </c>
      <c r="K1120" s="84" t="s">
        <v>50</v>
      </c>
      <c r="L1120" s="84" t="s">
        <v>63</v>
      </c>
      <c r="M1120" s="84" t="s">
        <v>56</v>
      </c>
      <c r="N1120" s="84" t="s">
        <v>70</v>
      </c>
      <c r="O1120" s="84"/>
      <c r="P1120" s="84" t="s">
        <v>283</v>
      </c>
      <c r="Q1120" s="84" t="s">
        <v>282</v>
      </c>
      <c r="R1120" s="88"/>
      <c r="S1120" s="89"/>
      <c r="T1120" s="89">
        <f t="shared" si="74"/>
        <v>0</v>
      </c>
      <c r="U1120" s="89"/>
      <c r="V1120" s="89"/>
      <c r="W1120" s="89"/>
      <c r="X1120" s="89"/>
      <c r="Y1120" s="89"/>
      <c r="Z1120" s="89">
        <f t="shared" si="75"/>
        <v>0</v>
      </c>
      <c r="AA1120" s="89"/>
      <c r="AB1120" s="89"/>
      <c r="AC1120" s="89"/>
      <c r="AD1120" s="84"/>
      <c r="AE1120" s="90"/>
    </row>
    <row r="1121" spans="1:31" s="91" customFormat="1" hidden="1" x14ac:dyDescent="0.25">
      <c r="A1121" s="82">
        <v>1118</v>
      </c>
      <c r="B1121" s="83">
        <v>7004</v>
      </c>
      <c r="C1121" s="84">
        <v>3</v>
      </c>
      <c r="D1121" s="85" t="s">
        <v>274</v>
      </c>
      <c r="E1121" s="85" t="s">
        <v>284</v>
      </c>
      <c r="F1121" s="84"/>
      <c r="G1121" s="84" t="s">
        <v>64</v>
      </c>
      <c r="H1121" s="86" t="s">
        <v>285</v>
      </c>
      <c r="I1121" s="87">
        <v>1</v>
      </c>
      <c r="J1121" s="87">
        <v>1</v>
      </c>
      <c r="K1121" s="84" t="s">
        <v>50</v>
      </c>
      <c r="L1121" s="84" t="s">
        <v>63</v>
      </c>
      <c r="M1121" s="84" t="s">
        <v>56</v>
      </c>
      <c r="N1121" s="84" t="s">
        <v>70</v>
      </c>
      <c r="O1121" s="84"/>
      <c r="P1121" s="84" t="s">
        <v>283</v>
      </c>
      <c r="Q1121" s="84" t="s">
        <v>286</v>
      </c>
      <c r="R1121" s="88"/>
      <c r="S1121" s="89"/>
      <c r="T1121" s="89">
        <f t="shared" si="74"/>
        <v>0</v>
      </c>
      <c r="U1121" s="89"/>
      <c r="V1121" s="89"/>
      <c r="W1121" s="89"/>
      <c r="X1121" s="89"/>
      <c r="Y1121" s="89"/>
      <c r="Z1121" s="89">
        <f t="shared" si="75"/>
        <v>0</v>
      </c>
      <c r="AA1121" s="89"/>
      <c r="AB1121" s="89"/>
      <c r="AC1121" s="89"/>
      <c r="AD1121" s="84"/>
      <c r="AE1121" s="90"/>
    </row>
    <row r="1122" spans="1:31" s="91" customFormat="1" hidden="1" x14ac:dyDescent="0.25">
      <c r="A1122" s="82">
        <v>1119</v>
      </c>
      <c r="B1122" s="83">
        <v>7005</v>
      </c>
      <c r="C1122" s="84">
        <v>3</v>
      </c>
      <c r="D1122" s="85" t="s">
        <v>274</v>
      </c>
      <c r="E1122" s="85" t="s">
        <v>287</v>
      </c>
      <c r="F1122" s="84"/>
      <c r="G1122" s="84" t="s">
        <v>64</v>
      </c>
      <c r="H1122" s="86" t="s">
        <v>288</v>
      </c>
      <c r="I1122" s="87">
        <v>1</v>
      </c>
      <c r="J1122" s="87">
        <v>1</v>
      </c>
      <c r="K1122" s="84" t="s">
        <v>50</v>
      </c>
      <c r="L1122" s="84" t="s">
        <v>63</v>
      </c>
      <c r="M1122" s="84" t="s">
        <v>56</v>
      </c>
      <c r="N1122" s="84" t="s">
        <v>70</v>
      </c>
      <c r="O1122" s="84"/>
      <c r="P1122" s="84" t="s">
        <v>283</v>
      </c>
      <c r="Q1122" s="84" t="s">
        <v>289</v>
      </c>
      <c r="R1122" s="88"/>
      <c r="S1122" s="89"/>
      <c r="T1122" s="89">
        <f t="shared" si="74"/>
        <v>0</v>
      </c>
      <c r="U1122" s="89"/>
      <c r="V1122" s="89"/>
      <c r="W1122" s="89"/>
      <c r="X1122" s="89"/>
      <c r="Y1122" s="89"/>
      <c r="Z1122" s="89">
        <f t="shared" si="75"/>
        <v>0</v>
      </c>
      <c r="AA1122" s="89"/>
      <c r="AB1122" s="89"/>
      <c r="AC1122" s="89"/>
      <c r="AD1122" s="84"/>
      <c r="AE1122" s="90"/>
    </row>
    <row r="1123" spans="1:31" s="91" customFormat="1" hidden="1" x14ac:dyDescent="0.25">
      <c r="A1123" s="82">
        <v>1120</v>
      </c>
      <c r="B1123" s="83">
        <v>7006</v>
      </c>
      <c r="C1123" s="84">
        <v>3</v>
      </c>
      <c r="D1123" s="85" t="s">
        <v>274</v>
      </c>
      <c r="E1123" s="85" t="s">
        <v>290</v>
      </c>
      <c r="F1123" s="84"/>
      <c r="G1123" s="84" t="s">
        <v>55</v>
      </c>
      <c r="H1123" s="86" t="s">
        <v>291</v>
      </c>
      <c r="I1123" s="87">
        <v>1</v>
      </c>
      <c r="J1123" s="87">
        <v>1</v>
      </c>
      <c r="K1123" s="84" t="s">
        <v>50</v>
      </c>
      <c r="L1123" s="84" t="s">
        <v>63</v>
      </c>
      <c r="M1123" s="84" t="s">
        <v>56</v>
      </c>
      <c r="N1123" s="84" t="s">
        <v>70</v>
      </c>
      <c r="O1123" s="84"/>
      <c r="P1123" s="84"/>
      <c r="Q1123" s="84"/>
      <c r="R1123" s="88"/>
      <c r="S1123" s="89"/>
      <c r="T1123" s="89">
        <f t="shared" si="74"/>
        <v>0</v>
      </c>
      <c r="U1123" s="89"/>
      <c r="V1123" s="89"/>
      <c r="W1123" s="89"/>
      <c r="X1123" s="89"/>
      <c r="Y1123" s="89"/>
      <c r="Z1123" s="89">
        <f t="shared" si="75"/>
        <v>0</v>
      </c>
      <c r="AA1123" s="89"/>
      <c r="AB1123" s="89"/>
      <c r="AC1123" s="89"/>
      <c r="AD1123" s="84"/>
      <c r="AE1123" s="90"/>
    </row>
    <row r="1124" spans="1:31" s="91" customFormat="1" hidden="1" x14ac:dyDescent="0.25">
      <c r="A1124" s="82">
        <v>1121</v>
      </c>
      <c r="B1124" s="83">
        <v>7007</v>
      </c>
      <c r="C1124" s="84">
        <v>3</v>
      </c>
      <c r="D1124" s="85" t="s">
        <v>274</v>
      </c>
      <c r="E1124" s="85" t="s">
        <v>292</v>
      </c>
      <c r="F1124" s="84"/>
      <c r="G1124" s="84" t="s">
        <v>55</v>
      </c>
      <c r="H1124" s="86" t="s">
        <v>293</v>
      </c>
      <c r="I1124" s="87">
        <v>1</v>
      </c>
      <c r="J1124" s="87">
        <v>1</v>
      </c>
      <c r="K1124" s="84" t="s">
        <v>50</v>
      </c>
      <c r="L1124" s="84" t="s">
        <v>63</v>
      </c>
      <c r="M1124" s="84" t="s">
        <v>56</v>
      </c>
      <c r="N1124" s="84" t="s">
        <v>70</v>
      </c>
      <c r="O1124" s="84"/>
      <c r="P1124" s="84"/>
      <c r="Q1124" s="84"/>
      <c r="R1124" s="88"/>
      <c r="S1124" s="89"/>
      <c r="T1124" s="89">
        <f t="shared" si="74"/>
        <v>0</v>
      </c>
      <c r="U1124" s="89"/>
      <c r="V1124" s="89"/>
      <c r="W1124" s="89"/>
      <c r="X1124" s="89"/>
      <c r="Y1124" s="89"/>
      <c r="Z1124" s="89">
        <f t="shared" si="75"/>
        <v>0</v>
      </c>
      <c r="AA1124" s="89"/>
      <c r="AB1124" s="89"/>
      <c r="AC1124" s="89"/>
      <c r="AD1124" s="84"/>
      <c r="AE1124" s="90"/>
    </row>
    <row r="1125" spans="1:31" s="91" customFormat="1" hidden="1" x14ac:dyDescent="0.25">
      <c r="A1125" s="82">
        <v>1122</v>
      </c>
      <c r="B1125" s="83">
        <v>7008</v>
      </c>
      <c r="C1125" s="84">
        <v>3</v>
      </c>
      <c r="D1125" s="85" t="s">
        <v>274</v>
      </c>
      <c r="E1125" s="85" t="s">
        <v>263</v>
      </c>
      <c r="F1125" s="84"/>
      <c r="G1125" s="84" t="s">
        <v>55</v>
      </c>
      <c r="H1125" s="86" t="s">
        <v>264</v>
      </c>
      <c r="I1125" s="87">
        <v>1</v>
      </c>
      <c r="J1125" s="87">
        <v>1</v>
      </c>
      <c r="K1125" s="84" t="s">
        <v>50</v>
      </c>
      <c r="L1125" s="84" t="s">
        <v>63</v>
      </c>
      <c r="M1125" s="84" t="s">
        <v>56</v>
      </c>
      <c r="N1125" s="84" t="s">
        <v>70</v>
      </c>
      <c r="O1125" s="84"/>
      <c r="P1125" s="84" t="s">
        <v>266</v>
      </c>
      <c r="Q1125" s="84" t="s">
        <v>265</v>
      </c>
      <c r="R1125" s="88"/>
      <c r="S1125" s="89"/>
      <c r="T1125" s="89">
        <f t="shared" si="74"/>
        <v>0</v>
      </c>
      <c r="U1125" s="89"/>
      <c r="V1125" s="89"/>
      <c r="W1125" s="89"/>
      <c r="X1125" s="89"/>
      <c r="Y1125" s="89"/>
      <c r="Z1125" s="89">
        <f t="shared" si="75"/>
        <v>0</v>
      </c>
      <c r="AA1125" s="89"/>
      <c r="AB1125" s="89"/>
      <c r="AC1125" s="89"/>
      <c r="AD1125" s="84"/>
      <c r="AE1125" s="90"/>
    </row>
    <row r="1126" spans="1:31" s="91" customFormat="1" hidden="1" x14ac:dyDescent="0.25">
      <c r="A1126" s="82">
        <v>1123</v>
      </c>
      <c r="B1126" s="83">
        <v>7009</v>
      </c>
      <c r="C1126" s="84">
        <v>3</v>
      </c>
      <c r="D1126" s="85" t="s">
        <v>274</v>
      </c>
      <c r="E1126" s="85" t="s">
        <v>294</v>
      </c>
      <c r="F1126" s="84"/>
      <c r="G1126" s="84" t="s">
        <v>55</v>
      </c>
      <c r="H1126" s="86" t="s">
        <v>295</v>
      </c>
      <c r="I1126" s="87">
        <v>1</v>
      </c>
      <c r="J1126" s="87">
        <v>1</v>
      </c>
      <c r="K1126" s="84" t="s">
        <v>50</v>
      </c>
      <c r="L1126" s="84" t="s">
        <v>63</v>
      </c>
      <c r="M1126" s="84" t="s">
        <v>56</v>
      </c>
      <c r="N1126" s="84" t="s">
        <v>70</v>
      </c>
      <c r="O1126" s="84"/>
      <c r="P1126" s="84" t="s">
        <v>297</v>
      </c>
      <c r="Q1126" s="84" t="s">
        <v>296</v>
      </c>
      <c r="R1126" s="88"/>
      <c r="S1126" s="89"/>
      <c r="T1126" s="89">
        <f t="shared" si="74"/>
        <v>0</v>
      </c>
      <c r="U1126" s="89"/>
      <c r="V1126" s="89"/>
      <c r="W1126" s="89"/>
      <c r="X1126" s="89"/>
      <c r="Y1126" s="89"/>
      <c r="Z1126" s="89">
        <f t="shared" si="75"/>
        <v>0</v>
      </c>
      <c r="AA1126" s="89"/>
      <c r="AB1126" s="89"/>
      <c r="AC1126" s="89"/>
      <c r="AD1126" s="84"/>
      <c r="AE1126" s="90"/>
    </row>
    <row r="1127" spans="1:31" s="91" customFormat="1" hidden="1" x14ac:dyDescent="0.25">
      <c r="A1127" s="82">
        <v>1124</v>
      </c>
      <c r="B1127" s="83">
        <v>7010</v>
      </c>
      <c r="C1127" s="84">
        <v>3</v>
      </c>
      <c r="D1127" s="85" t="s">
        <v>274</v>
      </c>
      <c r="E1127" s="85" t="s">
        <v>298</v>
      </c>
      <c r="F1127" s="84"/>
      <c r="G1127" s="84" t="s">
        <v>55</v>
      </c>
      <c r="H1127" s="86" t="s">
        <v>299</v>
      </c>
      <c r="I1127" s="87">
        <v>1</v>
      </c>
      <c r="J1127" s="87">
        <v>1</v>
      </c>
      <c r="K1127" s="84" t="s">
        <v>50</v>
      </c>
      <c r="L1127" s="84" t="s">
        <v>63</v>
      </c>
      <c r="M1127" s="84" t="s">
        <v>56</v>
      </c>
      <c r="N1127" s="84" t="s">
        <v>70</v>
      </c>
      <c r="O1127" s="84"/>
      <c r="P1127" s="84" t="s">
        <v>266</v>
      </c>
      <c r="Q1127" s="84" t="s">
        <v>300</v>
      </c>
      <c r="R1127" s="88"/>
      <c r="S1127" s="89"/>
      <c r="T1127" s="89">
        <f t="shared" si="74"/>
        <v>0</v>
      </c>
      <c r="U1127" s="89"/>
      <c r="V1127" s="89"/>
      <c r="W1127" s="89"/>
      <c r="X1127" s="89"/>
      <c r="Y1127" s="89"/>
      <c r="Z1127" s="89">
        <f t="shared" si="75"/>
        <v>0</v>
      </c>
      <c r="AA1127" s="89"/>
      <c r="AB1127" s="89"/>
      <c r="AC1127" s="89"/>
      <c r="AD1127" s="84"/>
      <c r="AE1127" s="90"/>
    </row>
    <row r="1128" spans="1:31" s="91" customFormat="1" hidden="1" x14ac:dyDescent="0.25">
      <c r="A1128" s="82">
        <v>1125</v>
      </c>
      <c r="B1128" s="83">
        <v>7011</v>
      </c>
      <c r="C1128" s="84">
        <v>3</v>
      </c>
      <c r="D1128" s="85" t="s">
        <v>274</v>
      </c>
      <c r="E1128" s="85" t="s">
        <v>301</v>
      </c>
      <c r="F1128" s="84"/>
      <c r="G1128" s="84" t="s">
        <v>55</v>
      </c>
      <c r="H1128" s="86" t="s">
        <v>302</v>
      </c>
      <c r="I1128" s="87">
        <v>1</v>
      </c>
      <c r="J1128" s="87">
        <v>1</v>
      </c>
      <c r="K1128" s="84" t="s">
        <v>50</v>
      </c>
      <c r="L1128" s="84" t="s">
        <v>63</v>
      </c>
      <c r="M1128" s="84" t="s">
        <v>56</v>
      </c>
      <c r="N1128" s="84" t="s">
        <v>70</v>
      </c>
      <c r="O1128" s="84"/>
      <c r="P1128" s="84" t="s">
        <v>266</v>
      </c>
      <c r="Q1128" s="84" t="s">
        <v>303</v>
      </c>
      <c r="R1128" s="88"/>
      <c r="S1128" s="89"/>
      <c r="T1128" s="89">
        <f t="shared" si="74"/>
        <v>0</v>
      </c>
      <c r="U1128" s="89"/>
      <c r="V1128" s="89"/>
      <c r="W1128" s="89"/>
      <c r="X1128" s="89"/>
      <c r="Y1128" s="89"/>
      <c r="Z1128" s="89">
        <f t="shared" si="75"/>
        <v>0</v>
      </c>
      <c r="AA1128" s="89"/>
      <c r="AB1128" s="89"/>
      <c r="AC1128" s="89"/>
      <c r="AD1128" s="84"/>
      <c r="AE1128" s="90"/>
    </row>
    <row r="1129" spans="1:31" s="91" customFormat="1" hidden="1" x14ac:dyDescent="0.25">
      <c r="A1129" s="82">
        <v>1126</v>
      </c>
      <c r="B1129" s="83">
        <v>7012</v>
      </c>
      <c r="C1129" s="84">
        <v>3</v>
      </c>
      <c r="D1129" s="85" t="s">
        <v>274</v>
      </c>
      <c r="E1129" s="85" t="s">
        <v>304</v>
      </c>
      <c r="F1129" s="84"/>
      <c r="G1129" s="84" t="s">
        <v>64</v>
      </c>
      <c r="H1129" s="86" t="s">
        <v>305</v>
      </c>
      <c r="I1129" s="87">
        <v>1</v>
      </c>
      <c r="J1129" s="87">
        <v>1</v>
      </c>
      <c r="K1129" s="84" t="s">
        <v>50</v>
      </c>
      <c r="L1129" s="84" t="s">
        <v>63</v>
      </c>
      <c r="M1129" s="84" t="s">
        <v>56</v>
      </c>
      <c r="N1129" s="84" t="s">
        <v>70</v>
      </c>
      <c r="O1129" s="84"/>
      <c r="P1129" s="84" t="s">
        <v>266</v>
      </c>
      <c r="Q1129" s="84" t="s">
        <v>306</v>
      </c>
      <c r="R1129" s="88"/>
      <c r="S1129" s="89"/>
      <c r="T1129" s="89">
        <f t="shared" si="74"/>
        <v>0</v>
      </c>
      <c r="U1129" s="89"/>
      <c r="V1129" s="89"/>
      <c r="W1129" s="89"/>
      <c r="X1129" s="89"/>
      <c r="Y1129" s="89"/>
      <c r="Z1129" s="89">
        <f t="shared" si="75"/>
        <v>0</v>
      </c>
      <c r="AA1129" s="89"/>
      <c r="AB1129" s="89"/>
      <c r="AC1129" s="89"/>
      <c r="AD1129" s="84"/>
      <c r="AE1129" s="90"/>
    </row>
    <row r="1130" spans="1:31" s="91" customFormat="1" hidden="1" x14ac:dyDescent="0.25">
      <c r="A1130" s="82">
        <v>1127</v>
      </c>
      <c r="B1130" s="83">
        <v>7013</v>
      </c>
      <c r="C1130" s="84">
        <v>3</v>
      </c>
      <c r="D1130" s="85" t="s">
        <v>274</v>
      </c>
      <c r="E1130" s="85" t="s">
        <v>72</v>
      </c>
      <c r="F1130" s="84"/>
      <c r="G1130" s="84" t="s">
        <v>59</v>
      </c>
      <c r="H1130" s="86" t="s">
        <v>73</v>
      </c>
      <c r="I1130" s="87">
        <v>1</v>
      </c>
      <c r="J1130" s="87">
        <v>1</v>
      </c>
      <c r="K1130" s="84" t="s">
        <v>50</v>
      </c>
      <c r="L1130" s="84" t="s">
        <v>63</v>
      </c>
      <c r="M1130" s="84" t="s">
        <v>56</v>
      </c>
      <c r="N1130" s="84" t="s">
        <v>70</v>
      </c>
      <c r="O1130" s="84"/>
      <c r="P1130" s="84"/>
      <c r="Q1130" s="84"/>
      <c r="R1130" s="88"/>
      <c r="S1130" s="89"/>
      <c r="T1130" s="89">
        <f t="shared" si="74"/>
        <v>0</v>
      </c>
      <c r="U1130" s="89"/>
      <c r="V1130" s="89"/>
      <c r="W1130" s="89"/>
      <c r="X1130" s="89"/>
      <c r="Y1130" s="89"/>
      <c r="Z1130" s="89">
        <f t="shared" si="75"/>
        <v>0</v>
      </c>
      <c r="AA1130" s="89"/>
      <c r="AB1130" s="89"/>
      <c r="AC1130" s="89"/>
      <c r="AD1130" s="84"/>
      <c r="AE1130" s="90"/>
    </row>
    <row r="1131" spans="1:31" s="91" customFormat="1" hidden="1" x14ac:dyDescent="0.25">
      <c r="A1131" s="82">
        <v>1128</v>
      </c>
      <c r="B1131" s="83">
        <v>7014</v>
      </c>
      <c r="C1131" s="84">
        <v>3</v>
      </c>
      <c r="D1131" s="85" t="s">
        <v>274</v>
      </c>
      <c r="E1131" s="85" t="s">
        <v>307</v>
      </c>
      <c r="F1131" s="84"/>
      <c r="G1131" s="84" t="s">
        <v>91</v>
      </c>
      <c r="H1131" s="86" t="s">
        <v>308</v>
      </c>
      <c r="I1131" s="87">
        <v>1</v>
      </c>
      <c r="J1131" s="87">
        <v>1</v>
      </c>
      <c r="K1131" s="84" t="s">
        <v>50</v>
      </c>
      <c r="L1131" s="84" t="s">
        <v>63</v>
      </c>
      <c r="M1131" s="84" t="s">
        <v>56</v>
      </c>
      <c r="N1131" s="84" t="s">
        <v>70</v>
      </c>
      <c r="O1131" s="84"/>
      <c r="P1131" s="84"/>
      <c r="Q1131" s="84"/>
      <c r="R1131" s="88"/>
      <c r="S1131" s="89"/>
      <c r="T1131" s="89">
        <f t="shared" si="74"/>
        <v>0</v>
      </c>
      <c r="U1131" s="89"/>
      <c r="V1131" s="89"/>
      <c r="W1131" s="89"/>
      <c r="X1131" s="89"/>
      <c r="Y1131" s="89"/>
      <c r="Z1131" s="89">
        <f t="shared" si="75"/>
        <v>0</v>
      </c>
      <c r="AA1131" s="89"/>
      <c r="AB1131" s="89"/>
      <c r="AC1131" s="89"/>
      <c r="AD1131" s="84"/>
      <c r="AE1131" s="90"/>
    </row>
    <row r="1132" spans="1:31" s="91" customFormat="1" hidden="1" x14ac:dyDescent="0.25">
      <c r="A1132" s="82">
        <v>1129</v>
      </c>
      <c r="B1132" s="83">
        <v>7001</v>
      </c>
      <c r="C1132" s="84">
        <v>2</v>
      </c>
      <c r="D1132" s="85" t="s">
        <v>831</v>
      </c>
      <c r="E1132" s="85" t="s">
        <v>124</v>
      </c>
      <c r="F1132" s="84"/>
      <c r="G1132" s="84" t="s">
        <v>126</v>
      </c>
      <c r="H1132" s="86" t="s">
        <v>125</v>
      </c>
      <c r="I1132" s="87">
        <v>1</v>
      </c>
      <c r="J1132" s="87">
        <v>1</v>
      </c>
      <c r="K1132" s="84" t="s">
        <v>50</v>
      </c>
      <c r="L1132" s="84" t="s">
        <v>63</v>
      </c>
      <c r="M1132" s="84" t="s">
        <v>56</v>
      </c>
      <c r="N1132" s="84" t="s">
        <v>70</v>
      </c>
      <c r="O1132" s="84"/>
      <c r="P1132" s="84"/>
      <c r="Q1132" s="84"/>
      <c r="R1132" s="88"/>
      <c r="S1132" s="89"/>
      <c r="T1132" s="89">
        <f t="shared" si="74"/>
        <v>0</v>
      </c>
      <c r="U1132" s="89"/>
      <c r="V1132" s="89"/>
      <c r="W1132" s="89"/>
      <c r="X1132" s="89"/>
      <c r="Y1132" s="89"/>
      <c r="Z1132" s="89">
        <f t="shared" si="75"/>
        <v>0</v>
      </c>
      <c r="AA1132" s="89"/>
      <c r="AB1132" s="89"/>
      <c r="AC1132" s="89"/>
      <c r="AD1132" s="84"/>
      <c r="AE1132" s="90"/>
    </row>
    <row r="1133" spans="1:31" s="91" customFormat="1" hidden="1" x14ac:dyDescent="0.25">
      <c r="A1133" s="82">
        <v>1130</v>
      </c>
      <c r="B1133" s="83">
        <v>7002</v>
      </c>
      <c r="C1133" s="84">
        <v>2</v>
      </c>
      <c r="D1133" s="85" t="s">
        <v>831</v>
      </c>
      <c r="E1133" s="85" t="s">
        <v>80</v>
      </c>
      <c r="F1133" s="84"/>
      <c r="G1133" s="84" t="s">
        <v>82</v>
      </c>
      <c r="H1133" s="86" t="s">
        <v>81</v>
      </c>
      <c r="I1133" s="87">
        <v>1</v>
      </c>
      <c r="J1133" s="87">
        <v>1</v>
      </c>
      <c r="K1133" s="84" t="s">
        <v>50</v>
      </c>
      <c r="L1133" s="84" t="s">
        <v>63</v>
      </c>
      <c r="M1133" s="84" t="s">
        <v>56</v>
      </c>
      <c r="N1133" s="84" t="s">
        <v>70</v>
      </c>
      <c r="O1133" s="84"/>
      <c r="P1133" s="84"/>
      <c r="Q1133" s="84"/>
      <c r="R1133" s="88"/>
      <c r="S1133" s="89"/>
      <c r="T1133" s="89">
        <f t="shared" si="74"/>
        <v>0</v>
      </c>
      <c r="U1133" s="89"/>
      <c r="V1133" s="89"/>
      <c r="W1133" s="89"/>
      <c r="X1133" s="89"/>
      <c r="Y1133" s="89"/>
      <c r="Z1133" s="89">
        <f t="shared" si="75"/>
        <v>0</v>
      </c>
      <c r="AA1133" s="89"/>
      <c r="AB1133" s="89"/>
      <c r="AC1133" s="89"/>
      <c r="AD1133" s="84"/>
      <c r="AE1133" s="90"/>
    </row>
    <row r="1134" spans="1:31" s="91" customFormat="1" x14ac:dyDescent="0.25">
      <c r="A1134" s="26">
        <v>1131</v>
      </c>
      <c r="B1134" s="31">
        <v>154</v>
      </c>
      <c r="C1134" s="27">
        <v>1</v>
      </c>
      <c r="D1134" s="28" t="s">
        <v>52</v>
      </c>
      <c r="E1134" s="28" t="s">
        <v>177</v>
      </c>
      <c r="F1134" s="27" t="s">
        <v>1004</v>
      </c>
      <c r="G1134" s="27" t="s">
        <v>55</v>
      </c>
      <c r="H1134" s="23" t="s">
        <v>178</v>
      </c>
      <c r="I1134" s="29">
        <v>1</v>
      </c>
      <c r="J1134" s="29">
        <v>1</v>
      </c>
      <c r="K1134" s="27" t="s">
        <v>50</v>
      </c>
      <c r="L1134" s="27" t="s">
        <v>63</v>
      </c>
      <c r="M1134" s="27" t="s">
        <v>56</v>
      </c>
      <c r="N1134" s="27" t="s">
        <v>51</v>
      </c>
      <c r="O1134" s="27" t="s">
        <v>1014</v>
      </c>
      <c r="P1134" s="27" t="s">
        <v>180</v>
      </c>
      <c r="Q1134" s="27" t="s">
        <v>179</v>
      </c>
      <c r="R1134" s="46"/>
      <c r="S1134" s="21">
        <f>VLOOKUP(E:E,'[1]853-278051-128'!$A:$F,6,0)</f>
        <v>9.3100000000000002E-2</v>
      </c>
      <c r="T1134" s="21">
        <f t="shared" si="74"/>
        <v>9.3100000000000002E-2</v>
      </c>
      <c r="U1134" s="21">
        <f>VLOOKUP(E:E,'[1]853-278051-128'!$A:$H,8,0)</f>
        <v>9.3100000000000002E-2</v>
      </c>
      <c r="V1134" s="21">
        <f t="shared" ref="V1134:V1136" si="76">J1134*U1134</f>
        <v>9.3100000000000002E-2</v>
      </c>
      <c r="W1134" s="21">
        <f>VLOOKUP(E:E,'[1]853-278051-128'!$A:$J,10,0)</f>
        <v>9.3100000000000002E-2</v>
      </c>
      <c r="X1134" s="21">
        <f t="shared" ref="X1134:X1136" si="77">J1134*W1134</f>
        <v>9.3100000000000002E-2</v>
      </c>
      <c r="Y1134" s="21">
        <f>VLOOKUP(E:E,'[1]853-278051-128'!$A:$L,12,0)</f>
        <v>9.3100000000000002E-2</v>
      </c>
      <c r="Z1134" s="21">
        <f t="shared" si="75"/>
        <v>9.3100000000000002E-2</v>
      </c>
      <c r="AA1134" s="21">
        <f>VLOOKUP(E:E,'[2]costed bom'!$E$2:$AA$1480,23,0)</f>
        <v>0.09</v>
      </c>
      <c r="AB1134" s="21">
        <f t="shared" ref="AB1134:AB1136" si="78">J1134*AA1134</f>
        <v>0.09</v>
      </c>
      <c r="AC1134" s="21">
        <f t="shared" ref="AC1134:AC1136" si="79">Z1134-AB1134</f>
        <v>3.1000000000000055E-3</v>
      </c>
      <c r="AD1134" s="27">
        <v>14</v>
      </c>
      <c r="AE1134" s="22" t="s">
        <v>991</v>
      </c>
    </row>
    <row r="1135" spans="1:31" s="91" customFormat="1" x14ac:dyDescent="0.25">
      <c r="A1135" s="26">
        <v>1132</v>
      </c>
      <c r="B1135" s="31">
        <v>156</v>
      </c>
      <c r="C1135" s="27">
        <v>1</v>
      </c>
      <c r="D1135" s="28" t="s">
        <v>52</v>
      </c>
      <c r="E1135" s="28" t="s">
        <v>833</v>
      </c>
      <c r="F1135" s="27" t="s">
        <v>1004</v>
      </c>
      <c r="G1135" s="27" t="s">
        <v>67</v>
      </c>
      <c r="H1135" s="23" t="s">
        <v>834</v>
      </c>
      <c r="I1135" s="29">
        <v>2</v>
      </c>
      <c r="J1135" s="29">
        <v>2</v>
      </c>
      <c r="K1135" s="27" t="s">
        <v>50</v>
      </c>
      <c r="L1135" s="27" t="s">
        <v>63</v>
      </c>
      <c r="M1135" s="27" t="s">
        <v>56</v>
      </c>
      <c r="N1135" s="27" t="s">
        <v>51</v>
      </c>
      <c r="O1135" s="27" t="s">
        <v>99</v>
      </c>
      <c r="P1135" s="27" t="s">
        <v>230</v>
      </c>
      <c r="Q1135" s="27" t="s">
        <v>230</v>
      </c>
      <c r="R1135" s="46"/>
      <c r="S1135" s="21">
        <f>VLOOKUP(E:E,'[1]853-278051-128'!$A:$F,6,0)</f>
        <v>0.04</v>
      </c>
      <c r="T1135" s="21">
        <f t="shared" si="74"/>
        <v>0.08</v>
      </c>
      <c r="U1135" s="21">
        <f>VLOOKUP(E:E,'[1]853-278051-128'!$A:$H,8,0)</f>
        <v>0.04</v>
      </c>
      <c r="V1135" s="21">
        <f t="shared" si="76"/>
        <v>0.08</v>
      </c>
      <c r="W1135" s="21">
        <f>VLOOKUP(E:E,'[1]853-278051-128'!$A:$J,10,0)</f>
        <v>0.04</v>
      </c>
      <c r="X1135" s="21">
        <f t="shared" si="77"/>
        <v>0.08</v>
      </c>
      <c r="Y1135" s="21">
        <f>VLOOKUP(E:E,'[1]853-278051-128'!$A:$L,12,0)</f>
        <v>0.04</v>
      </c>
      <c r="Z1135" s="21">
        <f t="shared" si="75"/>
        <v>0.08</v>
      </c>
      <c r="AA1135" s="21">
        <f>VLOOKUP(E:E,'[2]costed bom'!$E$2:$AA$1480,23,0)</f>
        <v>0.45</v>
      </c>
      <c r="AB1135" s="21">
        <f t="shared" si="78"/>
        <v>0.9</v>
      </c>
      <c r="AC1135" s="21">
        <f t="shared" si="79"/>
        <v>-0.82000000000000006</v>
      </c>
      <c r="AD1135" s="27">
        <v>28</v>
      </c>
      <c r="AE1135" s="22" t="s">
        <v>991</v>
      </c>
    </row>
    <row r="1136" spans="1:31" s="91" customFormat="1" x14ac:dyDescent="0.25">
      <c r="A1136" s="26">
        <v>1133</v>
      </c>
      <c r="B1136" s="31">
        <v>158</v>
      </c>
      <c r="C1136" s="27">
        <v>1</v>
      </c>
      <c r="D1136" s="28" t="s">
        <v>52</v>
      </c>
      <c r="E1136" s="28" t="s">
        <v>835</v>
      </c>
      <c r="F1136" s="27" t="s">
        <v>1005</v>
      </c>
      <c r="G1136" s="27" t="s">
        <v>55</v>
      </c>
      <c r="H1136" s="23" t="s">
        <v>836</v>
      </c>
      <c r="I1136" s="29">
        <v>1</v>
      </c>
      <c r="J1136" s="29">
        <v>1</v>
      </c>
      <c r="K1136" s="27" t="s">
        <v>50</v>
      </c>
      <c r="L1136" s="27" t="s">
        <v>63</v>
      </c>
      <c r="M1136" s="27" t="s">
        <v>56</v>
      </c>
      <c r="N1136" s="27" t="s">
        <v>51</v>
      </c>
      <c r="O1136" s="27" t="s">
        <v>1025</v>
      </c>
      <c r="P1136" s="27"/>
      <c r="Q1136" s="27"/>
      <c r="R1136" s="46"/>
      <c r="S1136" s="21">
        <f>VLOOKUP(E:E,'[1]853-278051-128'!$A:$F,6,0)</f>
        <v>42.909599999999998</v>
      </c>
      <c r="T1136" s="21">
        <f t="shared" si="74"/>
        <v>42.909599999999998</v>
      </c>
      <c r="U1136" s="21">
        <f>VLOOKUP(E:E,'[1]853-278051-128'!$A:$H,8,0)</f>
        <v>41.780400000000007</v>
      </c>
      <c r="V1136" s="21">
        <f t="shared" si="76"/>
        <v>41.780400000000007</v>
      </c>
      <c r="W1136" s="21">
        <f>VLOOKUP(E:E,'[1]853-278051-128'!$A:$J,10,0)</f>
        <v>40.651200000000003</v>
      </c>
      <c r="X1136" s="21">
        <f t="shared" si="77"/>
        <v>40.651200000000003</v>
      </c>
      <c r="Y1136" s="21">
        <f>VLOOKUP(E:E,'[1]853-278051-128'!$A:$L,12,0)</f>
        <v>39.522000000000006</v>
      </c>
      <c r="Z1136" s="21">
        <f t="shared" si="75"/>
        <v>39.522000000000006</v>
      </c>
      <c r="AA1136" s="21">
        <f>VLOOKUP(E:E,'[2]costed bom'!$E$2:$AA$1480,23,0)</f>
        <v>47</v>
      </c>
      <c r="AB1136" s="21">
        <f t="shared" si="78"/>
        <v>47</v>
      </c>
      <c r="AC1136" s="21">
        <f t="shared" si="79"/>
        <v>-7.4779999999999944</v>
      </c>
      <c r="AD1136" s="27">
        <v>28</v>
      </c>
      <c r="AE1136" s="22" t="s">
        <v>991</v>
      </c>
    </row>
    <row r="1137" spans="1:31" s="91" customFormat="1" hidden="1" x14ac:dyDescent="0.25">
      <c r="A1137" s="82">
        <v>1134</v>
      </c>
      <c r="B1137" s="83">
        <v>0</v>
      </c>
      <c r="C1137" s="84">
        <v>2</v>
      </c>
      <c r="D1137" s="85" t="s">
        <v>835</v>
      </c>
      <c r="E1137" s="85" t="s">
        <v>837</v>
      </c>
      <c r="F1137" s="84"/>
      <c r="G1137" s="84" t="s">
        <v>55</v>
      </c>
      <c r="H1137" s="86" t="s">
        <v>838</v>
      </c>
      <c r="I1137" s="87">
        <v>1</v>
      </c>
      <c r="J1137" s="87">
        <v>1</v>
      </c>
      <c r="K1137" s="84" t="s">
        <v>50</v>
      </c>
      <c r="L1137" s="84" t="s">
        <v>63</v>
      </c>
      <c r="M1137" s="84" t="s">
        <v>56</v>
      </c>
      <c r="N1137" s="84" t="s">
        <v>70</v>
      </c>
      <c r="O1137" s="84"/>
      <c r="P1137" s="84"/>
      <c r="Q1137" s="84"/>
      <c r="R1137" s="88"/>
      <c r="S1137" s="89"/>
      <c r="T1137" s="89">
        <f t="shared" si="74"/>
        <v>0</v>
      </c>
      <c r="U1137" s="89"/>
      <c r="V1137" s="89"/>
      <c r="W1137" s="89"/>
      <c r="X1137" s="89"/>
      <c r="Y1137" s="89"/>
      <c r="Z1137" s="89">
        <f t="shared" si="75"/>
        <v>0</v>
      </c>
      <c r="AA1137" s="89"/>
      <c r="AB1137" s="89"/>
      <c r="AC1137" s="89"/>
      <c r="AD1137" s="84"/>
      <c r="AE1137" s="90"/>
    </row>
    <row r="1138" spans="1:31" s="91" customFormat="1" hidden="1" x14ac:dyDescent="0.25">
      <c r="A1138" s="82">
        <v>1135</v>
      </c>
      <c r="B1138" s="83">
        <v>1</v>
      </c>
      <c r="C1138" s="84">
        <v>2</v>
      </c>
      <c r="D1138" s="85" t="s">
        <v>835</v>
      </c>
      <c r="E1138" s="85" t="s">
        <v>839</v>
      </c>
      <c r="F1138" s="84"/>
      <c r="G1138" s="84" t="s">
        <v>64</v>
      </c>
      <c r="H1138" s="86" t="s">
        <v>840</v>
      </c>
      <c r="I1138" s="87">
        <v>4.75</v>
      </c>
      <c r="J1138" s="87">
        <v>4.75</v>
      </c>
      <c r="K1138" s="84" t="s">
        <v>272</v>
      </c>
      <c r="L1138" s="84" t="s">
        <v>63</v>
      </c>
      <c r="M1138" s="84" t="s">
        <v>56</v>
      </c>
      <c r="N1138" s="84" t="s">
        <v>51</v>
      </c>
      <c r="O1138" s="84"/>
      <c r="P1138" s="84" t="s">
        <v>340</v>
      </c>
      <c r="Q1138" s="84" t="s">
        <v>411</v>
      </c>
      <c r="R1138" s="88"/>
      <c r="S1138" s="89"/>
      <c r="T1138" s="89">
        <f t="shared" si="74"/>
        <v>0</v>
      </c>
      <c r="U1138" s="89"/>
      <c r="V1138" s="89"/>
      <c r="W1138" s="89"/>
      <c r="X1138" s="89"/>
      <c r="Y1138" s="89"/>
      <c r="Z1138" s="89">
        <f t="shared" si="75"/>
        <v>0</v>
      </c>
      <c r="AA1138" s="89"/>
      <c r="AB1138" s="89"/>
      <c r="AC1138" s="89"/>
      <c r="AD1138" s="84"/>
      <c r="AE1138" s="90"/>
    </row>
    <row r="1139" spans="1:31" s="91" customFormat="1" hidden="1" x14ac:dyDescent="0.25">
      <c r="A1139" s="82">
        <v>1136</v>
      </c>
      <c r="B1139" s="83">
        <v>2</v>
      </c>
      <c r="C1139" s="84">
        <v>2</v>
      </c>
      <c r="D1139" s="85" t="s">
        <v>835</v>
      </c>
      <c r="E1139" s="85" t="s">
        <v>474</v>
      </c>
      <c r="F1139" s="84"/>
      <c r="G1139" s="84" t="s">
        <v>67</v>
      </c>
      <c r="H1139" s="86" t="s">
        <v>475</v>
      </c>
      <c r="I1139" s="87">
        <v>1</v>
      </c>
      <c r="J1139" s="87">
        <v>1</v>
      </c>
      <c r="K1139" s="84" t="s">
        <v>50</v>
      </c>
      <c r="L1139" s="84" t="s">
        <v>63</v>
      </c>
      <c r="M1139" s="84" t="s">
        <v>56</v>
      </c>
      <c r="N1139" s="84" t="s">
        <v>51</v>
      </c>
      <c r="O1139" s="84"/>
      <c r="P1139" s="84" t="s">
        <v>351</v>
      </c>
      <c r="Q1139" s="84" t="s">
        <v>476</v>
      </c>
      <c r="R1139" s="88"/>
      <c r="S1139" s="89"/>
      <c r="T1139" s="89">
        <f t="shared" si="74"/>
        <v>0</v>
      </c>
      <c r="U1139" s="89"/>
      <c r="V1139" s="89"/>
      <c r="W1139" s="89"/>
      <c r="X1139" s="89"/>
      <c r="Y1139" s="89"/>
      <c r="Z1139" s="89">
        <f t="shared" si="75"/>
        <v>0</v>
      </c>
      <c r="AA1139" s="89"/>
      <c r="AB1139" s="89"/>
      <c r="AC1139" s="89"/>
      <c r="AD1139" s="84"/>
      <c r="AE1139" s="90"/>
    </row>
    <row r="1140" spans="1:31" s="91" customFormat="1" hidden="1" x14ac:dyDescent="0.25">
      <c r="A1140" s="82">
        <v>1137</v>
      </c>
      <c r="B1140" s="83">
        <v>3</v>
      </c>
      <c r="C1140" s="84">
        <v>2</v>
      </c>
      <c r="D1140" s="85" t="s">
        <v>835</v>
      </c>
      <c r="E1140" s="85" t="s">
        <v>457</v>
      </c>
      <c r="F1140" s="84"/>
      <c r="G1140" s="84" t="s">
        <v>64</v>
      </c>
      <c r="H1140" s="86" t="s">
        <v>458</v>
      </c>
      <c r="I1140" s="87">
        <v>2</v>
      </c>
      <c r="J1140" s="87">
        <v>2</v>
      </c>
      <c r="K1140" s="84" t="s">
        <v>50</v>
      </c>
      <c r="L1140" s="84" t="s">
        <v>63</v>
      </c>
      <c r="M1140" s="84" t="s">
        <v>56</v>
      </c>
      <c r="N1140" s="84" t="s">
        <v>51</v>
      </c>
      <c r="O1140" s="84"/>
      <c r="P1140" s="84" t="s">
        <v>351</v>
      </c>
      <c r="Q1140" s="84" t="s">
        <v>459</v>
      </c>
      <c r="R1140" s="88"/>
      <c r="S1140" s="89"/>
      <c r="T1140" s="89">
        <f t="shared" si="74"/>
        <v>0</v>
      </c>
      <c r="U1140" s="89"/>
      <c r="V1140" s="89"/>
      <c r="W1140" s="89"/>
      <c r="X1140" s="89"/>
      <c r="Y1140" s="89"/>
      <c r="Z1140" s="89">
        <f t="shared" si="75"/>
        <v>0</v>
      </c>
      <c r="AA1140" s="89"/>
      <c r="AB1140" s="89"/>
      <c r="AC1140" s="89"/>
      <c r="AD1140" s="84"/>
      <c r="AE1140" s="90"/>
    </row>
    <row r="1141" spans="1:31" s="91" customFormat="1" hidden="1" x14ac:dyDescent="0.25">
      <c r="A1141" s="82">
        <v>1138</v>
      </c>
      <c r="B1141" s="83">
        <v>4</v>
      </c>
      <c r="C1141" s="84">
        <v>2</v>
      </c>
      <c r="D1141" s="85" t="s">
        <v>835</v>
      </c>
      <c r="E1141" s="85" t="s">
        <v>477</v>
      </c>
      <c r="F1141" s="84"/>
      <c r="G1141" s="84" t="s">
        <v>64</v>
      </c>
      <c r="H1141" s="86" t="s">
        <v>478</v>
      </c>
      <c r="I1141" s="87">
        <v>1</v>
      </c>
      <c r="J1141" s="87">
        <v>1</v>
      </c>
      <c r="K1141" s="84" t="s">
        <v>50</v>
      </c>
      <c r="L1141" s="84" t="s">
        <v>63</v>
      </c>
      <c r="M1141" s="84" t="s">
        <v>56</v>
      </c>
      <c r="N1141" s="84" t="s">
        <v>51</v>
      </c>
      <c r="O1141" s="84"/>
      <c r="P1141" s="84" t="s">
        <v>260</v>
      </c>
      <c r="Q1141" s="84">
        <v>1727040097</v>
      </c>
      <c r="R1141" s="88"/>
      <c r="S1141" s="89"/>
      <c r="T1141" s="89">
        <f t="shared" si="74"/>
        <v>0</v>
      </c>
      <c r="U1141" s="89"/>
      <c r="V1141" s="89"/>
      <c r="W1141" s="89"/>
      <c r="X1141" s="89"/>
      <c r="Y1141" s="89"/>
      <c r="Z1141" s="89">
        <f t="shared" si="75"/>
        <v>0</v>
      </c>
      <c r="AA1141" s="89"/>
      <c r="AB1141" s="89"/>
      <c r="AC1141" s="89"/>
      <c r="AD1141" s="84"/>
      <c r="AE1141" s="90"/>
    </row>
    <row r="1142" spans="1:31" s="91" customFormat="1" hidden="1" x14ac:dyDescent="0.25">
      <c r="A1142" s="82">
        <v>1139</v>
      </c>
      <c r="B1142" s="83">
        <v>5</v>
      </c>
      <c r="C1142" s="84">
        <v>2</v>
      </c>
      <c r="D1142" s="85" t="s">
        <v>835</v>
      </c>
      <c r="E1142" s="85" t="s">
        <v>460</v>
      </c>
      <c r="F1142" s="84"/>
      <c r="G1142" s="84" t="s">
        <v>55</v>
      </c>
      <c r="H1142" s="86" t="s">
        <v>461</v>
      </c>
      <c r="I1142" s="87">
        <v>2</v>
      </c>
      <c r="J1142" s="87">
        <v>2</v>
      </c>
      <c r="K1142" s="84" t="s">
        <v>50</v>
      </c>
      <c r="L1142" s="84" t="s">
        <v>63</v>
      </c>
      <c r="M1142" s="84" t="s">
        <v>56</v>
      </c>
      <c r="N1142" s="84" t="s">
        <v>51</v>
      </c>
      <c r="O1142" s="84"/>
      <c r="P1142" s="84" t="s">
        <v>389</v>
      </c>
      <c r="Q1142" s="84" t="s">
        <v>462</v>
      </c>
      <c r="R1142" s="88"/>
      <c r="S1142" s="89"/>
      <c r="T1142" s="89">
        <f t="shared" si="74"/>
        <v>0</v>
      </c>
      <c r="U1142" s="89"/>
      <c r="V1142" s="89"/>
      <c r="W1142" s="89"/>
      <c r="X1142" s="89"/>
      <c r="Y1142" s="89"/>
      <c r="Z1142" s="89">
        <f t="shared" si="75"/>
        <v>0</v>
      </c>
      <c r="AA1142" s="89"/>
      <c r="AB1142" s="89"/>
      <c r="AC1142" s="89"/>
      <c r="AD1142" s="84"/>
      <c r="AE1142" s="90"/>
    </row>
    <row r="1143" spans="1:31" s="91" customFormat="1" hidden="1" x14ac:dyDescent="0.25">
      <c r="A1143" s="82">
        <v>1140</v>
      </c>
      <c r="B1143" s="83">
        <v>6</v>
      </c>
      <c r="C1143" s="84">
        <v>2</v>
      </c>
      <c r="D1143" s="85" t="s">
        <v>835</v>
      </c>
      <c r="E1143" s="85" t="s">
        <v>358</v>
      </c>
      <c r="F1143" s="84"/>
      <c r="G1143" s="84" t="s">
        <v>64</v>
      </c>
      <c r="H1143" s="86" t="s">
        <v>359</v>
      </c>
      <c r="I1143" s="87">
        <v>2</v>
      </c>
      <c r="J1143" s="87">
        <v>2</v>
      </c>
      <c r="K1143" s="84" t="s">
        <v>50</v>
      </c>
      <c r="L1143" s="84" t="s">
        <v>63</v>
      </c>
      <c r="M1143" s="84" t="s">
        <v>56</v>
      </c>
      <c r="N1143" s="84" t="s">
        <v>51</v>
      </c>
      <c r="O1143" s="84"/>
      <c r="P1143" s="84" t="s">
        <v>260</v>
      </c>
      <c r="Q1143" s="84">
        <v>1731120066</v>
      </c>
      <c r="R1143" s="88"/>
      <c r="S1143" s="89"/>
      <c r="T1143" s="89">
        <f t="shared" si="74"/>
        <v>0</v>
      </c>
      <c r="U1143" s="89"/>
      <c r="V1143" s="89"/>
      <c r="W1143" s="89"/>
      <c r="X1143" s="89"/>
      <c r="Y1143" s="89"/>
      <c r="Z1143" s="89">
        <f t="shared" si="75"/>
        <v>0</v>
      </c>
      <c r="AA1143" s="89"/>
      <c r="AB1143" s="89"/>
      <c r="AC1143" s="89"/>
      <c r="AD1143" s="84"/>
      <c r="AE1143" s="90"/>
    </row>
    <row r="1144" spans="1:31" s="91" customFormat="1" hidden="1" x14ac:dyDescent="0.25">
      <c r="A1144" s="82">
        <v>1141</v>
      </c>
      <c r="B1144" s="83">
        <v>7</v>
      </c>
      <c r="C1144" s="84">
        <v>2</v>
      </c>
      <c r="D1144" s="85" t="s">
        <v>835</v>
      </c>
      <c r="E1144" s="85" t="s">
        <v>390</v>
      </c>
      <c r="F1144" s="84"/>
      <c r="G1144" s="84" t="s">
        <v>55</v>
      </c>
      <c r="H1144" s="86" t="s">
        <v>391</v>
      </c>
      <c r="I1144" s="87">
        <v>4</v>
      </c>
      <c r="J1144" s="87">
        <v>4</v>
      </c>
      <c r="K1144" s="84" t="s">
        <v>50</v>
      </c>
      <c r="L1144" s="84" t="s">
        <v>63</v>
      </c>
      <c r="M1144" s="84" t="s">
        <v>56</v>
      </c>
      <c r="N1144" s="84" t="s">
        <v>51</v>
      </c>
      <c r="O1144" s="84"/>
      <c r="P1144" s="84" t="s">
        <v>392</v>
      </c>
      <c r="Q1144" s="84" t="s">
        <v>357</v>
      </c>
      <c r="R1144" s="88"/>
      <c r="S1144" s="89"/>
      <c r="T1144" s="89">
        <f t="shared" si="74"/>
        <v>0</v>
      </c>
      <c r="U1144" s="89"/>
      <c r="V1144" s="89"/>
      <c r="W1144" s="89"/>
      <c r="X1144" s="89"/>
      <c r="Y1144" s="89"/>
      <c r="Z1144" s="89">
        <f t="shared" si="75"/>
        <v>0</v>
      </c>
      <c r="AA1144" s="89"/>
      <c r="AB1144" s="89"/>
      <c r="AC1144" s="89"/>
      <c r="AD1144" s="84"/>
      <c r="AE1144" s="90"/>
    </row>
    <row r="1145" spans="1:31" s="91" customFormat="1" hidden="1" x14ac:dyDescent="0.25">
      <c r="A1145" s="82">
        <v>1142</v>
      </c>
      <c r="B1145" s="83">
        <v>8</v>
      </c>
      <c r="C1145" s="84">
        <v>2</v>
      </c>
      <c r="D1145" s="85" t="s">
        <v>835</v>
      </c>
      <c r="E1145" s="85" t="s">
        <v>463</v>
      </c>
      <c r="F1145" s="84"/>
      <c r="G1145" s="84" t="s">
        <v>64</v>
      </c>
      <c r="H1145" s="86" t="s">
        <v>464</v>
      </c>
      <c r="I1145" s="87">
        <v>4</v>
      </c>
      <c r="J1145" s="87">
        <v>4</v>
      </c>
      <c r="K1145" s="84" t="s">
        <v>50</v>
      </c>
      <c r="L1145" s="84" t="s">
        <v>63</v>
      </c>
      <c r="M1145" s="84" t="s">
        <v>56</v>
      </c>
      <c r="N1145" s="84" t="s">
        <v>51</v>
      </c>
      <c r="O1145" s="84"/>
      <c r="P1145" s="84" t="s">
        <v>351</v>
      </c>
      <c r="Q1145" s="84" t="s">
        <v>465</v>
      </c>
      <c r="R1145" s="88"/>
      <c r="S1145" s="89"/>
      <c r="T1145" s="89">
        <f t="shared" si="74"/>
        <v>0</v>
      </c>
      <c r="U1145" s="89"/>
      <c r="V1145" s="89"/>
      <c r="W1145" s="89"/>
      <c r="X1145" s="89"/>
      <c r="Y1145" s="89"/>
      <c r="Z1145" s="89">
        <f t="shared" si="75"/>
        <v>0</v>
      </c>
      <c r="AA1145" s="89"/>
      <c r="AB1145" s="89"/>
      <c r="AC1145" s="89"/>
      <c r="AD1145" s="84"/>
      <c r="AE1145" s="90"/>
    </row>
    <row r="1146" spans="1:31" s="91" customFormat="1" hidden="1" x14ac:dyDescent="0.25">
      <c r="A1146" s="82">
        <v>1143</v>
      </c>
      <c r="B1146" s="83">
        <v>9</v>
      </c>
      <c r="C1146" s="84">
        <v>2</v>
      </c>
      <c r="D1146" s="85" t="s">
        <v>835</v>
      </c>
      <c r="E1146" s="85" t="s">
        <v>344</v>
      </c>
      <c r="F1146" s="84"/>
      <c r="G1146" s="84" t="s">
        <v>55</v>
      </c>
      <c r="H1146" s="86" t="s">
        <v>345</v>
      </c>
      <c r="I1146" s="87">
        <v>1</v>
      </c>
      <c r="J1146" s="87">
        <v>1</v>
      </c>
      <c r="K1146" s="84" t="s">
        <v>272</v>
      </c>
      <c r="L1146" s="84" t="s">
        <v>63</v>
      </c>
      <c r="M1146" s="84" t="s">
        <v>56</v>
      </c>
      <c r="N1146" s="84" t="s">
        <v>51</v>
      </c>
      <c r="O1146" s="84"/>
      <c r="P1146" s="84" t="s">
        <v>347</v>
      </c>
      <c r="Q1146" s="84" t="s">
        <v>346</v>
      </c>
      <c r="R1146" s="88"/>
      <c r="S1146" s="89"/>
      <c r="T1146" s="89">
        <f t="shared" si="74"/>
        <v>0</v>
      </c>
      <c r="U1146" s="89"/>
      <c r="V1146" s="89"/>
      <c r="W1146" s="89"/>
      <c r="X1146" s="89"/>
      <c r="Y1146" s="89"/>
      <c r="Z1146" s="89">
        <f t="shared" si="75"/>
        <v>0</v>
      </c>
      <c r="AA1146" s="89"/>
      <c r="AB1146" s="89"/>
      <c r="AC1146" s="89"/>
      <c r="AD1146" s="84"/>
      <c r="AE1146" s="90"/>
    </row>
    <row r="1147" spans="1:31" s="91" customFormat="1" hidden="1" x14ac:dyDescent="0.25">
      <c r="A1147" s="82">
        <v>1144</v>
      </c>
      <c r="B1147" s="83">
        <v>10</v>
      </c>
      <c r="C1147" s="84">
        <v>2</v>
      </c>
      <c r="D1147" s="85" t="s">
        <v>835</v>
      </c>
      <c r="E1147" s="85" t="s">
        <v>270</v>
      </c>
      <c r="F1147" s="84"/>
      <c r="G1147" s="84" t="s">
        <v>64</v>
      </c>
      <c r="H1147" s="86" t="s">
        <v>271</v>
      </c>
      <c r="I1147" s="87">
        <v>0.5</v>
      </c>
      <c r="J1147" s="87">
        <v>0.5</v>
      </c>
      <c r="K1147" s="84" t="s">
        <v>272</v>
      </c>
      <c r="L1147" s="84" t="s">
        <v>63</v>
      </c>
      <c r="M1147" s="84" t="s">
        <v>56</v>
      </c>
      <c r="N1147" s="84" t="s">
        <v>51</v>
      </c>
      <c r="O1147" s="84"/>
      <c r="P1147" s="84" t="s">
        <v>266</v>
      </c>
      <c r="Q1147" s="84" t="s">
        <v>273</v>
      </c>
      <c r="R1147" s="88"/>
      <c r="S1147" s="89"/>
      <c r="T1147" s="89">
        <f t="shared" si="74"/>
        <v>0</v>
      </c>
      <c r="U1147" s="89"/>
      <c r="V1147" s="89"/>
      <c r="W1147" s="89"/>
      <c r="X1147" s="89"/>
      <c r="Y1147" s="89"/>
      <c r="Z1147" s="89">
        <f t="shared" si="75"/>
        <v>0</v>
      </c>
      <c r="AA1147" s="89"/>
      <c r="AB1147" s="89"/>
      <c r="AC1147" s="89"/>
      <c r="AD1147" s="84"/>
      <c r="AE1147" s="90"/>
    </row>
    <row r="1148" spans="1:31" s="91" customFormat="1" hidden="1" x14ac:dyDescent="0.25">
      <c r="A1148" s="82">
        <v>1145</v>
      </c>
      <c r="B1148" s="83">
        <v>11</v>
      </c>
      <c r="C1148" s="84">
        <v>2</v>
      </c>
      <c r="D1148" s="85" t="s">
        <v>835</v>
      </c>
      <c r="E1148" s="85" t="s">
        <v>341</v>
      </c>
      <c r="F1148" s="84"/>
      <c r="G1148" s="84" t="s">
        <v>55</v>
      </c>
      <c r="H1148" s="86" t="s">
        <v>342</v>
      </c>
      <c r="I1148" s="87">
        <v>0.5</v>
      </c>
      <c r="J1148" s="87">
        <v>0.5</v>
      </c>
      <c r="K1148" s="84" t="s">
        <v>272</v>
      </c>
      <c r="L1148" s="84" t="s">
        <v>63</v>
      </c>
      <c r="M1148" s="84" t="s">
        <v>56</v>
      </c>
      <c r="N1148" s="84" t="s">
        <v>51</v>
      </c>
      <c r="O1148" s="84"/>
      <c r="P1148" s="84" t="s">
        <v>340</v>
      </c>
      <c r="Q1148" s="84" t="s">
        <v>343</v>
      </c>
      <c r="R1148" s="88"/>
      <c r="S1148" s="89"/>
      <c r="T1148" s="89">
        <f t="shared" si="74"/>
        <v>0</v>
      </c>
      <c r="U1148" s="89"/>
      <c r="V1148" s="89"/>
      <c r="W1148" s="89"/>
      <c r="X1148" s="89"/>
      <c r="Y1148" s="89"/>
      <c r="Z1148" s="89">
        <f t="shared" si="75"/>
        <v>0</v>
      </c>
      <c r="AA1148" s="89"/>
      <c r="AB1148" s="89"/>
      <c r="AC1148" s="89"/>
      <c r="AD1148" s="84"/>
      <c r="AE1148" s="90"/>
    </row>
    <row r="1149" spans="1:31" s="91" customFormat="1" hidden="1" x14ac:dyDescent="0.25">
      <c r="A1149" s="82">
        <v>1146</v>
      </c>
      <c r="B1149" s="83">
        <v>12</v>
      </c>
      <c r="C1149" s="84">
        <v>2</v>
      </c>
      <c r="D1149" s="85" t="s">
        <v>835</v>
      </c>
      <c r="E1149" s="85" t="s">
        <v>263</v>
      </c>
      <c r="F1149" s="84"/>
      <c r="G1149" s="84" t="s">
        <v>55</v>
      </c>
      <c r="H1149" s="86" t="s">
        <v>264</v>
      </c>
      <c r="I1149" s="87">
        <v>3</v>
      </c>
      <c r="J1149" s="87">
        <v>3</v>
      </c>
      <c r="K1149" s="84" t="s">
        <v>50</v>
      </c>
      <c r="L1149" s="84" t="s">
        <v>63</v>
      </c>
      <c r="M1149" s="84" t="s">
        <v>56</v>
      </c>
      <c r="N1149" s="84" t="s">
        <v>51</v>
      </c>
      <c r="O1149" s="84"/>
      <c r="P1149" s="84" t="s">
        <v>266</v>
      </c>
      <c r="Q1149" s="84" t="s">
        <v>265</v>
      </c>
      <c r="R1149" s="88"/>
      <c r="S1149" s="89"/>
      <c r="T1149" s="89">
        <f t="shared" si="74"/>
        <v>0</v>
      </c>
      <c r="U1149" s="89"/>
      <c r="V1149" s="89"/>
      <c r="W1149" s="89"/>
      <c r="X1149" s="89"/>
      <c r="Y1149" s="89"/>
      <c r="Z1149" s="89">
        <f t="shared" si="75"/>
        <v>0</v>
      </c>
      <c r="AA1149" s="89"/>
      <c r="AB1149" s="89"/>
      <c r="AC1149" s="89"/>
      <c r="AD1149" s="84"/>
      <c r="AE1149" s="90"/>
    </row>
    <row r="1150" spans="1:31" s="91" customFormat="1" x14ac:dyDescent="0.25">
      <c r="A1150" s="26">
        <v>1147</v>
      </c>
      <c r="B1150" s="31">
        <v>159</v>
      </c>
      <c r="C1150" s="27">
        <v>1</v>
      </c>
      <c r="D1150" s="28" t="s">
        <v>52</v>
      </c>
      <c r="E1150" s="28" t="s">
        <v>841</v>
      </c>
      <c r="F1150" s="27" t="s">
        <v>1005</v>
      </c>
      <c r="G1150" s="27" t="s">
        <v>64</v>
      </c>
      <c r="H1150" s="23" t="s">
        <v>842</v>
      </c>
      <c r="I1150" s="29">
        <v>1</v>
      </c>
      <c r="J1150" s="29">
        <v>1</v>
      </c>
      <c r="K1150" s="27" t="s">
        <v>50</v>
      </c>
      <c r="L1150" s="27" t="s">
        <v>63</v>
      </c>
      <c r="M1150" s="27" t="s">
        <v>56</v>
      </c>
      <c r="N1150" s="27" t="s">
        <v>51</v>
      </c>
      <c r="O1150" s="27" t="s">
        <v>1025</v>
      </c>
      <c r="P1150" s="27"/>
      <c r="Q1150" s="27"/>
      <c r="R1150" s="46"/>
      <c r="S1150" s="21">
        <f>VLOOKUP(E:E,'[1]853-278051-128'!$A:$F,6,0)</f>
        <v>72.902999999999992</v>
      </c>
      <c r="T1150" s="21">
        <f t="shared" si="74"/>
        <v>72.902999999999992</v>
      </c>
      <c r="U1150" s="21">
        <f>VLOOKUP(E:E,'[1]853-278051-128'!$A:$H,8,0)</f>
        <v>70.984500000000011</v>
      </c>
      <c r="V1150" s="21">
        <f>J1150*U1150</f>
        <v>70.984500000000011</v>
      </c>
      <c r="W1150" s="21">
        <f>VLOOKUP(E:E,'[1]853-278051-128'!$A:$J,10,0)</f>
        <v>69.066000000000003</v>
      </c>
      <c r="X1150" s="21">
        <f>J1150*W1150</f>
        <v>69.066000000000003</v>
      </c>
      <c r="Y1150" s="21">
        <f>VLOOKUP(E:E,'[1]853-278051-128'!$A:$L,12,0)</f>
        <v>67.147500000000008</v>
      </c>
      <c r="Z1150" s="21">
        <f t="shared" si="75"/>
        <v>67.147500000000008</v>
      </c>
      <c r="AA1150" s="21">
        <f>VLOOKUP(E:E,'[2]costed bom'!$E$2:$AA$1480,23,0)</f>
        <v>112</v>
      </c>
      <c r="AB1150" s="21">
        <f>J1150*AA1150</f>
        <v>112</v>
      </c>
      <c r="AC1150" s="21">
        <f>Z1150-AB1150</f>
        <v>-44.852499999999992</v>
      </c>
      <c r="AD1150" s="27">
        <v>77</v>
      </c>
      <c r="AE1150" s="22" t="s">
        <v>991</v>
      </c>
    </row>
    <row r="1151" spans="1:31" s="91" customFormat="1" hidden="1" x14ac:dyDescent="0.25">
      <c r="A1151" s="82">
        <v>1148</v>
      </c>
      <c r="B1151" s="83">
        <v>0</v>
      </c>
      <c r="C1151" s="84">
        <v>2</v>
      </c>
      <c r="D1151" s="85" t="s">
        <v>841</v>
      </c>
      <c r="E1151" s="85" t="s">
        <v>843</v>
      </c>
      <c r="F1151" s="84"/>
      <c r="G1151" s="84" t="s">
        <v>64</v>
      </c>
      <c r="H1151" s="86" t="s">
        <v>844</v>
      </c>
      <c r="I1151" s="87">
        <v>1</v>
      </c>
      <c r="J1151" s="87">
        <v>1</v>
      </c>
      <c r="K1151" s="84" t="s">
        <v>50</v>
      </c>
      <c r="L1151" s="84" t="s">
        <v>63</v>
      </c>
      <c r="M1151" s="84" t="s">
        <v>56</v>
      </c>
      <c r="N1151" s="84" t="s">
        <v>70</v>
      </c>
      <c r="O1151" s="84"/>
      <c r="P1151" s="84"/>
      <c r="Q1151" s="84"/>
      <c r="R1151" s="88"/>
      <c r="S1151" s="89"/>
      <c r="T1151" s="89">
        <f t="shared" si="74"/>
        <v>0</v>
      </c>
      <c r="U1151" s="89"/>
      <c r="V1151" s="89"/>
      <c r="W1151" s="89"/>
      <c r="X1151" s="89"/>
      <c r="Y1151" s="89"/>
      <c r="Z1151" s="89">
        <f t="shared" si="75"/>
        <v>0</v>
      </c>
      <c r="AA1151" s="89"/>
      <c r="AB1151" s="89"/>
      <c r="AC1151" s="89"/>
      <c r="AD1151" s="84"/>
      <c r="AE1151" s="90"/>
    </row>
    <row r="1152" spans="1:31" s="91" customFormat="1" hidden="1" x14ac:dyDescent="0.25">
      <c r="A1152" s="82">
        <v>1149</v>
      </c>
      <c r="B1152" s="83">
        <v>1</v>
      </c>
      <c r="C1152" s="84">
        <v>2</v>
      </c>
      <c r="D1152" s="85" t="s">
        <v>841</v>
      </c>
      <c r="E1152" s="85" t="s">
        <v>358</v>
      </c>
      <c r="F1152" s="84"/>
      <c r="G1152" s="84" t="s">
        <v>64</v>
      </c>
      <c r="H1152" s="86" t="s">
        <v>359</v>
      </c>
      <c r="I1152" s="87">
        <v>2</v>
      </c>
      <c r="J1152" s="87">
        <v>2</v>
      </c>
      <c r="K1152" s="84" t="s">
        <v>50</v>
      </c>
      <c r="L1152" s="84" t="s">
        <v>63</v>
      </c>
      <c r="M1152" s="84" t="s">
        <v>56</v>
      </c>
      <c r="N1152" s="84" t="s">
        <v>51</v>
      </c>
      <c r="O1152" s="84"/>
      <c r="P1152" s="84" t="s">
        <v>260</v>
      </c>
      <c r="Q1152" s="84">
        <v>1731120066</v>
      </c>
      <c r="R1152" s="88"/>
      <c r="S1152" s="89"/>
      <c r="T1152" s="89">
        <f t="shared" si="74"/>
        <v>0</v>
      </c>
      <c r="U1152" s="89"/>
      <c r="V1152" s="89"/>
      <c r="W1152" s="89"/>
      <c r="X1152" s="89"/>
      <c r="Y1152" s="89"/>
      <c r="Z1152" s="89">
        <f t="shared" si="75"/>
        <v>0</v>
      </c>
      <c r="AA1152" s="89"/>
      <c r="AB1152" s="89"/>
      <c r="AC1152" s="89"/>
      <c r="AD1152" s="84"/>
      <c r="AE1152" s="90"/>
    </row>
    <row r="1153" spans="1:31" s="91" customFormat="1" hidden="1" x14ac:dyDescent="0.25">
      <c r="A1153" s="82">
        <v>1150</v>
      </c>
      <c r="B1153" s="83">
        <v>2</v>
      </c>
      <c r="C1153" s="84">
        <v>2</v>
      </c>
      <c r="D1153" s="85" t="s">
        <v>841</v>
      </c>
      <c r="E1153" s="85" t="s">
        <v>477</v>
      </c>
      <c r="F1153" s="84"/>
      <c r="G1153" s="84" t="s">
        <v>64</v>
      </c>
      <c r="H1153" s="86" t="s">
        <v>478</v>
      </c>
      <c r="I1153" s="87">
        <v>1</v>
      </c>
      <c r="J1153" s="87">
        <v>1</v>
      </c>
      <c r="K1153" s="84" t="s">
        <v>50</v>
      </c>
      <c r="L1153" s="84" t="s">
        <v>63</v>
      </c>
      <c r="M1153" s="84" t="s">
        <v>56</v>
      </c>
      <c r="N1153" s="84" t="s">
        <v>51</v>
      </c>
      <c r="O1153" s="84"/>
      <c r="P1153" s="84" t="s">
        <v>260</v>
      </c>
      <c r="Q1153" s="84">
        <v>1727040097</v>
      </c>
      <c r="R1153" s="88"/>
      <c r="S1153" s="89"/>
      <c r="T1153" s="89">
        <f t="shared" si="74"/>
        <v>0</v>
      </c>
      <c r="U1153" s="89"/>
      <c r="V1153" s="89"/>
      <c r="W1153" s="89"/>
      <c r="X1153" s="89"/>
      <c r="Y1153" s="89"/>
      <c r="Z1153" s="89">
        <f t="shared" si="75"/>
        <v>0</v>
      </c>
      <c r="AA1153" s="89"/>
      <c r="AB1153" s="89"/>
      <c r="AC1153" s="89"/>
      <c r="AD1153" s="84"/>
      <c r="AE1153" s="90"/>
    </row>
    <row r="1154" spans="1:31" s="91" customFormat="1" hidden="1" x14ac:dyDescent="0.25">
      <c r="A1154" s="82">
        <v>1151</v>
      </c>
      <c r="B1154" s="83">
        <v>3</v>
      </c>
      <c r="C1154" s="84">
        <v>2</v>
      </c>
      <c r="D1154" s="85" t="s">
        <v>841</v>
      </c>
      <c r="E1154" s="85" t="s">
        <v>348</v>
      </c>
      <c r="F1154" s="84"/>
      <c r="G1154" s="84" t="s">
        <v>71</v>
      </c>
      <c r="H1154" s="86" t="s">
        <v>349</v>
      </c>
      <c r="I1154" s="87">
        <v>1</v>
      </c>
      <c r="J1154" s="87">
        <v>1</v>
      </c>
      <c r="K1154" s="84" t="s">
        <v>50</v>
      </c>
      <c r="L1154" s="84" t="s">
        <v>63</v>
      </c>
      <c r="M1154" s="84" t="s">
        <v>56</v>
      </c>
      <c r="N1154" s="84" t="s">
        <v>51</v>
      </c>
      <c r="O1154" s="84"/>
      <c r="P1154" s="84" t="s">
        <v>351</v>
      </c>
      <c r="Q1154" s="84" t="s">
        <v>350</v>
      </c>
      <c r="R1154" s="88"/>
      <c r="S1154" s="89"/>
      <c r="T1154" s="89">
        <f t="shared" si="74"/>
        <v>0</v>
      </c>
      <c r="U1154" s="89"/>
      <c r="V1154" s="89"/>
      <c r="W1154" s="89"/>
      <c r="X1154" s="89"/>
      <c r="Y1154" s="89"/>
      <c r="Z1154" s="89">
        <f t="shared" si="75"/>
        <v>0</v>
      </c>
      <c r="AA1154" s="89"/>
      <c r="AB1154" s="89"/>
      <c r="AC1154" s="89"/>
      <c r="AD1154" s="84"/>
      <c r="AE1154" s="90"/>
    </row>
    <row r="1155" spans="1:31" s="91" customFormat="1" hidden="1" x14ac:dyDescent="0.25">
      <c r="A1155" s="82">
        <v>1152</v>
      </c>
      <c r="B1155" s="83">
        <v>4</v>
      </c>
      <c r="C1155" s="84">
        <v>2</v>
      </c>
      <c r="D1155" s="85" t="s">
        <v>841</v>
      </c>
      <c r="E1155" s="85" t="s">
        <v>390</v>
      </c>
      <c r="F1155" s="84"/>
      <c r="G1155" s="84" t="s">
        <v>55</v>
      </c>
      <c r="H1155" s="86" t="s">
        <v>391</v>
      </c>
      <c r="I1155" s="87">
        <v>20</v>
      </c>
      <c r="J1155" s="87">
        <v>20</v>
      </c>
      <c r="K1155" s="84" t="s">
        <v>50</v>
      </c>
      <c r="L1155" s="84" t="s">
        <v>63</v>
      </c>
      <c r="M1155" s="84" t="s">
        <v>56</v>
      </c>
      <c r="N1155" s="84" t="s">
        <v>51</v>
      </c>
      <c r="O1155" s="84"/>
      <c r="P1155" s="84" t="s">
        <v>392</v>
      </c>
      <c r="Q1155" s="84" t="s">
        <v>357</v>
      </c>
      <c r="R1155" s="88"/>
      <c r="S1155" s="89"/>
      <c r="T1155" s="89">
        <f t="shared" si="74"/>
        <v>0</v>
      </c>
      <c r="U1155" s="89"/>
      <c r="V1155" s="89"/>
      <c r="W1155" s="89"/>
      <c r="X1155" s="89"/>
      <c r="Y1155" s="89"/>
      <c r="Z1155" s="89">
        <f t="shared" si="75"/>
        <v>0</v>
      </c>
      <c r="AA1155" s="89"/>
      <c r="AB1155" s="89"/>
      <c r="AC1155" s="89"/>
      <c r="AD1155" s="84"/>
      <c r="AE1155" s="90"/>
    </row>
    <row r="1156" spans="1:31" s="91" customFormat="1" hidden="1" x14ac:dyDescent="0.25">
      <c r="A1156" s="82">
        <v>1153</v>
      </c>
      <c r="B1156" s="83">
        <v>6</v>
      </c>
      <c r="C1156" s="84">
        <v>2</v>
      </c>
      <c r="D1156" s="85" t="s">
        <v>841</v>
      </c>
      <c r="E1156" s="85" t="s">
        <v>341</v>
      </c>
      <c r="F1156" s="84"/>
      <c r="G1156" s="84" t="s">
        <v>55</v>
      </c>
      <c r="H1156" s="86" t="s">
        <v>342</v>
      </c>
      <c r="I1156" s="87">
        <v>1.5</v>
      </c>
      <c r="J1156" s="87">
        <v>1.5</v>
      </c>
      <c r="K1156" s="84" t="s">
        <v>272</v>
      </c>
      <c r="L1156" s="84" t="s">
        <v>63</v>
      </c>
      <c r="M1156" s="84" t="s">
        <v>56</v>
      </c>
      <c r="N1156" s="84" t="s">
        <v>51</v>
      </c>
      <c r="O1156" s="84"/>
      <c r="P1156" s="84" t="s">
        <v>340</v>
      </c>
      <c r="Q1156" s="84" t="s">
        <v>343</v>
      </c>
      <c r="R1156" s="88"/>
      <c r="S1156" s="89"/>
      <c r="T1156" s="89">
        <f t="shared" si="74"/>
        <v>0</v>
      </c>
      <c r="U1156" s="89"/>
      <c r="V1156" s="89"/>
      <c r="W1156" s="89"/>
      <c r="X1156" s="89"/>
      <c r="Y1156" s="89"/>
      <c r="Z1156" s="89">
        <f t="shared" si="75"/>
        <v>0</v>
      </c>
      <c r="AA1156" s="89"/>
      <c r="AB1156" s="89"/>
      <c r="AC1156" s="89"/>
      <c r="AD1156" s="84"/>
      <c r="AE1156" s="90"/>
    </row>
    <row r="1157" spans="1:31" s="91" customFormat="1" hidden="1" x14ac:dyDescent="0.25">
      <c r="A1157" s="82">
        <v>1154</v>
      </c>
      <c r="B1157" s="83">
        <v>9</v>
      </c>
      <c r="C1157" s="84">
        <v>2</v>
      </c>
      <c r="D1157" s="85" t="s">
        <v>841</v>
      </c>
      <c r="E1157" s="85" t="s">
        <v>344</v>
      </c>
      <c r="F1157" s="84"/>
      <c r="G1157" s="84" t="s">
        <v>55</v>
      </c>
      <c r="H1157" s="86" t="s">
        <v>345</v>
      </c>
      <c r="I1157" s="87">
        <v>1.5</v>
      </c>
      <c r="J1157" s="87">
        <v>1.5</v>
      </c>
      <c r="K1157" s="84" t="s">
        <v>272</v>
      </c>
      <c r="L1157" s="84" t="s">
        <v>63</v>
      </c>
      <c r="M1157" s="84" t="s">
        <v>56</v>
      </c>
      <c r="N1157" s="84" t="s">
        <v>51</v>
      </c>
      <c r="O1157" s="84"/>
      <c r="P1157" s="84" t="s">
        <v>347</v>
      </c>
      <c r="Q1157" s="84" t="s">
        <v>346</v>
      </c>
      <c r="R1157" s="88"/>
      <c r="S1157" s="89"/>
      <c r="T1157" s="89">
        <f t="shared" ref="T1157:T1220" si="80">S1157*I1157</f>
        <v>0</v>
      </c>
      <c r="U1157" s="89"/>
      <c r="V1157" s="89"/>
      <c r="W1157" s="89"/>
      <c r="X1157" s="89"/>
      <c r="Y1157" s="89"/>
      <c r="Z1157" s="89">
        <f t="shared" ref="Z1157:Z1220" si="81">Y1157*I1157</f>
        <v>0</v>
      </c>
      <c r="AA1157" s="89"/>
      <c r="AB1157" s="89"/>
      <c r="AC1157" s="89"/>
      <c r="AD1157" s="84"/>
      <c r="AE1157" s="90"/>
    </row>
    <row r="1158" spans="1:31" s="91" customFormat="1" hidden="1" x14ac:dyDescent="0.25">
      <c r="A1158" s="82">
        <v>1155</v>
      </c>
      <c r="B1158" s="83">
        <v>10</v>
      </c>
      <c r="C1158" s="84">
        <v>2</v>
      </c>
      <c r="D1158" s="85" t="s">
        <v>841</v>
      </c>
      <c r="E1158" s="85" t="s">
        <v>845</v>
      </c>
      <c r="F1158" s="84"/>
      <c r="G1158" s="84" t="s">
        <v>71</v>
      </c>
      <c r="H1158" s="86" t="s">
        <v>353</v>
      </c>
      <c r="I1158" s="87">
        <v>1</v>
      </c>
      <c r="J1158" s="87">
        <v>1</v>
      </c>
      <c r="K1158" s="84" t="s">
        <v>50</v>
      </c>
      <c r="L1158" s="84" t="s">
        <v>63</v>
      </c>
      <c r="M1158" s="84" t="s">
        <v>56</v>
      </c>
      <c r="N1158" s="84" t="s">
        <v>51</v>
      </c>
      <c r="O1158" s="84"/>
      <c r="P1158" s="84" t="s">
        <v>354</v>
      </c>
      <c r="Q1158" s="84">
        <v>1727040100</v>
      </c>
      <c r="R1158" s="88"/>
      <c r="S1158" s="89"/>
      <c r="T1158" s="89">
        <f t="shared" si="80"/>
        <v>0</v>
      </c>
      <c r="U1158" s="89"/>
      <c r="V1158" s="89"/>
      <c r="W1158" s="89"/>
      <c r="X1158" s="89"/>
      <c r="Y1158" s="89"/>
      <c r="Z1158" s="89">
        <f t="shared" si="81"/>
        <v>0</v>
      </c>
      <c r="AA1158" s="89"/>
      <c r="AB1158" s="89"/>
      <c r="AC1158" s="89"/>
      <c r="AD1158" s="84"/>
      <c r="AE1158" s="90"/>
    </row>
    <row r="1159" spans="1:31" s="91" customFormat="1" hidden="1" x14ac:dyDescent="0.25">
      <c r="A1159" s="82">
        <v>1156</v>
      </c>
      <c r="B1159" s="83">
        <v>11</v>
      </c>
      <c r="C1159" s="84">
        <v>2</v>
      </c>
      <c r="D1159" s="85" t="s">
        <v>841</v>
      </c>
      <c r="E1159" s="85" t="s">
        <v>846</v>
      </c>
      <c r="F1159" s="84"/>
      <c r="G1159" s="84" t="s">
        <v>55</v>
      </c>
      <c r="H1159" s="86" t="s">
        <v>847</v>
      </c>
      <c r="I1159" s="87">
        <v>2.5</v>
      </c>
      <c r="J1159" s="87">
        <v>2.5</v>
      </c>
      <c r="K1159" s="84" t="s">
        <v>272</v>
      </c>
      <c r="L1159" s="84" t="s">
        <v>63</v>
      </c>
      <c r="M1159" s="84" t="s">
        <v>56</v>
      </c>
      <c r="N1159" s="84" t="s">
        <v>51</v>
      </c>
      <c r="O1159" s="84"/>
      <c r="P1159" s="84" t="s">
        <v>534</v>
      </c>
      <c r="Q1159" s="84">
        <v>8305</v>
      </c>
      <c r="R1159" s="88"/>
      <c r="S1159" s="89"/>
      <c r="T1159" s="89">
        <f t="shared" si="80"/>
        <v>0</v>
      </c>
      <c r="U1159" s="89"/>
      <c r="V1159" s="89"/>
      <c r="W1159" s="89"/>
      <c r="X1159" s="89"/>
      <c r="Y1159" s="89"/>
      <c r="Z1159" s="89">
        <f t="shared" si="81"/>
        <v>0</v>
      </c>
      <c r="AA1159" s="89"/>
      <c r="AB1159" s="89"/>
      <c r="AC1159" s="89"/>
      <c r="AD1159" s="84"/>
      <c r="AE1159" s="90"/>
    </row>
    <row r="1160" spans="1:31" s="91" customFormat="1" hidden="1" x14ac:dyDescent="0.25">
      <c r="A1160" s="82">
        <v>1157</v>
      </c>
      <c r="B1160" s="83">
        <v>12</v>
      </c>
      <c r="C1160" s="84">
        <v>2</v>
      </c>
      <c r="D1160" s="85" t="s">
        <v>841</v>
      </c>
      <c r="E1160" s="85" t="s">
        <v>544</v>
      </c>
      <c r="F1160" s="84"/>
      <c r="G1160" s="84" t="s">
        <v>55</v>
      </c>
      <c r="H1160" s="86" t="s">
        <v>545</v>
      </c>
      <c r="I1160" s="87">
        <v>8</v>
      </c>
      <c r="J1160" s="87">
        <v>8</v>
      </c>
      <c r="K1160" s="84" t="s">
        <v>50</v>
      </c>
      <c r="L1160" s="84" t="s">
        <v>63</v>
      </c>
      <c r="M1160" s="84" t="s">
        <v>56</v>
      </c>
      <c r="N1160" s="84" t="s">
        <v>51</v>
      </c>
      <c r="O1160" s="84"/>
      <c r="P1160" s="84" t="s">
        <v>351</v>
      </c>
      <c r="Q1160" s="84" t="s">
        <v>546</v>
      </c>
      <c r="R1160" s="88"/>
      <c r="S1160" s="89"/>
      <c r="T1160" s="89">
        <f t="shared" si="80"/>
        <v>0</v>
      </c>
      <c r="U1160" s="89"/>
      <c r="V1160" s="89"/>
      <c r="W1160" s="89"/>
      <c r="X1160" s="89"/>
      <c r="Y1160" s="89"/>
      <c r="Z1160" s="89">
        <f t="shared" si="81"/>
        <v>0</v>
      </c>
      <c r="AA1160" s="89"/>
      <c r="AB1160" s="89"/>
      <c r="AC1160" s="89"/>
      <c r="AD1160" s="84"/>
      <c r="AE1160" s="90"/>
    </row>
    <row r="1161" spans="1:31" s="91" customFormat="1" hidden="1" x14ac:dyDescent="0.25">
      <c r="A1161" s="82">
        <v>1158</v>
      </c>
      <c r="B1161" s="83">
        <v>13</v>
      </c>
      <c r="C1161" s="84">
        <v>2</v>
      </c>
      <c r="D1161" s="85" t="s">
        <v>841</v>
      </c>
      <c r="E1161" s="85" t="s">
        <v>474</v>
      </c>
      <c r="F1161" s="84"/>
      <c r="G1161" s="84" t="s">
        <v>67</v>
      </c>
      <c r="H1161" s="86" t="s">
        <v>475</v>
      </c>
      <c r="I1161" s="87">
        <v>1</v>
      </c>
      <c r="J1161" s="87">
        <v>1</v>
      </c>
      <c r="K1161" s="84" t="s">
        <v>50</v>
      </c>
      <c r="L1161" s="84" t="s">
        <v>63</v>
      </c>
      <c r="M1161" s="84" t="s">
        <v>56</v>
      </c>
      <c r="N1161" s="84" t="s">
        <v>51</v>
      </c>
      <c r="O1161" s="84"/>
      <c r="P1161" s="84" t="s">
        <v>351</v>
      </c>
      <c r="Q1161" s="84" t="s">
        <v>476</v>
      </c>
      <c r="R1161" s="88"/>
      <c r="S1161" s="89"/>
      <c r="T1161" s="89">
        <f t="shared" si="80"/>
        <v>0</v>
      </c>
      <c r="U1161" s="89"/>
      <c r="V1161" s="89"/>
      <c r="W1161" s="89"/>
      <c r="X1161" s="89"/>
      <c r="Y1161" s="89"/>
      <c r="Z1161" s="89">
        <f t="shared" si="81"/>
        <v>0</v>
      </c>
      <c r="AA1161" s="89"/>
      <c r="AB1161" s="89"/>
      <c r="AC1161" s="89"/>
      <c r="AD1161" s="84"/>
      <c r="AE1161" s="90"/>
    </row>
    <row r="1162" spans="1:31" s="91" customFormat="1" hidden="1" x14ac:dyDescent="0.25">
      <c r="A1162" s="82">
        <v>1159</v>
      </c>
      <c r="B1162" s="83">
        <v>14</v>
      </c>
      <c r="C1162" s="84">
        <v>2</v>
      </c>
      <c r="D1162" s="85" t="s">
        <v>841</v>
      </c>
      <c r="E1162" s="85" t="s">
        <v>446</v>
      </c>
      <c r="F1162" s="84"/>
      <c r="G1162" s="84" t="s">
        <v>55</v>
      </c>
      <c r="H1162" s="86" t="s">
        <v>447</v>
      </c>
      <c r="I1162" s="87">
        <v>0.5</v>
      </c>
      <c r="J1162" s="87">
        <v>0.5</v>
      </c>
      <c r="K1162" s="84" t="s">
        <v>272</v>
      </c>
      <c r="L1162" s="84" t="s">
        <v>63</v>
      </c>
      <c r="M1162" s="84" t="s">
        <v>56</v>
      </c>
      <c r="N1162" s="84" t="s">
        <v>51</v>
      </c>
      <c r="O1162" s="84"/>
      <c r="P1162" s="84" t="s">
        <v>340</v>
      </c>
      <c r="Q1162" s="84" t="s">
        <v>448</v>
      </c>
      <c r="R1162" s="88"/>
      <c r="S1162" s="89"/>
      <c r="T1162" s="89">
        <f t="shared" si="80"/>
        <v>0</v>
      </c>
      <c r="U1162" s="89"/>
      <c r="V1162" s="89"/>
      <c r="W1162" s="89"/>
      <c r="X1162" s="89"/>
      <c r="Y1162" s="89"/>
      <c r="Z1162" s="89">
        <f t="shared" si="81"/>
        <v>0</v>
      </c>
      <c r="AA1162" s="89"/>
      <c r="AB1162" s="89"/>
      <c r="AC1162" s="89"/>
      <c r="AD1162" s="84"/>
      <c r="AE1162" s="90"/>
    </row>
    <row r="1163" spans="1:31" s="91" customFormat="1" hidden="1" x14ac:dyDescent="0.25">
      <c r="A1163" s="82">
        <v>1160</v>
      </c>
      <c r="B1163" s="83">
        <v>15</v>
      </c>
      <c r="C1163" s="84">
        <v>2</v>
      </c>
      <c r="D1163" s="85" t="s">
        <v>841</v>
      </c>
      <c r="E1163" s="85" t="s">
        <v>623</v>
      </c>
      <c r="F1163" s="84"/>
      <c r="G1163" s="84" t="s">
        <v>55</v>
      </c>
      <c r="H1163" s="86" t="s">
        <v>624</v>
      </c>
      <c r="I1163" s="87">
        <v>1</v>
      </c>
      <c r="J1163" s="87">
        <v>1</v>
      </c>
      <c r="K1163" s="84" t="s">
        <v>272</v>
      </c>
      <c r="L1163" s="84" t="s">
        <v>63</v>
      </c>
      <c r="M1163" s="84" t="s">
        <v>56</v>
      </c>
      <c r="N1163" s="84" t="s">
        <v>51</v>
      </c>
      <c r="O1163" s="84"/>
      <c r="P1163" s="84" t="s">
        <v>534</v>
      </c>
      <c r="Q1163" s="84" t="s">
        <v>625</v>
      </c>
      <c r="R1163" s="88"/>
      <c r="S1163" s="89"/>
      <c r="T1163" s="89">
        <f t="shared" si="80"/>
        <v>0</v>
      </c>
      <c r="U1163" s="89"/>
      <c r="V1163" s="89"/>
      <c r="W1163" s="89"/>
      <c r="X1163" s="89"/>
      <c r="Y1163" s="89"/>
      <c r="Z1163" s="89">
        <f t="shared" si="81"/>
        <v>0</v>
      </c>
      <c r="AA1163" s="89"/>
      <c r="AB1163" s="89"/>
      <c r="AC1163" s="89"/>
      <c r="AD1163" s="84"/>
      <c r="AE1163" s="90"/>
    </row>
    <row r="1164" spans="1:31" s="91" customFormat="1" hidden="1" x14ac:dyDescent="0.25">
      <c r="A1164" s="82">
        <v>1161</v>
      </c>
      <c r="B1164" s="83">
        <v>16</v>
      </c>
      <c r="C1164" s="84">
        <v>2</v>
      </c>
      <c r="D1164" s="85" t="s">
        <v>841</v>
      </c>
      <c r="E1164" s="85" t="s">
        <v>383</v>
      </c>
      <c r="F1164" s="84"/>
      <c r="G1164" s="84" t="s">
        <v>64</v>
      </c>
      <c r="H1164" s="86" t="s">
        <v>384</v>
      </c>
      <c r="I1164" s="87">
        <v>1</v>
      </c>
      <c r="J1164" s="87">
        <v>1</v>
      </c>
      <c r="K1164" s="84" t="s">
        <v>50</v>
      </c>
      <c r="L1164" s="84" t="s">
        <v>63</v>
      </c>
      <c r="M1164" s="84" t="s">
        <v>56</v>
      </c>
      <c r="N1164" s="84" t="s">
        <v>51</v>
      </c>
      <c r="O1164" s="84"/>
      <c r="P1164" s="84" t="s">
        <v>351</v>
      </c>
      <c r="Q1164" s="84" t="s">
        <v>385</v>
      </c>
      <c r="R1164" s="88"/>
      <c r="S1164" s="89"/>
      <c r="T1164" s="89">
        <f t="shared" si="80"/>
        <v>0</v>
      </c>
      <c r="U1164" s="89"/>
      <c r="V1164" s="89"/>
      <c r="W1164" s="89"/>
      <c r="X1164" s="89"/>
      <c r="Y1164" s="89"/>
      <c r="Z1164" s="89">
        <f t="shared" si="81"/>
        <v>0</v>
      </c>
      <c r="AA1164" s="89"/>
      <c r="AB1164" s="89"/>
      <c r="AC1164" s="89"/>
      <c r="AD1164" s="84"/>
      <c r="AE1164" s="90"/>
    </row>
    <row r="1165" spans="1:31" s="91" customFormat="1" hidden="1" x14ac:dyDescent="0.25">
      <c r="A1165" s="82">
        <v>1162</v>
      </c>
      <c r="B1165" s="83">
        <v>17</v>
      </c>
      <c r="C1165" s="84">
        <v>2</v>
      </c>
      <c r="D1165" s="85" t="s">
        <v>841</v>
      </c>
      <c r="E1165" s="85" t="s">
        <v>460</v>
      </c>
      <c r="F1165" s="84"/>
      <c r="G1165" s="84" t="s">
        <v>55</v>
      </c>
      <c r="H1165" s="86" t="s">
        <v>461</v>
      </c>
      <c r="I1165" s="87">
        <v>1</v>
      </c>
      <c r="J1165" s="87">
        <v>1</v>
      </c>
      <c r="K1165" s="84" t="s">
        <v>50</v>
      </c>
      <c r="L1165" s="84" t="s">
        <v>63</v>
      </c>
      <c r="M1165" s="84" t="s">
        <v>56</v>
      </c>
      <c r="N1165" s="84" t="s">
        <v>51</v>
      </c>
      <c r="O1165" s="84"/>
      <c r="P1165" s="84" t="s">
        <v>389</v>
      </c>
      <c r="Q1165" s="84" t="s">
        <v>462</v>
      </c>
      <c r="R1165" s="88"/>
      <c r="S1165" s="89"/>
      <c r="T1165" s="89">
        <f t="shared" si="80"/>
        <v>0</v>
      </c>
      <c r="U1165" s="89"/>
      <c r="V1165" s="89"/>
      <c r="W1165" s="89"/>
      <c r="X1165" s="89"/>
      <c r="Y1165" s="89"/>
      <c r="Z1165" s="89">
        <f t="shared" si="81"/>
        <v>0</v>
      </c>
      <c r="AA1165" s="89"/>
      <c r="AB1165" s="89"/>
      <c r="AC1165" s="89"/>
      <c r="AD1165" s="84"/>
      <c r="AE1165" s="90"/>
    </row>
    <row r="1166" spans="1:31" s="91" customFormat="1" hidden="1" x14ac:dyDescent="0.25">
      <c r="A1166" s="82">
        <v>1163</v>
      </c>
      <c r="B1166" s="83">
        <v>18</v>
      </c>
      <c r="C1166" s="84">
        <v>2</v>
      </c>
      <c r="D1166" s="85" t="s">
        <v>841</v>
      </c>
      <c r="E1166" s="85" t="s">
        <v>848</v>
      </c>
      <c r="F1166" s="84"/>
      <c r="G1166" s="84" t="s">
        <v>64</v>
      </c>
      <c r="H1166" s="86" t="s">
        <v>849</v>
      </c>
      <c r="I1166" s="87">
        <v>1</v>
      </c>
      <c r="J1166" s="87">
        <v>1</v>
      </c>
      <c r="K1166" s="84" t="s">
        <v>50</v>
      </c>
      <c r="L1166" s="84" t="s">
        <v>63</v>
      </c>
      <c r="M1166" s="84" t="s">
        <v>56</v>
      </c>
      <c r="N1166" s="84" t="s">
        <v>51</v>
      </c>
      <c r="O1166" s="84"/>
      <c r="P1166" s="84" t="s">
        <v>363</v>
      </c>
      <c r="Q1166" s="84" t="s">
        <v>850</v>
      </c>
      <c r="R1166" s="88"/>
      <c r="S1166" s="89"/>
      <c r="T1166" s="89">
        <f t="shared" si="80"/>
        <v>0</v>
      </c>
      <c r="U1166" s="89"/>
      <c r="V1166" s="89"/>
      <c r="W1166" s="89"/>
      <c r="X1166" s="89"/>
      <c r="Y1166" s="89"/>
      <c r="Z1166" s="89">
        <f t="shared" si="81"/>
        <v>0</v>
      </c>
      <c r="AA1166" s="89"/>
      <c r="AB1166" s="89"/>
      <c r="AC1166" s="89"/>
      <c r="AD1166" s="84"/>
      <c r="AE1166" s="90"/>
    </row>
    <row r="1167" spans="1:31" s="91" customFormat="1" hidden="1" x14ac:dyDescent="0.25">
      <c r="A1167" s="82">
        <v>1164</v>
      </c>
      <c r="B1167" s="83">
        <v>19</v>
      </c>
      <c r="C1167" s="84">
        <v>2</v>
      </c>
      <c r="D1167" s="85" t="s">
        <v>841</v>
      </c>
      <c r="E1167" s="85" t="s">
        <v>294</v>
      </c>
      <c r="F1167" s="84"/>
      <c r="G1167" s="84" t="s">
        <v>55</v>
      </c>
      <c r="H1167" s="86" t="s">
        <v>295</v>
      </c>
      <c r="I1167" s="87">
        <v>2</v>
      </c>
      <c r="J1167" s="87">
        <v>2</v>
      </c>
      <c r="K1167" s="84" t="s">
        <v>50</v>
      </c>
      <c r="L1167" s="84" t="s">
        <v>63</v>
      </c>
      <c r="M1167" s="84" t="s">
        <v>56</v>
      </c>
      <c r="N1167" s="84" t="s">
        <v>51</v>
      </c>
      <c r="O1167" s="84"/>
      <c r="P1167" s="84" t="s">
        <v>297</v>
      </c>
      <c r="Q1167" s="84" t="s">
        <v>296</v>
      </c>
      <c r="R1167" s="88"/>
      <c r="S1167" s="89"/>
      <c r="T1167" s="89">
        <f t="shared" si="80"/>
        <v>0</v>
      </c>
      <c r="U1167" s="89"/>
      <c r="V1167" s="89"/>
      <c r="W1167" s="89"/>
      <c r="X1167" s="89"/>
      <c r="Y1167" s="89"/>
      <c r="Z1167" s="89">
        <f t="shared" si="81"/>
        <v>0</v>
      </c>
      <c r="AA1167" s="89"/>
      <c r="AB1167" s="89"/>
      <c r="AC1167" s="89"/>
      <c r="AD1167" s="84"/>
      <c r="AE1167" s="90"/>
    </row>
    <row r="1168" spans="1:31" s="91" customFormat="1" hidden="1" x14ac:dyDescent="0.25">
      <c r="A1168" s="82">
        <v>1165</v>
      </c>
      <c r="B1168" s="83">
        <v>20</v>
      </c>
      <c r="C1168" s="84">
        <v>2</v>
      </c>
      <c r="D1168" s="85" t="s">
        <v>841</v>
      </c>
      <c r="E1168" s="85" t="s">
        <v>839</v>
      </c>
      <c r="F1168" s="84"/>
      <c r="G1168" s="84" t="s">
        <v>64</v>
      </c>
      <c r="H1168" s="86" t="s">
        <v>840</v>
      </c>
      <c r="I1168" s="87">
        <v>1</v>
      </c>
      <c r="J1168" s="87">
        <v>1</v>
      </c>
      <c r="K1168" s="84" t="s">
        <v>272</v>
      </c>
      <c r="L1168" s="84" t="s">
        <v>63</v>
      </c>
      <c r="M1168" s="84" t="s">
        <v>56</v>
      </c>
      <c r="N1168" s="84" t="s">
        <v>51</v>
      </c>
      <c r="O1168" s="84"/>
      <c r="P1168" s="84" t="s">
        <v>340</v>
      </c>
      <c r="Q1168" s="84" t="s">
        <v>411</v>
      </c>
      <c r="R1168" s="88"/>
      <c r="S1168" s="89"/>
      <c r="T1168" s="89">
        <f t="shared" si="80"/>
        <v>0</v>
      </c>
      <c r="U1168" s="89"/>
      <c r="V1168" s="89"/>
      <c r="W1168" s="89"/>
      <c r="X1168" s="89"/>
      <c r="Y1168" s="89"/>
      <c r="Z1168" s="89">
        <f t="shared" si="81"/>
        <v>0</v>
      </c>
      <c r="AA1168" s="89"/>
      <c r="AB1168" s="89"/>
      <c r="AC1168" s="89"/>
      <c r="AD1168" s="84"/>
      <c r="AE1168" s="90"/>
    </row>
    <row r="1169" spans="1:31" s="91" customFormat="1" hidden="1" x14ac:dyDescent="0.25">
      <c r="A1169" s="82">
        <v>1166</v>
      </c>
      <c r="B1169" s="83">
        <v>21</v>
      </c>
      <c r="C1169" s="84">
        <v>2</v>
      </c>
      <c r="D1169" s="85" t="s">
        <v>841</v>
      </c>
      <c r="E1169" s="85" t="s">
        <v>672</v>
      </c>
      <c r="F1169" s="84"/>
      <c r="G1169" s="84" t="s">
        <v>55</v>
      </c>
      <c r="H1169" s="86" t="s">
        <v>673</v>
      </c>
      <c r="I1169" s="87">
        <v>1</v>
      </c>
      <c r="J1169" s="87">
        <v>1</v>
      </c>
      <c r="K1169" s="84" t="s">
        <v>50</v>
      </c>
      <c r="L1169" s="84" t="s">
        <v>63</v>
      </c>
      <c r="M1169" s="84" t="s">
        <v>56</v>
      </c>
      <c r="N1169" s="84" t="s">
        <v>51</v>
      </c>
      <c r="O1169" s="84"/>
      <c r="P1169" s="84" t="s">
        <v>266</v>
      </c>
      <c r="Q1169" s="84" t="s">
        <v>674</v>
      </c>
      <c r="R1169" s="88"/>
      <c r="S1169" s="89"/>
      <c r="T1169" s="89">
        <f t="shared" si="80"/>
        <v>0</v>
      </c>
      <c r="U1169" s="89"/>
      <c r="V1169" s="89"/>
      <c r="W1169" s="89"/>
      <c r="X1169" s="89"/>
      <c r="Y1169" s="89"/>
      <c r="Z1169" s="89">
        <f t="shared" si="81"/>
        <v>0</v>
      </c>
      <c r="AA1169" s="89"/>
      <c r="AB1169" s="89"/>
      <c r="AC1169" s="89"/>
      <c r="AD1169" s="84"/>
      <c r="AE1169" s="90"/>
    </row>
    <row r="1170" spans="1:31" s="91" customFormat="1" hidden="1" x14ac:dyDescent="0.25">
      <c r="A1170" s="82">
        <v>1167</v>
      </c>
      <c r="B1170" s="83">
        <v>22</v>
      </c>
      <c r="C1170" s="84">
        <v>2</v>
      </c>
      <c r="D1170" s="85" t="s">
        <v>841</v>
      </c>
      <c r="E1170" s="85" t="s">
        <v>270</v>
      </c>
      <c r="F1170" s="84"/>
      <c r="G1170" s="84" t="s">
        <v>64</v>
      </c>
      <c r="H1170" s="86" t="s">
        <v>271</v>
      </c>
      <c r="I1170" s="87">
        <v>0.5</v>
      </c>
      <c r="J1170" s="87">
        <v>0.5</v>
      </c>
      <c r="K1170" s="84" t="s">
        <v>272</v>
      </c>
      <c r="L1170" s="84" t="s">
        <v>63</v>
      </c>
      <c r="M1170" s="84" t="s">
        <v>56</v>
      </c>
      <c r="N1170" s="84" t="s">
        <v>51</v>
      </c>
      <c r="O1170" s="84"/>
      <c r="P1170" s="84" t="s">
        <v>266</v>
      </c>
      <c r="Q1170" s="84" t="s">
        <v>273</v>
      </c>
      <c r="R1170" s="88"/>
      <c r="S1170" s="89"/>
      <c r="T1170" s="89">
        <f t="shared" si="80"/>
        <v>0</v>
      </c>
      <c r="U1170" s="89"/>
      <c r="V1170" s="89"/>
      <c r="W1170" s="89"/>
      <c r="X1170" s="89"/>
      <c r="Y1170" s="89"/>
      <c r="Z1170" s="89">
        <f t="shared" si="81"/>
        <v>0</v>
      </c>
      <c r="AA1170" s="89"/>
      <c r="AB1170" s="89"/>
      <c r="AC1170" s="89"/>
      <c r="AD1170" s="84"/>
      <c r="AE1170" s="90"/>
    </row>
    <row r="1171" spans="1:31" s="91" customFormat="1" hidden="1" x14ac:dyDescent="0.25">
      <c r="A1171" s="82">
        <v>1168</v>
      </c>
      <c r="B1171" s="83">
        <v>23</v>
      </c>
      <c r="C1171" s="84">
        <v>2</v>
      </c>
      <c r="D1171" s="85" t="s">
        <v>841</v>
      </c>
      <c r="E1171" s="85" t="s">
        <v>263</v>
      </c>
      <c r="F1171" s="84"/>
      <c r="G1171" s="84" t="s">
        <v>55</v>
      </c>
      <c r="H1171" s="86" t="s">
        <v>264</v>
      </c>
      <c r="I1171" s="87">
        <v>1</v>
      </c>
      <c r="J1171" s="87">
        <v>1</v>
      </c>
      <c r="K1171" s="84" t="s">
        <v>50</v>
      </c>
      <c r="L1171" s="84" t="s">
        <v>63</v>
      </c>
      <c r="M1171" s="84" t="s">
        <v>56</v>
      </c>
      <c r="N1171" s="84" t="s">
        <v>51</v>
      </c>
      <c r="O1171" s="84"/>
      <c r="P1171" s="84" t="s">
        <v>266</v>
      </c>
      <c r="Q1171" s="84" t="s">
        <v>265</v>
      </c>
      <c r="R1171" s="88"/>
      <c r="S1171" s="89"/>
      <c r="T1171" s="89">
        <f t="shared" si="80"/>
        <v>0</v>
      </c>
      <c r="U1171" s="89"/>
      <c r="V1171" s="89"/>
      <c r="W1171" s="89"/>
      <c r="X1171" s="89"/>
      <c r="Y1171" s="89"/>
      <c r="Z1171" s="89">
        <f t="shared" si="81"/>
        <v>0</v>
      </c>
      <c r="AA1171" s="89"/>
      <c r="AB1171" s="89"/>
      <c r="AC1171" s="89"/>
      <c r="AD1171" s="84"/>
      <c r="AE1171" s="90"/>
    </row>
    <row r="1172" spans="1:31" s="91" customFormat="1" hidden="1" x14ac:dyDescent="0.25">
      <c r="A1172" s="82">
        <v>1169</v>
      </c>
      <c r="B1172" s="83">
        <v>7000</v>
      </c>
      <c r="C1172" s="84">
        <v>2</v>
      </c>
      <c r="D1172" s="85" t="s">
        <v>841</v>
      </c>
      <c r="E1172" s="85" t="s">
        <v>274</v>
      </c>
      <c r="F1172" s="84"/>
      <c r="G1172" s="84" t="s">
        <v>276</v>
      </c>
      <c r="H1172" s="86" t="s">
        <v>275</v>
      </c>
      <c r="I1172" s="87">
        <v>1</v>
      </c>
      <c r="J1172" s="87">
        <v>1</v>
      </c>
      <c r="K1172" s="84" t="s">
        <v>50</v>
      </c>
      <c r="L1172" s="84" t="s">
        <v>63</v>
      </c>
      <c r="M1172" s="84" t="s">
        <v>56</v>
      </c>
      <c r="N1172" s="84" t="s">
        <v>70</v>
      </c>
      <c r="O1172" s="84"/>
      <c r="P1172" s="84"/>
      <c r="Q1172" s="84"/>
      <c r="R1172" s="88"/>
      <c r="S1172" s="89"/>
      <c r="T1172" s="89">
        <f t="shared" si="80"/>
        <v>0</v>
      </c>
      <c r="U1172" s="89"/>
      <c r="V1172" s="89"/>
      <c r="W1172" s="89"/>
      <c r="X1172" s="89"/>
      <c r="Y1172" s="89"/>
      <c r="Z1172" s="89">
        <f t="shared" si="81"/>
        <v>0</v>
      </c>
      <c r="AA1172" s="89"/>
      <c r="AB1172" s="89"/>
      <c r="AC1172" s="89"/>
      <c r="AD1172" s="84"/>
      <c r="AE1172" s="90"/>
    </row>
    <row r="1173" spans="1:31" s="91" customFormat="1" hidden="1" x14ac:dyDescent="0.25">
      <c r="A1173" s="82">
        <v>1170</v>
      </c>
      <c r="B1173" s="83">
        <v>7000</v>
      </c>
      <c r="C1173" s="84">
        <v>3</v>
      </c>
      <c r="D1173" s="85" t="s">
        <v>274</v>
      </c>
      <c r="E1173" s="85" t="s">
        <v>124</v>
      </c>
      <c r="F1173" s="84"/>
      <c r="G1173" s="84" t="s">
        <v>126</v>
      </c>
      <c r="H1173" s="86" t="s">
        <v>125</v>
      </c>
      <c r="I1173" s="87">
        <v>1</v>
      </c>
      <c r="J1173" s="87">
        <v>1</v>
      </c>
      <c r="K1173" s="84" t="s">
        <v>50</v>
      </c>
      <c r="L1173" s="84" t="s">
        <v>63</v>
      </c>
      <c r="M1173" s="84" t="s">
        <v>56</v>
      </c>
      <c r="N1173" s="84" t="s">
        <v>70</v>
      </c>
      <c r="O1173" s="84"/>
      <c r="P1173" s="84"/>
      <c r="Q1173" s="84"/>
      <c r="R1173" s="88"/>
      <c r="S1173" s="89"/>
      <c r="T1173" s="89">
        <f t="shared" si="80"/>
        <v>0</v>
      </c>
      <c r="U1173" s="89"/>
      <c r="V1173" s="89"/>
      <c r="W1173" s="89"/>
      <c r="X1173" s="89"/>
      <c r="Y1173" s="89"/>
      <c r="Z1173" s="89">
        <f t="shared" si="81"/>
        <v>0</v>
      </c>
      <c r="AA1173" s="89"/>
      <c r="AB1173" s="89"/>
      <c r="AC1173" s="89"/>
      <c r="AD1173" s="84"/>
      <c r="AE1173" s="90"/>
    </row>
    <row r="1174" spans="1:31" s="91" customFormat="1" hidden="1" x14ac:dyDescent="0.25">
      <c r="A1174" s="82">
        <v>1171</v>
      </c>
      <c r="B1174" s="83">
        <v>7002</v>
      </c>
      <c r="C1174" s="84">
        <v>3</v>
      </c>
      <c r="D1174" s="85" t="s">
        <v>274</v>
      </c>
      <c r="E1174" s="85" t="s">
        <v>277</v>
      </c>
      <c r="F1174" s="84"/>
      <c r="G1174" s="84" t="s">
        <v>55</v>
      </c>
      <c r="H1174" s="86" t="s">
        <v>278</v>
      </c>
      <c r="I1174" s="87">
        <v>1</v>
      </c>
      <c r="J1174" s="87">
        <v>1</v>
      </c>
      <c r="K1174" s="84" t="s">
        <v>50</v>
      </c>
      <c r="L1174" s="84" t="s">
        <v>63</v>
      </c>
      <c r="M1174" s="84" t="s">
        <v>56</v>
      </c>
      <c r="N1174" s="84" t="s">
        <v>70</v>
      </c>
      <c r="O1174" s="84"/>
      <c r="P1174" s="84" t="s">
        <v>279</v>
      </c>
      <c r="Q1174" s="84">
        <v>14270</v>
      </c>
      <c r="R1174" s="88"/>
      <c r="S1174" s="89"/>
      <c r="T1174" s="89">
        <f t="shared" si="80"/>
        <v>0</v>
      </c>
      <c r="U1174" s="89"/>
      <c r="V1174" s="89"/>
      <c r="W1174" s="89"/>
      <c r="X1174" s="89"/>
      <c r="Y1174" s="89"/>
      <c r="Z1174" s="89">
        <f t="shared" si="81"/>
        <v>0</v>
      </c>
      <c r="AA1174" s="89"/>
      <c r="AB1174" s="89"/>
      <c r="AC1174" s="89"/>
      <c r="AD1174" s="84"/>
      <c r="AE1174" s="90"/>
    </row>
    <row r="1175" spans="1:31" s="91" customFormat="1" hidden="1" x14ac:dyDescent="0.25">
      <c r="A1175" s="82">
        <v>1172</v>
      </c>
      <c r="B1175" s="83">
        <v>7003</v>
      </c>
      <c r="C1175" s="84">
        <v>3</v>
      </c>
      <c r="D1175" s="85" t="s">
        <v>274</v>
      </c>
      <c r="E1175" s="85" t="s">
        <v>280</v>
      </c>
      <c r="F1175" s="84"/>
      <c r="G1175" s="84" t="s">
        <v>55</v>
      </c>
      <c r="H1175" s="86" t="s">
        <v>281</v>
      </c>
      <c r="I1175" s="87">
        <v>1</v>
      </c>
      <c r="J1175" s="87">
        <v>1</v>
      </c>
      <c r="K1175" s="84" t="s">
        <v>50</v>
      </c>
      <c r="L1175" s="84" t="s">
        <v>63</v>
      </c>
      <c r="M1175" s="84" t="s">
        <v>56</v>
      </c>
      <c r="N1175" s="84" t="s">
        <v>70</v>
      </c>
      <c r="O1175" s="84"/>
      <c r="P1175" s="84" t="s">
        <v>283</v>
      </c>
      <c r="Q1175" s="84" t="s">
        <v>282</v>
      </c>
      <c r="R1175" s="88"/>
      <c r="S1175" s="89"/>
      <c r="T1175" s="89">
        <f t="shared" si="80"/>
        <v>0</v>
      </c>
      <c r="U1175" s="89"/>
      <c r="V1175" s="89"/>
      <c r="W1175" s="89"/>
      <c r="X1175" s="89"/>
      <c r="Y1175" s="89"/>
      <c r="Z1175" s="89">
        <f t="shared" si="81"/>
        <v>0</v>
      </c>
      <c r="AA1175" s="89"/>
      <c r="AB1175" s="89"/>
      <c r="AC1175" s="89"/>
      <c r="AD1175" s="84"/>
      <c r="AE1175" s="90"/>
    </row>
    <row r="1176" spans="1:31" s="91" customFormat="1" hidden="1" x14ac:dyDescent="0.25">
      <c r="A1176" s="82">
        <v>1173</v>
      </c>
      <c r="B1176" s="83">
        <v>7004</v>
      </c>
      <c r="C1176" s="84">
        <v>3</v>
      </c>
      <c r="D1176" s="85" t="s">
        <v>274</v>
      </c>
      <c r="E1176" s="85" t="s">
        <v>284</v>
      </c>
      <c r="F1176" s="84"/>
      <c r="G1176" s="84" t="s">
        <v>64</v>
      </c>
      <c r="H1176" s="86" t="s">
        <v>285</v>
      </c>
      <c r="I1176" s="87">
        <v>1</v>
      </c>
      <c r="J1176" s="87">
        <v>1</v>
      </c>
      <c r="K1176" s="84" t="s">
        <v>50</v>
      </c>
      <c r="L1176" s="84" t="s">
        <v>63</v>
      </c>
      <c r="M1176" s="84" t="s">
        <v>56</v>
      </c>
      <c r="N1176" s="84" t="s">
        <v>70</v>
      </c>
      <c r="O1176" s="84"/>
      <c r="P1176" s="84" t="s">
        <v>283</v>
      </c>
      <c r="Q1176" s="84" t="s">
        <v>286</v>
      </c>
      <c r="R1176" s="88"/>
      <c r="S1176" s="89"/>
      <c r="T1176" s="89">
        <f t="shared" si="80"/>
        <v>0</v>
      </c>
      <c r="U1176" s="89"/>
      <c r="V1176" s="89"/>
      <c r="W1176" s="89"/>
      <c r="X1176" s="89"/>
      <c r="Y1176" s="89"/>
      <c r="Z1176" s="89">
        <f t="shared" si="81"/>
        <v>0</v>
      </c>
      <c r="AA1176" s="89"/>
      <c r="AB1176" s="89"/>
      <c r="AC1176" s="89"/>
      <c r="AD1176" s="84"/>
      <c r="AE1176" s="90"/>
    </row>
    <row r="1177" spans="1:31" s="91" customFormat="1" hidden="1" x14ac:dyDescent="0.25">
      <c r="A1177" s="82">
        <v>1174</v>
      </c>
      <c r="B1177" s="83">
        <v>7005</v>
      </c>
      <c r="C1177" s="84">
        <v>3</v>
      </c>
      <c r="D1177" s="85" t="s">
        <v>274</v>
      </c>
      <c r="E1177" s="85" t="s">
        <v>287</v>
      </c>
      <c r="F1177" s="84"/>
      <c r="G1177" s="84" t="s">
        <v>64</v>
      </c>
      <c r="H1177" s="86" t="s">
        <v>288</v>
      </c>
      <c r="I1177" s="87">
        <v>1</v>
      </c>
      <c r="J1177" s="87">
        <v>1</v>
      </c>
      <c r="K1177" s="84" t="s">
        <v>50</v>
      </c>
      <c r="L1177" s="84" t="s">
        <v>63</v>
      </c>
      <c r="M1177" s="84" t="s">
        <v>56</v>
      </c>
      <c r="N1177" s="84" t="s">
        <v>70</v>
      </c>
      <c r="O1177" s="84"/>
      <c r="P1177" s="84" t="s">
        <v>283</v>
      </c>
      <c r="Q1177" s="84" t="s">
        <v>289</v>
      </c>
      <c r="R1177" s="88"/>
      <c r="S1177" s="89"/>
      <c r="T1177" s="89">
        <f t="shared" si="80"/>
        <v>0</v>
      </c>
      <c r="U1177" s="89"/>
      <c r="V1177" s="89"/>
      <c r="W1177" s="89"/>
      <c r="X1177" s="89"/>
      <c r="Y1177" s="89"/>
      <c r="Z1177" s="89">
        <f t="shared" si="81"/>
        <v>0</v>
      </c>
      <c r="AA1177" s="89"/>
      <c r="AB1177" s="89"/>
      <c r="AC1177" s="89"/>
      <c r="AD1177" s="84"/>
      <c r="AE1177" s="90"/>
    </row>
    <row r="1178" spans="1:31" s="91" customFormat="1" hidden="1" x14ac:dyDescent="0.25">
      <c r="A1178" s="82">
        <v>1175</v>
      </c>
      <c r="B1178" s="83">
        <v>7006</v>
      </c>
      <c r="C1178" s="84">
        <v>3</v>
      </c>
      <c r="D1178" s="85" t="s">
        <v>274</v>
      </c>
      <c r="E1178" s="85" t="s">
        <v>290</v>
      </c>
      <c r="F1178" s="84"/>
      <c r="G1178" s="84" t="s">
        <v>55</v>
      </c>
      <c r="H1178" s="86" t="s">
        <v>291</v>
      </c>
      <c r="I1178" s="87">
        <v>1</v>
      </c>
      <c r="J1178" s="87">
        <v>1</v>
      </c>
      <c r="K1178" s="84" t="s">
        <v>50</v>
      </c>
      <c r="L1178" s="84" t="s">
        <v>63</v>
      </c>
      <c r="M1178" s="84" t="s">
        <v>56</v>
      </c>
      <c r="N1178" s="84" t="s">
        <v>70</v>
      </c>
      <c r="O1178" s="84"/>
      <c r="P1178" s="84"/>
      <c r="Q1178" s="84"/>
      <c r="R1178" s="88"/>
      <c r="S1178" s="89"/>
      <c r="T1178" s="89">
        <f t="shared" si="80"/>
        <v>0</v>
      </c>
      <c r="U1178" s="89"/>
      <c r="V1178" s="89"/>
      <c r="W1178" s="89"/>
      <c r="X1178" s="89"/>
      <c r="Y1178" s="89"/>
      <c r="Z1178" s="89">
        <f t="shared" si="81"/>
        <v>0</v>
      </c>
      <c r="AA1178" s="89"/>
      <c r="AB1178" s="89"/>
      <c r="AC1178" s="89"/>
      <c r="AD1178" s="84"/>
      <c r="AE1178" s="90"/>
    </row>
    <row r="1179" spans="1:31" s="91" customFormat="1" hidden="1" x14ac:dyDescent="0.25">
      <c r="A1179" s="82">
        <v>1176</v>
      </c>
      <c r="B1179" s="83">
        <v>7007</v>
      </c>
      <c r="C1179" s="84">
        <v>3</v>
      </c>
      <c r="D1179" s="85" t="s">
        <v>274</v>
      </c>
      <c r="E1179" s="85" t="s">
        <v>292</v>
      </c>
      <c r="F1179" s="84"/>
      <c r="G1179" s="84" t="s">
        <v>55</v>
      </c>
      <c r="H1179" s="86" t="s">
        <v>293</v>
      </c>
      <c r="I1179" s="87">
        <v>1</v>
      </c>
      <c r="J1179" s="87">
        <v>1</v>
      </c>
      <c r="K1179" s="84" t="s">
        <v>50</v>
      </c>
      <c r="L1179" s="84" t="s">
        <v>63</v>
      </c>
      <c r="M1179" s="84" t="s">
        <v>56</v>
      </c>
      <c r="N1179" s="84" t="s">
        <v>70</v>
      </c>
      <c r="O1179" s="84"/>
      <c r="P1179" s="84"/>
      <c r="Q1179" s="84"/>
      <c r="R1179" s="88"/>
      <c r="S1179" s="89"/>
      <c r="T1179" s="89">
        <f t="shared" si="80"/>
        <v>0</v>
      </c>
      <c r="U1179" s="89"/>
      <c r="V1179" s="89"/>
      <c r="W1179" s="89"/>
      <c r="X1179" s="89"/>
      <c r="Y1179" s="89"/>
      <c r="Z1179" s="89">
        <f t="shared" si="81"/>
        <v>0</v>
      </c>
      <c r="AA1179" s="89"/>
      <c r="AB1179" s="89"/>
      <c r="AC1179" s="89"/>
      <c r="AD1179" s="84"/>
      <c r="AE1179" s="90"/>
    </row>
    <row r="1180" spans="1:31" s="91" customFormat="1" hidden="1" x14ac:dyDescent="0.25">
      <c r="A1180" s="82">
        <v>1177</v>
      </c>
      <c r="B1180" s="83">
        <v>7008</v>
      </c>
      <c r="C1180" s="84">
        <v>3</v>
      </c>
      <c r="D1180" s="85" t="s">
        <v>274</v>
      </c>
      <c r="E1180" s="85" t="s">
        <v>263</v>
      </c>
      <c r="F1180" s="84"/>
      <c r="G1180" s="84" t="s">
        <v>55</v>
      </c>
      <c r="H1180" s="86" t="s">
        <v>264</v>
      </c>
      <c r="I1180" s="87">
        <v>1</v>
      </c>
      <c r="J1180" s="87">
        <v>1</v>
      </c>
      <c r="K1180" s="84" t="s">
        <v>50</v>
      </c>
      <c r="L1180" s="84" t="s">
        <v>63</v>
      </c>
      <c r="M1180" s="84" t="s">
        <v>56</v>
      </c>
      <c r="N1180" s="84" t="s">
        <v>70</v>
      </c>
      <c r="O1180" s="84"/>
      <c r="P1180" s="84" t="s">
        <v>266</v>
      </c>
      <c r="Q1180" s="84" t="s">
        <v>265</v>
      </c>
      <c r="R1180" s="88"/>
      <c r="S1180" s="89"/>
      <c r="T1180" s="89">
        <f t="shared" si="80"/>
        <v>0</v>
      </c>
      <c r="U1180" s="89"/>
      <c r="V1180" s="89"/>
      <c r="W1180" s="89"/>
      <c r="X1180" s="89"/>
      <c r="Y1180" s="89"/>
      <c r="Z1180" s="89">
        <f t="shared" si="81"/>
        <v>0</v>
      </c>
      <c r="AA1180" s="89"/>
      <c r="AB1180" s="89"/>
      <c r="AC1180" s="89"/>
      <c r="AD1180" s="84"/>
      <c r="AE1180" s="90"/>
    </row>
    <row r="1181" spans="1:31" s="91" customFormat="1" hidden="1" x14ac:dyDescent="0.25">
      <c r="A1181" s="82">
        <v>1178</v>
      </c>
      <c r="B1181" s="83">
        <v>7009</v>
      </c>
      <c r="C1181" s="84">
        <v>3</v>
      </c>
      <c r="D1181" s="85" t="s">
        <v>274</v>
      </c>
      <c r="E1181" s="85" t="s">
        <v>294</v>
      </c>
      <c r="F1181" s="84"/>
      <c r="G1181" s="84" t="s">
        <v>55</v>
      </c>
      <c r="H1181" s="86" t="s">
        <v>295</v>
      </c>
      <c r="I1181" s="87">
        <v>1</v>
      </c>
      <c r="J1181" s="87">
        <v>1</v>
      </c>
      <c r="K1181" s="84" t="s">
        <v>50</v>
      </c>
      <c r="L1181" s="84" t="s">
        <v>63</v>
      </c>
      <c r="M1181" s="84" t="s">
        <v>56</v>
      </c>
      <c r="N1181" s="84" t="s">
        <v>70</v>
      </c>
      <c r="O1181" s="84"/>
      <c r="P1181" s="84" t="s">
        <v>297</v>
      </c>
      <c r="Q1181" s="84" t="s">
        <v>296</v>
      </c>
      <c r="R1181" s="88"/>
      <c r="S1181" s="89"/>
      <c r="T1181" s="89">
        <f t="shared" si="80"/>
        <v>0</v>
      </c>
      <c r="U1181" s="89"/>
      <c r="V1181" s="89"/>
      <c r="W1181" s="89"/>
      <c r="X1181" s="89"/>
      <c r="Y1181" s="89"/>
      <c r="Z1181" s="89">
        <f t="shared" si="81"/>
        <v>0</v>
      </c>
      <c r="AA1181" s="89"/>
      <c r="AB1181" s="89"/>
      <c r="AC1181" s="89"/>
      <c r="AD1181" s="84"/>
      <c r="AE1181" s="90"/>
    </row>
    <row r="1182" spans="1:31" s="91" customFormat="1" hidden="1" x14ac:dyDescent="0.25">
      <c r="A1182" s="82">
        <v>1179</v>
      </c>
      <c r="B1182" s="83">
        <v>7010</v>
      </c>
      <c r="C1182" s="84">
        <v>3</v>
      </c>
      <c r="D1182" s="85" t="s">
        <v>274</v>
      </c>
      <c r="E1182" s="85" t="s">
        <v>298</v>
      </c>
      <c r="F1182" s="84"/>
      <c r="G1182" s="84" t="s">
        <v>55</v>
      </c>
      <c r="H1182" s="86" t="s">
        <v>299</v>
      </c>
      <c r="I1182" s="87">
        <v>1</v>
      </c>
      <c r="J1182" s="87">
        <v>1</v>
      </c>
      <c r="K1182" s="84" t="s">
        <v>50</v>
      </c>
      <c r="L1182" s="84" t="s">
        <v>63</v>
      </c>
      <c r="M1182" s="84" t="s">
        <v>56</v>
      </c>
      <c r="N1182" s="84" t="s">
        <v>70</v>
      </c>
      <c r="O1182" s="84"/>
      <c r="P1182" s="84" t="s">
        <v>266</v>
      </c>
      <c r="Q1182" s="84" t="s">
        <v>300</v>
      </c>
      <c r="R1182" s="88"/>
      <c r="S1182" s="89"/>
      <c r="T1182" s="89">
        <f t="shared" si="80"/>
        <v>0</v>
      </c>
      <c r="U1182" s="89"/>
      <c r="V1182" s="89"/>
      <c r="W1182" s="89"/>
      <c r="X1182" s="89"/>
      <c r="Y1182" s="89"/>
      <c r="Z1182" s="89">
        <f t="shared" si="81"/>
        <v>0</v>
      </c>
      <c r="AA1182" s="89"/>
      <c r="AB1182" s="89"/>
      <c r="AC1182" s="89"/>
      <c r="AD1182" s="84"/>
      <c r="AE1182" s="90"/>
    </row>
    <row r="1183" spans="1:31" s="91" customFormat="1" hidden="1" x14ac:dyDescent="0.25">
      <c r="A1183" s="82">
        <v>1180</v>
      </c>
      <c r="B1183" s="83">
        <v>7011</v>
      </c>
      <c r="C1183" s="84">
        <v>3</v>
      </c>
      <c r="D1183" s="85" t="s">
        <v>274</v>
      </c>
      <c r="E1183" s="85" t="s">
        <v>301</v>
      </c>
      <c r="F1183" s="84"/>
      <c r="G1183" s="84" t="s">
        <v>55</v>
      </c>
      <c r="H1183" s="86" t="s">
        <v>302</v>
      </c>
      <c r="I1183" s="87">
        <v>1</v>
      </c>
      <c r="J1183" s="87">
        <v>1</v>
      </c>
      <c r="K1183" s="84" t="s">
        <v>50</v>
      </c>
      <c r="L1183" s="84" t="s">
        <v>63</v>
      </c>
      <c r="M1183" s="84" t="s">
        <v>56</v>
      </c>
      <c r="N1183" s="84" t="s">
        <v>70</v>
      </c>
      <c r="O1183" s="84"/>
      <c r="P1183" s="84" t="s">
        <v>266</v>
      </c>
      <c r="Q1183" s="84" t="s">
        <v>303</v>
      </c>
      <c r="R1183" s="88"/>
      <c r="S1183" s="89"/>
      <c r="T1183" s="89">
        <f t="shared" si="80"/>
        <v>0</v>
      </c>
      <c r="U1183" s="89"/>
      <c r="V1183" s="89"/>
      <c r="W1183" s="89"/>
      <c r="X1183" s="89"/>
      <c r="Y1183" s="89"/>
      <c r="Z1183" s="89">
        <f t="shared" si="81"/>
        <v>0</v>
      </c>
      <c r="AA1183" s="89"/>
      <c r="AB1183" s="89"/>
      <c r="AC1183" s="89"/>
      <c r="AD1183" s="84"/>
      <c r="AE1183" s="90"/>
    </row>
    <row r="1184" spans="1:31" s="91" customFormat="1" hidden="1" x14ac:dyDescent="0.25">
      <c r="A1184" s="82">
        <v>1181</v>
      </c>
      <c r="B1184" s="83">
        <v>7012</v>
      </c>
      <c r="C1184" s="84">
        <v>3</v>
      </c>
      <c r="D1184" s="85" t="s">
        <v>274</v>
      </c>
      <c r="E1184" s="85" t="s">
        <v>304</v>
      </c>
      <c r="F1184" s="84"/>
      <c r="G1184" s="84" t="s">
        <v>64</v>
      </c>
      <c r="H1184" s="86" t="s">
        <v>305</v>
      </c>
      <c r="I1184" s="87">
        <v>1</v>
      </c>
      <c r="J1184" s="87">
        <v>1</v>
      </c>
      <c r="K1184" s="84" t="s">
        <v>50</v>
      </c>
      <c r="L1184" s="84" t="s">
        <v>63</v>
      </c>
      <c r="M1184" s="84" t="s">
        <v>56</v>
      </c>
      <c r="N1184" s="84" t="s">
        <v>70</v>
      </c>
      <c r="O1184" s="84"/>
      <c r="P1184" s="84" t="s">
        <v>266</v>
      </c>
      <c r="Q1184" s="84" t="s">
        <v>306</v>
      </c>
      <c r="R1184" s="88"/>
      <c r="S1184" s="89"/>
      <c r="T1184" s="89">
        <f t="shared" si="80"/>
        <v>0</v>
      </c>
      <c r="U1184" s="89"/>
      <c r="V1184" s="89"/>
      <c r="W1184" s="89"/>
      <c r="X1184" s="89"/>
      <c r="Y1184" s="89"/>
      <c r="Z1184" s="89">
        <f t="shared" si="81"/>
        <v>0</v>
      </c>
      <c r="AA1184" s="89"/>
      <c r="AB1184" s="89"/>
      <c r="AC1184" s="89"/>
      <c r="AD1184" s="84"/>
      <c r="AE1184" s="90"/>
    </row>
    <row r="1185" spans="1:31" s="91" customFormat="1" hidden="1" x14ac:dyDescent="0.25">
      <c r="A1185" s="82">
        <v>1182</v>
      </c>
      <c r="B1185" s="83">
        <v>7013</v>
      </c>
      <c r="C1185" s="84">
        <v>3</v>
      </c>
      <c r="D1185" s="85" t="s">
        <v>274</v>
      </c>
      <c r="E1185" s="85" t="s">
        <v>72</v>
      </c>
      <c r="F1185" s="84"/>
      <c r="G1185" s="84" t="s">
        <v>59</v>
      </c>
      <c r="H1185" s="86" t="s">
        <v>73</v>
      </c>
      <c r="I1185" s="87">
        <v>1</v>
      </c>
      <c r="J1185" s="87">
        <v>1</v>
      </c>
      <c r="K1185" s="84" t="s">
        <v>50</v>
      </c>
      <c r="L1185" s="84" t="s">
        <v>63</v>
      </c>
      <c r="M1185" s="84" t="s">
        <v>56</v>
      </c>
      <c r="N1185" s="84" t="s">
        <v>70</v>
      </c>
      <c r="O1185" s="84"/>
      <c r="P1185" s="84"/>
      <c r="Q1185" s="84"/>
      <c r="R1185" s="88"/>
      <c r="S1185" s="89"/>
      <c r="T1185" s="89">
        <f t="shared" si="80"/>
        <v>0</v>
      </c>
      <c r="U1185" s="89"/>
      <c r="V1185" s="89"/>
      <c r="W1185" s="89"/>
      <c r="X1185" s="89"/>
      <c r="Y1185" s="89"/>
      <c r="Z1185" s="89">
        <f t="shared" si="81"/>
        <v>0</v>
      </c>
      <c r="AA1185" s="89"/>
      <c r="AB1185" s="89"/>
      <c r="AC1185" s="89"/>
      <c r="AD1185" s="84"/>
      <c r="AE1185" s="90"/>
    </row>
    <row r="1186" spans="1:31" s="91" customFormat="1" hidden="1" x14ac:dyDescent="0.25">
      <c r="A1186" s="82">
        <v>1183</v>
      </c>
      <c r="B1186" s="83">
        <v>7014</v>
      </c>
      <c r="C1186" s="84">
        <v>3</v>
      </c>
      <c r="D1186" s="85" t="s">
        <v>274</v>
      </c>
      <c r="E1186" s="85" t="s">
        <v>307</v>
      </c>
      <c r="F1186" s="84"/>
      <c r="G1186" s="84" t="s">
        <v>91</v>
      </c>
      <c r="H1186" s="86" t="s">
        <v>308</v>
      </c>
      <c r="I1186" s="87">
        <v>1</v>
      </c>
      <c r="J1186" s="87">
        <v>1</v>
      </c>
      <c r="K1186" s="84" t="s">
        <v>50</v>
      </c>
      <c r="L1186" s="84" t="s">
        <v>63</v>
      </c>
      <c r="M1186" s="84" t="s">
        <v>56</v>
      </c>
      <c r="N1186" s="84" t="s">
        <v>70</v>
      </c>
      <c r="O1186" s="84"/>
      <c r="P1186" s="84"/>
      <c r="Q1186" s="84"/>
      <c r="R1186" s="88"/>
      <c r="S1186" s="89"/>
      <c r="T1186" s="89">
        <f t="shared" si="80"/>
        <v>0</v>
      </c>
      <c r="U1186" s="89"/>
      <c r="V1186" s="89"/>
      <c r="W1186" s="89"/>
      <c r="X1186" s="89"/>
      <c r="Y1186" s="89"/>
      <c r="Z1186" s="89">
        <f t="shared" si="81"/>
        <v>0</v>
      </c>
      <c r="AA1186" s="89"/>
      <c r="AB1186" s="89"/>
      <c r="AC1186" s="89"/>
      <c r="AD1186" s="84"/>
      <c r="AE1186" s="90"/>
    </row>
    <row r="1187" spans="1:31" s="91" customFormat="1" hidden="1" x14ac:dyDescent="0.25">
      <c r="A1187" s="82">
        <v>1184</v>
      </c>
      <c r="B1187" s="83">
        <v>7001</v>
      </c>
      <c r="C1187" s="84">
        <v>2</v>
      </c>
      <c r="D1187" s="85" t="s">
        <v>841</v>
      </c>
      <c r="E1187" s="85" t="s">
        <v>124</v>
      </c>
      <c r="F1187" s="84"/>
      <c r="G1187" s="84" t="s">
        <v>126</v>
      </c>
      <c r="H1187" s="86" t="s">
        <v>125</v>
      </c>
      <c r="I1187" s="87">
        <v>1</v>
      </c>
      <c r="J1187" s="87">
        <v>1</v>
      </c>
      <c r="K1187" s="84" t="s">
        <v>50</v>
      </c>
      <c r="L1187" s="84" t="s">
        <v>63</v>
      </c>
      <c r="M1187" s="84" t="s">
        <v>56</v>
      </c>
      <c r="N1187" s="84" t="s">
        <v>70</v>
      </c>
      <c r="O1187" s="84"/>
      <c r="P1187" s="84"/>
      <c r="Q1187" s="84"/>
      <c r="R1187" s="88"/>
      <c r="S1187" s="89"/>
      <c r="T1187" s="89">
        <f t="shared" si="80"/>
        <v>0</v>
      </c>
      <c r="U1187" s="89"/>
      <c r="V1187" s="89"/>
      <c r="W1187" s="89"/>
      <c r="X1187" s="89"/>
      <c r="Y1187" s="89"/>
      <c r="Z1187" s="89">
        <f t="shared" si="81"/>
        <v>0</v>
      </c>
      <c r="AA1187" s="89"/>
      <c r="AB1187" s="89"/>
      <c r="AC1187" s="89"/>
      <c r="AD1187" s="84"/>
      <c r="AE1187" s="90"/>
    </row>
    <row r="1188" spans="1:31" s="91" customFormat="1" hidden="1" x14ac:dyDescent="0.25">
      <c r="A1188" s="82">
        <v>1185</v>
      </c>
      <c r="B1188" s="83">
        <v>7002</v>
      </c>
      <c r="C1188" s="84">
        <v>2</v>
      </c>
      <c r="D1188" s="85" t="s">
        <v>841</v>
      </c>
      <c r="E1188" s="85" t="s">
        <v>80</v>
      </c>
      <c r="F1188" s="84"/>
      <c r="G1188" s="84" t="s">
        <v>82</v>
      </c>
      <c r="H1188" s="86" t="s">
        <v>81</v>
      </c>
      <c r="I1188" s="87">
        <v>1</v>
      </c>
      <c r="J1188" s="87">
        <v>1</v>
      </c>
      <c r="K1188" s="84" t="s">
        <v>50</v>
      </c>
      <c r="L1188" s="84" t="s">
        <v>63</v>
      </c>
      <c r="M1188" s="84" t="s">
        <v>56</v>
      </c>
      <c r="N1188" s="84" t="s">
        <v>70</v>
      </c>
      <c r="O1188" s="84"/>
      <c r="P1188" s="84"/>
      <c r="Q1188" s="84"/>
      <c r="R1188" s="88"/>
      <c r="S1188" s="89"/>
      <c r="T1188" s="89">
        <f t="shared" si="80"/>
        <v>0</v>
      </c>
      <c r="U1188" s="89"/>
      <c r="V1188" s="89"/>
      <c r="W1188" s="89"/>
      <c r="X1188" s="89"/>
      <c r="Y1188" s="89"/>
      <c r="Z1188" s="89">
        <f t="shared" si="81"/>
        <v>0</v>
      </c>
      <c r="AA1188" s="89"/>
      <c r="AB1188" s="89"/>
      <c r="AC1188" s="89"/>
      <c r="AD1188" s="84"/>
      <c r="AE1188" s="90"/>
    </row>
    <row r="1189" spans="1:31" s="91" customFormat="1" x14ac:dyDescent="0.25">
      <c r="A1189" s="26">
        <v>1186</v>
      </c>
      <c r="B1189" s="31">
        <v>160</v>
      </c>
      <c r="C1189" s="27">
        <v>1</v>
      </c>
      <c r="D1189" s="28" t="s">
        <v>52</v>
      </c>
      <c r="E1189" s="28" t="s">
        <v>851</v>
      </c>
      <c r="F1189" s="27" t="s">
        <v>1005</v>
      </c>
      <c r="G1189" s="27" t="s">
        <v>55</v>
      </c>
      <c r="H1189" s="23" t="s">
        <v>852</v>
      </c>
      <c r="I1189" s="29">
        <v>1</v>
      </c>
      <c r="J1189" s="29">
        <v>1</v>
      </c>
      <c r="K1189" s="27" t="s">
        <v>50</v>
      </c>
      <c r="L1189" s="27" t="s">
        <v>63</v>
      </c>
      <c r="M1189" s="27" t="s">
        <v>56</v>
      </c>
      <c r="N1189" s="27" t="s">
        <v>51</v>
      </c>
      <c r="O1189" s="27" t="s">
        <v>1025</v>
      </c>
      <c r="P1189" s="27"/>
      <c r="Q1189" s="27"/>
      <c r="R1189" s="46"/>
      <c r="S1189" s="21">
        <f>VLOOKUP(E:E,'[1]853-278051-128'!$A:$F,6,0)</f>
        <v>64.854599999999991</v>
      </c>
      <c r="T1189" s="21">
        <f t="shared" si="80"/>
        <v>64.854599999999991</v>
      </c>
      <c r="U1189" s="21">
        <f>VLOOKUP(E:E,'[1]853-278051-128'!$A:$H,8,0)</f>
        <v>63.147900000000007</v>
      </c>
      <c r="V1189" s="21">
        <f>J1189*U1189</f>
        <v>63.147900000000007</v>
      </c>
      <c r="W1189" s="21">
        <f>VLOOKUP(E:E,'[1]853-278051-128'!$A:$J,10,0)</f>
        <v>61.441200000000002</v>
      </c>
      <c r="X1189" s="21">
        <f>J1189*W1189</f>
        <v>61.441200000000002</v>
      </c>
      <c r="Y1189" s="21">
        <f>VLOOKUP(E:E,'[1]853-278051-128'!$A:$L,12,0)</f>
        <v>59.734500000000004</v>
      </c>
      <c r="Z1189" s="21">
        <f t="shared" si="81"/>
        <v>59.734500000000004</v>
      </c>
      <c r="AA1189" s="21">
        <f>VLOOKUP(E:E,'[2]costed bom'!$E$2:$AA$1480,23,0)</f>
        <v>65</v>
      </c>
      <c r="AB1189" s="21">
        <f>J1189*AA1189</f>
        <v>65</v>
      </c>
      <c r="AC1189" s="21">
        <f>Z1189-AB1189</f>
        <v>-5.2654999999999959</v>
      </c>
      <c r="AD1189" s="27">
        <v>35</v>
      </c>
      <c r="AE1189" s="22" t="s">
        <v>991</v>
      </c>
    </row>
    <row r="1190" spans="1:31" s="91" customFormat="1" hidden="1" x14ac:dyDescent="0.25">
      <c r="A1190" s="82">
        <v>1187</v>
      </c>
      <c r="B1190" s="83">
        <v>0</v>
      </c>
      <c r="C1190" s="84">
        <v>2</v>
      </c>
      <c r="D1190" s="85" t="s">
        <v>851</v>
      </c>
      <c r="E1190" s="85" t="s">
        <v>853</v>
      </c>
      <c r="F1190" s="84"/>
      <c r="G1190" s="84" t="s">
        <v>55</v>
      </c>
      <c r="H1190" s="86" t="s">
        <v>854</v>
      </c>
      <c r="I1190" s="87">
        <v>1</v>
      </c>
      <c r="J1190" s="87">
        <v>1</v>
      </c>
      <c r="K1190" s="84" t="s">
        <v>50</v>
      </c>
      <c r="L1190" s="84" t="s">
        <v>63</v>
      </c>
      <c r="M1190" s="84" t="s">
        <v>56</v>
      </c>
      <c r="N1190" s="84" t="s">
        <v>70</v>
      </c>
      <c r="O1190" s="84"/>
      <c r="P1190" s="84"/>
      <c r="Q1190" s="84"/>
      <c r="R1190" s="88"/>
      <c r="S1190" s="89"/>
      <c r="T1190" s="89">
        <f t="shared" si="80"/>
        <v>0</v>
      </c>
      <c r="U1190" s="89"/>
      <c r="V1190" s="89"/>
      <c r="W1190" s="89"/>
      <c r="X1190" s="89"/>
      <c r="Y1190" s="89"/>
      <c r="Z1190" s="89">
        <f t="shared" si="81"/>
        <v>0</v>
      </c>
      <c r="AA1190" s="89"/>
      <c r="AB1190" s="89"/>
      <c r="AC1190" s="89"/>
      <c r="AD1190" s="84"/>
      <c r="AE1190" s="90"/>
    </row>
    <row r="1191" spans="1:31" s="91" customFormat="1" hidden="1" x14ac:dyDescent="0.25">
      <c r="A1191" s="82">
        <v>1188</v>
      </c>
      <c r="B1191" s="83">
        <v>1</v>
      </c>
      <c r="C1191" s="84">
        <v>2</v>
      </c>
      <c r="D1191" s="85" t="s">
        <v>851</v>
      </c>
      <c r="E1191" s="85" t="s">
        <v>855</v>
      </c>
      <c r="F1191" s="84"/>
      <c r="G1191" s="84" t="s">
        <v>59</v>
      </c>
      <c r="H1191" s="86" t="s">
        <v>856</v>
      </c>
      <c r="I1191" s="87">
        <v>1</v>
      </c>
      <c r="J1191" s="87">
        <v>1</v>
      </c>
      <c r="K1191" s="84" t="s">
        <v>50</v>
      </c>
      <c r="L1191" s="84" t="s">
        <v>63</v>
      </c>
      <c r="M1191" s="84" t="s">
        <v>56</v>
      </c>
      <c r="N1191" s="84" t="s">
        <v>51</v>
      </c>
      <c r="O1191" s="84"/>
      <c r="P1191" s="84" t="s">
        <v>857</v>
      </c>
      <c r="Q1191" s="84">
        <v>83011431</v>
      </c>
      <c r="R1191" s="88"/>
      <c r="S1191" s="89"/>
      <c r="T1191" s="89">
        <f t="shared" si="80"/>
        <v>0</v>
      </c>
      <c r="U1191" s="89"/>
      <c r="V1191" s="89"/>
      <c r="W1191" s="89"/>
      <c r="X1191" s="89"/>
      <c r="Y1191" s="89"/>
      <c r="Z1191" s="89">
        <f t="shared" si="81"/>
        <v>0</v>
      </c>
      <c r="AA1191" s="89"/>
      <c r="AB1191" s="89"/>
      <c r="AC1191" s="89"/>
      <c r="AD1191" s="84"/>
      <c r="AE1191" s="90"/>
    </row>
    <row r="1192" spans="1:31" s="91" customFormat="1" hidden="1" x14ac:dyDescent="0.25">
      <c r="A1192" s="82">
        <v>1189</v>
      </c>
      <c r="B1192" s="83">
        <v>2</v>
      </c>
      <c r="C1192" s="84">
        <v>2</v>
      </c>
      <c r="D1192" s="85" t="s">
        <v>851</v>
      </c>
      <c r="E1192" s="85" t="s">
        <v>294</v>
      </c>
      <c r="F1192" s="84"/>
      <c r="G1192" s="84" t="s">
        <v>55</v>
      </c>
      <c r="H1192" s="86" t="s">
        <v>295</v>
      </c>
      <c r="I1192" s="87">
        <v>2</v>
      </c>
      <c r="J1192" s="87">
        <v>2</v>
      </c>
      <c r="K1192" s="84" t="s">
        <v>50</v>
      </c>
      <c r="L1192" s="84" t="s">
        <v>63</v>
      </c>
      <c r="M1192" s="84" t="s">
        <v>56</v>
      </c>
      <c r="N1192" s="84" t="s">
        <v>51</v>
      </c>
      <c r="O1192" s="84"/>
      <c r="P1192" s="84" t="s">
        <v>297</v>
      </c>
      <c r="Q1192" s="84" t="s">
        <v>296</v>
      </c>
      <c r="R1192" s="88"/>
      <c r="S1192" s="89"/>
      <c r="T1192" s="89">
        <f t="shared" si="80"/>
        <v>0</v>
      </c>
      <c r="U1192" s="89"/>
      <c r="V1192" s="89"/>
      <c r="W1192" s="89"/>
      <c r="X1192" s="89"/>
      <c r="Y1192" s="89"/>
      <c r="Z1192" s="89">
        <f t="shared" si="81"/>
        <v>0</v>
      </c>
      <c r="AA1192" s="89"/>
      <c r="AB1192" s="89"/>
      <c r="AC1192" s="89"/>
      <c r="AD1192" s="84"/>
      <c r="AE1192" s="90"/>
    </row>
    <row r="1193" spans="1:31" s="91" customFormat="1" hidden="1" x14ac:dyDescent="0.25">
      <c r="A1193" s="82">
        <v>1190</v>
      </c>
      <c r="B1193" s="83">
        <v>3</v>
      </c>
      <c r="C1193" s="84">
        <v>2</v>
      </c>
      <c r="D1193" s="85" t="s">
        <v>851</v>
      </c>
      <c r="E1193" s="85" t="s">
        <v>858</v>
      </c>
      <c r="F1193" s="84"/>
      <c r="G1193" s="84" t="s">
        <v>91</v>
      </c>
      <c r="H1193" s="86" t="s">
        <v>859</v>
      </c>
      <c r="I1193" s="87">
        <v>1</v>
      </c>
      <c r="J1193" s="87">
        <v>1</v>
      </c>
      <c r="K1193" s="84" t="s">
        <v>50</v>
      </c>
      <c r="L1193" s="84" t="s">
        <v>63</v>
      </c>
      <c r="M1193" s="84" t="s">
        <v>56</v>
      </c>
      <c r="N1193" s="84" t="s">
        <v>51</v>
      </c>
      <c r="O1193" s="84"/>
      <c r="P1193" s="84" t="s">
        <v>860</v>
      </c>
      <c r="Q1193" s="84">
        <v>83011392</v>
      </c>
      <c r="R1193" s="88"/>
      <c r="S1193" s="89"/>
      <c r="T1193" s="89">
        <f t="shared" si="80"/>
        <v>0</v>
      </c>
      <c r="U1193" s="89"/>
      <c r="V1193" s="89"/>
      <c r="W1193" s="89"/>
      <c r="X1193" s="89"/>
      <c r="Y1193" s="89"/>
      <c r="Z1193" s="89">
        <f t="shared" si="81"/>
        <v>0</v>
      </c>
      <c r="AA1193" s="89"/>
      <c r="AB1193" s="89"/>
      <c r="AC1193" s="89"/>
      <c r="AD1193" s="84"/>
      <c r="AE1193" s="90"/>
    </row>
    <row r="1194" spans="1:31" s="91" customFormat="1" hidden="1" x14ac:dyDescent="0.25">
      <c r="A1194" s="82">
        <v>1191</v>
      </c>
      <c r="B1194" s="83">
        <v>4</v>
      </c>
      <c r="C1194" s="84">
        <v>2</v>
      </c>
      <c r="D1194" s="85" t="s">
        <v>851</v>
      </c>
      <c r="E1194" s="85" t="s">
        <v>861</v>
      </c>
      <c r="F1194" s="84"/>
      <c r="G1194" s="84" t="s">
        <v>55</v>
      </c>
      <c r="H1194" s="86" t="s">
        <v>862</v>
      </c>
      <c r="I1194" s="87">
        <v>7</v>
      </c>
      <c r="J1194" s="87">
        <v>7</v>
      </c>
      <c r="K1194" s="84" t="s">
        <v>272</v>
      </c>
      <c r="L1194" s="84" t="s">
        <v>63</v>
      </c>
      <c r="M1194" s="84" t="s">
        <v>56</v>
      </c>
      <c r="N1194" s="84" t="s">
        <v>51</v>
      </c>
      <c r="O1194" s="84"/>
      <c r="P1194" s="84" t="s">
        <v>534</v>
      </c>
      <c r="Q1194" s="84">
        <v>19401</v>
      </c>
      <c r="R1194" s="88"/>
      <c r="S1194" s="89"/>
      <c r="T1194" s="89">
        <f t="shared" si="80"/>
        <v>0</v>
      </c>
      <c r="U1194" s="89"/>
      <c r="V1194" s="89"/>
      <c r="W1194" s="89"/>
      <c r="X1194" s="89"/>
      <c r="Y1194" s="89"/>
      <c r="Z1194" s="89">
        <f t="shared" si="81"/>
        <v>0</v>
      </c>
      <c r="AA1194" s="89"/>
      <c r="AB1194" s="89"/>
      <c r="AC1194" s="89"/>
      <c r="AD1194" s="84"/>
      <c r="AE1194" s="90"/>
    </row>
    <row r="1195" spans="1:31" s="91" customFormat="1" x14ac:dyDescent="0.25">
      <c r="A1195" s="26">
        <v>1192</v>
      </c>
      <c r="B1195" s="31">
        <v>161</v>
      </c>
      <c r="C1195" s="27">
        <v>1</v>
      </c>
      <c r="D1195" s="28" t="s">
        <v>52</v>
      </c>
      <c r="E1195" s="28" t="s">
        <v>863</v>
      </c>
      <c r="F1195" s="27" t="s">
        <v>1005</v>
      </c>
      <c r="G1195" s="27" t="s">
        <v>55</v>
      </c>
      <c r="H1195" s="23" t="s">
        <v>864</v>
      </c>
      <c r="I1195" s="29">
        <v>1</v>
      </c>
      <c r="J1195" s="29">
        <v>1</v>
      </c>
      <c r="K1195" s="27" t="s">
        <v>50</v>
      </c>
      <c r="L1195" s="27" t="s">
        <v>63</v>
      </c>
      <c r="M1195" s="27" t="s">
        <v>56</v>
      </c>
      <c r="N1195" s="27" t="s">
        <v>51</v>
      </c>
      <c r="O1195" s="27" t="s">
        <v>1025</v>
      </c>
      <c r="P1195" s="27"/>
      <c r="Q1195" s="27"/>
      <c r="R1195" s="46"/>
      <c r="S1195" s="21">
        <f>VLOOKUP(E:E,'[1]853-278051-128'!$A:$F,6,0)</f>
        <v>37.095599999999997</v>
      </c>
      <c r="T1195" s="21">
        <f t="shared" si="80"/>
        <v>37.095599999999997</v>
      </c>
      <c r="U1195" s="21">
        <f>VLOOKUP(E:E,'[1]853-278051-128'!$A:$H,8,0)</f>
        <v>36.119399999999999</v>
      </c>
      <c r="V1195" s="21">
        <f>J1195*U1195</f>
        <v>36.119399999999999</v>
      </c>
      <c r="W1195" s="21">
        <f>VLOOKUP(E:E,'[1]853-278051-128'!$A:$J,10,0)</f>
        <v>35.1432</v>
      </c>
      <c r="X1195" s="21">
        <f>J1195*W1195</f>
        <v>35.1432</v>
      </c>
      <c r="Y1195" s="21">
        <f>VLOOKUP(E:E,'[1]853-278051-128'!$A:$L,12,0)</f>
        <v>34.167000000000002</v>
      </c>
      <c r="Z1195" s="21">
        <f t="shared" si="81"/>
        <v>34.167000000000002</v>
      </c>
      <c r="AA1195" s="21">
        <f>VLOOKUP(E:E,'[2]costed bom'!$E$2:$AA$1480,23,0)</f>
        <v>43</v>
      </c>
      <c r="AB1195" s="21">
        <f>J1195*AA1195</f>
        <v>43</v>
      </c>
      <c r="AC1195" s="21">
        <f>Z1195-AB1195</f>
        <v>-8.8329999999999984</v>
      </c>
      <c r="AD1195" s="27">
        <v>77</v>
      </c>
      <c r="AE1195" s="22" t="s">
        <v>991</v>
      </c>
    </row>
    <row r="1196" spans="1:31" s="91" customFormat="1" hidden="1" x14ac:dyDescent="0.25">
      <c r="A1196" s="82">
        <v>1193</v>
      </c>
      <c r="B1196" s="83">
        <v>0</v>
      </c>
      <c r="C1196" s="84">
        <v>2</v>
      </c>
      <c r="D1196" s="85" t="s">
        <v>863</v>
      </c>
      <c r="E1196" s="85" t="s">
        <v>865</v>
      </c>
      <c r="F1196" s="84"/>
      <c r="G1196" s="84" t="s">
        <v>55</v>
      </c>
      <c r="H1196" s="86" t="s">
        <v>866</v>
      </c>
      <c r="I1196" s="87">
        <v>1</v>
      </c>
      <c r="J1196" s="87">
        <v>1</v>
      </c>
      <c r="K1196" s="84" t="s">
        <v>50</v>
      </c>
      <c r="L1196" s="84" t="s">
        <v>63</v>
      </c>
      <c r="M1196" s="84" t="s">
        <v>56</v>
      </c>
      <c r="N1196" s="84" t="s">
        <v>70</v>
      </c>
      <c r="O1196" s="84"/>
      <c r="P1196" s="84"/>
      <c r="Q1196" s="84"/>
      <c r="R1196" s="88"/>
      <c r="S1196" s="89"/>
      <c r="T1196" s="89">
        <f t="shared" si="80"/>
        <v>0</v>
      </c>
      <c r="U1196" s="89"/>
      <c r="V1196" s="89"/>
      <c r="W1196" s="89"/>
      <c r="X1196" s="89"/>
      <c r="Y1196" s="89"/>
      <c r="Z1196" s="89">
        <f t="shared" si="81"/>
        <v>0</v>
      </c>
      <c r="AA1196" s="89"/>
      <c r="AB1196" s="89"/>
      <c r="AC1196" s="89"/>
      <c r="AD1196" s="84"/>
      <c r="AE1196" s="90"/>
    </row>
    <row r="1197" spans="1:31" s="91" customFormat="1" hidden="1" x14ac:dyDescent="0.25">
      <c r="A1197" s="82">
        <v>1194</v>
      </c>
      <c r="B1197" s="83">
        <v>1</v>
      </c>
      <c r="C1197" s="84">
        <v>2</v>
      </c>
      <c r="D1197" s="85" t="s">
        <v>863</v>
      </c>
      <c r="E1197" s="85" t="s">
        <v>867</v>
      </c>
      <c r="F1197" s="84"/>
      <c r="G1197" s="84" t="s">
        <v>55</v>
      </c>
      <c r="H1197" s="86" t="s">
        <v>868</v>
      </c>
      <c r="I1197" s="87">
        <v>2.75</v>
      </c>
      <c r="J1197" s="87">
        <v>2.75</v>
      </c>
      <c r="K1197" s="84" t="s">
        <v>272</v>
      </c>
      <c r="L1197" s="84" t="s">
        <v>63</v>
      </c>
      <c r="M1197" s="84" t="s">
        <v>56</v>
      </c>
      <c r="N1197" s="84" t="s">
        <v>51</v>
      </c>
      <c r="O1197" s="84"/>
      <c r="P1197" s="84" t="s">
        <v>534</v>
      </c>
      <c r="Q1197" s="84">
        <v>9945</v>
      </c>
      <c r="R1197" s="88"/>
      <c r="S1197" s="89"/>
      <c r="T1197" s="89">
        <f t="shared" si="80"/>
        <v>0</v>
      </c>
      <c r="U1197" s="89"/>
      <c r="V1197" s="89"/>
      <c r="W1197" s="89"/>
      <c r="X1197" s="89"/>
      <c r="Y1197" s="89"/>
      <c r="Z1197" s="89">
        <f t="shared" si="81"/>
        <v>0</v>
      </c>
      <c r="AA1197" s="89"/>
      <c r="AB1197" s="89"/>
      <c r="AC1197" s="89"/>
      <c r="AD1197" s="84"/>
      <c r="AE1197" s="90"/>
    </row>
    <row r="1198" spans="1:31" s="91" customFormat="1" hidden="1" x14ac:dyDescent="0.25">
      <c r="A1198" s="82">
        <v>1195</v>
      </c>
      <c r="B1198" s="83">
        <v>2</v>
      </c>
      <c r="C1198" s="84">
        <v>2</v>
      </c>
      <c r="D1198" s="85" t="s">
        <v>863</v>
      </c>
      <c r="E1198" s="85" t="s">
        <v>383</v>
      </c>
      <c r="F1198" s="84"/>
      <c r="G1198" s="84" t="s">
        <v>64</v>
      </c>
      <c r="H1198" s="86" t="s">
        <v>384</v>
      </c>
      <c r="I1198" s="87">
        <v>2</v>
      </c>
      <c r="J1198" s="87">
        <v>2</v>
      </c>
      <c r="K1198" s="84" t="s">
        <v>50</v>
      </c>
      <c r="L1198" s="84" t="s">
        <v>63</v>
      </c>
      <c r="M1198" s="84" t="s">
        <v>56</v>
      </c>
      <c r="N1198" s="84" t="s">
        <v>51</v>
      </c>
      <c r="O1198" s="84"/>
      <c r="P1198" s="84" t="s">
        <v>351</v>
      </c>
      <c r="Q1198" s="84" t="s">
        <v>385</v>
      </c>
      <c r="R1198" s="88"/>
      <c r="S1198" s="89"/>
      <c r="T1198" s="89">
        <f t="shared" si="80"/>
        <v>0</v>
      </c>
      <c r="U1198" s="89"/>
      <c r="V1198" s="89"/>
      <c r="W1198" s="89"/>
      <c r="X1198" s="89"/>
      <c r="Y1198" s="89"/>
      <c r="Z1198" s="89">
        <f t="shared" si="81"/>
        <v>0</v>
      </c>
      <c r="AA1198" s="89"/>
      <c r="AB1198" s="89"/>
      <c r="AC1198" s="89"/>
      <c r="AD1198" s="84"/>
      <c r="AE1198" s="90"/>
    </row>
    <row r="1199" spans="1:31" s="91" customFormat="1" hidden="1" x14ac:dyDescent="0.25">
      <c r="A1199" s="82">
        <v>1196</v>
      </c>
      <c r="B1199" s="83">
        <v>3</v>
      </c>
      <c r="C1199" s="84">
        <v>2</v>
      </c>
      <c r="D1199" s="85" t="s">
        <v>863</v>
      </c>
      <c r="E1199" s="85" t="s">
        <v>460</v>
      </c>
      <c r="F1199" s="84"/>
      <c r="G1199" s="84" t="s">
        <v>55</v>
      </c>
      <c r="H1199" s="86" t="s">
        <v>461</v>
      </c>
      <c r="I1199" s="87">
        <v>1</v>
      </c>
      <c r="J1199" s="87">
        <v>1</v>
      </c>
      <c r="K1199" s="84" t="s">
        <v>50</v>
      </c>
      <c r="L1199" s="84" t="s">
        <v>63</v>
      </c>
      <c r="M1199" s="84" t="s">
        <v>56</v>
      </c>
      <c r="N1199" s="84" t="s">
        <v>51</v>
      </c>
      <c r="O1199" s="84"/>
      <c r="P1199" s="84" t="s">
        <v>389</v>
      </c>
      <c r="Q1199" s="84" t="s">
        <v>462</v>
      </c>
      <c r="R1199" s="88"/>
      <c r="S1199" s="89"/>
      <c r="T1199" s="89">
        <f t="shared" si="80"/>
        <v>0</v>
      </c>
      <c r="U1199" s="89"/>
      <c r="V1199" s="89"/>
      <c r="W1199" s="89"/>
      <c r="X1199" s="89"/>
      <c r="Y1199" s="89"/>
      <c r="Z1199" s="89">
        <f t="shared" si="81"/>
        <v>0</v>
      </c>
      <c r="AA1199" s="89"/>
      <c r="AB1199" s="89"/>
      <c r="AC1199" s="89"/>
      <c r="AD1199" s="84"/>
      <c r="AE1199" s="90"/>
    </row>
    <row r="1200" spans="1:31" s="91" customFormat="1" hidden="1" x14ac:dyDescent="0.25">
      <c r="A1200" s="82">
        <v>1197</v>
      </c>
      <c r="B1200" s="83">
        <v>4</v>
      </c>
      <c r="C1200" s="84">
        <v>2</v>
      </c>
      <c r="D1200" s="85" t="s">
        <v>863</v>
      </c>
      <c r="E1200" s="85" t="s">
        <v>390</v>
      </c>
      <c r="F1200" s="84"/>
      <c r="G1200" s="84" t="s">
        <v>55</v>
      </c>
      <c r="H1200" s="86" t="s">
        <v>391</v>
      </c>
      <c r="I1200" s="87">
        <v>18</v>
      </c>
      <c r="J1200" s="87">
        <v>18</v>
      </c>
      <c r="K1200" s="84" t="s">
        <v>50</v>
      </c>
      <c r="L1200" s="84" t="s">
        <v>63</v>
      </c>
      <c r="M1200" s="84" t="s">
        <v>56</v>
      </c>
      <c r="N1200" s="84" t="s">
        <v>51</v>
      </c>
      <c r="O1200" s="84"/>
      <c r="P1200" s="84" t="s">
        <v>392</v>
      </c>
      <c r="Q1200" s="84" t="s">
        <v>357</v>
      </c>
      <c r="R1200" s="88"/>
      <c r="S1200" s="89"/>
      <c r="T1200" s="89">
        <f t="shared" si="80"/>
        <v>0</v>
      </c>
      <c r="U1200" s="89"/>
      <c r="V1200" s="89"/>
      <c r="W1200" s="89"/>
      <c r="X1200" s="89"/>
      <c r="Y1200" s="89"/>
      <c r="Z1200" s="89">
        <f t="shared" si="81"/>
        <v>0</v>
      </c>
      <c r="AA1200" s="89"/>
      <c r="AB1200" s="89"/>
      <c r="AC1200" s="89"/>
      <c r="AD1200" s="84"/>
      <c r="AE1200" s="90"/>
    </row>
    <row r="1201" spans="1:31" s="91" customFormat="1" hidden="1" x14ac:dyDescent="0.25">
      <c r="A1201" s="82">
        <v>1198</v>
      </c>
      <c r="B1201" s="83">
        <v>5</v>
      </c>
      <c r="C1201" s="84">
        <v>2</v>
      </c>
      <c r="D1201" s="85" t="s">
        <v>863</v>
      </c>
      <c r="E1201" s="85" t="s">
        <v>396</v>
      </c>
      <c r="F1201" s="84"/>
      <c r="G1201" s="84" t="s">
        <v>55</v>
      </c>
      <c r="H1201" s="86" t="s">
        <v>397</v>
      </c>
      <c r="I1201" s="87">
        <v>1</v>
      </c>
      <c r="J1201" s="87">
        <v>1</v>
      </c>
      <c r="K1201" s="84" t="s">
        <v>272</v>
      </c>
      <c r="L1201" s="84" t="s">
        <v>63</v>
      </c>
      <c r="M1201" s="84" t="s">
        <v>56</v>
      </c>
      <c r="N1201" s="84" t="s">
        <v>51</v>
      </c>
      <c r="O1201" s="84"/>
      <c r="P1201" s="84" t="s">
        <v>266</v>
      </c>
      <c r="Q1201" s="84" t="s">
        <v>398</v>
      </c>
      <c r="R1201" s="88"/>
      <c r="S1201" s="89"/>
      <c r="T1201" s="89">
        <f t="shared" si="80"/>
        <v>0</v>
      </c>
      <c r="U1201" s="89"/>
      <c r="V1201" s="89"/>
      <c r="W1201" s="89"/>
      <c r="X1201" s="89"/>
      <c r="Y1201" s="89"/>
      <c r="Z1201" s="89">
        <f t="shared" si="81"/>
        <v>0</v>
      </c>
      <c r="AA1201" s="89"/>
      <c r="AB1201" s="89"/>
      <c r="AC1201" s="89"/>
      <c r="AD1201" s="84"/>
      <c r="AE1201" s="90"/>
    </row>
    <row r="1202" spans="1:31" s="91" customFormat="1" hidden="1" x14ac:dyDescent="0.25">
      <c r="A1202" s="82">
        <v>1199</v>
      </c>
      <c r="B1202" s="83">
        <v>6</v>
      </c>
      <c r="C1202" s="84">
        <v>2</v>
      </c>
      <c r="D1202" s="85" t="s">
        <v>863</v>
      </c>
      <c r="E1202" s="85" t="s">
        <v>344</v>
      </c>
      <c r="F1202" s="84"/>
      <c r="G1202" s="84" t="s">
        <v>55</v>
      </c>
      <c r="H1202" s="86" t="s">
        <v>345</v>
      </c>
      <c r="I1202" s="87">
        <v>1</v>
      </c>
      <c r="J1202" s="87">
        <v>1</v>
      </c>
      <c r="K1202" s="84" t="s">
        <v>272</v>
      </c>
      <c r="L1202" s="84" t="s">
        <v>63</v>
      </c>
      <c r="M1202" s="84" t="s">
        <v>56</v>
      </c>
      <c r="N1202" s="84" t="s">
        <v>51</v>
      </c>
      <c r="O1202" s="84"/>
      <c r="P1202" s="84" t="s">
        <v>347</v>
      </c>
      <c r="Q1202" s="84" t="s">
        <v>346</v>
      </c>
      <c r="R1202" s="88"/>
      <c r="S1202" s="89"/>
      <c r="T1202" s="89">
        <f t="shared" si="80"/>
        <v>0</v>
      </c>
      <c r="U1202" s="89"/>
      <c r="V1202" s="89"/>
      <c r="W1202" s="89"/>
      <c r="X1202" s="89"/>
      <c r="Y1202" s="89"/>
      <c r="Z1202" s="89">
        <f t="shared" si="81"/>
        <v>0</v>
      </c>
      <c r="AA1202" s="89"/>
      <c r="AB1202" s="89"/>
      <c r="AC1202" s="89"/>
      <c r="AD1202" s="84"/>
      <c r="AE1202" s="90"/>
    </row>
    <row r="1203" spans="1:31" s="91" customFormat="1" hidden="1" x14ac:dyDescent="0.25">
      <c r="A1203" s="82">
        <v>1200</v>
      </c>
      <c r="B1203" s="83">
        <v>7</v>
      </c>
      <c r="C1203" s="84">
        <v>2</v>
      </c>
      <c r="D1203" s="85" t="s">
        <v>863</v>
      </c>
      <c r="E1203" s="85" t="s">
        <v>263</v>
      </c>
      <c r="F1203" s="84"/>
      <c r="G1203" s="84" t="s">
        <v>55</v>
      </c>
      <c r="H1203" s="86" t="s">
        <v>264</v>
      </c>
      <c r="I1203" s="87">
        <v>2</v>
      </c>
      <c r="J1203" s="87">
        <v>2</v>
      </c>
      <c r="K1203" s="84" t="s">
        <v>50</v>
      </c>
      <c r="L1203" s="84" t="s">
        <v>63</v>
      </c>
      <c r="M1203" s="84" t="s">
        <v>56</v>
      </c>
      <c r="N1203" s="84" t="s">
        <v>51</v>
      </c>
      <c r="O1203" s="84"/>
      <c r="P1203" s="84" t="s">
        <v>266</v>
      </c>
      <c r="Q1203" s="84" t="s">
        <v>265</v>
      </c>
      <c r="R1203" s="88"/>
      <c r="S1203" s="89"/>
      <c r="T1203" s="89">
        <f t="shared" si="80"/>
        <v>0</v>
      </c>
      <c r="U1203" s="89"/>
      <c r="V1203" s="89"/>
      <c r="W1203" s="89"/>
      <c r="X1203" s="89"/>
      <c r="Y1203" s="89"/>
      <c r="Z1203" s="89">
        <f t="shared" si="81"/>
        <v>0</v>
      </c>
      <c r="AA1203" s="89"/>
      <c r="AB1203" s="89"/>
      <c r="AC1203" s="89"/>
      <c r="AD1203" s="84"/>
      <c r="AE1203" s="90"/>
    </row>
    <row r="1204" spans="1:31" s="91" customFormat="1" hidden="1" x14ac:dyDescent="0.25">
      <c r="A1204" s="82">
        <v>1201</v>
      </c>
      <c r="B1204" s="83">
        <v>8</v>
      </c>
      <c r="C1204" s="84">
        <v>2</v>
      </c>
      <c r="D1204" s="85" t="s">
        <v>863</v>
      </c>
      <c r="E1204" s="85" t="s">
        <v>399</v>
      </c>
      <c r="F1204" s="84"/>
      <c r="G1204" s="84" t="s">
        <v>64</v>
      </c>
      <c r="H1204" s="86" t="s">
        <v>400</v>
      </c>
      <c r="I1204" s="87">
        <v>1</v>
      </c>
      <c r="J1204" s="87">
        <v>1</v>
      </c>
      <c r="K1204" s="84" t="s">
        <v>50</v>
      </c>
      <c r="L1204" s="84" t="s">
        <v>63</v>
      </c>
      <c r="M1204" s="84" t="s">
        <v>56</v>
      </c>
      <c r="N1204" s="84" t="s">
        <v>51</v>
      </c>
      <c r="O1204" s="84"/>
      <c r="P1204" s="84" t="s">
        <v>260</v>
      </c>
      <c r="Q1204" s="84">
        <v>1727040095</v>
      </c>
      <c r="R1204" s="88"/>
      <c r="S1204" s="89"/>
      <c r="T1204" s="89">
        <f t="shared" si="80"/>
        <v>0</v>
      </c>
      <c r="U1204" s="89"/>
      <c r="V1204" s="89"/>
      <c r="W1204" s="89"/>
      <c r="X1204" s="89"/>
      <c r="Y1204" s="89"/>
      <c r="Z1204" s="89">
        <f t="shared" si="81"/>
        <v>0</v>
      </c>
      <c r="AA1204" s="89"/>
      <c r="AB1204" s="89"/>
      <c r="AC1204" s="89"/>
      <c r="AD1204" s="84"/>
      <c r="AE1204" s="90"/>
    </row>
    <row r="1205" spans="1:31" s="91" customFormat="1" hidden="1" x14ac:dyDescent="0.25">
      <c r="A1205" s="82">
        <v>1202</v>
      </c>
      <c r="B1205" s="83">
        <v>9</v>
      </c>
      <c r="C1205" s="84">
        <v>2</v>
      </c>
      <c r="D1205" s="85" t="s">
        <v>863</v>
      </c>
      <c r="E1205" s="85" t="s">
        <v>358</v>
      </c>
      <c r="F1205" s="84"/>
      <c r="G1205" s="84" t="s">
        <v>64</v>
      </c>
      <c r="H1205" s="86" t="s">
        <v>359</v>
      </c>
      <c r="I1205" s="87">
        <v>2</v>
      </c>
      <c r="J1205" s="87">
        <v>2</v>
      </c>
      <c r="K1205" s="84" t="s">
        <v>50</v>
      </c>
      <c r="L1205" s="84" t="s">
        <v>63</v>
      </c>
      <c r="M1205" s="84" t="s">
        <v>56</v>
      </c>
      <c r="N1205" s="84" t="s">
        <v>51</v>
      </c>
      <c r="O1205" s="84"/>
      <c r="P1205" s="84" t="s">
        <v>260</v>
      </c>
      <c r="Q1205" s="84">
        <v>1731120066</v>
      </c>
      <c r="R1205" s="88"/>
      <c r="S1205" s="89"/>
      <c r="T1205" s="89">
        <f t="shared" si="80"/>
        <v>0</v>
      </c>
      <c r="U1205" s="89"/>
      <c r="V1205" s="89"/>
      <c r="W1205" s="89"/>
      <c r="X1205" s="89"/>
      <c r="Y1205" s="89"/>
      <c r="Z1205" s="89">
        <f t="shared" si="81"/>
        <v>0</v>
      </c>
      <c r="AA1205" s="89"/>
      <c r="AB1205" s="89"/>
      <c r="AC1205" s="89"/>
      <c r="AD1205" s="84"/>
      <c r="AE1205" s="90"/>
    </row>
    <row r="1206" spans="1:31" s="91" customFormat="1" x14ac:dyDescent="0.25">
      <c r="A1206" s="26">
        <v>1203</v>
      </c>
      <c r="B1206" s="31">
        <v>162</v>
      </c>
      <c r="C1206" s="27">
        <v>1</v>
      </c>
      <c r="D1206" s="28" t="s">
        <v>52</v>
      </c>
      <c r="E1206" s="28" t="s">
        <v>869</v>
      </c>
      <c r="F1206" s="27" t="s">
        <v>1005</v>
      </c>
      <c r="G1206" s="27" t="s">
        <v>55</v>
      </c>
      <c r="H1206" s="23" t="s">
        <v>870</v>
      </c>
      <c r="I1206" s="29">
        <v>1</v>
      </c>
      <c r="J1206" s="29">
        <v>1</v>
      </c>
      <c r="K1206" s="27" t="s">
        <v>50</v>
      </c>
      <c r="L1206" s="27" t="s">
        <v>54</v>
      </c>
      <c r="M1206" s="27" t="s">
        <v>56</v>
      </c>
      <c r="N1206" s="27" t="s">
        <v>51</v>
      </c>
      <c r="O1206" s="27" t="s">
        <v>1025</v>
      </c>
      <c r="P1206" s="27"/>
      <c r="Q1206" s="27"/>
      <c r="R1206" s="46"/>
      <c r="S1206" s="21">
        <f>VLOOKUP(E:E,'[1]853-278051-128'!$A:$F,6,0)</f>
        <v>110.3634</v>
      </c>
      <c r="T1206" s="21">
        <f t="shared" si="80"/>
        <v>110.3634</v>
      </c>
      <c r="U1206" s="21">
        <f>VLOOKUP(E:E,'[1]853-278051-128'!$A:$H,8,0)</f>
        <v>107.45910000000001</v>
      </c>
      <c r="V1206" s="21">
        <f>J1206*U1206</f>
        <v>107.45910000000001</v>
      </c>
      <c r="W1206" s="21">
        <f>VLOOKUP(E:E,'[1]853-278051-128'!$A:$J,10,0)</f>
        <v>104.55480000000001</v>
      </c>
      <c r="X1206" s="21">
        <f>J1206*W1206</f>
        <v>104.55480000000001</v>
      </c>
      <c r="Y1206" s="21">
        <f>VLOOKUP(E:E,'[1]853-278051-128'!$A:$L,12,0)</f>
        <v>101.65050000000001</v>
      </c>
      <c r="Z1206" s="21">
        <f t="shared" si="81"/>
        <v>101.65050000000001</v>
      </c>
      <c r="AA1206" s="21">
        <f>VLOOKUP(E:E,'[2]costed bom'!$E$2:$AA$1480,23,0)</f>
        <v>135</v>
      </c>
      <c r="AB1206" s="21">
        <f>J1206*AA1206</f>
        <v>135</v>
      </c>
      <c r="AC1206" s="21">
        <f>Z1206-AB1206</f>
        <v>-33.349499999999992</v>
      </c>
      <c r="AD1206" s="27">
        <v>28</v>
      </c>
      <c r="AE1206" s="22" t="s">
        <v>991</v>
      </c>
    </row>
    <row r="1207" spans="1:31" s="91" customFormat="1" hidden="1" x14ac:dyDescent="0.25">
      <c r="A1207" s="82">
        <v>1204</v>
      </c>
      <c r="B1207" s="83">
        <v>1</v>
      </c>
      <c r="C1207" s="84">
        <v>2</v>
      </c>
      <c r="D1207" s="85" t="s">
        <v>869</v>
      </c>
      <c r="E1207" s="85" t="s">
        <v>871</v>
      </c>
      <c r="F1207" s="84"/>
      <c r="G1207" s="84" t="s">
        <v>71</v>
      </c>
      <c r="H1207" s="86" t="s">
        <v>872</v>
      </c>
      <c r="I1207" s="87">
        <v>1</v>
      </c>
      <c r="J1207" s="87">
        <v>1</v>
      </c>
      <c r="K1207" s="84" t="s">
        <v>50</v>
      </c>
      <c r="L1207" s="84" t="s">
        <v>63</v>
      </c>
      <c r="M1207" s="84" t="s">
        <v>56</v>
      </c>
      <c r="N1207" s="84" t="s">
        <v>51</v>
      </c>
      <c r="O1207" s="84"/>
      <c r="P1207" s="84" t="s">
        <v>363</v>
      </c>
      <c r="Q1207" s="84" t="s">
        <v>873</v>
      </c>
      <c r="R1207" s="88"/>
      <c r="S1207" s="89"/>
      <c r="T1207" s="89">
        <f t="shared" si="80"/>
        <v>0</v>
      </c>
      <c r="U1207" s="89"/>
      <c r="V1207" s="89"/>
      <c r="W1207" s="89"/>
      <c r="X1207" s="89"/>
      <c r="Y1207" s="89"/>
      <c r="Z1207" s="89">
        <f t="shared" si="81"/>
        <v>0</v>
      </c>
      <c r="AA1207" s="89"/>
      <c r="AB1207" s="89"/>
      <c r="AC1207" s="89"/>
      <c r="AD1207" s="84"/>
      <c r="AE1207" s="90"/>
    </row>
    <row r="1208" spans="1:31" s="91" customFormat="1" hidden="1" x14ac:dyDescent="0.25">
      <c r="A1208" s="82">
        <v>1205</v>
      </c>
      <c r="B1208" s="83">
        <v>2</v>
      </c>
      <c r="C1208" s="84">
        <v>2</v>
      </c>
      <c r="D1208" s="85" t="s">
        <v>869</v>
      </c>
      <c r="E1208" s="85" t="s">
        <v>874</v>
      </c>
      <c r="F1208" s="84"/>
      <c r="G1208" s="84" t="s">
        <v>59</v>
      </c>
      <c r="H1208" s="86" t="s">
        <v>875</v>
      </c>
      <c r="I1208" s="87">
        <v>1</v>
      </c>
      <c r="J1208" s="87">
        <v>1</v>
      </c>
      <c r="K1208" s="84" t="s">
        <v>50</v>
      </c>
      <c r="L1208" s="84" t="s">
        <v>63</v>
      </c>
      <c r="M1208" s="84" t="s">
        <v>56</v>
      </c>
      <c r="N1208" s="84" t="s">
        <v>51</v>
      </c>
      <c r="O1208" s="84"/>
      <c r="P1208" s="84" t="s">
        <v>363</v>
      </c>
      <c r="Q1208" s="84" t="s">
        <v>876</v>
      </c>
      <c r="R1208" s="88"/>
      <c r="S1208" s="89"/>
      <c r="T1208" s="89">
        <f t="shared" si="80"/>
        <v>0</v>
      </c>
      <c r="U1208" s="89"/>
      <c r="V1208" s="89"/>
      <c r="W1208" s="89"/>
      <c r="X1208" s="89"/>
      <c r="Y1208" s="89"/>
      <c r="Z1208" s="89">
        <f t="shared" si="81"/>
        <v>0</v>
      </c>
      <c r="AA1208" s="89"/>
      <c r="AB1208" s="89"/>
      <c r="AC1208" s="89"/>
      <c r="AD1208" s="84"/>
      <c r="AE1208" s="90"/>
    </row>
    <row r="1209" spans="1:31" s="91" customFormat="1" hidden="1" x14ac:dyDescent="0.25">
      <c r="A1209" s="82">
        <v>1206</v>
      </c>
      <c r="B1209" s="83">
        <v>3</v>
      </c>
      <c r="C1209" s="84">
        <v>2</v>
      </c>
      <c r="D1209" s="85" t="s">
        <v>869</v>
      </c>
      <c r="E1209" s="85" t="s">
        <v>364</v>
      </c>
      <c r="F1209" s="84"/>
      <c r="G1209" s="84" t="s">
        <v>64</v>
      </c>
      <c r="H1209" s="86" t="s">
        <v>365</v>
      </c>
      <c r="I1209" s="87">
        <v>18</v>
      </c>
      <c r="J1209" s="87">
        <v>18</v>
      </c>
      <c r="K1209" s="84" t="s">
        <v>50</v>
      </c>
      <c r="L1209" s="84" t="s">
        <v>63</v>
      </c>
      <c r="M1209" s="84" t="s">
        <v>56</v>
      </c>
      <c r="N1209" s="84" t="s">
        <v>51</v>
      </c>
      <c r="O1209" s="84"/>
      <c r="P1209" s="84" t="s">
        <v>363</v>
      </c>
      <c r="Q1209" s="84" t="s">
        <v>366</v>
      </c>
      <c r="R1209" s="88"/>
      <c r="S1209" s="89"/>
      <c r="T1209" s="89">
        <f t="shared" si="80"/>
        <v>0</v>
      </c>
      <c r="U1209" s="89"/>
      <c r="V1209" s="89"/>
      <c r="W1209" s="89"/>
      <c r="X1209" s="89"/>
      <c r="Y1209" s="89"/>
      <c r="Z1209" s="89">
        <f t="shared" si="81"/>
        <v>0</v>
      </c>
      <c r="AA1209" s="89"/>
      <c r="AB1209" s="89"/>
      <c r="AC1209" s="89"/>
      <c r="AD1209" s="84"/>
      <c r="AE1209" s="90"/>
    </row>
    <row r="1210" spans="1:31" s="91" customFormat="1" hidden="1" x14ac:dyDescent="0.25">
      <c r="A1210" s="82">
        <v>1207</v>
      </c>
      <c r="B1210" s="83">
        <v>4</v>
      </c>
      <c r="C1210" s="84">
        <v>2</v>
      </c>
      <c r="D1210" s="85" t="s">
        <v>869</v>
      </c>
      <c r="E1210" s="85" t="s">
        <v>877</v>
      </c>
      <c r="F1210" s="84"/>
      <c r="G1210" s="84" t="s">
        <v>55</v>
      </c>
      <c r="H1210" s="86" t="s">
        <v>878</v>
      </c>
      <c r="I1210" s="87">
        <v>0.25</v>
      </c>
      <c r="J1210" s="87">
        <v>0.25</v>
      </c>
      <c r="K1210" s="84" t="s">
        <v>272</v>
      </c>
      <c r="L1210" s="84" t="s">
        <v>63</v>
      </c>
      <c r="M1210" s="84" t="s">
        <v>56</v>
      </c>
      <c r="N1210" s="84" t="s">
        <v>51</v>
      </c>
      <c r="O1210" s="84"/>
      <c r="P1210" s="84" t="s">
        <v>340</v>
      </c>
      <c r="Q1210" s="84" t="s">
        <v>879</v>
      </c>
      <c r="R1210" s="88"/>
      <c r="S1210" s="89"/>
      <c r="T1210" s="89">
        <f t="shared" si="80"/>
        <v>0</v>
      </c>
      <c r="U1210" s="89"/>
      <c r="V1210" s="89"/>
      <c r="W1210" s="89"/>
      <c r="X1210" s="89"/>
      <c r="Y1210" s="89"/>
      <c r="Z1210" s="89">
        <f t="shared" si="81"/>
        <v>0</v>
      </c>
      <c r="AA1210" s="89"/>
      <c r="AB1210" s="89"/>
      <c r="AC1210" s="89"/>
      <c r="AD1210" s="84"/>
      <c r="AE1210" s="90"/>
    </row>
    <row r="1211" spans="1:31" s="91" customFormat="1" hidden="1" x14ac:dyDescent="0.25">
      <c r="A1211" s="82">
        <v>1208</v>
      </c>
      <c r="B1211" s="83">
        <v>5</v>
      </c>
      <c r="C1211" s="84">
        <v>2</v>
      </c>
      <c r="D1211" s="85" t="s">
        <v>869</v>
      </c>
      <c r="E1211" s="85" t="s">
        <v>344</v>
      </c>
      <c r="F1211" s="84"/>
      <c r="G1211" s="84" t="s">
        <v>55</v>
      </c>
      <c r="H1211" s="86" t="s">
        <v>345</v>
      </c>
      <c r="I1211" s="87">
        <v>0.5</v>
      </c>
      <c r="J1211" s="87">
        <v>0.5</v>
      </c>
      <c r="K1211" s="84" t="s">
        <v>272</v>
      </c>
      <c r="L1211" s="84" t="s">
        <v>63</v>
      </c>
      <c r="M1211" s="84" t="s">
        <v>56</v>
      </c>
      <c r="N1211" s="84" t="s">
        <v>51</v>
      </c>
      <c r="O1211" s="84"/>
      <c r="P1211" s="84" t="s">
        <v>347</v>
      </c>
      <c r="Q1211" s="84" t="s">
        <v>346</v>
      </c>
      <c r="R1211" s="88"/>
      <c r="S1211" s="89"/>
      <c r="T1211" s="89">
        <f t="shared" si="80"/>
        <v>0</v>
      </c>
      <c r="U1211" s="89"/>
      <c r="V1211" s="89"/>
      <c r="W1211" s="89"/>
      <c r="X1211" s="89"/>
      <c r="Y1211" s="89"/>
      <c r="Z1211" s="89">
        <f t="shared" si="81"/>
        <v>0</v>
      </c>
      <c r="AA1211" s="89"/>
      <c r="AB1211" s="89"/>
      <c r="AC1211" s="89"/>
      <c r="AD1211" s="84"/>
      <c r="AE1211" s="90"/>
    </row>
    <row r="1212" spans="1:31" s="91" customFormat="1" hidden="1" x14ac:dyDescent="0.25">
      <c r="A1212" s="82">
        <v>1209</v>
      </c>
      <c r="B1212" s="83">
        <v>6</v>
      </c>
      <c r="C1212" s="84">
        <v>2</v>
      </c>
      <c r="D1212" s="85" t="s">
        <v>869</v>
      </c>
      <c r="E1212" s="85" t="s">
        <v>298</v>
      </c>
      <c r="F1212" s="84"/>
      <c r="G1212" s="84" t="s">
        <v>55</v>
      </c>
      <c r="H1212" s="86" t="s">
        <v>299</v>
      </c>
      <c r="I1212" s="87">
        <v>2</v>
      </c>
      <c r="J1212" s="87">
        <v>2</v>
      </c>
      <c r="K1212" s="84" t="s">
        <v>50</v>
      </c>
      <c r="L1212" s="84" t="s">
        <v>63</v>
      </c>
      <c r="M1212" s="84" t="s">
        <v>56</v>
      </c>
      <c r="N1212" s="84" t="s">
        <v>51</v>
      </c>
      <c r="O1212" s="84"/>
      <c r="P1212" s="84" t="s">
        <v>266</v>
      </c>
      <c r="Q1212" s="84" t="s">
        <v>300</v>
      </c>
      <c r="R1212" s="88"/>
      <c r="S1212" s="89"/>
      <c r="T1212" s="89">
        <f t="shared" si="80"/>
        <v>0</v>
      </c>
      <c r="U1212" s="89"/>
      <c r="V1212" s="89"/>
      <c r="W1212" s="89"/>
      <c r="X1212" s="89"/>
      <c r="Y1212" s="89"/>
      <c r="Z1212" s="89">
        <f t="shared" si="81"/>
        <v>0</v>
      </c>
      <c r="AA1212" s="89"/>
      <c r="AB1212" s="89"/>
      <c r="AC1212" s="89"/>
      <c r="AD1212" s="84"/>
      <c r="AE1212" s="90"/>
    </row>
    <row r="1213" spans="1:31" s="91" customFormat="1" hidden="1" x14ac:dyDescent="0.25">
      <c r="A1213" s="82">
        <v>1210</v>
      </c>
      <c r="B1213" s="83">
        <v>7</v>
      </c>
      <c r="C1213" s="84">
        <v>2</v>
      </c>
      <c r="D1213" s="85" t="s">
        <v>869</v>
      </c>
      <c r="E1213" s="85" t="s">
        <v>880</v>
      </c>
      <c r="F1213" s="84"/>
      <c r="G1213" s="84" t="s">
        <v>55</v>
      </c>
      <c r="H1213" s="86" t="s">
        <v>881</v>
      </c>
      <c r="I1213" s="87">
        <v>5</v>
      </c>
      <c r="J1213" s="87">
        <v>5</v>
      </c>
      <c r="K1213" s="84" t="s">
        <v>272</v>
      </c>
      <c r="L1213" s="84" t="s">
        <v>63</v>
      </c>
      <c r="M1213" s="84" t="s">
        <v>56</v>
      </c>
      <c r="N1213" s="84" t="s">
        <v>51</v>
      </c>
      <c r="O1213" s="84"/>
      <c r="P1213" s="84" t="s">
        <v>340</v>
      </c>
      <c r="Q1213" s="84" t="s">
        <v>882</v>
      </c>
      <c r="R1213" s="88"/>
      <c r="S1213" s="89"/>
      <c r="T1213" s="89">
        <f t="shared" si="80"/>
        <v>0</v>
      </c>
      <c r="U1213" s="89"/>
      <c r="V1213" s="89"/>
      <c r="W1213" s="89"/>
      <c r="X1213" s="89"/>
      <c r="Y1213" s="89"/>
      <c r="Z1213" s="89">
        <f t="shared" si="81"/>
        <v>0</v>
      </c>
      <c r="AA1213" s="89"/>
      <c r="AB1213" s="89"/>
      <c r="AC1213" s="89"/>
      <c r="AD1213" s="84"/>
      <c r="AE1213" s="90"/>
    </row>
    <row r="1214" spans="1:31" s="91" customFormat="1" hidden="1" x14ac:dyDescent="0.25">
      <c r="A1214" s="82">
        <v>1211</v>
      </c>
      <c r="B1214" s="83">
        <v>8</v>
      </c>
      <c r="C1214" s="84">
        <v>2</v>
      </c>
      <c r="D1214" s="85" t="s">
        <v>869</v>
      </c>
      <c r="E1214" s="85" t="s">
        <v>883</v>
      </c>
      <c r="F1214" s="84"/>
      <c r="G1214" s="84" t="s">
        <v>59</v>
      </c>
      <c r="H1214" s="86" t="s">
        <v>884</v>
      </c>
      <c r="I1214" s="87">
        <v>5</v>
      </c>
      <c r="J1214" s="87">
        <v>5</v>
      </c>
      <c r="K1214" s="84" t="s">
        <v>272</v>
      </c>
      <c r="L1214" s="84" t="s">
        <v>63</v>
      </c>
      <c r="M1214" s="84" t="s">
        <v>56</v>
      </c>
      <c r="N1214" s="84" t="s">
        <v>51</v>
      </c>
      <c r="O1214" s="84"/>
      <c r="P1214" s="84" t="s">
        <v>340</v>
      </c>
      <c r="Q1214" s="84" t="s">
        <v>885</v>
      </c>
      <c r="R1214" s="88"/>
      <c r="S1214" s="89"/>
      <c r="T1214" s="89">
        <f t="shared" si="80"/>
        <v>0</v>
      </c>
      <c r="U1214" s="89"/>
      <c r="V1214" s="89"/>
      <c r="W1214" s="89"/>
      <c r="X1214" s="89"/>
      <c r="Y1214" s="89"/>
      <c r="Z1214" s="89">
        <f t="shared" si="81"/>
        <v>0</v>
      </c>
      <c r="AA1214" s="89"/>
      <c r="AB1214" s="89"/>
      <c r="AC1214" s="89"/>
      <c r="AD1214" s="84"/>
      <c r="AE1214" s="90"/>
    </row>
    <row r="1215" spans="1:31" s="91" customFormat="1" hidden="1" x14ac:dyDescent="0.25">
      <c r="A1215" s="82">
        <v>1212</v>
      </c>
      <c r="B1215" s="83">
        <v>9</v>
      </c>
      <c r="C1215" s="84">
        <v>2</v>
      </c>
      <c r="D1215" s="85" t="s">
        <v>869</v>
      </c>
      <c r="E1215" s="85" t="s">
        <v>672</v>
      </c>
      <c r="F1215" s="84"/>
      <c r="G1215" s="84" t="s">
        <v>55</v>
      </c>
      <c r="H1215" s="86" t="s">
        <v>673</v>
      </c>
      <c r="I1215" s="87">
        <v>4</v>
      </c>
      <c r="J1215" s="87">
        <v>4</v>
      </c>
      <c r="K1215" s="84" t="s">
        <v>50</v>
      </c>
      <c r="L1215" s="84" t="s">
        <v>63</v>
      </c>
      <c r="M1215" s="84" t="s">
        <v>56</v>
      </c>
      <c r="N1215" s="84" t="s">
        <v>51</v>
      </c>
      <c r="O1215" s="84"/>
      <c r="P1215" s="84" t="s">
        <v>266</v>
      </c>
      <c r="Q1215" s="84" t="s">
        <v>674</v>
      </c>
      <c r="R1215" s="88"/>
      <c r="S1215" s="89"/>
      <c r="T1215" s="89">
        <f t="shared" si="80"/>
        <v>0</v>
      </c>
      <c r="U1215" s="89"/>
      <c r="V1215" s="89"/>
      <c r="W1215" s="89"/>
      <c r="X1215" s="89"/>
      <c r="Y1215" s="89"/>
      <c r="Z1215" s="89">
        <f t="shared" si="81"/>
        <v>0</v>
      </c>
      <c r="AA1215" s="89"/>
      <c r="AB1215" s="89"/>
      <c r="AC1215" s="89"/>
      <c r="AD1215" s="84"/>
      <c r="AE1215" s="90"/>
    </row>
    <row r="1216" spans="1:31" s="91" customFormat="1" hidden="1" x14ac:dyDescent="0.25">
      <c r="A1216" s="82">
        <v>1213</v>
      </c>
      <c r="B1216" s="83">
        <v>10</v>
      </c>
      <c r="C1216" s="84">
        <v>2</v>
      </c>
      <c r="D1216" s="85" t="s">
        <v>869</v>
      </c>
      <c r="E1216" s="85" t="s">
        <v>396</v>
      </c>
      <c r="F1216" s="84"/>
      <c r="G1216" s="84" t="s">
        <v>55</v>
      </c>
      <c r="H1216" s="86" t="s">
        <v>397</v>
      </c>
      <c r="I1216" s="87">
        <v>0.5</v>
      </c>
      <c r="J1216" s="87">
        <v>0.5</v>
      </c>
      <c r="K1216" s="84" t="s">
        <v>272</v>
      </c>
      <c r="L1216" s="84" t="s">
        <v>63</v>
      </c>
      <c r="M1216" s="84" t="s">
        <v>56</v>
      </c>
      <c r="N1216" s="84" t="s">
        <v>51</v>
      </c>
      <c r="O1216" s="84"/>
      <c r="P1216" s="84" t="s">
        <v>266</v>
      </c>
      <c r="Q1216" s="84" t="s">
        <v>398</v>
      </c>
      <c r="R1216" s="88"/>
      <c r="S1216" s="89"/>
      <c r="T1216" s="89">
        <f t="shared" si="80"/>
        <v>0</v>
      </c>
      <c r="U1216" s="89"/>
      <c r="V1216" s="89"/>
      <c r="W1216" s="89"/>
      <c r="X1216" s="89"/>
      <c r="Y1216" s="89"/>
      <c r="Z1216" s="89">
        <f t="shared" si="81"/>
        <v>0</v>
      </c>
      <c r="AA1216" s="89"/>
      <c r="AB1216" s="89"/>
      <c r="AC1216" s="89"/>
      <c r="AD1216" s="84"/>
      <c r="AE1216" s="90"/>
    </row>
    <row r="1217" spans="1:31" s="91" customFormat="1" hidden="1" x14ac:dyDescent="0.25">
      <c r="A1217" s="82">
        <v>1214</v>
      </c>
      <c r="B1217" s="83">
        <v>11</v>
      </c>
      <c r="C1217" s="84">
        <v>2</v>
      </c>
      <c r="D1217" s="85" t="s">
        <v>869</v>
      </c>
      <c r="E1217" s="85" t="s">
        <v>348</v>
      </c>
      <c r="F1217" s="84"/>
      <c r="G1217" s="84" t="s">
        <v>71</v>
      </c>
      <c r="H1217" s="86" t="s">
        <v>349</v>
      </c>
      <c r="I1217" s="87">
        <v>1</v>
      </c>
      <c r="J1217" s="87">
        <v>1</v>
      </c>
      <c r="K1217" s="84" t="s">
        <v>50</v>
      </c>
      <c r="L1217" s="84" t="s">
        <v>63</v>
      </c>
      <c r="M1217" s="84" t="s">
        <v>56</v>
      </c>
      <c r="N1217" s="84" t="s">
        <v>51</v>
      </c>
      <c r="O1217" s="84"/>
      <c r="P1217" s="84" t="s">
        <v>351</v>
      </c>
      <c r="Q1217" s="84" t="s">
        <v>350</v>
      </c>
      <c r="R1217" s="88"/>
      <c r="S1217" s="89"/>
      <c r="T1217" s="89">
        <f t="shared" si="80"/>
        <v>0</v>
      </c>
      <c r="U1217" s="89"/>
      <c r="V1217" s="89"/>
      <c r="W1217" s="89"/>
      <c r="X1217" s="89"/>
      <c r="Y1217" s="89"/>
      <c r="Z1217" s="89">
        <f t="shared" si="81"/>
        <v>0</v>
      </c>
      <c r="AA1217" s="89"/>
      <c r="AB1217" s="89"/>
      <c r="AC1217" s="89"/>
      <c r="AD1217" s="84"/>
      <c r="AE1217" s="90"/>
    </row>
    <row r="1218" spans="1:31" s="91" customFormat="1" hidden="1" x14ac:dyDescent="0.25">
      <c r="A1218" s="82">
        <v>1215</v>
      </c>
      <c r="B1218" s="83">
        <v>12</v>
      </c>
      <c r="C1218" s="84">
        <v>2</v>
      </c>
      <c r="D1218" s="85" t="s">
        <v>869</v>
      </c>
      <c r="E1218" s="85" t="s">
        <v>845</v>
      </c>
      <c r="F1218" s="84"/>
      <c r="G1218" s="84" t="s">
        <v>71</v>
      </c>
      <c r="H1218" s="86" t="s">
        <v>353</v>
      </c>
      <c r="I1218" s="87">
        <v>1</v>
      </c>
      <c r="J1218" s="87">
        <v>1</v>
      </c>
      <c r="K1218" s="84" t="s">
        <v>50</v>
      </c>
      <c r="L1218" s="84" t="s">
        <v>63</v>
      </c>
      <c r="M1218" s="84" t="s">
        <v>56</v>
      </c>
      <c r="N1218" s="84" t="s">
        <v>51</v>
      </c>
      <c r="O1218" s="84"/>
      <c r="P1218" s="84" t="s">
        <v>354</v>
      </c>
      <c r="Q1218" s="84">
        <v>1727040100</v>
      </c>
      <c r="R1218" s="88"/>
      <c r="S1218" s="89"/>
      <c r="T1218" s="89">
        <f t="shared" si="80"/>
        <v>0</v>
      </c>
      <c r="U1218" s="89"/>
      <c r="V1218" s="89"/>
      <c r="W1218" s="89"/>
      <c r="X1218" s="89"/>
      <c r="Y1218" s="89"/>
      <c r="Z1218" s="89">
        <f t="shared" si="81"/>
        <v>0</v>
      </c>
      <c r="AA1218" s="89"/>
      <c r="AB1218" s="89"/>
      <c r="AC1218" s="89"/>
      <c r="AD1218" s="84"/>
      <c r="AE1218" s="90"/>
    </row>
    <row r="1219" spans="1:31" s="91" customFormat="1" hidden="1" x14ac:dyDescent="0.25">
      <c r="A1219" s="82">
        <v>1216</v>
      </c>
      <c r="B1219" s="83">
        <v>13</v>
      </c>
      <c r="C1219" s="84">
        <v>2</v>
      </c>
      <c r="D1219" s="85" t="s">
        <v>869</v>
      </c>
      <c r="E1219" s="85" t="s">
        <v>358</v>
      </c>
      <c r="F1219" s="84"/>
      <c r="G1219" s="84" t="s">
        <v>64</v>
      </c>
      <c r="H1219" s="86" t="s">
        <v>359</v>
      </c>
      <c r="I1219" s="87">
        <v>4</v>
      </c>
      <c r="J1219" s="87">
        <v>4</v>
      </c>
      <c r="K1219" s="84" t="s">
        <v>50</v>
      </c>
      <c r="L1219" s="84" t="s">
        <v>63</v>
      </c>
      <c r="M1219" s="84" t="s">
        <v>56</v>
      </c>
      <c r="N1219" s="84" t="s">
        <v>51</v>
      </c>
      <c r="O1219" s="84"/>
      <c r="P1219" s="84" t="s">
        <v>260</v>
      </c>
      <c r="Q1219" s="84">
        <v>1731120066</v>
      </c>
      <c r="R1219" s="88"/>
      <c r="S1219" s="89"/>
      <c r="T1219" s="89">
        <f t="shared" si="80"/>
        <v>0</v>
      </c>
      <c r="U1219" s="89"/>
      <c r="V1219" s="89"/>
      <c r="W1219" s="89"/>
      <c r="X1219" s="89"/>
      <c r="Y1219" s="89"/>
      <c r="Z1219" s="89">
        <f t="shared" si="81"/>
        <v>0</v>
      </c>
      <c r="AA1219" s="89"/>
      <c r="AB1219" s="89"/>
      <c r="AC1219" s="89"/>
      <c r="AD1219" s="84"/>
      <c r="AE1219" s="90"/>
    </row>
    <row r="1220" spans="1:31" s="91" customFormat="1" hidden="1" x14ac:dyDescent="0.25">
      <c r="A1220" s="82">
        <v>1217</v>
      </c>
      <c r="B1220" s="83">
        <v>14</v>
      </c>
      <c r="C1220" s="84">
        <v>2</v>
      </c>
      <c r="D1220" s="85" t="s">
        <v>869</v>
      </c>
      <c r="E1220" s="85" t="s">
        <v>390</v>
      </c>
      <c r="F1220" s="84"/>
      <c r="G1220" s="84" t="s">
        <v>55</v>
      </c>
      <c r="H1220" s="86" t="s">
        <v>391</v>
      </c>
      <c r="I1220" s="87">
        <v>18</v>
      </c>
      <c r="J1220" s="87">
        <v>18</v>
      </c>
      <c r="K1220" s="84" t="s">
        <v>50</v>
      </c>
      <c r="L1220" s="84" t="s">
        <v>63</v>
      </c>
      <c r="M1220" s="84" t="s">
        <v>56</v>
      </c>
      <c r="N1220" s="84" t="s">
        <v>51</v>
      </c>
      <c r="O1220" s="84"/>
      <c r="P1220" s="84" t="s">
        <v>392</v>
      </c>
      <c r="Q1220" s="84" t="s">
        <v>357</v>
      </c>
      <c r="R1220" s="88"/>
      <c r="S1220" s="89"/>
      <c r="T1220" s="89">
        <f t="shared" si="80"/>
        <v>0</v>
      </c>
      <c r="U1220" s="89"/>
      <c r="V1220" s="89"/>
      <c r="W1220" s="89"/>
      <c r="X1220" s="89"/>
      <c r="Y1220" s="89"/>
      <c r="Z1220" s="89">
        <f t="shared" si="81"/>
        <v>0</v>
      </c>
      <c r="AA1220" s="89"/>
      <c r="AB1220" s="89"/>
      <c r="AC1220" s="89"/>
      <c r="AD1220" s="84"/>
      <c r="AE1220" s="90"/>
    </row>
    <row r="1221" spans="1:31" s="91" customFormat="1" hidden="1" x14ac:dyDescent="0.25">
      <c r="A1221" s="82">
        <v>1218</v>
      </c>
      <c r="B1221" s="83">
        <v>15</v>
      </c>
      <c r="C1221" s="84">
        <v>2</v>
      </c>
      <c r="D1221" s="85" t="s">
        <v>869</v>
      </c>
      <c r="E1221" s="85" t="s">
        <v>294</v>
      </c>
      <c r="F1221" s="84"/>
      <c r="G1221" s="84" t="s">
        <v>55</v>
      </c>
      <c r="H1221" s="86" t="s">
        <v>295</v>
      </c>
      <c r="I1221" s="87">
        <v>1</v>
      </c>
      <c r="J1221" s="87">
        <v>1</v>
      </c>
      <c r="K1221" s="84" t="s">
        <v>50</v>
      </c>
      <c r="L1221" s="84" t="s">
        <v>63</v>
      </c>
      <c r="M1221" s="84" t="s">
        <v>56</v>
      </c>
      <c r="N1221" s="84" t="s">
        <v>51</v>
      </c>
      <c r="O1221" s="84"/>
      <c r="P1221" s="84" t="s">
        <v>297</v>
      </c>
      <c r="Q1221" s="84" t="s">
        <v>296</v>
      </c>
      <c r="R1221" s="88"/>
      <c r="S1221" s="89"/>
      <c r="T1221" s="89">
        <f t="shared" ref="T1221:T1284" si="82">S1221*I1221</f>
        <v>0</v>
      </c>
      <c r="U1221" s="89"/>
      <c r="V1221" s="89"/>
      <c r="W1221" s="89"/>
      <c r="X1221" s="89"/>
      <c r="Y1221" s="89"/>
      <c r="Z1221" s="89">
        <f t="shared" ref="Z1221:Z1284" si="83">Y1221*I1221</f>
        <v>0</v>
      </c>
      <c r="AA1221" s="89"/>
      <c r="AB1221" s="89"/>
      <c r="AC1221" s="89"/>
      <c r="AD1221" s="84"/>
      <c r="AE1221" s="90"/>
    </row>
    <row r="1222" spans="1:31" s="91" customFormat="1" hidden="1" x14ac:dyDescent="0.25">
      <c r="A1222" s="82">
        <v>1219</v>
      </c>
      <c r="B1222" s="83">
        <v>16</v>
      </c>
      <c r="C1222" s="84">
        <v>2</v>
      </c>
      <c r="D1222" s="85" t="s">
        <v>869</v>
      </c>
      <c r="E1222" s="85" t="s">
        <v>886</v>
      </c>
      <c r="F1222" s="84"/>
      <c r="G1222" s="84" t="s">
        <v>59</v>
      </c>
      <c r="H1222" s="86" t="s">
        <v>887</v>
      </c>
      <c r="I1222" s="87">
        <v>1</v>
      </c>
      <c r="J1222" s="87">
        <v>1</v>
      </c>
      <c r="K1222" s="84" t="s">
        <v>50</v>
      </c>
      <c r="L1222" s="84" t="s">
        <v>63</v>
      </c>
      <c r="M1222" s="84" t="s">
        <v>56</v>
      </c>
      <c r="N1222" s="84" t="s">
        <v>51</v>
      </c>
      <c r="O1222" s="84"/>
      <c r="P1222" s="84" t="s">
        <v>351</v>
      </c>
      <c r="Q1222" s="84" t="s">
        <v>888</v>
      </c>
      <c r="R1222" s="88"/>
      <c r="S1222" s="89"/>
      <c r="T1222" s="89">
        <f t="shared" si="82"/>
        <v>0</v>
      </c>
      <c r="U1222" s="89"/>
      <c r="V1222" s="89"/>
      <c r="W1222" s="89"/>
      <c r="X1222" s="89"/>
      <c r="Y1222" s="89"/>
      <c r="Z1222" s="89">
        <f t="shared" si="83"/>
        <v>0</v>
      </c>
      <c r="AA1222" s="89"/>
      <c r="AB1222" s="89"/>
      <c r="AC1222" s="89"/>
      <c r="AD1222" s="84"/>
      <c r="AE1222" s="90"/>
    </row>
    <row r="1223" spans="1:31" s="91" customFormat="1" hidden="1" x14ac:dyDescent="0.25">
      <c r="A1223" s="82">
        <v>1220</v>
      </c>
      <c r="B1223" s="83">
        <v>17</v>
      </c>
      <c r="C1223" s="84">
        <v>2</v>
      </c>
      <c r="D1223" s="85" t="s">
        <v>869</v>
      </c>
      <c r="E1223" s="85" t="s">
        <v>889</v>
      </c>
      <c r="F1223" s="84"/>
      <c r="G1223" s="84" t="s">
        <v>71</v>
      </c>
      <c r="H1223" s="86" t="s">
        <v>353</v>
      </c>
      <c r="I1223" s="87">
        <v>2</v>
      </c>
      <c r="J1223" s="87">
        <v>2</v>
      </c>
      <c r="K1223" s="84" t="s">
        <v>50</v>
      </c>
      <c r="L1223" s="84" t="s">
        <v>63</v>
      </c>
      <c r="M1223" s="84" t="s">
        <v>56</v>
      </c>
      <c r="N1223" s="84" t="s">
        <v>51</v>
      </c>
      <c r="O1223" s="84"/>
      <c r="P1223" s="84" t="s">
        <v>354</v>
      </c>
      <c r="Q1223" s="84">
        <v>1727040102</v>
      </c>
      <c r="R1223" s="88"/>
      <c r="S1223" s="89"/>
      <c r="T1223" s="89">
        <f t="shared" si="82"/>
        <v>0</v>
      </c>
      <c r="U1223" s="89"/>
      <c r="V1223" s="89"/>
      <c r="W1223" s="89"/>
      <c r="X1223" s="89"/>
      <c r="Y1223" s="89"/>
      <c r="Z1223" s="89">
        <f t="shared" si="83"/>
        <v>0</v>
      </c>
      <c r="AA1223" s="89"/>
      <c r="AB1223" s="89"/>
      <c r="AC1223" s="89"/>
      <c r="AD1223" s="84"/>
      <c r="AE1223" s="90"/>
    </row>
    <row r="1224" spans="1:31" s="91" customFormat="1" hidden="1" x14ac:dyDescent="0.25">
      <c r="A1224" s="82">
        <v>1221</v>
      </c>
      <c r="B1224" s="83">
        <v>7000</v>
      </c>
      <c r="C1224" s="84">
        <v>2</v>
      </c>
      <c r="D1224" s="85" t="s">
        <v>869</v>
      </c>
      <c r="E1224" s="85" t="s">
        <v>274</v>
      </c>
      <c r="F1224" s="84"/>
      <c r="G1224" s="84" t="s">
        <v>276</v>
      </c>
      <c r="H1224" s="86" t="s">
        <v>275</v>
      </c>
      <c r="I1224" s="87">
        <v>1</v>
      </c>
      <c r="J1224" s="87">
        <v>1</v>
      </c>
      <c r="K1224" s="84" t="s">
        <v>50</v>
      </c>
      <c r="L1224" s="84" t="s">
        <v>63</v>
      </c>
      <c r="M1224" s="84" t="s">
        <v>56</v>
      </c>
      <c r="N1224" s="84" t="s">
        <v>70</v>
      </c>
      <c r="O1224" s="84"/>
      <c r="P1224" s="84"/>
      <c r="Q1224" s="84"/>
      <c r="R1224" s="88"/>
      <c r="S1224" s="89"/>
      <c r="T1224" s="89">
        <f t="shared" si="82"/>
        <v>0</v>
      </c>
      <c r="U1224" s="89"/>
      <c r="V1224" s="89"/>
      <c r="W1224" s="89"/>
      <c r="X1224" s="89"/>
      <c r="Y1224" s="89"/>
      <c r="Z1224" s="89">
        <f t="shared" si="83"/>
        <v>0</v>
      </c>
      <c r="AA1224" s="89"/>
      <c r="AB1224" s="89"/>
      <c r="AC1224" s="89"/>
      <c r="AD1224" s="84"/>
      <c r="AE1224" s="90"/>
    </row>
    <row r="1225" spans="1:31" s="91" customFormat="1" hidden="1" x14ac:dyDescent="0.25">
      <c r="A1225" s="82">
        <v>1222</v>
      </c>
      <c r="B1225" s="83">
        <v>7000</v>
      </c>
      <c r="C1225" s="84">
        <v>3</v>
      </c>
      <c r="D1225" s="85" t="s">
        <v>274</v>
      </c>
      <c r="E1225" s="85" t="s">
        <v>124</v>
      </c>
      <c r="F1225" s="84"/>
      <c r="G1225" s="84" t="s">
        <v>126</v>
      </c>
      <c r="H1225" s="86" t="s">
        <v>125</v>
      </c>
      <c r="I1225" s="87">
        <v>1</v>
      </c>
      <c r="J1225" s="87">
        <v>1</v>
      </c>
      <c r="K1225" s="84" t="s">
        <v>50</v>
      </c>
      <c r="L1225" s="84" t="s">
        <v>63</v>
      </c>
      <c r="M1225" s="84" t="s">
        <v>56</v>
      </c>
      <c r="N1225" s="84" t="s">
        <v>70</v>
      </c>
      <c r="O1225" s="84"/>
      <c r="P1225" s="84"/>
      <c r="Q1225" s="84"/>
      <c r="R1225" s="88"/>
      <c r="S1225" s="89"/>
      <c r="T1225" s="89">
        <f t="shared" si="82"/>
        <v>0</v>
      </c>
      <c r="U1225" s="89"/>
      <c r="V1225" s="89"/>
      <c r="W1225" s="89"/>
      <c r="X1225" s="89"/>
      <c r="Y1225" s="89"/>
      <c r="Z1225" s="89">
        <f t="shared" si="83"/>
        <v>0</v>
      </c>
      <c r="AA1225" s="89"/>
      <c r="AB1225" s="89"/>
      <c r="AC1225" s="89"/>
      <c r="AD1225" s="84"/>
      <c r="AE1225" s="90"/>
    </row>
    <row r="1226" spans="1:31" s="91" customFormat="1" hidden="1" x14ac:dyDescent="0.25">
      <c r="A1226" s="82">
        <v>1223</v>
      </c>
      <c r="B1226" s="83">
        <v>7002</v>
      </c>
      <c r="C1226" s="84">
        <v>3</v>
      </c>
      <c r="D1226" s="85" t="s">
        <v>274</v>
      </c>
      <c r="E1226" s="85" t="s">
        <v>277</v>
      </c>
      <c r="F1226" s="84"/>
      <c r="G1226" s="84" t="s">
        <v>55</v>
      </c>
      <c r="H1226" s="86" t="s">
        <v>278</v>
      </c>
      <c r="I1226" s="87">
        <v>1</v>
      </c>
      <c r="J1226" s="87">
        <v>1</v>
      </c>
      <c r="K1226" s="84" t="s">
        <v>50</v>
      </c>
      <c r="L1226" s="84" t="s">
        <v>63</v>
      </c>
      <c r="M1226" s="84" t="s">
        <v>56</v>
      </c>
      <c r="N1226" s="84" t="s">
        <v>70</v>
      </c>
      <c r="O1226" s="84"/>
      <c r="P1226" s="84" t="s">
        <v>279</v>
      </c>
      <c r="Q1226" s="84">
        <v>14270</v>
      </c>
      <c r="R1226" s="88"/>
      <c r="S1226" s="89"/>
      <c r="T1226" s="89">
        <f t="shared" si="82"/>
        <v>0</v>
      </c>
      <c r="U1226" s="89"/>
      <c r="V1226" s="89"/>
      <c r="W1226" s="89"/>
      <c r="X1226" s="89"/>
      <c r="Y1226" s="89"/>
      <c r="Z1226" s="89">
        <f t="shared" si="83"/>
        <v>0</v>
      </c>
      <c r="AA1226" s="89"/>
      <c r="AB1226" s="89"/>
      <c r="AC1226" s="89"/>
      <c r="AD1226" s="84"/>
      <c r="AE1226" s="90"/>
    </row>
    <row r="1227" spans="1:31" s="91" customFormat="1" hidden="1" x14ac:dyDescent="0.25">
      <c r="A1227" s="82">
        <v>1224</v>
      </c>
      <c r="B1227" s="83">
        <v>7003</v>
      </c>
      <c r="C1227" s="84">
        <v>3</v>
      </c>
      <c r="D1227" s="85" t="s">
        <v>274</v>
      </c>
      <c r="E1227" s="85" t="s">
        <v>280</v>
      </c>
      <c r="F1227" s="84"/>
      <c r="G1227" s="84" t="s">
        <v>55</v>
      </c>
      <c r="H1227" s="86" t="s">
        <v>281</v>
      </c>
      <c r="I1227" s="87">
        <v>1</v>
      </c>
      <c r="J1227" s="87">
        <v>1</v>
      </c>
      <c r="K1227" s="84" t="s">
        <v>50</v>
      </c>
      <c r="L1227" s="84" t="s">
        <v>63</v>
      </c>
      <c r="M1227" s="84" t="s">
        <v>56</v>
      </c>
      <c r="N1227" s="84" t="s">
        <v>70</v>
      </c>
      <c r="O1227" s="84"/>
      <c r="P1227" s="84" t="s">
        <v>283</v>
      </c>
      <c r="Q1227" s="84" t="s">
        <v>282</v>
      </c>
      <c r="R1227" s="88"/>
      <c r="S1227" s="89"/>
      <c r="T1227" s="89">
        <f t="shared" si="82"/>
        <v>0</v>
      </c>
      <c r="U1227" s="89"/>
      <c r="V1227" s="89"/>
      <c r="W1227" s="89"/>
      <c r="X1227" s="89"/>
      <c r="Y1227" s="89"/>
      <c r="Z1227" s="89">
        <f t="shared" si="83"/>
        <v>0</v>
      </c>
      <c r="AA1227" s="89"/>
      <c r="AB1227" s="89"/>
      <c r="AC1227" s="89"/>
      <c r="AD1227" s="84"/>
      <c r="AE1227" s="90"/>
    </row>
    <row r="1228" spans="1:31" s="91" customFormat="1" hidden="1" x14ac:dyDescent="0.25">
      <c r="A1228" s="82">
        <v>1225</v>
      </c>
      <c r="B1228" s="83">
        <v>7004</v>
      </c>
      <c r="C1228" s="84">
        <v>3</v>
      </c>
      <c r="D1228" s="85" t="s">
        <v>274</v>
      </c>
      <c r="E1228" s="85" t="s">
        <v>284</v>
      </c>
      <c r="F1228" s="84"/>
      <c r="G1228" s="84" t="s">
        <v>64</v>
      </c>
      <c r="H1228" s="86" t="s">
        <v>285</v>
      </c>
      <c r="I1228" s="87">
        <v>1</v>
      </c>
      <c r="J1228" s="87">
        <v>1</v>
      </c>
      <c r="K1228" s="84" t="s">
        <v>50</v>
      </c>
      <c r="L1228" s="84" t="s">
        <v>63</v>
      </c>
      <c r="M1228" s="84" t="s">
        <v>56</v>
      </c>
      <c r="N1228" s="84" t="s">
        <v>70</v>
      </c>
      <c r="O1228" s="84"/>
      <c r="P1228" s="84" t="s">
        <v>283</v>
      </c>
      <c r="Q1228" s="84" t="s">
        <v>286</v>
      </c>
      <c r="R1228" s="88"/>
      <c r="S1228" s="89"/>
      <c r="T1228" s="89">
        <f t="shared" si="82"/>
        <v>0</v>
      </c>
      <c r="U1228" s="89"/>
      <c r="V1228" s="89"/>
      <c r="W1228" s="89"/>
      <c r="X1228" s="89"/>
      <c r="Y1228" s="89"/>
      <c r="Z1228" s="89">
        <f t="shared" si="83"/>
        <v>0</v>
      </c>
      <c r="AA1228" s="89"/>
      <c r="AB1228" s="89"/>
      <c r="AC1228" s="89"/>
      <c r="AD1228" s="84"/>
      <c r="AE1228" s="90"/>
    </row>
    <row r="1229" spans="1:31" s="91" customFormat="1" hidden="1" x14ac:dyDescent="0.25">
      <c r="A1229" s="82">
        <v>1226</v>
      </c>
      <c r="B1229" s="83">
        <v>7005</v>
      </c>
      <c r="C1229" s="84">
        <v>3</v>
      </c>
      <c r="D1229" s="85" t="s">
        <v>274</v>
      </c>
      <c r="E1229" s="85" t="s">
        <v>287</v>
      </c>
      <c r="F1229" s="84"/>
      <c r="G1229" s="84" t="s">
        <v>64</v>
      </c>
      <c r="H1229" s="86" t="s">
        <v>288</v>
      </c>
      <c r="I1229" s="87">
        <v>1</v>
      </c>
      <c r="J1229" s="87">
        <v>1</v>
      </c>
      <c r="K1229" s="84" t="s">
        <v>50</v>
      </c>
      <c r="L1229" s="84" t="s">
        <v>63</v>
      </c>
      <c r="M1229" s="84" t="s">
        <v>56</v>
      </c>
      <c r="N1229" s="84" t="s">
        <v>70</v>
      </c>
      <c r="O1229" s="84"/>
      <c r="P1229" s="84" t="s">
        <v>283</v>
      </c>
      <c r="Q1229" s="84" t="s">
        <v>289</v>
      </c>
      <c r="R1229" s="88"/>
      <c r="S1229" s="89"/>
      <c r="T1229" s="89">
        <f t="shared" si="82"/>
        <v>0</v>
      </c>
      <c r="U1229" s="89"/>
      <c r="V1229" s="89"/>
      <c r="W1229" s="89"/>
      <c r="X1229" s="89"/>
      <c r="Y1229" s="89"/>
      <c r="Z1229" s="89">
        <f t="shared" si="83"/>
        <v>0</v>
      </c>
      <c r="AA1229" s="89"/>
      <c r="AB1229" s="89"/>
      <c r="AC1229" s="89"/>
      <c r="AD1229" s="84"/>
      <c r="AE1229" s="90"/>
    </row>
    <row r="1230" spans="1:31" s="91" customFormat="1" hidden="1" x14ac:dyDescent="0.25">
      <c r="A1230" s="82">
        <v>1227</v>
      </c>
      <c r="B1230" s="83">
        <v>7006</v>
      </c>
      <c r="C1230" s="84">
        <v>3</v>
      </c>
      <c r="D1230" s="85" t="s">
        <v>274</v>
      </c>
      <c r="E1230" s="85" t="s">
        <v>290</v>
      </c>
      <c r="F1230" s="84"/>
      <c r="G1230" s="84" t="s">
        <v>55</v>
      </c>
      <c r="H1230" s="86" t="s">
        <v>291</v>
      </c>
      <c r="I1230" s="87">
        <v>1</v>
      </c>
      <c r="J1230" s="87">
        <v>1</v>
      </c>
      <c r="K1230" s="84" t="s">
        <v>50</v>
      </c>
      <c r="L1230" s="84" t="s">
        <v>63</v>
      </c>
      <c r="M1230" s="84" t="s">
        <v>56</v>
      </c>
      <c r="N1230" s="84" t="s">
        <v>70</v>
      </c>
      <c r="O1230" s="84"/>
      <c r="P1230" s="84"/>
      <c r="Q1230" s="84"/>
      <c r="R1230" s="88"/>
      <c r="S1230" s="89"/>
      <c r="T1230" s="89">
        <f t="shared" si="82"/>
        <v>0</v>
      </c>
      <c r="U1230" s="89"/>
      <c r="V1230" s="89"/>
      <c r="W1230" s="89"/>
      <c r="X1230" s="89"/>
      <c r="Y1230" s="89"/>
      <c r="Z1230" s="89">
        <f t="shared" si="83"/>
        <v>0</v>
      </c>
      <c r="AA1230" s="89"/>
      <c r="AB1230" s="89"/>
      <c r="AC1230" s="89"/>
      <c r="AD1230" s="84"/>
      <c r="AE1230" s="90"/>
    </row>
    <row r="1231" spans="1:31" s="91" customFormat="1" hidden="1" x14ac:dyDescent="0.25">
      <c r="A1231" s="82">
        <v>1228</v>
      </c>
      <c r="B1231" s="83">
        <v>7007</v>
      </c>
      <c r="C1231" s="84">
        <v>3</v>
      </c>
      <c r="D1231" s="85" t="s">
        <v>274</v>
      </c>
      <c r="E1231" s="85" t="s">
        <v>292</v>
      </c>
      <c r="F1231" s="84"/>
      <c r="G1231" s="84" t="s">
        <v>55</v>
      </c>
      <c r="H1231" s="86" t="s">
        <v>293</v>
      </c>
      <c r="I1231" s="87">
        <v>1</v>
      </c>
      <c r="J1231" s="87">
        <v>1</v>
      </c>
      <c r="K1231" s="84" t="s">
        <v>50</v>
      </c>
      <c r="L1231" s="84" t="s">
        <v>63</v>
      </c>
      <c r="M1231" s="84" t="s">
        <v>56</v>
      </c>
      <c r="N1231" s="84" t="s">
        <v>70</v>
      </c>
      <c r="O1231" s="84"/>
      <c r="P1231" s="84"/>
      <c r="Q1231" s="84"/>
      <c r="R1231" s="88"/>
      <c r="S1231" s="89"/>
      <c r="T1231" s="89">
        <f t="shared" si="82"/>
        <v>0</v>
      </c>
      <c r="U1231" s="89"/>
      <c r="V1231" s="89"/>
      <c r="W1231" s="89"/>
      <c r="X1231" s="89"/>
      <c r="Y1231" s="89"/>
      <c r="Z1231" s="89">
        <f t="shared" si="83"/>
        <v>0</v>
      </c>
      <c r="AA1231" s="89"/>
      <c r="AB1231" s="89"/>
      <c r="AC1231" s="89"/>
      <c r="AD1231" s="84"/>
      <c r="AE1231" s="90"/>
    </row>
    <row r="1232" spans="1:31" s="91" customFormat="1" hidden="1" x14ac:dyDescent="0.25">
      <c r="A1232" s="82">
        <v>1229</v>
      </c>
      <c r="B1232" s="83">
        <v>7008</v>
      </c>
      <c r="C1232" s="84">
        <v>3</v>
      </c>
      <c r="D1232" s="85" t="s">
        <v>274</v>
      </c>
      <c r="E1232" s="85" t="s">
        <v>263</v>
      </c>
      <c r="F1232" s="84"/>
      <c r="G1232" s="84" t="s">
        <v>55</v>
      </c>
      <c r="H1232" s="86" t="s">
        <v>264</v>
      </c>
      <c r="I1232" s="87">
        <v>1</v>
      </c>
      <c r="J1232" s="87">
        <v>1</v>
      </c>
      <c r="K1232" s="84" t="s">
        <v>50</v>
      </c>
      <c r="L1232" s="84" t="s">
        <v>63</v>
      </c>
      <c r="M1232" s="84" t="s">
        <v>56</v>
      </c>
      <c r="N1232" s="84" t="s">
        <v>70</v>
      </c>
      <c r="O1232" s="84"/>
      <c r="P1232" s="84" t="s">
        <v>266</v>
      </c>
      <c r="Q1232" s="84" t="s">
        <v>265</v>
      </c>
      <c r="R1232" s="88"/>
      <c r="S1232" s="89"/>
      <c r="T1232" s="89">
        <f t="shared" si="82"/>
        <v>0</v>
      </c>
      <c r="U1232" s="89"/>
      <c r="V1232" s="89"/>
      <c r="W1232" s="89"/>
      <c r="X1232" s="89"/>
      <c r="Y1232" s="89"/>
      <c r="Z1232" s="89">
        <f t="shared" si="83"/>
        <v>0</v>
      </c>
      <c r="AA1232" s="89"/>
      <c r="AB1232" s="89"/>
      <c r="AC1232" s="89"/>
      <c r="AD1232" s="84"/>
      <c r="AE1232" s="90"/>
    </row>
    <row r="1233" spans="1:31" s="91" customFormat="1" hidden="1" x14ac:dyDescent="0.25">
      <c r="A1233" s="82">
        <v>1230</v>
      </c>
      <c r="B1233" s="83">
        <v>7009</v>
      </c>
      <c r="C1233" s="84">
        <v>3</v>
      </c>
      <c r="D1233" s="85" t="s">
        <v>274</v>
      </c>
      <c r="E1233" s="85" t="s">
        <v>294</v>
      </c>
      <c r="F1233" s="84"/>
      <c r="G1233" s="84" t="s">
        <v>55</v>
      </c>
      <c r="H1233" s="86" t="s">
        <v>295</v>
      </c>
      <c r="I1233" s="87">
        <v>1</v>
      </c>
      <c r="J1233" s="87">
        <v>1</v>
      </c>
      <c r="K1233" s="84" t="s">
        <v>50</v>
      </c>
      <c r="L1233" s="84" t="s">
        <v>63</v>
      </c>
      <c r="M1233" s="84" t="s">
        <v>56</v>
      </c>
      <c r="N1233" s="84" t="s">
        <v>70</v>
      </c>
      <c r="O1233" s="84"/>
      <c r="P1233" s="84" t="s">
        <v>297</v>
      </c>
      <c r="Q1233" s="84" t="s">
        <v>296</v>
      </c>
      <c r="R1233" s="88"/>
      <c r="S1233" s="89"/>
      <c r="T1233" s="89">
        <f t="shared" si="82"/>
        <v>0</v>
      </c>
      <c r="U1233" s="89"/>
      <c r="V1233" s="89"/>
      <c r="W1233" s="89"/>
      <c r="X1233" s="89"/>
      <c r="Y1233" s="89"/>
      <c r="Z1233" s="89">
        <f t="shared" si="83"/>
        <v>0</v>
      </c>
      <c r="AA1233" s="89"/>
      <c r="AB1233" s="89"/>
      <c r="AC1233" s="89"/>
      <c r="AD1233" s="84"/>
      <c r="AE1233" s="90"/>
    </row>
    <row r="1234" spans="1:31" s="91" customFormat="1" hidden="1" x14ac:dyDescent="0.25">
      <c r="A1234" s="82">
        <v>1231</v>
      </c>
      <c r="B1234" s="83">
        <v>7010</v>
      </c>
      <c r="C1234" s="84">
        <v>3</v>
      </c>
      <c r="D1234" s="85" t="s">
        <v>274</v>
      </c>
      <c r="E1234" s="85" t="s">
        <v>298</v>
      </c>
      <c r="F1234" s="84"/>
      <c r="G1234" s="84" t="s">
        <v>55</v>
      </c>
      <c r="H1234" s="86" t="s">
        <v>299</v>
      </c>
      <c r="I1234" s="87">
        <v>1</v>
      </c>
      <c r="J1234" s="87">
        <v>1</v>
      </c>
      <c r="K1234" s="84" t="s">
        <v>50</v>
      </c>
      <c r="L1234" s="84" t="s">
        <v>63</v>
      </c>
      <c r="M1234" s="84" t="s">
        <v>56</v>
      </c>
      <c r="N1234" s="84" t="s">
        <v>70</v>
      </c>
      <c r="O1234" s="84"/>
      <c r="P1234" s="84" t="s">
        <v>266</v>
      </c>
      <c r="Q1234" s="84" t="s">
        <v>300</v>
      </c>
      <c r="R1234" s="88"/>
      <c r="S1234" s="89"/>
      <c r="T1234" s="89">
        <f t="shared" si="82"/>
        <v>0</v>
      </c>
      <c r="U1234" s="89"/>
      <c r="V1234" s="89"/>
      <c r="W1234" s="89"/>
      <c r="X1234" s="89"/>
      <c r="Y1234" s="89"/>
      <c r="Z1234" s="89">
        <f t="shared" si="83"/>
        <v>0</v>
      </c>
      <c r="AA1234" s="89"/>
      <c r="AB1234" s="89"/>
      <c r="AC1234" s="89"/>
      <c r="AD1234" s="84"/>
      <c r="AE1234" s="90"/>
    </row>
    <row r="1235" spans="1:31" s="91" customFormat="1" hidden="1" x14ac:dyDescent="0.25">
      <c r="A1235" s="82">
        <v>1232</v>
      </c>
      <c r="B1235" s="83">
        <v>7011</v>
      </c>
      <c r="C1235" s="84">
        <v>3</v>
      </c>
      <c r="D1235" s="85" t="s">
        <v>274</v>
      </c>
      <c r="E1235" s="85" t="s">
        <v>301</v>
      </c>
      <c r="F1235" s="84"/>
      <c r="G1235" s="84" t="s">
        <v>55</v>
      </c>
      <c r="H1235" s="86" t="s">
        <v>302</v>
      </c>
      <c r="I1235" s="87">
        <v>1</v>
      </c>
      <c r="J1235" s="87">
        <v>1</v>
      </c>
      <c r="K1235" s="84" t="s">
        <v>50</v>
      </c>
      <c r="L1235" s="84" t="s">
        <v>63</v>
      </c>
      <c r="M1235" s="84" t="s">
        <v>56</v>
      </c>
      <c r="N1235" s="84" t="s">
        <v>70</v>
      </c>
      <c r="O1235" s="84"/>
      <c r="P1235" s="84" t="s">
        <v>266</v>
      </c>
      <c r="Q1235" s="84" t="s">
        <v>303</v>
      </c>
      <c r="R1235" s="88"/>
      <c r="S1235" s="89"/>
      <c r="T1235" s="89">
        <f t="shared" si="82"/>
        <v>0</v>
      </c>
      <c r="U1235" s="89"/>
      <c r="V1235" s="89"/>
      <c r="W1235" s="89"/>
      <c r="X1235" s="89"/>
      <c r="Y1235" s="89"/>
      <c r="Z1235" s="89">
        <f t="shared" si="83"/>
        <v>0</v>
      </c>
      <c r="AA1235" s="89"/>
      <c r="AB1235" s="89"/>
      <c r="AC1235" s="89"/>
      <c r="AD1235" s="84"/>
      <c r="AE1235" s="90"/>
    </row>
    <row r="1236" spans="1:31" s="91" customFormat="1" hidden="1" x14ac:dyDescent="0.25">
      <c r="A1236" s="82">
        <v>1233</v>
      </c>
      <c r="B1236" s="83">
        <v>7012</v>
      </c>
      <c r="C1236" s="84">
        <v>3</v>
      </c>
      <c r="D1236" s="85" t="s">
        <v>274</v>
      </c>
      <c r="E1236" s="85" t="s">
        <v>304</v>
      </c>
      <c r="F1236" s="84"/>
      <c r="G1236" s="84" t="s">
        <v>64</v>
      </c>
      <c r="H1236" s="86" t="s">
        <v>305</v>
      </c>
      <c r="I1236" s="87">
        <v>1</v>
      </c>
      <c r="J1236" s="87">
        <v>1</v>
      </c>
      <c r="K1236" s="84" t="s">
        <v>50</v>
      </c>
      <c r="L1236" s="84" t="s">
        <v>63</v>
      </c>
      <c r="M1236" s="84" t="s">
        <v>56</v>
      </c>
      <c r="N1236" s="84" t="s">
        <v>70</v>
      </c>
      <c r="O1236" s="84"/>
      <c r="P1236" s="84" t="s">
        <v>266</v>
      </c>
      <c r="Q1236" s="84" t="s">
        <v>306</v>
      </c>
      <c r="R1236" s="88"/>
      <c r="S1236" s="89"/>
      <c r="T1236" s="89">
        <f t="shared" si="82"/>
        <v>0</v>
      </c>
      <c r="U1236" s="89"/>
      <c r="V1236" s="89"/>
      <c r="W1236" s="89"/>
      <c r="X1236" s="89"/>
      <c r="Y1236" s="89"/>
      <c r="Z1236" s="89">
        <f t="shared" si="83"/>
        <v>0</v>
      </c>
      <c r="AA1236" s="89"/>
      <c r="AB1236" s="89"/>
      <c r="AC1236" s="89"/>
      <c r="AD1236" s="84"/>
      <c r="AE1236" s="90"/>
    </row>
    <row r="1237" spans="1:31" s="91" customFormat="1" hidden="1" x14ac:dyDescent="0.25">
      <c r="A1237" s="82">
        <v>1234</v>
      </c>
      <c r="B1237" s="83">
        <v>7013</v>
      </c>
      <c r="C1237" s="84">
        <v>3</v>
      </c>
      <c r="D1237" s="85" t="s">
        <v>274</v>
      </c>
      <c r="E1237" s="85" t="s">
        <v>72</v>
      </c>
      <c r="F1237" s="84"/>
      <c r="G1237" s="84" t="s">
        <v>59</v>
      </c>
      <c r="H1237" s="86" t="s">
        <v>73</v>
      </c>
      <c r="I1237" s="87">
        <v>1</v>
      </c>
      <c r="J1237" s="87">
        <v>1</v>
      </c>
      <c r="K1237" s="84" t="s">
        <v>50</v>
      </c>
      <c r="L1237" s="84" t="s">
        <v>63</v>
      </c>
      <c r="M1237" s="84" t="s">
        <v>56</v>
      </c>
      <c r="N1237" s="84" t="s">
        <v>70</v>
      </c>
      <c r="O1237" s="84"/>
      <c r="P1237" s="84"/>
      <c r="Q1237" s="84"/>
      <c r="R1237" s="88"/>
      <c r="S1237" s="89"/>
      <c r="T1237" s="89">
        <f t="shared" si="82"/>
        <v>0</v>
      </c>
      <c r="U1237" s="89"/>
      <c r="V1237" s="89"/>
      <c r="W1237" s="89"/>
      <c r="X1237" s="89"/>
      <c r="Y1237" s="89"/>
      <c r="Z1237" s="89">
        <f t="shared" si="83"/>
        <v>0</v>
      </c>
      <c r="AA1237" s="89"/>
      <c r="AB1237" s="89"/>
      <c r="AC1237" s="89"/>
      <c r="AD1237" s="84"/>
      <c r="AE1237" s="90"/>
    </row>
    <row r="1238" spans="1:31" s="91" customFormat="1" hidden="1" x14ac:dyDescent="0.25">
      <c r="A1238" s="82">
        <v>1235</v>
      </c>
      <c r="B1238" s="83">
        <v>7014</v>
      </c>
      <c r="C1238" s="84">
        <v>3</v>
      </c>
      <c r="D1238" s="85" t="s">
        <v>274</v>
      </c>
      <c r="E1238" s="85" t="s">
        <v>307</v>
      </c>
      <c r="F1238" s="84"/>
      <c r="G1238" s="84" t="s">
        <v>91</v>
      </c>
      <c r="H1238" s="86" t="s">
        <v>308</v>
      </c>
      <c r="I1238" s="87">
        <v>1</v>
      </c>
      <c r="J1238" s="87">
        <v>1</v>
      </c>
      <c r="K1238" s="84" t="s">
        <v>50</v>
      </c>
      <c r="L1238" s="84" t="s">
        <v>63</v>
      </c>
      <c r="M1238" s="84" t="s">
        <v>56</v>
      </c>
      <c r="N1238" s="84" t="s">
        <v>70</v>
      </c>
      <c r="O1238" s="84"/>
      <c r="P1238" s="84"/>
      <c r="Q1238" s="84"/>
      <c r="R1238" s="88"/>
      <c r="S1238" s="89"/>
      <c r="T1238" s="89">
        <f t="shared" si="82"/>
        <v>0</v>
      </c>
      <c r="U1238" s="89"/>
      <c r="V1238" s="89"/>
      <c r="W1238" s="89"/>
      <c r="X1238" s="89"/>
      <c r="Y1238" s="89"/>
      <c r="Z1238" s="89">
        <f t="shared" si="83"/>
        <v>0</v>
      </c>
      <c r="AA1238" s="89"/>
      <c r="AB1238" s="89"/>
      <c r="AC1238" s="89"/>
      <c r="AD1238" s="84"/>
      <c r="AE1238" s="90"/>
    </row>
    <row r="1239" spans="1:31" s="91" customFormat="1" hidden="1" x14ac:dyDescent="0.25">
      <c r="A1239" s="82">
        <v>1236</v>
      </c>
      <c r="B1239" s="83">
        <v>7001</v>
      </c>
      <c r="C1239" s="84">
        <v>2</v>
      </c>
      <c r="D1239" s="85" t="s">
        <v>869</v>
      </c>
      <c r="E1239" s="85" t="s">
        <v>124</v>
      </c>
      <c r="F1239" s="84"/>
      <c r="G1239" s="84" t="s">
        <v>126</v>
      </c>
      <c r="H1239" s="86" t="s">
        <v>125</v>
      </c>
      <c r="I1239" s="87">
        <v>1</v>
      </c>
      <c r="J1239" s="87">
        <v>1</v>
      </c>
      <c r="K1239" s="84" t="s">
        <v>50</v>
      </c>
      <c r="L1239" s="84" t="s">
        <v>63</v>
      </c>
      <c r="M1239" s="84" t="s">
        <v>56</v>
      </c>
      <c r="N1239" s="84" t="s">
        <v>70</v>
      </c>
      <c r="O1239" s="84"/>
      <c r="P1239" s="84"/>
      <c r="Q1239" s="84"/>
      <c r="R1239" s="88"/>
      <c r="S1239" s="89"/>
      <c r="T1239" s="89">
        <f t="shared" si="82"/>
        <v>0</v>
      </c>
      <c r="U1239" s="89"/>
      <c r="V1239" s="89"/>
      <c r="W1239" s="89"/>
      <c r="X1239" s="89"/>
      <c r="Y1239" s="89"/>
      <c r="Z1239" s="89">
        <f t="shared" si="83"/>
        <v>0</v>
      </c>
      <c r="AA1239" s="89"/>
      <c r="AB1239" s="89"/>
      <c r="AC1239" s="89"/>
      <c r="AD1239" s="84"/>
      <c r="AE1239" s="90"/>
    </row>
    <row r="1240" spans="1:31" s="91" customFormat="1" hidden="1" x14ac:dyDescent="0.25">
      <c r="A1240" s="82">
        <v>1237</v>
      </c>
      <c r="B1240" s="83">
        <v>7002</v>
      </c>
      <c r="C1240" s="84">
        <v>2</v>
      </c>
      <c r="D1240" s="85" t="s">
        <v>869</v>
      </c>
      <c r="E1240" s="85" t="s">
        <v>80</v>
      </c>
      <c r="F1240" s="84"/>
      <c r="G1240" s="84" t="s">
        <v>82</v>
      </c>
      <c r="H1240" s="86" t="s">
        <v>81</v>
      </c>
      <c r="I1240" s="87">
        <v>1</v>
      </c>
      <c r="J1240" s="87">
        <v>1</v>
      </c>
      <c r="K1240" s="84" t="s">
        <v>50</v>
      </c>
      <c r="L1240" s="84" t="s">
        <v>63</v>
      </c>
      <c r="M1240" s="84" t="s">
        <v>56</v>
      </c>
      <c r="N1240" s="84" t="s">
        <v>70</v>
      </c>
      <c r="O1240" s="84"/>
      <c r="P1240" s="84"/>
      <c r="Q1240" s="84"/>
      <c r="R1240" s="88"/>
      <c r="S1240" s="89"/>
      <c r="T1240" s="89">
        <f t="shared" si="82"/>
        <v>0</v>
      </c>
      <c r="U1240" s="89"/>
      <c r="V1240" s="89"/>
      <c r="W1240" s="89"/>
      <c r="X1240" s="89"/>
      <c r="Y1240" s="89"/>
      <c r="Z1240" s="89">
        <f t="shared" si="83"/>
        <v>0</v>
      </c>
      <c r="AA1240" s="89"/>
      <c r="AB1240" s="89"/>
      <c r="AC1240" s="89"/>
      <c r="AD1240" s="84"/>
      <c r="AE1240" s="90"/>
    </row>
    <row r="1241" spans="1:31" s="91" customFormat="1" x14ac:dyDescent="0.25">
      <c r="A1241" s="26">
        <v>1238</v>
      </c>
      <c r="B1241" s="31">
        <v>163</v>
      </c>
      <c r="C1241" s="27">
        <v>1</v>
      </c>
      <c r="D1241" s="28" t="s">
        <v>52</v>
      </c>
      <c r="E1241" s="28" t="s">
        <v>890</v>
      </c>
      <c r="F1241" s="27" t="s">
        <v>1005</v>
      </c>
      <c r="G1241" s="27" t="s">
        <v>64</v>
      </c>
      <c r="H1241" s="23" t="s">
        <v>891</v>
      </c>
      <c r="I1241" s="29">
        <v>1</v>
      </c>
      <c r="J1241" s="29">
        <v>1</v>
      </c>
      <c r="K1241" s="27" t="s">
        <v>50</v>
      </c>
      <c r="L1241" s="27" t="s">
        <v>54</v>
      </c>
      <c r="M1241" s="27" t="s">
        <v>56</v>
      </c>
      <c r="N1241" s="27" t="s">
        <v>51</v>
      </c>
      <c r="O1241" s="27" t="s">
        <v>1025</v>
      </c>
      <c r="P1241" s="27"/>
      <c r="Q1241" s="27"/>
      <c r="R1241" s="46"/>
      <c r="S1241" s="21">
        <f>VLOOKUP(E:E,'[1]853-278051-128'!$A:$F,6,0)</f>
        <v>17.031599999999997</v>
      </c>
      <c r="T1241" s="21">
        <f t="shared" si="82"/>
        <v>17.031599999999997</v>
      </c>
      <c r="U1241" s="21">
        <f>VLOOKUP(E:E,'[1]853-278051-128'!$A:$H,8,0)</f>
        <v>16.583400000000001</v>
      </c>
      <c r="V1241" s="21">
        <f>J1241*U1241</f>
        <v>16.583400000000001</v>
      </c>
      <c r="W1241" s="21">
        <f>VLOOKUP(E:E,'[1]853-278051-128'!$A:$J,10,0)</f>
        <v>16.135200000000001</v>
      </c>
      <c r="X1241" s="21">
        <f>J1241*W1241</f>
        <v>16.135200000000001</v>
      </c>
      <c r="Y1241" s="21">
        <f>VLOOKUP(E:E,'[1]853-278051-128'!$A:$L,12,0)</f>
        <v>15.686999999999999</v>
      </c>
      <c r="Z1241" s="21">
        <f t="shared" si="83"/>
        <v>15.686999999999999</v>
      </c>
      <c r="AA1241" s="21">
        <f>VLOOKUP(E:E,'[2]costed bom'!$E$2:$AA$1480,23,0)</f>
        <v>38</v>
      </c>
      <c r="AB1241" s="21">
        <f>J1241*AA1241</f>
        <v>38</v>
      </c>
      <c r="AC1241" s="21">
        <f>Z1241-AB1241</f>
        <v>-22.313000000000002</v>
      </c>
      <c r="AD1241" s="27">
        <v>35</v>
      </c>
      <c r="AE1241" s="22" t="s">
        <v>991</v>
      </c>
    </row>
    <row r="1242" spans="1:31" s="91" customFormat="1" hidden="1" x14ac:dyDescent="0.25">
      <c r="A1242" s="82">
        <v>1239</v>
      </c>
      <c r="B1242" s="83">
        <v>1</v>
      </c>
      <c r="C1242" s="84">
        <v>2</v>
      </c>
      <c r="D1242" s="85" t="s">
        <v>890</v>
      </c>
      <c r="E1242" s="85" t="s">
        <v>749</v>
      </c>
      <c r="F1242" s="84"/>
      <c r="G1242" s="84" t="s">
        <v>64</v>
      </c>
      <c r="H1242" s="86" t="s">
        <v>750</v>
      </c>
      <c r="I1242" s="87">
        <v>2.25</v>
      </c>
      <c r="J1242" s="87">
        <v>2.25</v>
      </c>
      <c r="K1242" s="84" t="s">
        <v>272</v>
      </c>
      <c r="L1242" s="84" t="s">
        <v>63</v>
      </c>
      <c r="M1242" s="84" t="s">
        <v>56</v>
      </c>
      <c r="N1242" s="84" t="s">
        <v>51</v>
      </c>
      <c r="O1242" s="84"/>
      <c r="P1242" s="84" t="s">
        <v>534</v>
      </c>
      <c r="Q1242" s="84" t="s">
        <v>751</v>
      </c>
      <c r="R1242" s="88"/>
      <c r="S1242" s="89"/>
      <c r="T1242" s="89">
        <f t="shared" si="82"/>
        <v>0</v>
      </c>
      <c r="U1242" s="89"/>
      <c r="V1242" s="89"/>
      <c r="W1242" s="89"/>
      <c r="X1242" s="89"/>
      <c r="Y1242" s="89"/>
      <c r="Z1242" s="89">
        <f t="shared" si="83"/>
        <v>0</v>
      </c>
      <c r="AA1242" s="89"/>
      <c r="AB1242" s="89"/>
      <c r="AC1242" s="89"/>
      <c r="AD1242" s="84"/>
      <c r="AE1242" s="90"/>
    </row>
    <row r="1243" spans="1:31" s="91" customFormat="1" hidden="1" x14ac:dyDescent="0.25">
      <c r="A1243" s="82">
        <v>1240</v>
      </c>
      <c r="B1243" s="83">
        <v>11</v>
      </c>
      <c r="C1243" s="84">
        <v>2</v>
      </c>
      <c r="D1243" s="85" t="s">
        <v>890</v>
      </c>
      <c r="E1243" s="85" t="s">
        <v>729</v>
      </c>
      <c r="F1243" s="84"/>
      <c r="G1243" s="84" t="s">
        <v>55</v>
      </c>
      <c r="H1243" s="86" t="s">
        <v>730</v>
      </c>
      <c r="I1243" s="87">
        <v>2</v>
      </c>
      <c r="J1243" s="87">
        <v>2</v>
      </c>
      <c r="K1243" s="84" t="s">
        <v>50</v>
      </c>
      <c r="L1243" s="84" t="s">
        <v>63</v>
      </c>
      <c r="M1243" s="84" t="s">
        <v>56</v>
      </c>
      <c r="N1243" s="84" t="s">
        <v>51</v>
      </c>
      <c r="O1243" s="84"/>
      <c r="P1243" s="84" t="s">
        <v>732</v>
      </c>
      <c r="Q1243" s="84" t="s">
        <v>731</v>
      </c>
      <c r="R1243" s="88"/>
      <c r="S1243" s="89"/>
      <c r="T1243" s="89">
        <f t="shared" si="82"/>
        <v>0</v>
      </c>
      <c r="U1243" s="89"/>
      <c r="V1243" s="89"/>
      <c r="W1243" s="89"/>
      <c r="X1243" s="89"/>
      <c r="Y1243" s="89"/>
      <c r="Z1243" s="89">
        <f t="shared" si="83"/>
        <v>0</v>
      </c>
      <c r="AA1243" s="89"/>
      <c r="AB1243" s="89"/>
      <c r="AC1243" s="89"/>
      <c r="AD1243" s="84"/>
      <c r="AE1243" s="90"/>
    </row>
    <row r="1244" spans="1:31" s="91" customFormat="1" hidden="1" x14ac:dyDescent="0.25">
      <c r="A1244" s="82">
        <v>1241</v>
      </c>
      <c r="B1244" s="83">
        <v>12</v>
      </c>
      <c r="C1244" s="84">
        <v>2</v>
      </c>
      <c r="D1244" s="85" t="s">
        <v>890</v>
      </c>
      <c r="E1244" s="85" t="s">
        <v>733</v>
      </c>
      <c r="F1244" s="84"/>
      <c r="G1244" s="84" t="s">
        <v>64</v>
      </c>
      <c r="H1244" s="86" t="s">
        <v>734</v>
      </c>
      <c r="I1244" s="87">
        <v>1</v>
      </c>
      <c r="J1244" s="87">
        <v>1</v>
      </c>
      <c r="K1244" s="84" t="s">
        <v>272</v>
      </c>
      <c r="L1244" s="84" t="s">
        <v>63</v>
      </c>
      <c r="M1244" s="84" t="s">
        <v>56</v>
      </c>
      <c r="N1244" s="84" t="s">
        <v>51</v>
      </c>
      <c r="O1244" s="84"/>
      <c r="P1244" s="84" t="s">
        <v>736</v>
      </c>
      <c r="Q1244" s="84" t="s">
        <v>735</v>
      </c>
      <c r="R1244" s="88"/>
      <c r="S1244" s="89"/>
      <c r="T1244" s="89">
        <f t="shared" si="82"/>
        <v>0</v>
      </c>
      <c r="U1244" s="89"/>
      <c r="V1244" s="89"/>
      <c r="W1244" s="89"/>
      <c r="X1244" s="89"/>
      <c r="Y1244" s="89"/>
      <c r="Z1244" s="89">
        <f t="shared" si="83"/>
        <v>0</v>
      </c>
      <c r="AA1244" s="89"/>
      <c r="AB1244" s="89"/>
      <c r="AC1244" s="89"/>
      <c r="AD1244" s="84"/>
      <c r="AE1244" s="90"/>
    </row>
    <row r="1245" spans="1:31" s="91" customFormat="1" hidden="1" x14ac:dyDescent="0.25">
      <c r="A1245" s="82">
        <v>1242</v>
      </c>
      <c r="B1245" s="83">
        <v>21</v>
      </c>
      <c r="C1245" s="84">
        <v>2</v>
      </c>
      <c r="D1245" s="85" t="s">
        <v>890</v>
      </c>
      <c r="E1245" s="85" t="s">
        <v>298</v>
      </c>
      <c r="F1245" s="84"/>
      <c r="G1245" s="84" t="s">
        <v>55</v>
      </c>
      <c r="H1245" s="86" t="s">
        <v>299</v>
      </c>
      <c r="I1245" s="87">
        <v>2</v>
      </c>
      <c r="J1245" s="87">
        <v>2</v>
      </c>
      <c r="K1245" s="84" t="s">
        <v>50</v>
      </c>
      <c r="L1245" s="84" t="s">
        <v>63</v>
      </c>
      <c r="M1245" s="84" t="s">
        <v>56</v>
      </c>
      <c r="N1245" s="84" t="s">
        <v>51</v>
      </c>
      <c r="O1245" s="84"/>
      <c r="P1245" s="84" t="s">
        <v>266</v>
      </c>
      <c r="Q1245" s="84" t="s">
        <v>300</v>
      </c>
      <c r="R1245" s="88"/>
      <c r="S1245" s="89"/>
      <c r="T1245" s="89">
        <f t="shared" si="82"/>
        <v>0</v>
      </c>
      <c r="U1245" s="89"/>
      <c r="V1245" s="89"/>
      <c r="W1245" s="89"/>
      <c r="X1245" s="89"/>
      <c r="Y1245" s="89"/>
      <c r="Z1245" s="89">
        <f t="shared" si="83"/>
        <v>0</v>
      </c>
      <c r="AA1245" s="89"/>
      <c r="AB1245" s="89"/>
      <c r="AC1245" s="89"/>
      <c r="AD1245" s="84"/>
      <c r="AE1245" s="90"/>
    </row>
    <row r="1246" spans="1:31" s="91" customFormat="1" hidden="1" x14ac:dyDescent="0.25">
      <c r="A1246" s="82">
        <v>1243</v>
      </c>
      <c r="B1246" s="83">
        <v>7000</v>
      </c>
      <c r="C1246" s="84">
        <v>2</v>
      </c>
      <c r="D1246" s="85" t="s">
        <v>890</v>
      </c>
      <c r="E1246" s="85" t="s">
        <v>752</v>
      </c>
      <c r="F1246" s="84"/>
      <c r="G1246" s="84" t="s">
        <v>64</v>
      </c>
      <c r="H1246" s="86" t="s">
        <v>753</v>
      </c>
      <c r="I1246" s="87">
        <v>1</v>
      </c>
      <c r="J1246" s="87">
        <v>1</v>
      </c>
      <c r="K1246" s="84" t="s">
        <v>50</v>
      </c>
      <c r="L1246" s="84" t="s">
        <v>54</v>
      </c>
      <c r="M1246" s="84" t="s">
        <v>56</v>
      </c>
      <c r="N1246" s="84" t="s">
        <v>51</v>
      </c>
      <c r="O1246" s="84"/>
      <c r="P1246" s="84"/>
      <c r="Q1246" s="84"/>
      <c r="R1246" s="88"/>
      <c r="S1246" s="89"/>
      <c r="T1246" s="89">
        <f t="shared" si="82"/>
        <v>0</v>
      </c>
      <c r="U1246" s="89"/>
      <c r="V1246" s="89"/>
      <c r="W1246" s="89"/>
      <c r="X1246" s="89"/>
      <c r="Y1246" s="89"/>
      <c r="Z1246" s="89">
        <f t="shared" si="83"/>
        <v>0</v>
      </c>
      <c r="AA1246" s="89"/>
      <c r="AB1246" s="89"/>
      <c r="AC1246" s="89"/>
      <c r="AD1246" s="84"/>
      <c r="AE1246" s="90"/>
    </row>
    <row r="1247" spans="1:31" s="91" customFormat="1" hidden="1" x14ac:dyDescent="0.25">
      <c r="A1247" s="82">
        <v>1244</v>
      </c>
      <c r="B1247" s="83">
        <v>7001</v>
      </c>
      <c r="C1247" s="84">
        <v>2</v>
      </c>
      <c r="D1247" s="85" t="s">
        <v>890</v>
      </c>
      <c r="E1247" s="85" t="s">
        <v>274</v>
      </c>
      <c r="F1247" s="84"/>
      <c r="G1247" s="84" t="s">
        <v>276</v>
      </c>
      <c r="H1247" s="86" t="s">
        <v>275</v>
      </c>
      <c r="I1247" s="87">
        <v>1</v>
      </c>
      <c r="J1247" s="87">
        <v>1</v>
      </c>
      <c r="K1247" s="84" t="s">
        <v>50</v>
      </c>
      <c r="L1247" s="84" t="s">
        <v>63</v>
      </c>
      <c r="M1247" s="84" t="s">
        <v>56</v>
      </c>
      <c r="N1247" s="84" t="s">
        <v>70</v>
      </c>
      <c r="O1247" s="84"/>
      <c r="P1247" s="84"/>
      <c r="Q1247" s="84"/>
      <c r="R1247" s="88"/>
      <c r="S1247" s="89"/>
      <c r="T1247" s="89">
        <f t="shared" si="82"/>
        <v>0</v>
      </c>
      <c r="U1247" s="89"/>
      <c r="V1247" s="89"/>
      <c r="W1247" s="89"/>
      <c r="X1247" s="89"/>
      <c r="Y1247" s="89"/>
      <c r="Z1247" s="89">
        <f t="shared" si="83"/>
        <v>0</v>
      </c>
      <c r="AA1247" s="89"/>
      <c r="AB1247" s="89"/>
      <c r="AC1247" s="89"/>
      <c r="AD1247" s="84"/>
      <c r="AE1247" s="90"/>
    </row>
    <row r="1248" spans="1:31" s="91" customFormat="1" hidden="1" x14ac:dyDescent="0.25">
      <c r="A1248" s="82">
        <v>1245</v>
      </c>
      <c r="B1248" s="83">
        <v>7000</v>
      </c>
      <c r="C1248" s="84">
        <v>3</v>
      </c>
      <c r="D1248" s="85" t="s">
        <v>274</v>
      </c>
      <c r="E1248" s="85" t="s">
        <v>124</v>
      </c>
      <c r="F1248" s="84"/>
      <c r="G1248" s="84" t="s">
        <v>126</v>
      </c>
      <c r="H1248" s="86" t="s">
        <v>125</v>
      </c>
      <c r="I1248" s="87">
        <v>1</v>
      </c>
      <c r="J1248" s="87">
        <v>1</v>
      </c>
      <c r="K1248" s="84" t="s">
        <v>50</v>
      </c>
      <c r="L1248" s="84" t="s">
        <v>63</v>
      </c>
      <c r="M1248" s="84" t="s">
        <v>56</v>
      </c>
      <c r="N1248" s="84" t="s">
        <v>70</v>
      </c>
      <c r="O1248" s="84"/>
      <c r="P1248" s="84"/>
      <c r="Q1248" s="84"/>
      <c r="R1248" s="88"/>
      <c r="S1248" s="89"/>
      <c r="T1248" s="89">
        <f t="shared" si="82"/>
        <v>0</v>
      </c>
      <c r="U1248" s="89"/>
      <c r="V1248" s="89"/>
      <c r="W1248" s="89"/>
      <c r="X1248" s="89"/>
      <c r="Y1248" s="89"/>
      <c r="Z1248" s="89">
        <f t="shared" si="83"/>
        <v>0</v>
      </c>
      <c r="AA1248" s="89"/>
      <c r="AB1248" s="89"/>
      <c r="AC1248" s="89"/>
      <c r="AD1248" s="84"/>
      <c r="AE1248" s="90"/>
    </row>
    <row r="1249" spans="1:31" s="91" customFormat="1" hidden="1" x14ac:dyDescent="0.25">
      <c r="A1249" s="82">
        <v>1246</v>
      </c>
      <c r="B1249" s="83">
        <v>7002</v>
      </c>
      <c r="C1249" s="84">
        <v>3</v>
      </c>
      <c r="D1249" s="85" t="s">
        <v>274</v>
      </c>
      <c r="E1249" s="85" t="s">
        <v>277</v>
      </c>
      <c r="F1249" s="84"/>
      <c r="G1249" s="84" t="s">
        <v>55</v>
      </c>
      <c r="H1249" s="86" t="s">
        <v>278</v>
      </c>
      <c r="I1249" s="87">
        <v>1</v>
      </c>
      <c r="J1249" s="87">
        <v>1</v>
      </c>
      <c r="K1249" s="84" t="s">
        <v>50</v>
      </c>
      <c r="L1249" s="84" t="s">
        <v>63</v>
      </c>
      <c r="M1249" s="84" t="s">
        <v>56</v>
      </c>
      <c r="N1249" s="84" t="s">
        <v>70</v>
      </c>
      <c r="O1249" s="84"/>
      <c r="P1249" s="84" t="s">
        <v>279</v>
      </c>
      <c r="Q1249" s="84">
        <v>14270</v>
      </c>
      <c r="R1249" s="88"/>
      <c r="S1249" s="89"/>
      <c r="T1249" s="89">
        <f t="shared" si="82"/>
        <v>0</v>
      </c>
      <c r="U1249" s="89"/>
      <c r="V1249" s="89"/>
      <c r="W1249" s="89"/>
      <c r="X1249" s="89"/>
      <c r="Y1249" s="89"/>
      <c r="Z1249" s="89">
        <f t="shared" si="83"/>
        <v>0</v>
      </c>
      <c r="AA1249" s="89"/>
      <c r="AB1249" s="89"/>
      <c r="AC1249" s="89"/>
      <c r="AD1249" s="84"/>
      <c r="AE1249" s="90"/>
    </row>
    <row r="1250" spans="1:31" s="91" customFormat="1" hidden="1" x14ac:dyDescent="0.25">
      <c r="A1250" s="82">
        <v>1247</v>
      </c>
      <c r="B1250" s="83">
        <v>7003</v>
      </c>
      <c r="C1250" s="84">
        <v>3</v>
      </c>
      <c r="D1250" s="85" t="s">
        <v>274</v>
      </c>
      <c r="E1250" s="85" t="s">
        <v>280</v>
      </c>
      <c r="F1250" s="84"/>
      <c r="G1250" s="84" t="s">
        <v>55</v>
      </c>
      <c r="H1250" s="86" t="s">
        <v>281</v>
      </c>
      <c r="I1250" s="87">
        <v>1</v>
      </c>
      <c r="J1250" s="87">
        <v>1</v>
      </c>
      <c r="K1250" s="84" t="s">
        <v>50</v>
      </c>
      <c r="L1250" s="84" t="s">
        <v>63</v>
      </c>
      <c r="M1250" s="84" t="s">
        <v>56</v>
      </c>
      <c r="N1250" s="84" t="s">
        <v>70</v>
      </c>
      <c r="O1250" s="84"/>
      <c r="P1250" s="84" t="s">
        <v>283</v>
      </c>
      <c r="Q1250" s="84" t="s">
        <v>282</v>
      </c>
      <c r="R1250" s="88"/>
      <c r="S1250" s="89"/>
      <c r="T1250" s="89">
        <f t="shared" si="82"/>
        <v>0</v>
      </c>
      <c r="U1250" s="89"/>
      <c r="V1250" s="89"/>
      <c r="W1250" s="89"/>
      <c r="X1250" s="89"/>
      <c r="Y1250" s="89"/>
      <c r="Z1250" s="89">
        <f t="shared" si="83"/>
        <v>0</v>
      </c>
      <c r="AA1250" s="89"/>
      <c r="AB1250" s="89"/>
      <c r="AC1250" s="89"/>
      <c r="AD1250" s="84"/>
      <c r="AE1250" s="90"/>
    </row>
    <row r="1251" spans="1:31" s="91" customFormat="1" hidden="1" x14ac:dyDescent="0.25">
      <c r="A1251" s="82">
        <v>1248</v>
      </c>
      <c r="B1251" s="83">
        <v>7004</v>
      </c>
      <c r="C1251" s="84">
        <v>3</v>
      </c>
      <c r="D1251" s="85" t="s">
        <v>274</v>
      </c>
      <c r="E1251" s="85" t="s">
        <v>284</v>
      </c>
      <c r="F1251" s="84"/>
      <c r="G1251" s="84" t="s">
        <v>64</v>
      </c>
      <c r="H1251" s="86" t="s">
        <v>285</v>
      </c>
      <c r="I1251" s="87">
        <v>1</v>
      </c>
      <c r="J1251" s="87">
        <v>1</v>
      </c>
      <c r="K1251" s="84" t="s">
        <v>50</v>
      </c>
      <c r="L1251" s="84" t="s">
        <v>63</v>
      </c>
      <c r="M1251" s="84" t="s">
        <v>56</v>
      </c>
      <c r="N1251" s="84" t="s">
        <v>70</v>
      </c>
      <c r="O1251" s="84"/>
      <c r="P1251" s="84" t="s">
        <v>283</v>
      </c>
      <c r="Q1251" s="84" t="s">
        <v>286</v>
      </c>
      <c r="R1251" s="88"/>
      <c r="S1251" s="89"/>
      <c r="T1251" s="89">
        <f t="shared" si="82"/>
        <v>0</v>
      </c>
      <c r="U1251" s="89"/>
      <c r="V1251" s="89"/>
      <c r="W1251" s="89"/>
      <c r="X1251" s="89"/>
      <c r="Y1251" s="89"/>
      <c r="Z1251" s="89">
        <f t="shared" si="83"/>
        <v>0</v>
      </c>
      <c r="AA1251" s="89"/>
      <c r="AB1251" s="89"/>
      <c r="AC1251" s="89"/>
      <c r="AD1251" s="84"/>
      <c r="AE1251" s="90"/>
    </row>
    <row r="1252" spans="1:31" s="91" customFormat="1" hidden="1" x14ac:dyDescent="0.25">
      <c r="A1252" s="82">
        <v>1249</v>
      </c>
      <c r="B1252" s="83">
        <v>7005</v>
      </c>
      <c r="C1252" s="84">
        <v>3</v>
      </c>
      <c r="D1252" s="85" t="s">
        <v>274</v>
      </c>
      <c r="E1252" s="85" t="s">
        <v>287</v>
      </c>
      <c r="F1252" s="84"/>
      <c r="G1252" s="84" t="s">
        <v>64</v>
      </c>
      <c r="H1252" s="86" t="s">
        <v>288</v>
      </c>
      <c r="I1252" s="87">
        <v>1</v>
      </c>
      <c r="J1252" s="87">
        <v>1</v>
      </c>
      <c r="K1252" s="84" t="s">
        <v>50</v>
      </c>
      <c r="L1252" s="84" t="s">
        <v>63</v>
      </c>
      <c r="M1252" s="84" t="s">
        <v>56</v>
      </c>
      <c r="N1252" s="84" t="s">
        <v>70</v>
      </c>
      <c r="O1252" s="84"/>
      <c r="P1252" s="84" t="s">
        <v>283</v>
      </c>
      <c r="Q1252" s="84" t="s">
        <v>289</v>
      </c>
      <c r="R1252" s="88"/>
      <c r="S1252" s="89"/>
      <c r="T1252" s="89">
        <f t="shared" si="82"/>
        <v>0</v>
      </c>
      <c r="U1252" s="89"/>
      <c r="V1252" s="89"/>
      <c r="W1252" s="89"/>
      <c r="X1252" s="89"/>
      <c r="Y1252" s="89"/>
      <c r="Z1252" s="89">
        <f t="shared" si="83"/>
        <v>0</v>
      </c>
      <c r="AA1252" s="89"/>
      <c r="AB1252" s="89"/>
      <c r="AC1252" s="89"/>
      <c r="AD1252" s="84"/>
      <c r="AE1252" s="90"/>
    </row>
    <row r="1253" spans="1:31" s="91" customFormat="1" hidden="1" x14ac:dyDescent="0.25">
      <c r="A1253" s="82">
        <v>1250</v>
      </c>
      <c r="B1253" s="83">
        <v>7006</v>
      </c>
      <c r="C1253" s="84">
        <v>3</v>
      </c>
      <c r="D1253" s="85" t="s">
        <v>274</v>
      </c>
      <c r="E1253" s="85" t="s">
        <v>290</v>
      </c>
      <c r="F1253" s="84"/>
      <c r="G1253" s="84" t="s">
        <v>55</v>
      </c>
      <c r="H1253" s="86" t="s">
        <v>291</v>
      </c>
      <c r="I1253" s="87">
        <v>1</v>
      </c>
      <c r="J1253" s="87">
        <v>1</v>
      </c>
      <c r="K1253" s="84" t="s">
        <v>50</v>
      </c>
      <c r="L1253" s="84" t="s">
        <v>63</v>
      </c>
      <c r="M1253" s="84" t="s">
        <v>56</v>
      </c>
      <c r="N1253" s="84" t="s">
        <v>70</v>
      </c>
      <c r="O1253" s="84"/>
      <c r="P1253" s="84"/>
      <c r="Q1253" s="84"/>
      <c r="R1253" s="88"/>
      <c r="S1253" s="89"/>
      <c r="T1253" s="89">
        <f t="shared" si="82"/>
        <v>0</v>
      </c>
      <c r="U1253" s="89"/>
      <c r="V1253" s="89"/>
      <c r="W1253" s="89"/>
      <c r="X1253" s="89"/>
      <c r="Y1253" s="89"/>
      <c r="Z1253" s="89">
        <f t="shared" si="83"/>
        <v>0</v>
      </c>
      <c r="AA1253" s="89"/>
      <c r="AB1253" s="89"/>
      <c r="AC1253" s="89"/>
      <c r="AD1253" s="84"/>
      <c r="AE1253" s="90"/>
    </row>
    <row r="1254" spans="1:31" s="91" customFormat="1" hidden="1" x14ac:dyDescent="0.25">
      <c r="A1254" s="82">
        <v>1251</v>
      </c>
      <c r="B1254" s="83">
        <v>7007</v>
      </c>
      <c r="C1254" s="84">
        <v>3</v>
      </c>
      <c r="D1254" s="85" t="s">
        <v>274</v>
      </c>
      <c r="E1254" s="85" t="s">
        <v>292</v>
      </c>
      <c r="F1254" s="84"/>
      <c r="G1254" s="84" t="s">
        <v>55</v>
      </c>
      <c r="H1254" s="86" t="s">
        <v>293</v>
      </c>
      <c r="I1254" s="87">
        <v>1</v>
      </c>
      <c r="J1254" s="87">
        <v>1</v>
      </c>
      <c r="K1254" s="84" t="s">
        <v>50</v>
      </c>
      <c r="L1254" s="84" t="s">
        <v>63</v>
      </c>
      <c r="M1254" s="84" t="s">
        <v>56</v>
      </c>
      <c r="N1254" s="84" t="s">
        <v>70</v>
      </c>
      <c r="O1254" s="84"/>
      <c r="P1254" s="84"/>
      <c r="Q1254" s="84"/>
      <c r="R1254" s="88"/>
      <c r="S1254" s="89"/>
      <c r="T1254" s="89">
        <f t="shared" si="82"/>
        <v>0</v>
      </c>
      <c r="U1254" s="89"/>
      <c r="V1254" s="89"/>
      <c r="W1254" s="89"/>
      <c r="X1254" s="89"/>
      <c r="Y1254" s="89"/>
      <c r="Z1254" s="89">
        <f t="shared" si="83"/>
        <v>0</v>
      </c>
      <c r="AA1254" s="89"/>
      <c r="AB1254" s="89"/>
      <c r="AC1254" s="89"/>
      <c r="AD1254" s="84"/>
      <c r="AE1254" s="90"/>
    </row>
    <row r="1255" spans="1:31" s="91" customFormat="1" hidden="1" x14ac:dyDescent="0.25">
      <c r="A1255" s="82">
        <v>1252</v>
      </c>
      <c r="B1255" s="83">
        <v>7008</v>
      </c>
      <c r="C1255" s="84">
        <v>3</v>
      </c>
      <c r="D1255" s="85" t="s">
        <v>274</v>
      </c>
      <c r="E1255" s="85" t="s">
        <v>263</v>
      </c>
      <c r="F1255" s="84"/>
      <c r="G1255" s="84" t="s">
        <v>55</v>
      </c>
      <c r="H1255" s="86" t="s">
        <v>264</v>
      </c>
      <c r="I1255" s="87">
        <v>1</v>
      </c>
      <c r="J1255" s="87">
        <v>1</v>
      </c>
      <c r="K1255" s="84" t="s">
        <v>50</v>
      </c>
      <c r="L1255" s="84" t="s">
        <v>63</v>
      </c>
      <c r="M1255" s="84" t="s">
        <v>56</v>
      </c>
      <c r="N1255" s="84" t="s">
        <v>70</v>
      </c>
      <c r="O1255" s="84"/>
      <c r="P1255" s="84" t="s">
        <v>266</v>
      </c>
      <c r="Q1255" s="84" t="s">
        <v>265</v>
      </c>
      <c r="R1255" s="88"/>
      <c r="S1255" s="89"/>
      <c r="T1255" s="89">
        <f t="shared" si="82"/>
        <v>0</v>
      </c>
      <c r="U1255" s="89"/>
      <c r="V1255" s="89"/>
      <c r="W1255" s="89"/>
      <c r="X1255" s="89"/>
      <c r="Y1255" s="89"/>
      <c r="Z1255" s="89">
        <f t="shared" si="83"/>
        <v>0</v>
      </c>
      <c r="AA1255" s="89"/>
      <c r="AB1255" s="89"/>
      <c r="AC1255" s="89"/>
      <c r="AD1255" s="84"/>
      <c r="AE1255" s="90"/>
    </row>
    <row r="1256" spans="1:31" s="91" customFormat="1" hidden="1" x14ac:dyDescent="0.25">
      <c r="A1256" s="82">
        <v>1253</v>
      </c>
      <c r="B1256" s="83">
        <v>7009</v>
      </c>
      <c r="C1256" s="84">
        <v>3</v>
      </c>
      <c r="D1256" s="85" t="s">
        <v>274</v>
      </c>
      <c r="E1256" s="85" t="s">
        <v>294</v>
      </c>
      <c r="F1256" s="84"/>
      <c r="G1256" s="84" t="s">
        <v>55</v>
      </c>
      <c r="H1256" s="86" t="s">
        <v>295</v>
      </c>
      <c r="I1256" s="87">
        <v>1</v>
      </c>
      <c r="J1256" s="87">
        <v>1</v>
      </c>
      <c r="K1256" s="84" t="s">
        <v>50</v>
      </c>
      <c r="L1256" s="84" t="s">
        <v>63</v>
      </c>
      <c r="M1256" s="84" t="s">
        <v>56</v>
      </c>
      <c r="N1256" s="84" t="s">
        <v>70</v>
      </c>
      <c r="O1256" s="84"/>
      <c r="P1256" s="84" t="s">
        <v>297</v>
      </c>
      <c r="Q1256" s="84" t="s">
        <v>296</v>
      </c>
      <c r="R1256" s="88"/>
      <c r="S1256" s="89"/>
      <c r="T1256" s="89">
        <f t="shared" si="82"/>
        <v>0</v>
      </c>
      <c r="U1256" s="89"/>
      <c r="V1256" s="89"/>
      <c r="W1256" s="89"/>
      <c r="X1256" s="89"/>
      <c r="Y1256" s="89"/>
      <c r="Z1256" s="89">
        <f t="shared" si="83"/>
        <v>0</v>
      </c>
      <c r="AA1256" s="89"/>
      <c r="AB1256" s="89"/>
      <c r="AC1256" s="89"/>
      <c r="AD1256" s="84"/>
      <c r="AE1256" s="90"/>
    </row>
    <row r="1257" spans="1:31" s="91" customFormat="1" hidden="1" x14ac:dyDescent="0.25">
      <c r="A1257" s="82">
        <v>1254</v>
      </c>
      <c r="B1257" s="83">
        <v>7010</v>
      </c>
      <c r="C1257" s="84">
        <v>3</v>
      </c>
      <c r="D1257" s="85" t="s">
        <v>274</v>
      </c>
      <c r="E1257" s="85" t="s">
        <v>298</v>
      </c>
      <c r="F1257" s="84"/>
      <c r="G1257" s="84" t="s">
        <v>55</v>
      </c>
      <c r="H1257" s="86" t="s">
        <v>299</v>
      </c>
      <c r="I1257" s="87">
        <v>1</v>
      </c>
      <c r="J1257" s="87">
        <v>1</v>
      </c>
      <c r="K1257" s="84" t="s">
        <v>50</v>
      </c>
      <c r="L1257" s="84" t="s">
        <v>63</v>
      </c>
      <c r="M1257" s="84" t="s">
        <v>56</v>
      </c>
      <c r="N1257" s="84" t="s">
        <v>70</v>
      </c>
      <c r="O1257" s="84"/>
      <c r="P1257" s="84" t="s">
        <v>266</v>
      </c>
      <c r="Q1257" s="84" t="s">
        <v>300</v>
      </c>
      <c r="R1257" s="88"/>
      <c r="S1257" s="89"/>
      <c r="T1257" s="89">
        <f t="shared" si="82"/>
        <v>0</v>
      </c>
      <c r="U1257" s="89"/>
      <c r="V1257" s="89"/>
      <c r="W1257" s="89"/>
      <c r="X1257" s="89"/>
      <c r="Y1257" s="89"/>
      <c r="Z1257" s="89">
        <f t="shared" si="83"/>
        <v>0</v>
      </c>
      <c r="AA1257" s="89"/>
      <c r="AB1257" s="89"/>
      <c r="AC1257" s="89"/>
      <c r="AD1257" s="84"/>
      <c r="AE1257" s="90"/>
    </row>
    <row r="1258" spans="1:31" s="91" customFormat="1" hidden="1" x14ac:dyDescent="0.25">
      <c r="A1258" s="82">
        <v>1255</v>
      </c>
      <c r="B1258" s="83">
        <v>7011</v>
      </c>
      <c r="C1258" s="84">
        <v>3</v>
      </c>
      <c r="D1258" s="85" t="s">
        <v>274</v>
      </c>
      <c r="E1258" s="85" t="s">
        <v>301</v>
      </c>
      <c r="F1258" s="84"/>
      <c r="G1258" s="84" t="s">
        <v>55</v>
      </c>
      <c r="H1258" s="86" t="s">
        <v>302</v>
      </c>
      <c r="I1258" s="87">
        <v>1</v>
      </c>
      <c r="J1258" s="87">
        <v>1</v>
      </c>
      <c r="K1258" s="84" t="s">
        <v>50</v>
      </c>
      <c r="L1258" s="84" t="s">
        <v>63</v>
      </c>
      <c r="M1258" s="84" t="s">
        <v>56</v>
      </c>
      <c r="N1258" s="84" t="s">
        <v>70</v>
      </c>
      <c r="O1258" s="84"/>
      <c r="P1258" s="84" t="s">
        <v>266</v>
      </c>
      <c r="Q1258" s="84" t="s">
        <v>303</v>
      </c>
      <c r="R1258" s="88"/>
      <c r="S1258" s="89"/>
      <c r="T1258" s="89">
        <f t="shared" si="82"/>
        <v>0</v>
      </c>
      <c r="U1258" s="89"/>
      <c r="V1258" s="89"/>
      <c r="W1258" s="89"/>
      <c r="X1258" s="89"/>
      <c r="Y1258" s="89"/>
      <c r="Z1258" s="89">
        <f t="shared" si="83"/>
        <v>0</v>
      </c>
      <c r="AA1258" s="89"/>
      <c r="AB1258" s="89"/>
      <c r="AC1258" s="89"/>
      <c r="AD1258" s="84"/>
      <c r="AE1258" s="90"/>
    </row>
    <row r="1259" spans="1:31" s="91" customFormat="1" hidden="1" x14ac:dyDescent="0.25">
      <c r="A1259" s="82">
        <v>1256</v>
      </c>
      <c r="B1259" s="83">
        <v>7012</v>
      </c>
      <c r="C1259" s="84">
        <v>3</v>
      </c>
      <c r="D1259" s="85" t="s">
        <v>274</v>
      </c>
      <c r="E1259" s="85" t="s">
        <v>304</v>
      </c>
      <c r="F1259" s="84"/>
      <c r="G1259" s="84" t="s">
        <v>64</v>
      </c>
      <c r="H1259" s="86" t="s">
        <v>305</v>
      </c>
      <c r="I1259" s="87">
        <v>1</v>
      </c>
      <c r="J1259" s="87">
        <v>1</v>
      </c>
      <c r="K1259" s="84" t="s">
        <v>50</v>
      </c>
      <c r="L1259" s="84" t="s">
        <v>63</v>
      </c>
      <c r="M1259" s="84" t="s">
        <v>56</v>
      </c>
      <c r="N1259" s="84" t="s">
        <v>70</v>
      </c>
      <c r="O1259" s="84"/>
      <c r="P1259" s="84" t="s">
        <v>266</v>
      </c>
      <c r="Q1259" s="84" t="s">
        <v>306</v>
      </c>
      <c r="R1259" s="88"/>
      <c r="S1259" s="89"/>
      <c r="T1259" s="89">
        <f t="shared" si="82"/>
        <v>0</v>
      </c>
      <c r="U1259" s="89"/>
      <c r="V1259" s="89"/>
      <c r="W1259" s="89"/>
      <c r="X1259" s="89"/>
      <c r="Y1259" s="89"/>
      <c r="Z1259" s="89">
        <f t="shared" si="83"/>
        <v>0</v>
      </c>
      <c r="AA1259" s="89"/>
      <c r="AB1259" s="89"/>
      <c r="AC1259" s="89"/>
      <c r="AD1259" s="84"/>
      <c r="AE1259" s="90"/>
    </row>
    <row r="1260" spans="1:31" s="91" customFormat="1" hidden="1" x14ac:dyDescent="0.25">
      <c r="A1260" s="82">
        <v>1257</v>
      </c>
      <c r="B1260" s="83">
        <v>7013</v>
      </c>
      <c r="C1260" s="84">
        <v>3</v>
      </c>
      <c r="D1260" s="85" t="s">
        <v>274</v>
      </c>
      <c r="E1260" s="85" t="s">
        <v>72</v>
      </c>
      <c r="F1260" s="84"/>
      <c r="G1260" s="84" t="s">
        <v>59</v>
      </c>
      <c r="H1260" s="86" t="s">
        <v>73</v>
      </c>
      <c r="I1260" s="87">
        <v>1</v>
      </c>
      <c r="J1260" s="87">
        <v>1</v>
      </c>
      <c r="K1260" s="84" t="s">
        <v>50</v>
      </c>
      <c r="L1260" s="84" t="s">
        <v>63</v>
      </c>
      <c r="M1260" s="84" t="s">
        <v>56</v>
      </c>
      <c r="N1260" s="84" t="s">
        <v>70</v>
      </c>
      <c r="O1260" s="84"/>
      <c r="P1260" s="84"/>
      <c r="Q1260" s="84"/>
      <c r="R1260" s="88"/>
      <c r="S1260" s="89"/>
      <c r="T1260" s="89">
        <f t="shared" si="82"/>
        <v>0</v>
      </c>
      <c r="U1260" s="89"/>
      <c r="V1260" s="89"/>
      <c r="W1260" s="89"/>
      <c r="X1260" s="89"/>
      <c r="Y1260" s="89"/>
      <c r="Z1260" s="89">
        <f t="shared" si="83"/>
        <v>0</v>
      </c>
      <c r="AA1260" s="89"/>
      <c r="AB1260" s="89"/>
      <c r="AC1260" s="89"/>
      <c r="AD1260" s="84"/>
      <c r="AE1260" s="90"/>
    </row>
    <row r="1261" spans="1:31" s="91" customFormat="1" hidden="1" x14ac:dyDescent="0.25">
      <c r="A1261" s="82">
        <v>1258</v>
      </c>
      <c r="B1261" s="83">
        <v>7014</v>
      </c>
      <c r="C1261" s="84">
        <v>3</v>
      </c>
      <c r="D1261" s="85" t="s">
        <v>274</v>
      </c>
      <c r="E1261" s="85" t="s">
        <v>307</v>
      </c>
      <c r="F1261" s="84"/>
      <c r="G1261" s="84" t="s">
        <v>91</v>
      </c>
      <c r="H1261" s="86" t="s">
        <v>308</v>
      </c>
      <c r="I1261" s="87">
        <v>1</v>
      </c>
      <c r="J1261" s="87">
        <v>1</v>
      </c>
      <c r="K1261" s="84" t="s">
        <v>50</v>
      </c>
      <c r="L1261" s="84" t="s">
        <v>63</v>
      </c>
      <c r="M1261" s="84" t="s">
        <v>56</v>
      </c>
      <c r="N1261" s="84" t="s">
        <v>70</v>
      </c>
      <c r="O1261" s="84"/>
      <c r="P1261" s="84"/>
      <c r="Q1261" s="84"/>
      <c r="R1261" s="88"/>
      <c r="S1261" s="89"/>
      <c r="T1261" s="89">
        <f t="shared" si="82"/>
        <v>0</v>
      </c>
      <c r="U1261" s="89"/>
      <c r="V1261" s="89"/>
      <c r="W1261" s="89"/>
      <c r="X1261" s="89"/>
      <c r="Y1261" s="89"/>
      <c r="Z1261" s="89">
        <f t="shared" si="83"/>
        <v>0</v>
      </c>
      <c r="AA1261" s="89"/>
      <c r="AB1261" s="89"/>
      <c r="AC1261" s="89"/>
      <c r="AD1261" s="84"/>
      <c r="AE1261" s="90"/>
    </row>
    <row r="1262" spans="1:31" s="91" customFormat="1" hidden="1" x14ac:dyDescent="0.25">
      <c r="A1262" s="82">
        <v>1259</v>
      </c>
      <c r="B1262" s="83">
        <v>7002</v>
      </c>
      <c r="C1262" s="84">
        <v>2</v>
      </c>
      <c r="D1262" s="85" t="s">
        <v>890</v>
      </c>
      <c r="E1262" s="85" t="s">
        <v>754</v>
      </c>
      <c r="F1262" s="84"/>
      <c r="G1262" s="84" t="s">
        <v>79</v>
      </c>
      <c r="H1262" s="86" t="s">
        <v>755</v>
      </c>
      <c r="I1262" s="87">
        <v>1</v>
      </c>
      <c r="J1262" s="87">
        <v>1</v>
      </c>
      <c r="K1262" s="84" t="s">
        <v>50</v>
      </c>
      <c r="L1262" s="84" t="s">
        <v>63</v>
      </c>
      <c r="M1262" s="84" t="s">
        <v>56</v>
      </c>
      <c r="N1262" s="84" t="s">
        <v>70</v>
      </c>
      <c r="O1262" s="84"/>
      <c r="P1262" s="84"/>
      <c r="Q1262" s="84"/>
      <c r="R1262" s="88"/>
      <c r="S1262" s="89"/>
      <c r="T1262" s="89">
        <f t="shared" si="82"/>
        <v>0</v>
      </c>
      <c r="U1262" s="89"/>
      <c r="V1262" s="89"/>
      <c r="W1262" s="89"/>
      <c r="X1262" s="89"/>
      <c r="Y1262" s="89"/>
      <c r="Z1262" s="89">
        <f t="shared" si="83"/>
        <v>0</v>
      </c>
      <c r="AA1262" s="89"/>
      <c r="AB1262" s="89"/>
      <c r="AC1262" s="89"/>
      <c r="AD1262" s="84"/>
      <c r="AE1262" s="90"/>
    </row>
    <row r="1263" spans="1:31" s="91" customFormat="1" hidden="1" x14ac:dyDescent="0.25">
      <c r="A1263" s="82">
        <v>1260</v>
      </c>
      <c r="B1263" s="83">
        <v>7003</v>
      </c>
      <c r="C1263" s="84">
        <v>2</v>
      </c>
      <c r="D1263" s="85" t="s">
        <v>890</v>
      </c>
      <c r="E1263" s="85" t="s">
        <v>124</v>
      </c>
      <c r="F1263" s="84"/>
      <c r="G1263" s="84" t="s">
        <v>126</v>
      </c>
      <c r="H1263" s="86" t="s">
        <v>125</v>
      </c>
      <c r="I1263" s="87">
        <v>1</v>
      </c>
      <c r="J1263" s="87">
        <v>1</v>
      </c>
      <c r="K1263" s="84" t="s">
        <v>50</v>
      </c>
      <c r="L1263" s="84" t="s">
        <v>63</v>
      </c>
      <c r="M1263" s="84" t="s">
        <v>56</v>
      </c>
      <c r="N1263" s="84" t="s">
        <v>70</v>
      </c>
      <c r="O1263" s="84"/>
      <c r="P1263" s="84"/>
      <c r="Q1263" s="84"/>
      <c r="R1263" s="88"/>
      <c r="S1263" s="89"/>
      <c r="T1263" s="89">
        <f t="shared" si="82"/>
        <v>0</v>
      </c>
      <c r="U1263" s="89"/>
      <c r="V1263" s="89"/>
      <c r="W1263" s="89"/>
      <c r="X1263" s="89"/>
      <c r="Y1263" s="89"/>
      <c r="Z1263" s="89">
        <f t="shared" si="83"/>
        <v>0</v>
      </c>
      <c r="AA1263" s="89"/>
      <c r="AB1263" s="89"/>
      <c r="AC1263" s="89"/>
      <c r="AD1263" s="84"/>
      <c r="AE1263" s="90"/>
    </row>
    <row r="1264" spans="1:31" s="91" customFormat="1" x14ac:dyDescent="0.25">
      <c r="A1264" s="26">
        <v>1261</v>
      </c>
      <c r="B1264" s="31">
        <v>164</v>
      </c>
      <c r="C1264" s="27">
        <v>1</v>
      </c>
      <c r="D1264" s="28" t="s">
        <v>52</v>
      </c>
      <c r="E1264" s="28" t="s">
        <v>892</v>
      </c>
      <c r="F1264" s="27" t="s">
        <v>1005</v>
      </c>
      <c r="G1264" s="27" t="s">
        <v>55</v>
      </c>
      <c r="H1264" s="23" t="s">
        <v>893</v>
      </c>
      <c r="I1264" s="29">
        <v>1</v>
      </c>
      <c r="J1264" s="29">
        <v>1</v>
      </c>
      <c r="K1264" s="27" t="s">
        <v>50</v>
      </c>
      <c r="L1264" s="27" t="s">
        <v>54</v>
      </c>
      <c r="M1264" s="27" t="s">
        <v>56</v>
      </c>
      <c r="N1264" s="27" t="s">
        <v>51</v>
      </c>
      <c r="O1264" s="27" t="s">
        <v>1025</v>
      </c>
      <c r="P1264" s="27"/>
      <c r="Q1264" s="27"/>
      <c r="R1264" s="46"/>
      <c r="S1264" s="21">
        <f>VLOOKUP(E:E,'[1]853-278051-128'!$A:$F,6,0)</f>
        <v>28.385999999999996</v>
      </c>
      <c r="T1264" s="21">
        <f t="shared" si="82"/>
        <v>28.385999999999996</v>
      </c>
      <c r="U1264" s="21">
        <f>VLOOKUP(E:E,'[1]853-278051-128'!$A:$H,8,0)</f>
        <v>27.638999999999999</v>
      </c>
      <c r="V1264" s="21">
        <f>J1264*U1264</f>
        <v>27.638999999999999</v>
      </c>
      <c r="W1264" s="21">
        <f>VLOOKUP(E:E,'[1]853-278051-128'!$A:$J,10,0)</f>
        <v>26.891999999999999</v>
      </c>
      <c r="X1264" s="21">
        <f>J1264*W1264</f>
        <v>26.891999999999999</v>
      </c>
      <c r="Y1264" s="21">
        <f>VLOOKUP(E:E,'[1]853-278051-128'!$A:$L,12,0)</f>
        <v>26.145</v>
      </c>
      <c r="Z1264" s="21">
        <f t="shared" si="83"/>
        <v>26.145</v>
      </c>
      <c r="AA1264" s="21">
        <f>VLOOKUP(E:E,'[2]costed bom'!$E$2:$AA$1480,23,0)</f>
        <v>42</v>
      </c>
      <c r="AB1264" s="21">
        <f>J1264*AA1264</f>
        <v>42</v>
      </c>
      <c r="AC1264" s="21">
        <f>Z1264-AB1264</f>
        <v>-15.855</v>
      </c>
      <c r="AD1264" s="27">
        <v>35</v>
      </c>
      <c r="AE1264" s="22" t="s">
        <v>991</v>
      </c>
    </row>
    <row r="1265" spans="1:31" s="91" customFormat="1" hidden="1" x14ac:dyDescent="0.25">
      <c r="A1265" s="82">
        <v>1262</v>
      </c>
      <c r="B1265" s="83">
        <v>1</v>
      </c>
      <c r="C1265" s="84">
        <v>2</v>
      </c>
      <c r="D1265" s="85" t="s">
        <v>892</v>
      </c>
      <c r="E1265" s="85" t="s">
        <v>749</v>
      </c>
      <c r="F1265" s="84"/>
      <c r="G1265" s="84" t="s">
        <v>64</v>
      </c>
      <c r="H1265" s="86" t="s">
        <v>750</v>
      </c>
      <c r="I1265" s="87">
        <v>10</v>
      </c>
      <c r="J1265" s="87">
        <v>10</v>
      </c>
      <c r="K1265" s="84" t="s">
        <v>272</v>
      </c>
      <c r="L1265" s="84" t="s">
        <v>63</v>
      </c>
      <c r="M1265" s="84" t="s">
        <v>56</v>
      </c>
      <c r="N1265" s="84" t="s">
        <v>51</v>
      </c>
      <c r="O1265" s="84"/>
      <c r="P1265" s="84" t="s">
        <v>534</v>
      </c>
      <c r="Q1265" s="84" t="s">
        <v>751</v>
      </c>
      <c r="R1265" s="88"/>
      <c r="S1265" s="89"/>
      <c r="T1265" s="89">
        <f t="shared" si="82"/>
        <v>0</v>
      </c>
      <c r="U1265" s="89"/>
      <c r="V1265" s="89"/>
      <c r="W1265" s="89"/>
      <c r="X1265" s="89"/>
      <c r="Y1265" s="89"/>
      <c r="Z1265" s="89">
        <f t="shared" si="83"/>
        <v>0</v>
      </c>
      <c r="AA1265" s="89"/>
      <c r="AB1265" s="89"/>
      <c r="AC1265" s="89"/>
      <c r="AD1265" s="84"/>
      <c r="AE1265" s="90"/>
    </row>
    <row r="1266" spans="1:31" s="91" customFormat="1" hidden="1" x14ac:dyDescent="0.25">
      <c r="A1266" s="82">
        <v>1263</v>
      </c>
      <c r="B1266" s="83">
        <v>11</v>
      </c>
      <c r="C1266" s="84">
        <v>2</v>
      </c>
      <c r="D1266" s="85" t="s">
        <v>892</v>
      </c>
      <c r="E1266" s="85" t="s">
        <v>729</v>
      </c>
      <c r="F1266" s="84"/>
      <c r="G1266" s="84" t="s">
        <v>55</v>
      </c>
      <c r="H1266" s="86" t="s">
        <v>730</v>
      </c>
      <c r="I1266" s="87">
        <v>2</v>
      </c>
      <c r="J1266" s="87">
        <v>2</v>
      </c>
      <c r="K1266" s="84" t="s">
        <v>50</v>
      </c>
      <c r="L1266" s="84" t="s">
        <v>63</v>
      </c>
      <c r="M1266" s="84" t="s">
        <v>56</v>
      </c>
      <c r="N1266" s="84" t="s">
        <v>51</v>
      </c>
      <c r="O1266" s="84"/>
      <c r="P1266" s="84" t="s">
        <v>732</v>
      </c>
      <c r="Q1266" s="84" t="s">
        <v>731</v>
      </c>
      <c r="R1266" s="88"/>
      <c r="S1266" s="89"/>
      <c r="T1266" s="89">
        <f t="shared" si="82"/>
        <v>0</v>
      </c>
      <c r="U1266" s="89"/>
      <c r="V1266" s="89"/>
      <c r="W1266" s="89"/>
      <c r="X1266" s="89"/>
      <c r="Y1266" s="89"/>
      <c r="Z1266" s="89">
        <f t="shared" si="83"/>
        <v>0</v>
      </c>
      <c r="AA1266" s="89"/>
      <c r="AB1266" s="89"/>
      <c r="AC1266" s="89"/>
      <c r="AD1266" s="84"/>
      <c r="AE1266" s="90"/>
    </row>
    <row r="1267" spans="1:31" s="91" customFormat="1" hidden="1" x14ac:dyDescent="0.25">
      <c r="A1267" s="82">
        <v>1264</v>
      </c>
      <c r="B1267" s="83">
        <v>12</v>
      </c>
      <c r="C1267" s="84">
        <v>2</v>
      </c>
      <c r="D1267" s="85" t="s">
        <v>892</v>
      </c>
      <c r="E1267" s="85" t="s">
        <v>733</v>
      </c>
      <c r="F1267" s="84"/>
      <c r="G1267" s="84" t="s">
        <v>64</v>
      </c>
      <c r="H1267" s="86" t="s">
        <v>734</v>
      </c>
      <c r="I1267" s="87">
        <v>1</v>
      </c>
      <c r="J1267" s="87">
        <v>1</v>
      </c>
      <c r="K1267" s="84" t="s">
        <v>272</v>
      </c>
      <c r="L1267" s="84" t="s">
        <v>63</v>
      </c>
      <c r="M1267" s="84" t="s">
        <v>56</v>
      </c>
      <c r="N1267" s="84" t="s">
        <v>51</v>
      </c>
      <c r="O1267" s="84"/>
      <c r="P1267" s="84" t="s">
        <v>736</v>
      </c>
      <c r="Q1267" s="84" t="s">
        <v>735</v>
      </c>
      <c r="R1267" s="88"/>
      <c r="S1267" s="89"/>
      <c r="T1267" s="89">
        <f t="shared" si="82"/>
        <v>0</v>
      </c>
      <c r="U1267" s="89"/>
      <c r="V1267" s="89"/>
      <c r="W1267" s="89"/>
      <c r="X1267" s="89"/>
      <c r="Y1267" s="89"/>
      <c r="Z1267" s="89">
        <f t="shared" si="83"/>
        <v>0</v>
      </c>
      <c r="AA1267" s="89"/>
      <c r="AB1267" s="89"/>
      <c r="AC1267" s="89"/>
      <c r="AD1267" s="84"/>
      <c r="AE1267" s="90"/>
    </row>
    <row r="1268" spans="1:31" s="91" customFormat="1" hidden="1" x14ac:dyDescent="0.25">
      <c r="A1268" s="82">
        <v>1265</v>
      </c>
      <c r="B1268" s="83">
        <v>21</v>
      </c>
      <c r="C1268" s="84">
        <v>2</v>
      </c>
      <c r="D1268" s="85" t="s">
        <v>892</v>
      </c>
      <c r="E1268" s="85" t="s">
        <v>298</v>
      </c>
      <c r="F1268" s="84"/>
      <c r="G1268" s="84" t="s">
        <v>55</v>
      </c>
      <c r="H1268" s="86" t="s">
        <v>299</v>
      </c>
      <c r="I1268" s="87">
        <v>2</v>
      </c>
      <c r="J1268" s="87">
        <v>2</v>
      </c>
      <c r="K1268" s="84" t="s">
        <v>50</v>
      </c>
      <c r="L1268" s="84" t="s">
        <v>63</v>
      </c>
      <c r="M1268" s="84" t="s">
        <v>56</v>
      </c>
      <c r="N1268" s="84" t="s">
        <v>51</v>
      </c>
      <c r="O1268" s="84"/>
      <c r="P1268" s="84" t="s">
        <v>266</v>
      </c>
      <c r="Q1268" s="84" t="s">
        <v>300</v>
      </c>
      <c r="R1268" s="88"/>
      <c r="S1268" s="89"/>
      <c r="T1268" s="89">
        <f t="shared" si="82"/>
        <v>0</v>
      </c>
      <c r="U1268" s="89"/>
      <c r="V1268" s="89"/>
      <c r="W1268" s="89"/>
      <c r="X1268" s="89"/>
      <c r="Y1268" s="89"/>
      <c r="Z1268" s="89">
        <f t="shared" si="83"/>
        <v>0</v>
      </c>
      <c r="AA1268" s="89"/>
      <c r="AB1268" s="89"/>
      <c r="AC1268" s="89"/>
      <c r="AD1268" s="84"/>
      <c r="AE1268" s="90"/>
    </row>
    <row r="1269" spans="1:31" s="91" customFormat="1" hidden="1" x14ac:dyDescent="0.25">
      <c r="A1269" s="82">
        <v>1266</v>
      </c>
      <c r="B1269" s="83">
        <v>7000</v>
      </c>
      <c r="C1269" s="84">
        <v>2</v>
      </c>
      <c r="D1269" s="85" t="s">
        <v>892</v>
      </c>
      <c r="E1269" s="85" t="s">
        <v>752</v>
      </c>
      <c r="F1269" s="84"/>
      <c r="G1269" s="84" t="s">
        <v>64</v>
      </c>
      <c r="H1269" s="86" t="s">
        <v>753</v>
      </c>
      <c r="I1269" s="87">
        <v>1</v>
      </c>
      <c r="J1269" s="87">
        <v>1</v>
      </c>
      <c r="K1269" s="84" t="s">
        <v>50</v>
      </c>
      <c r="L1269" s="84" t="s">
        <v>54</v>
      </c>
      <c r="M1269" s="84" t="s">
        <v>56</v>
      </c>
      <c r="N1269" s="84" t="s">
        <v>51</v>
      </c>
      <c r="O1269" s="84"/>
      <c r="P1269" s="84"/>
      <c r="Q1269" s="84"/>
      <c r="R1269" s="88"/>
      <c r="S1269" s="89"/>
      <c r="T1269" s="89">
        <f t="shared" si="82"/>
        <v>0</v>
      </c>
      <c r="U1269" s="89"/>
      <c r="V1269" s="89"/>
      <c r="W1269" s="89"/>
      <c r="X1269" s="89"/>
      <c r="Y1269" s="89"/>
      <c r="Z1269" s="89">
        <f t="shared" si="83"/>
        <v>0</v>
      </c>
      <c r="AA1269" s="89"/>
      <c r="AB1269" s="89"/>
      <c r="AC1269" s="89"/>
      <c r="AD1269" s="84"/>
      <c r="AE1269" s="90"/>
    </row>
    <row r="1270" spans="1:31" s="91" customFormat="1" hidden="1" x14ac:dyDescent="0.25">
      <c r="A1270" s="82">
        <v>1267</v>
      </c>
      <c r="B1270" s="83">
        <v>7001</v>
      </c>
      <c r="C1270" s="84">
        <v>2</v>
      </c>
      <c r="D1270" s="85" t="s">
        <v>892</v>
      </c>
      <c r="E1270" s="85" t="s">
        <v>274</v>
      </c>
      <c r="F1270" s="84"/>
      <c r="G1270" s="84" t="s">
        <v>276</v>
      </c>
      <c r="H1270" s="86" t="s">
        <v>275</v>
      </c>
      <c r="I1270" s="87">
        <v>1</v>
      </c>
      <c r="J1270" s="87">
        <v>1</v>
      </c>
      <c r="K1270" s="84" t="s">
        <v>50</v>
      </c>
      <c r="L1270" s="84" t="s">
        <v>63</v>
      </c>
      <c r="M1270" s="84" t="s">
        <v>56</v>
      </c>
      <c r="N1270" s="84" t="s">
        <v>70</v>
      </c>
      <c r="O1270" s="84"/>
      <c r="P1270" s="84"/>
      <c r="Q1270" s="84"/>
      <c r="R1270" s="88"/>
      <c r="S1270" s="89"/>
      <c r="T1270" s="89">
        <f t="shared" si="82"/>
        <v>0</v>
      </c>
      <c r="U1270" s="89"/>
      <c r="V1270" s="89"/>
      <c r="W1270" s="89"/>
      <c r="X1270" s="89"/>
      <c r="Y1270" s="89"/>
      <c r="Z1270" s="89">
        <f t="shared" si="83"/>
        <v>0</v>
      </c>
      <c r="AA1270" s="89"/>
      <c r="AB1270" s="89"/>
      <c r="AC1270" s="89"/>
      <c r="AD1270" s="84"/>
      <c r="AE1270" s="90"/>
    </row>
    <row r="1271" spans="1:31" s="91" customFormat="1" hidden="1" x14ac:dyDescent="0.25">
      <c r="A1271" s="82">
        <v>1268</v>
      </c>
      <c r="B1271" s="83">
        <v>7000</v>
      </c>
      <c r="C1271" s="84">
        <v>3</v>
      </c>
      <c r="D1271" s="85" t="s">
        <v>274</v>
      </c>
      <c r="E1271" s="85" t="s">
        <v>124</v>
      </c>
      <c r="F1271" s="84"/>
      <c r="G1271" s="84" t="s">
        <v>126</v>
      </c>
      <c r="H1271" s="86" t="s">
        <v>125</v>
      </c>
      <c r="I1271" s="87">
        <v>1</v>
      </c>
      <c r="J1271" s="87">
        <v>1</v>
      </c>
      <c r="K1271" s="84" t="s">
        <v>50</v>
      </c>
      <c r="L1271" s="84" t="s">
        <v>63</v>
      </c>
      <c r="M1271" s="84" t="s">
        <v>56</v>
      </c>
      <c r="N1271" s="84" t="s">
        <v>70</v>
      </c>
      <c r="O1271" s="84"/>
      <c r="P1271" s="84"/>
      <c r="Q1271" s="84"/>
      <c r="R1271" s="88"/>
      <c r="S1271" s="89"/>
      <c r="T1271" s="89">
        <f t="shared" si="82"/>
        <v>0</v>
      </c>
      <c r="U1271" s="89"/>
      <c r="V1271" s="89"/>
      <c r="W1271" s="89"/>
      <c r="X1271" s="89"/>
      <c r="Y1271" s="89"/>
      <c r="Z1271" s="89">
        <f t="shared" si="83"/>
        <v>0</v>
      </c>
      <c r="AA1271" s="89"/>
      <c r="AB1271" s="89"/>
      <c r="AC1271" s="89"/>
      <c r="AD1271" s="84"/>
      <c r="AE1271" s="90"/>
    </row>
    <row r="1272" spans="1:31" s="91" customFormat="1" hidden="1" x14ac:dyDescent="0.25">
      <c r="A1272" s="82">
        <v>1269</v>
      </c>
      <c r="B1272" s="83">
        <v>7002</v>
      </c>
      <c r="C1272" s="84">
        <v>3</v>
      </c>
      <c r="D1272" s="85" t="s">
        <v>274</v>
      </c>
      <c r="E1272" s="85" t="s">
        <v>277</v>
      </c>
      <c r="F1272" s="84"/>
      <c r="G1272" s="84" t="s">
        <v>55</v>
      </c>
      <c r="H1272" s="86" t="s">
        <v>278</v>
      </c>
      <c r="I1272" s="87">
        <v>1</v>
      </c>
      <c r="J1272" s="87">
        <v>1</v>
      </c>
      <c r="K1272" s="84" t="s">
        <v>50</v>
      </c>
      <c r="L1272" s="84" t="s">
        <v>63</v>
      </c>
      <c r="M1272" s="84" t="s">
        <v>56</v>
      </c>
      <c r="N1272" s="84" t="s">
        <v>70</v>
      </c>
      <c r="O1272" s="84"/>
      <c r="P1272" s="84" t="s">
        <v>279</v>
      </c>
      <c r="Q1272" s="84">
        <v>14270</v>
      </c>
      <c r="R1272" s="88"/>
      <c r="S1272" s="89"/>
      <c r="T1272" s="89">
        <f t="shared" si="82"/>
        <v>0</v>
      </c>
      <c r="U1272" s="89"/>
      <c r="V1272" s="89"/>
      <c r="W1272" s="89"/>
      <c r="X1272" s="89"/>
      <c r="Y1272" s="89"/>
      <c r="Z1272" s="89">
        <f t="shared" si="83"/>
        <v>0</v>
      </c>
      <c r="AA1272" s="89"/>
      <c r="AB1272" s="89"/>
      <c r="AC1272" s="89"/>
      <c r="AD1272" s="84"/>
      <c r="AE1272" s="90"/>
    </row>
    <row r="1273" spans="1:31" s="91" customFormat="1" hidden="1" x14ac:dyDescent="0.25">
      <c r="A1273" s="82">
        <v>1270</v>
      </c>
      <c r="B1273" s="83">
        <v>7003</v>
      </c>
      <c r="C1273" s="84">
        <v>3</v>
      </c>
      <c r="D1273" s="85" t="s">
        <v>274</v>
      </c>
      <c r="E1273" s="85" t="s">
        <v>280</v>
      </c>
      <c r="F1273" s="84"/>
      <c r="G1273" s="84" t="s">
        <v>55</v>
      </c>
      <c r="H1273" s="86" t="s">
        <v>281</v>
      </c>
      <c r="I1273" s="87">
        <v>1</v>
      </c>
      <c r="J1273" s="87">
        <v>1</v>
      </c>
      <c r="K1273" s="84" t="s">
        <v>50</v>
      </c>
      <c r="L1273" s="84" t="s">
        <v>63</v>
      </c>
      <c r="M1273" s="84" t="s">
        <v>56</v>
      </c>
      <c r="N1273" s="84" t="s">
        <v>70</v>
      </c>
      <c r="O1273" s="84"/>
      <c r="P1273" s="84" t="s">
        <v>283</v>
      </c>
      <c r="Q1273" s="84" t="s">
        <v>282</v>
      </c>
      <c r="R1273" s="88"/>
      <c r="S1273" s="89"/>
      <c r="T1273" s="89">
        <f t="shared" si="82"/>
        <v>0</v>
      </c>
      <c r="U1273" s="89"/>
      <c r="V1273" s="89"/>
      <c r="W1273" s="89"/>
      <c r="X1273" s="89"/>
      <c r="Y1273" s="89"/>
      <c r="Z1273" s="89">
        <f t="shared" si="83"/>
        <v>0</v>
      </c>
      <c r="AA1273" s="89"/>
      <c r="AB1273" s="89"/>
      <c r="AC1273" s="89"/>
      <c r="AD1273" s="84"/>
      <c r="AE1273" s="90"/>
    </row>
    <row r="1274" spans="1:31" s="91" customFormat="1" hidden="1" x14ac:dyDescent="0.25">
      <c r="A1274" s="82">
        <v>1271</v>
      </c>
      <c r="B1274" s="83">
        <v>7004</v>
      </c>
      <c r="C1274" s="84">
        <v>3</v>
      </c>
      <c r="D1274" s="85" t="s">
        <v>274</v>
      </c>
      <c r="E1274" s="85" t="s">
        <v>284</v>
      </c>
      <c r="F1274" s="84"/>
      <c r="G1274" s="84" t="s">
        <v>64</v>
      </c>
      <c r="H1274" s="86" t="s">
        <v>285</v>
      </c>
      <c r="I1274" s="87">
        <v>1</v>
      </c>
      <c r="J1274" s="87">
        <v>1</v>
      </c>
      <c r="K1274" s="84" t="s">
        <v>50</v>
      </c>
      <c r="L1274" s="84" t="s">
        <v>63</v>
      </c>
      <c r="M1274" s="84" t="s">
        <v>56</v>
      </c>
      <c r="N1274" s="84" t="s">
        <v>70</v>
      </c>
      <c r="O1274" s="84"/>
      <c r="P1274" s="84" t="s">
        <v>283</v>
      </c>
      <c r="Q1274" s="84" t="s">
        <v>286</v>
      </c>
      <c r="R1274" s="88"/>
      <c r="S1274" s="89"/>
      <c r="T1274" s="89">
        <f t="shared" si="82"/>
        <v>0</v>
      </c>
      <c r="U1274" s="89"/>
      <c r="V1274" s="89"/>
      <c r="W1274" s="89"/>
      <c r="X1274" s="89"/>
      <c r="Y1274" s="89"/>
      <c r="Z1274" s="89">
        <f t="shared" si="83"/>
        <v>0</v>
      </c>
      <c r="AA1274" s="89"/>
      <c r="AB1274" s="89"/>
      <c r="AC1274" s="89"/>
      <c r="AD1274" s="84"/>
      <c r="AE1274" s="90"/>
    </row>
    <row r="1275" spans="1:31" s="91" customFormat="1" hidden="1" x14ac:dyDescent="0.25">
      <c r="A1275" s="82">
        <v>1272</v>
      </c>
      <c r="B1275" s="83">
        <v>7005</v>
      </c>
      <c r="C1275" s="84">
        <v>3</v>
      </c>
      <c r="D1275" s="85" t="s">
        <v>274</v>
      </c>
      <c r="E1275" s="85" t="s">
        <v>287</v>
      </c>
      <c r="F1275" s="84"/>
      <c r="G1275" s="84" t="s">
        <v>64</v>
      </c>
      <c r="H1275" s="86" t="s">
        <v>288</v>
      </c>
      <c r="I1275" s="87">
        <v>1</v>
      </c>
      <c r="J1275" s="87">
        <v>1</v>
      </c>
      <c r="K1275" s="84" t="s">
        <v>50</v>
      </c>
      <c r="L1275" s="84" t="s">
        <v>63</v>
      </c>
      <c r="M1275" s="84" t="s">
        <v>56</v>
      </c>
      <c r="N1275" s="84" t="s">
        <v>70</v>
      </c>
      <c r="O1275" s="84"/>
      <c r="P1275" s="84" t="s">
        <v>283</v>
      </c>
      <c r="Q1275" s="84" t="s">
        <v>289</v>
      </c>
      <c r="R1275" s="88"/>
      <c r="S1275" s="89"/>
      <c r="T1275" s="89">
        <f t="shared" si="82"/>
        <v>0</v>
      </c>
      <c r="U1275" s="89"/>
      <c r="V1275" s="89"/>
      <c r="W1275" s="89"/>
      <c r="X1275" s="89"/>
      <c r="Y1275" s="89"/>
      <c r="Z1275" s="89">
        <f t="shared" si="83"/>
        <v>0</v>
      </c>
      <c r="AA1275" s="89"/>
      <c r="AB1275" s="89"/>
      <c r="AC1275" s="89"/>
      <c r="AD1275" s="84"/>
      <c r="AE1275" s="90"/>
    </row>
    <row r="1276" spans="1:31" s="91" customFormat="1" hidden="1" x14ac:dyDescent="0.25">
      <c r="A1276" s="82">
        <v>1273</v>
      </c>
      <c r="B1276" s="83">
        <v>7006</v>
      </c>
      <c r="C1276" s="84">
        <v>3</v>
      </c>
      <c r="D1276" s="85" t="s">
        <v>274</v>
      </c>
      <c r="E1276" s="85" t="s">
        <v>290</v>
      </c>
      <c r="F1276" s="84"/>
      <c r="G1276" s="84" t="s">
        <v>55</v>
      </c>
      <c r="H1276" s="86" t="s">
        <v>291</v>
      </c>
      <c r="I1276" s="87">
        <v>1</v>
      </c>
      <c r="J1276" s="87">
        <v>1</v>
      </c>
      <c r="K1276" s="84" t="s">
        <v>50</v>
      </c>
      <c r="L1276" s="84" t="s">
        <v>63</v>
      </c>
      <c r="M1276" s="84" t="s">
        <v>56</v>
      </c>
      <c r="N1276" s="84" t="s">
        <v>70</v>
      </c>
      <c r="O1276" s="84"/>
      <c r="P1276" s="84"/>
      <c r="Q1276" s="84"/>
      <c r="R1276" s="88"/>
      <c r="S1276" s="89"/>
      <c r="T1276" s="89">
        <f t="shared" si="82"/>
        <v>0</v>
      </c>
      <c r="U1276" s="89"/>
      <c r="V1276" s="89"/>
      <c r="W1276" s="89"/>
      <c r="X1276" s="89"/>
      <c r="Y1276" s="89"/>
      <c r="Z1276" s="89">
        <f t="shared" si="83"/>
        <v>0</v>
      </c>
      <c r="AA1276" s="89"/>
      <c r="AB1276" s="89"/>
      <c r="AC1276" s="89"/>
      <c r="AD1276" s="84"/>
      <c r="AE1276" s="90"/>
    </row>
    <row r="1277" spans="1:31" s="91" customFormat="1" hidden="1" x14ac:dyDescent="0.25">
      <c r="A1277" s="82">
        <v>1274</v>
      </c>
      <c r="B1277" s="83">
        <v>7007</v>
      </c>
      <c r="C1277" s="84">
        <v>3</v>
      </c>
      <c r="D1277" s="85" t="s">
        <v>274</v>
      </c>
      <c r="E1277" s="85" t="s">
        <v>292</v>
      </c>
      <c r="F1277" s="84"/>
      <c r="G1277" s="84" t="s">
        <v>55</v>
      </c>
      <c r="H1277" s="86" t="s">
        <v>293</v>
      </c>
      <c r="I1277" s="87">
        <v>1</v>
      </c>
      <c r="J1277" s="87">
        <v>1</v>
      </c>
      <c r="K1277" s="84" t="s">
        <v>50</v>
      </c>
      <c r="L1277" s="84" t="s">
        <v>63</v>
      </c>
      <c r="M1277" s="84" t="s">
        <v>56</v>
      </c>
      <c r="N1277" s="84" t="s">
        <v>70</v>
      </c>
      <c r="O1277" s="84"/>
      <c r="P1277" s="84"/>
      <c r="Q1277" s="84"/>
      <c r="R1277" s="88"/>
      <c r="S1277" s="89"/>
      <c r="T1277" s="89">
        <f t="shared" si="82"/>
        <v>0</v>
      </c>
      <c r="U1277" s="89"/>
      <c r="V1277" s="89"/>
      <c r="W1277" s="89"/>
      <c r="X1277" s="89"/>
      <c r="Y1277" s="89"/>
      <c r="Z1277" s="89">
        <f t="shared" si="83"/>
        <v>0</v>
      </c>
      <c r="AA1277" s="89"/>
      <c r="AB1277" s="89"/>
      <c r="AC1277" s="89"/>
      <c r="AD1277" s="84"/>
      <c r="AE1277" s="90"/>
    </row>
    <row r="1278" spans="1:31" s="91" customFormat="1" hidden="1" x14ac:dyDescent="0.25">
      <c r="A1278" s="82">
        <v>1275</v>
      </c>
      <c r="B1278" s="83">
        <v>7008</v>
      </c>
      <c r="C1278" s="84">
        <v>3</v>
      </c>
      <c r="D1278" s="85" t="s">
        <v>274</v>
      </c>
      <c r="E1278" s="85" t="s">
        <v>263</v>
      </c>
      <c r="F1278" s="84"/>
      <c r="G1278" s="84" t="s">
        <v>55</v>
      </c>
      <c r="H1278" s="86" t="s">
        <v>264</v>
      </c>
      <c r="I1278" s="87">
        <v>1</v>
      </c>
      <c r="J1278" s="87">
        <v>1</v>
      </c>
      <c r="K1278" s="84" t="s">
        <v>50</v>
      </c>
      <c r="L1278" s="84" t="s">
        <v>63</v>
      </c>
      <c r="M1278" s="84" t="s">
        <v>56</v>
      </c>
      <c r="N1278" s="84" t="s">
        <v>70</v>
      </c>
      <c r="O1278" s="84"/>
      <c r="P1278" s="84" t="s">
        <v>266</v>
      </c>
      <c r="Q1278" s="84" t="s">
        <v>265</v>
      </c>
      <c r="R1278" s="88"/>
      <c r="S1278" s="89"/>
      <c r="T1278" s="89">
        <f t="shared" si="82"/>
        <v>0</v>
      </c>
      <c r="U1278" s="89"/>
      <c r="V1278" s="89"/>
      <c r="W1278" s="89"/>
      <c r="X1278" s="89"/>
      <c r="Y1278" s="89"/>
      <c r="Z1278" s="89">
        <f t="shared" si="83"/>
        <v>0</v>
      </c>
      <c r="AA1278" s="89"/>
      <c r="AB1278" s="89"/>
      <c r="AC1278" s="89"/>
      <c r="AD1278" s="84"/>
      <c r="AE1278" s="90"/>
    </row>
    <row r="1279" spans="1:31" s="91" customFormat="1" hidden="1" x14ac:dyDescent="0.25">
      <c r="A1279" s="82">
        <v>1276</v>
      </c>
      <c r="B1279" s="83">
        <v>7009</v>
      </c>
      <c r="C1279" s="84">
        <v>3</v>
      </c>
      <c r="D1279" s="85" t="s">
        <v>274</v>
      </c>
      <c r="E1279" s="85" t="s">
        <v>294</v>
      </c>
      <c r="F1279" s="84"/>
      <c r="G1279" s="84" t="s">
        <v>55</v>
      </c>
      <c r="H1279" s="86" t="s">
        <v>295</v>
      </c>
      <c r="I1279" s="87">
        <v>1</v>
      </c>
      <c r="J1279" s="87">
        <v>1</v>
      </c>
      <c r="K1279" s="84" t="s">
        <v>50</v>
      </c>
      <c r="L1279" s="84" t="s">
        <v>63</v>
      </c>
      <c r="M1279" s="84" t="s">
        <v>56</v>
      </c>
      <c r="N1279" s="84" t="s">
        <v>70</v>
      </c>
      <c r="O1279" s="84"/>
      <c r="P1279" s="84" t="s">
        <v>297</v>
      </c>
      <c r="Q1279" s="84" t="s">
        <v>296</v>
      </c>
      <c r="R1279" s="88"/>
      <c r="S1279" s="89"/>
      <c r="T1279" s="89">
        <f t="shared" si="82"/>
        <v>0</v>
      </c>
      <c r="U1279" s="89"/>
      <c r="V1279" s="89"/>
      <c r="W1279" s="89"/>
      <c r="X1279" s="89"/>
      <c r="Y1279" s="89"/>
      <c r="Z1279" s="89">
        <f t="shared" si="83"/>
        <v>0</v>
      </c>
      <c r="AA1279" s="89"/>
      <c r="AB1279" s="89"/>
      <c r="AC1279" s="89"/>
      <c r="AD1279" s="84"/>
      <c r="AE1279" s="90"/>
    </row>
    <row r="1280" spans="1:31" s="91" customFormat="1" hidden="1" x14ac:dyDescent="0.25">
      <c r="A1280" s="82">
        <v>1277</v>
      </c>
      <c r="B1280" s="83">
        <v>7010</v>
      </c>
      <c r="C1280" s="84">
        <v>3</v>
      </c>
      <c r="D1280" s="85" t="s">
        <v>274</v>
      </c>
      <c r="E1280" s="85" t="s">
        <v>298</v>
      </c>
      <c r="F1280" s="84"/>
      <c r="G1280" s="84" t="s">
        <v>55</v>
      </c>
      <c r="H1280" s="86" t="s">
        <v>299</v>
      </c>
      <c r="I1280" s="87">
        <v>1</v>
      </c>
      <c r="J1280" s="87">
        <v>1</v>
      </c>
      <c r="K1280" s="84" t="s">
        <v>50</v>
      </c>
      <c r="L1280" s="84" t="s">
        <v>63</v>
      </c>
      <c r="M1280" s="84" t="s">
        <v>56</v>
      </c>
      <c r="N1280" s="84" t="s">
        <v>70</v>
      </c>
      <c r="O1280" s="84"/>
      <c r="P1280" s="84" t="s">
        <v>266</v>
      </c>
      <c r="Q1280" s="84" t="s">
        <v>300</v>
      </c>
      <c r="R1280" s="88"/>
      <c r="S1280" s="89"/>
      <c r="T1280" s="89">
        <f t="shared" si="82"/>
        <v>0</v>
      </c>
      <c r="U1280" s="89"/>
      <c r="V1280" s="89"/>
      <c r="W1280" s="89"/>
      <c r="X1280" s="89"/>
      <c r="Y1280" s="89"/>
      <c r="Z1280" s="89">
        <f t="shared" si="83"/>
        <v>0</v>
      </c>
      <c r="AA1280" s="89"/>
      <c r="AB1280" s="89"/>
      <c r="AC1280" s="89"/>
      <c r="AD1280" s="84"/>
      <c r="AE1280" s="90"/>
    </row>
    <row r="1281" spans="1:31" s="91" customFormat="1" hidden="1" x14ac:dyDescent="0.25">
      <c r="A1281" s="82">
        <v>1278</v>
      </c>
      <c r="B1281" s="83">
        <v>7011</v>
      </c>
      <c r="C1281" s="84">
        <v>3</v>
      </c>
      <c r="D1281" s="85" t="s">
        <v>274</v>
      </c>
      <c r="E1281" s="85" t="s">
        <v>301</v>
      </c>
      <c r="F1281" s="84"/>
      <c r="G1281" s="84" t="s">
        <v>55</v>
      </c>
      <c r="H1281" s="86" t="s">
        <v>302</v>
      </c>
      <c r="I1281" s="87">
        <v>1</v>
      </c>
      <c r="J1281" s="87">
        <v>1</v>
      </c>
      <c r="K1281" s="84" t="s">
        <v>50</v>
      </c>
      <c r="L1281" s="84" t="s">
        <v>63</v>
      </c>
      <c r="M1281" s="84" t="s">
        <v>56</v>
      </c>
      <c r="N1281" s="84" t="s">
        <v>70</v>
      </c>
      <c r="O1281" s="84"/>
      <c r="P1281" s="84" t="s">
        <v>266</v>
      </c>
      <c r="Q1281" s="84" t="s">
        <v>303</v>
      </c>
      <c r="R1281" s="88"/>
      <c r="S1281" s="89"/>
      <c r="T1281" s="89">
        <f t="shared" si="82"/>
        <v>0</v>
      </c>
      <c r="U1281" s="89"/>
      <c r="V1281" s="89"/>
      <c r="W1281" s="89"/>
      <c r="X1281" s="89"/>
      <c r="Y1281" s="89"/>
      <c r="Z1281" s="89">
        <f t="shared" si="83"/>
        <v>0</v>
      </c>
      <c r="AA1281" s="89"/>
      <c r="AB1281" s="89"/>
      <c r="AC1281" s="89"/>
      <c r="AD1281" s="84"/>
      <c r="AE1281" s="90"/>
    </row>
    <row r="1282" spans="1:31" s="91" customFormat="1" hidden="1" x14ac:dyDescent="0.25">
      <c r="A1282" s="82">
        <v>1279</v>
      </c>
      <c r="B1282" s="83">
        <v>7012</v>
      </c>
      <c r="C1282" s="84">
        <v>3</v>
      </c>
      <c r="D1282" s="85" t="s">
        <v>274</v>
      </c>
      <c r="E1282" s="85" t="s">
        <v>304</v>
      </c>
      <c r="F1282" s="84"/>
      <c r="G1282" s="84" t="s">
        <v>64</v>
      </c>
      <c r="H1282" s="86" t="s">
        <v>305</v>
      </c>
      <c r="I1282" s="87">
        <v>1</v>
      </c>
      <c r="J1282" s="87">
        <v>1</v>
      </c>
      <c r="K1282" s="84" t="s">
        <v>50</v>
      </c>
      <c r="L1282" s="84" t="s">
        <v>63</v>
      </c>
      <c r="M1282" s="84" t="s">
        <v>56</v>
      </c>
      <c r="N1282" s="84" t="s">
        <v>70</v>
      </c>
      <c r="O1282" s="84"/>
      <c r="P1282" s="84" t="s">
        <v>266</v>
      </c>
      <c r="Q1282" s="84" t="s">
        <v>306</v>
      </c>
      <c r="R1282" s="88"/>
      <c r="S1282" s="89"/>
      <c r="T1282" s="89">
        <f t="shared" si="82"/>
        <v>0</v>
      </c>
      <c r="U1282" s="89"/>
      <c r="V1282" s="89"/>
      <c r="W1282" s="89"/>
      <c r="X1282" s="89"/>
      <c r="Y1282" s="89"/>
      <c r="Z1282" s="89">
        <f t="shared" si="83"/>
        <v>0</v>
      </c>
      <c r="AA1282" s="89"/>
      <c r="AB1282" s="89"/>
      <c r="AC1282" s="89"/>
      <c r="AD1282" s="84"/>
      <c r="AE1282" s="90"/>
    </row>
    <row r="1283" spans="1:31" s="91" customFormat="1" hidden="1" x14ac:dyDescent="0.25">
      <c r="A1283" s="82">
        <v>1280</v>
      </c>
      <c r="B1283" s="83">
        <v>7013</v>
      </c>
      <c r="C1283" s="84">
        <v>3</v>
      </c>
      <c r="D1283" s="85" t="s">
        <v>274</v>
      </c>
      <c r="E1283" s="85" t="s">
        <v>72</v>
      </c>
      <c r="F1283" s="84"/>
      <c r="G1283" s="84" t="s">
        <v>59</v>
      </c>
      <c r="H1283" s="86" t="s">
        <v>73</v>
      </c>
      <c r="I1283" s="87">
        <v>1</v>
      </c>
      <c r="J1283" s="87">
        <v>1</v>
      </c>
      <c r="K1283" s="84" t="s">
        <v>50</v>
      </c>
      <c r="L1283" s="84" t="s">
        <v>63</v>
      </c>
      <c r="M1283" s="84" t="s">
        <v>56</v>
      </c>
      <c r="N1283" s="84" t="s">
        <v>70</v>
      </c>
      <c r="O1283" s="84"/>
      <c r="P1283" s="84"/>
      <c r="Q1283" s="84"/>
      <c r="R1283" s="88"/>
      <c r="S1283" s="89"/>
      <c r="T1283" s="89">
        <f t="shared" si="82"/>
        <v>0</v>
      </c>
      <c r="U1283" s="89"/>
      <c r="V1283" s="89"/>
      <c r="W1283" s="89"/>
      <c r="X1283" s="89"/>
      <c r="Y1283" s="89"/>
      <c r="Z1283" s="89">
        <f t="shared" si="83"/>
        <v>0</v>
      </c>
      <c r="AA1283" s="89"/>
      <c r="AB1283" s="89"/>
      <c r="AC1283" s="89"/>
      <c r="AD1283" s="84"/>
      <c r="AE1283" s="90"/>
    </row>
    <row r="1284" spans="1:31" s="91" customFormat="1" hidden="1" x14ac:dyDescent="0.25">
      <c r="A1284" s="82">
        <v>1281</v>
      </c>
      <c r="B1284" s="83">
        <v>7014</v>
      </c>
      <c r="C1284" s="84">
        <v>3</v>
      </c>
      <c r="D1284" s="85" t="s">
        <v>274</v>
      </c>
      <c r="E1284" s="85" t="s">
        <v>307</v>
      </c>
      <c r="F1284" s="84"/>
      <c r="G1284" s="84" t="s">
        <v>91</v>
      </c>
      <c r="H1284" s="86" t="s">
        <v>308</v>
      </c>
      <c r="I1284" s="87">
        <v>1</v>
      </c>
      <c r="J1284" s="87">
        <v>1</v>
      </c>
      <c r="K1284" s="84" t="s">
        <v>50</v>
      </c>
      <c r="L1284" s="84" t="s">
        <v>63</v>
      </c>
      <c r="M1284" s="84" t="s">
        <v>56</v>
      </c>
      <c r="N1284" s="84" t="s">
        <v>70</v>
      </c>
      <c r="O1284" s="84"/>
      <c r="P1284" s="84"/>
      <c r="Q1284" s="84"/>
      <c r="R1284" s="88"/>
      <c r="S1284" s="89"/>
      <c r="T1284" s="89">
        <f t="shared" si="82"/>
        <v>0</v>
      </c>
      <c r="U1284" s="89"/>
      <c r="V1284" s="89"/>
      <c r="W1284" s="89"/>
      <c r="X1284" s="89"/>
      <c r="Y1284" s="89"/>
      <c r="Z1284" s="89">
        <f t="shared" si="83"/>
        <v>0</v>
      </c>
      <c r="AA1284" s="89"/>
      <c r="AB1284" s="89"/>
      <c r="AC1284" s="89"/>
      <c r="AD1284" s="84"/>
      <c r="AE1284" s="90"/>
    </row>
    <row r="1285" spans="1:31" s="91" customFormat="1" hidden="1" x14ac:dyDescent="0.25">
      <c r="A1285" s="82">
        <v>1282</v>
      </c>
      <c r="B1285" s="83">
        <v>7002</v>
      </c>
      <c r="C1285" s="84">
        <v>2</v>
      </c>
      <c r="D1285" s="85" t="s">
        <v>892</v>
      </c>
      <c r="E1285" s="85" t="s">
        <v>754</v>
      </c>
      <c r="F1285" s="84"/>
      <c r="G1285" s="84" t="s">
        <v>79</v>
      </c>
      <c r="H1285" s="86" t="s">
        <v>755</v>
      </c>
      <c r="I1285" s="87">
        <v>1</v>
      </c>
      <c r="J1285" s="87">
        <v>1</v>
      </c>
      <c r="K1285" s="84" t="s">
        <v>50</v>
      </c>
      <c r="L1285" s="84" t="s">
        <v>63</v>
      </c>
      <c r="M1285" s="84" t="s">
        <v>56</v>
      </c>
      <c r="N1285" s="84" t="s">
        <v>70</v>
      </c>
      <c r="O1285" s="84"/>
      <c r="P1285" s="84"/>
      <c r="Q1285" s="84"/>
      <c r="R1285" s="88"/>
      <c r="S1285" s="89"/>
      <c r="T1285" s="89">
        <f t="shared" ref="T1285:T1348" si="84">S1285*I1285</f>
        <v>0</v>
      </c>
      <c r="U1285" s="89"/>
      <c r="V1285" s="89"/>
      <c r="W1285" s="89"/>
      <c r="X1285" s="89"/>
      <c r="Y1285" s="89"/>
      <c r="Z1285" s="89">
        <f t="shared" ref="Z1285:Z1348" si="85">Y1285*I1285</f>
        <v>0</v>
      </c>
      <c r="AA1285" s="89"/>
      <c r="AB1285" s="89"/>
      <c r="AC1285" s="89"/>
      <c r="AD1285" s="84"/>
      <c r="AE1285" s="90"/>
    </row>
    <row r="1286" spans="1:31" s="91" customFormat="1" hidden="1" x14ac:dyDescent="0.25">
      <c r="A1286" s="82">
        <v>1283</v>
      </c>
      <c r="B1286" s="83">
        <v>7003</v>
      </c>
      <c r="C1286" s="84">
        <v>2</v>
      </c>
      <c r="D1286" s="85" t="s">
        <v>892</v>
      </c>
      <c r="E1286" s="85" t="s">
        <v>124</v>
      </c>
      <c r="F1286" s="84"/>
      <c r="G1286" s="84" t="s">
        <v>126</v>
      </c>
      <c r="H1286" s="86" t="s">
        <v>125</v>
      </c>
      <c r="I1286" s="87">
        <v>1</v>
      </c>
      <c r="J1286" s="87">
        <v>1</v>
      </c>
      <c r="K1286" s="84" t="s">
        <v>50</v>
      </c>
      <c r="L1286" s="84" t="s">
        <v>63</v>
      </c>
      <c r="M1286" s="84" t="s">
        <v>56</v>
      </c>
      <c r="N1286" s="84" t="s">
        <v>70</v>
      </c>
      <c r="O1286" s="84"/>
      <c r="P1286" s="84"/>
      <c r="Q1286" s="84"/>
      <c r="R1286" s="88"/>
      <c r="S1286" s="89"/>
      <c r="T1286" s="89">
        <f t="shared" si="84"/>
        <v>0</v>
      </c>
      <c r="U1286" s="89"/>
      <c r="V1286" s="89"/>
      <c r="W1286" s="89"/>
      <c r="X1286" s="89"/>
      <c r="Y1286" s="89"/>
      <c r="Z1286" s="89">
        <f t="shared" si="85"/>
        <v>0</v>
      </c>
      <c r="AA1286" s="89"/>
      <c r="AB1286" s="89"/>
      <c r="AC1286" s="89"/>
      <c r="AD1286" s="84"/>
      <c r="AE1286" s="90"/>
    </row>
    <row r="1287" spans="1:31" s="91" customFormat="1" x14ac:dyDescent="0.25">
      <c r="A1287" s="26">
        <v>1284</v>
      </c>
      <c r="B1287" s="31">
        <v>165</v>
      </c>
      <c r="C1287" s="27">
        <v>1</v>
      </c>
      <c r="D1287" s="28" t="s">
        <v>52</v>
      </c>
      <c r="E1287" s="28" t="s">
        <v>894</v>
      </c>
      <c r="F1287" s="27" t="s">
        <v>1004</v>
      </c>
      <c r="G1287" s="27" t="s">
        <v>55</v>
      </c>
      <c r="H1287" s="23" t="s">
        <v>895</v>
      </c>
      <c r="I1287" s="29">
        <v>4</v>
      </c>
      <c r="J1287" s="29">
        <v>4</v>
      </c>
      <c r="K1287" s="27" t="s">
        <v>50</v>
      </c>
      <c r="L1287" s="27" t="s">
        <v>63</v>
      </c>
      <c r="M1287" s="27" t="s">
        <v>56</v>
      </c>
      <c r="N1287" s="27" t="s">
        <v>51</v>
      </c>
      <c r="O1287" s="27" t="s">
        <v>1007</v>
      </c>
      <c r="P1287" s="27" t="s">
        <v>227</v>
      </c>
      <c r="Q1287" s="27" t="s">
        <v>226</v>
      </c>
      <c r="R1287" s="46"/>
      <c r="S1287" s="21">
        <f>VLOOKUP(E:E,'[1]853-278051-128'!$A:$F,6,0)</f>
        <v>7.415999999999999E-2</v>
      </c>
      <c r="T1287" s="21">
        <f t="shared" si="84"/>
        <v>0.29663999999999996</v>
      </c>
      <c r="U1287" s="21">
        <f>VLOOKUP(E:E,'[1]853-278051-128'!$A:$H,8,0)</f>
        <v>7.415999999999999E-2</v>
      </c>
      <c r="V1287" s="21">
        <f t="shared" ref="V1287:V1288" si="86">J1287*U1287</f>
        <v>0.29663999999999996</v>
      </c>
      <c r="W1287" s="21">
        <f>VLOOKUP(E:E,'[1]853-278051-128'!$A:$J,10,0)</f>
        <v>7.415999999999999E-2</v>
      </c>
      <c r="X1287" s="21">
        <f t="shared" ref="X1287:X1288" si="87">J1287*W1287</f>
        <v>0.29663999999999996</v>
      </c>
      <c r="Y1287" s="21">
        <f>VLOOKUP(E:E,'[1]853-278051-128'!$A:$L,12,0)</f>
        <v>7.415999999999999E-2</v>
      </c>
      <c r="Z1287" s="21">
        <f t="shared" si="85"/>
        <v>0.29663999999999996</v>
      </c>
      <c r="AA1287" s="21">
        <f>VLOOKUP(E:E,'[2]costed bom'!$E$2:$AA$1480,23,0)</f>
        <v>7.0000000000000007E-2</v>
      </c>
      <c r="AB1287" s="21">
        <f t="shared" ref="AB1287:AB1288" si="88">J1287*AA1287</f>
        <v>0.28000000000000003</v>
      </c>
      <c r="AC1287" s="21">
        <f t="shared" ref="AC1287:AC1288" si="89">Z1287-AB1287</f>
        <v>1.6639999999999933E-2</v>
      </c>
      <c r="AD1287" s="27">
        <v>28</v>
      </c>
      <c r="AE1287" s="22" t="s">
        <v>991</v>
      </c>
    </row>
    <row r="1288" spans="1:31" s="91" customFormat="1" x14ac:dyDescent="0.25">
      <c r="A1288" s="26">
        <v>1285</v>
      </c>
      <c r="B1288" s="31">
        <v>166</v>
      </c>
      <c r="C1288" s="27">
        <v>1</v>
      </c>
      <c r="D1288" s="28" t="s">
        <v>52</v>
      </c>
      <c r="E1288" s="28" t="s">
        <v>896</v>
      </c>
      <c r="F1288" s="27" t="s">
        <v>1005</v>
      </c>
      <c r="G1288" s="27" t="s">
        <v>64</v>
      </c>
      <c r="H1288" s="23" t="s">
        <v>897</v>
      </c>
      <c r="I1288" s="29">
        <v>1</v>
      </c>
      <c r="J1288" s="29">
        <v>1</v>
      </c>
      <c r="K1288" s="27" t="s">
        <v>50</v>
      </c>
      <c r="L1288" s="27" t="s">
        <v>54</v>
      </c>
      <c r="M1288" s="27" t="s">
        <v>56</v>
      </c>
      <c r="N1288" s="27" t="s">
        <v>51</v>
      </c>
      <c r="O1288" s="27" t="s">
        <v>1025</v>
      </c>
      <c r="P1288" s="27"/>
      <c r="Q1288" s="27"/>
      <c r="R1288" s="46"/>
      <c r="S1288" s="21">
        <f>VLOOKUP(E:E,'[1]853-278051-128'!$A:$F,6,0)</f>
        <v>63.064799999999998</v>
      </c>
      <c r="T1288" s="21">
        <f t="shared" si="84"/>
        <v>63.064799999999998</v>
      </c>
      <c r="U1288" s="21">
        <f>VLOOKUP(E:E,'[1]853-278051-128'!$A:$H,8,0)</f>
        <v>61.405200000000008</v>
      </c>
      <c r="V1288" s="21">
        <f t="shared" si="86"/>
        <v>61.405200000000008</v>
      </c>
      <c r="W1288" s="21">
        <f>VLOOKUP(E:E,'[1]853-278051-128'!$A:$J,10,0)</f>
        <v>59.745600000000003</v>
      </c>
      <c r="X1288" s="21">
        <f t="shared" si="87"/>
        <v>59.745600000000003</v>
      </c>
      <c r="Y1288" s="21">
        <f>VLOOKUP(E:E,'[1]853-278051-128'!$A:$L,12,0)</f>
        <v>58.086000000000006</v>
      </c>
      <c r="Z1288" s="21">
        <f t="shared" si="85"/>
        <v>58.086000000000006</v>
      </c>
      <c r="AA1288" s="21">
        <f>VLOOKUP(E:E,'[2]costed bom'!$E$2:$AA$1480,23,0)</f>
        <v>65</v>
      </c>
      <c r="AB1288" s="21">
        <f t="shared" si="88"/>
        <v>65</v>
      </c>
      <c r="AC1288" s="21">
        <f t="shared" si="89"/>
        <v>-6.9139999999999944</v>
      </c>
      <c r="AD1288" s="27">
        <v>49</v>
      </c>
      <c r="AE1288" s="22" t="s">
        <v>991</v>
      </c>
    </row>
    <row r="1289" spans="1:31" s="91" customFormat="1" hidden="1" x14ac:dyDescent="0.25">
      <c r="A1289" s="82">
        <v>1286</v>
      </c>
      <c r="B1289" s="83">
        <v>1</v>
      </c>
      <c r="C1289" s="84">
        <v>2</v>
      </c>
      <c r="D1289" s="85" t="s">
        <v>896</v>
      </c>
      <c r="E1289" s="85" t="s">
        <v>898</v>
      </c>
      <c r="F1289" s="84"/>
      <c r="G1289" s="84" t="s">
        <v>55</v>
      </c>
      <c r="H1289" s="86" t="s">
        <v>899</v>
      </c>
      <c r="I1289" s="87">
        <v>5.0999999999999996</v>
      </c>
      <c r="J1289" s="87">
        <v>5.0999999999999996</v>
      </c>
      <c r="K1289" s="84" t="s">
        <v>272</v>
      </c>
      <c r="L1289" s="84" t="s">
        <v>63</v>
      </c>
      <c r="M1289" s="84" t="s">
        <v>56</v>
      </c>
      <c r="N1289" s="84" t="s">
        <v>51</v>
      </c>
      <c r="O1289" s="84"/>
      <c r="P1289" s="84" t="s">
        <v>340</v>
      </c>
      <c r="Q1289" s="84" t="s">
        <v>900</v>
      </c>
      <c r="R1289" s="88"/>
      <c r="S1289" s="89"/>
      <c r="T1289" s="89">
        <f t="shared" si="84"/>
        <v>0</v>
      </c>
      <c r="U1289" s="89"/>
      <c r="V1289" s="89"/>
      <c r="W1289" s="89"/>
      <c r="X1289" s="89"/>
      <c r="Y1289" s="89"/>
      <c r="Z1289" s="89">
        <f t="shared" si="85"/>
        <v>0</v>
      </c>
      <c r="AA1289" s="89"/>
      <c r="AB1289" s="89"/>
      <c r="AC1289" s="89"/>
      <c r="AD1289" s="84"/>
      <c r="AE1289" s="90"/>
    </row>
    <row r="1290" spans="1:31" s="91" customFormat="1" hidden="1" x14ac:dyDescent="0.25">
      <c r="A1290" s="82">
        <v>1287</v>
      </c>
      <c r="B1290" s="83">
        <v>2</v>
      </c>
      <c r="C1290" s="84">
        <v>2</v>
      </c>
      <c r="D1290" s="85" t="s">
        <v>896</v>
      </c>
      <c r="E1290" s="85" t="s">
        <v>396</v>
      </c>
      <c r="F1290" s="84"/>
      <c r="G1290" s="84" t="s">
        <v>55</v>
      </c>
      <c r="H1290" s="86" t="s">
        <v>397</v>
      </c>
      <c r="I1290" s="87">
        <v>0.75</v>
      </c>
      <c r="J1290" s="87">
        <v>0.75</v>
      </c>
      <c r="K1290" s="84" t="s">
        <v>272</v>
      </c>
      <c r="L1290" s="84" t="s">
        <v>63</v>
      </c>
      <c r="M1290" s="84" t="s">
        <v>56</v>
      </c>
      <c r="N1290" s="84" t="s">
        <v>51</v>
      </c>
      <c r="O1290" s="84"/>
      <c r="P1290" s="84" t="s">
        <v>266</v>
      </c>
      <c r="Q1290" s="84" t="s">
        <v>398</v>
      </c>
      <c r="R1290" s="88"/>
      <c r="S1290" s="89"/>
      <c r="T1290" s="89">
        <f t="shared" si="84"/>
        <v>0</v>
      </c>
      <c r="U1290" s="89"/>
      <c r="V1290" s="89"/>
      <c r="W1290" s="89"/>
      <c r="X1290" s="89"/>
      <c r="Y1290" s="89"/>
      <c r="Z1290" s="89">
        <f t="shared" si="85"/>
        <v>0</v>
      </c>
      <c r="AA1290" s="89"/>
      <c r="AB1290" s="89"/>
      <c r="AC1290" s="89"/>
      <c r="AD1290" s="84"/>
      <c r="AE1290" s="90"/>
    </row>
    <row r="1291" spans="1:31" s="91" customFormat="1" hidden="1" x14ac:dyDescent="0.25">
      <c r="A1291" s="82">
        <v>1288</v>
      </c>
      <c r="B1291" s="83">
        <v>3</v>
      </c>
      <c r="C1291" s="84">
        <v>2</v>
      </c>
      <c r="D1291" s="85" t="s">
        <v>896</v>
      </c>
      <c r="E1291" s="85" t="s">
        <v>344</v>
      </c>
      <c r="F1291" s="84"/>
      <c r="G1291" s="84" t="s">
        <v>55</v>
      </c>
      <c r="H1291" s="86" t="s">
        <v>345</v>
      </c>
      <c r="I1291" s="87">
        <v>1</v>
      </c>
      <c r="J1291" s="87">
        <v>1</v>
      </c>
      <c r="K1291" s="84" t="s">
        <v>272</v>
      </c>
      <c r="L1291" s="84" t="s">
        <v>63</v>
      </c>
      <c r="M1291" s="84" t="s">
        <v>56</v>
      </c>
      <c r="N1291" s="84" t="s">
        <v>51</v>
      </c>
      <c r="O1291" s="84"/>
      <c r="P1291" s="84" t="s">
        <v>347</v>
      </c>
      <c r="Q1291" s="84" t="s">
        <v>346</v>
      </c>
      <c r="R1291" s="88"/>
      <c r="S1291" s="89"/>
      <c r="T1291" s="89">
        <f t="shared" si="84"/>
        <v>0</v>
      </c>
      <c r="U1291" s="89"/>
      <c r="V1291" s="89"/>
      <c r="W1291" s="89"/>
      <c r="X1291" s="89"/>
      <c r="Y1291" s="89"/>
      <c r="Z1291" s="89">
        <f t="shared" si="85"/>
        <v>0</v>
      </c>
      <c r="AA1291" s="89"/>
      <c r="AB1291" s="89"/>
      <c r="AC1291" s="89"/>
      <c r="AD1291" s="84"/>
      <c r="AE1291" s="90"/>
    </row>
    <row r="1292" spans="1:31" s="91" customFormat="1" hidden="1" x14ac:dyDescent="0.25">
      <c r="A1292" s="82">
        <v>1289</v>
      </c>
      <c r="B1292" s="83">
        <v>5</v>
      </c>
      <c r="C1292" s="84">
        <v>2</v>
      </c>
      <c r="D1292" s="85" t="s">
        <v>896</v>
      </c>
      <c r="E1292" s="85" t="s">
        <v>358</v>
      </c>
      <c r="F1292" s="84"/>
      <c r="G1292" s="84" t="s">
        <v>64</v>
      </c>
      <c r="H1292" s="86" t="s">
        <v>359</v>
      </c>
      <c r="I1292" s="87">
        <v>2</v>
      </c>
      <c r="J1292" s="87">
        <v>2</v>
      </c>
      <c r="K1292" s="84" t="s">
        <v>50</v>
      </c>
      <c r="L1292" s="84" t="s">
        <v>63</v>
      </c>
      <c r="M1292" s="84" t="s">
        <v>56</v>
      </c>
      <c r="N1292" s="84" t="s">
        <v>51</v>
      </c>
      <c r="O1292" s="84"/>
      <c r="P1292" s="84" t="s">
        <v>260</v>
      </c>
      <c r="Q1292" s="84">
        <v>1731120066</v>
      </c>
      <c r="R1292" s="88"/>
      <c r="S1292" s="89"/>
      <c r="T1292" s="89">
        <f t="shared" si="84"/>
        <v>0</v>
      </c>
      <c r="U1292" s="89"/>
      <c r="V1292" s="89"/>
      <c r="W1292" s="89"/>
      <c r="X1292" s="89"/>
      <c r="Y1292" s="89"/>
      <c r="Z1292" s="89">
        <f t="shared" si="85"/>
        <v>0</v>
      </c>
      <c r="AA1292" s="89"/>
      <c r="AB1292" s="89"/>
      <c r="AC1292" s="89"/>
      <c r="AD1292" s="84"/>
      <c r="AE1292" s="90"/>
    </row>
    <row r="1293" spans="1:31" s="91" customFormat="1" hidden="1" x14ac:dyDescent="0.25">
      <c r="A1293" s="82">
        <v>1290</v>
      </c>
      <c r="B1293" s="83">
        <v>7</v>
      </c>
      <c r="C1293" s="84">
        <v>2</v>
      </c>
      <c r="D1293" s="85" t="s">
        <v>896</v>
      </c>
      <c r="E1293" s="85" t="s">
        <v>263</v>
      </c>
      <c r="F1293" s="84"/>
      <c r="G1293" s="84" t="s">
        <v>55</v>
      </c>
      <c r="H1293" s="86" t="s">
        <v>264</v>
      </c>
      <c r="I1293" s="87">
        <v>2</v>
      </c>
      <c r="J1293" s="87">
        <v>2</v>
      </c>
      <c r="K1293" s="84" t="s">
        <v>50</v>
      </c>
      <c r="L1293" s="84" t="s">
        <v>63</v>
      </c>
      <c r="M1293" s="84" t="s">
        <v>56</v>
      </c>
      <c r="N1293" s="84" t="s">
        <v>51</v>
      </c>
      <c r="O1293" s="84"/>
      <c r="P1293" s="84" t="s">
        <v>266</v>
      </c>
      <c r="Q1293" s="84" t="s">
        <v>265</v>
      </c>
      <c r="R1293" s="88"/>
      <c r="S1293" s="89"/>
      <c r="T1293" s="89">
        <f t="shared" si="84"/>
        <v>0</v>
      </c>
      <c r="U1293" s="89"/>
      <c r="V1293" s="89"/>
      <c r="W1293" s="89"/>
      <c r="X1293" s="89"/>
      <c r="Y1293" s="89"/>
      <c r="Z1293" s="89">
        <f t="shared" si="85"/>
        <v>0</v>
      </c>
      <c r="AA1293" s="89"/>
      <c r="AB1293" s="89"/>
      <c r="AC1293" s="89"/>
      <c r="AD1293" s="84"/>
      <c r="AE1293" s="90"/>
    </row>
    <row r="1294" spans="1:31" s="91" customFormat="1" hidden="1" x14ac:dyDescent="0.25">
      <c r="A1294" s="82">
        <v>1291</v>
      </c>
      <c r="B1294" s="83">
        <v>10</v>
      </c>
      <c r="C1294" s="84">
        <v>2</v>
      </c>
      <c r="D1294" s="85" t="s">
        <v>896</v>
      </c>
      <c r="E1294" s="85" t="s">
        <v>383</v>
      </c>
      <c r="F1294" s="84"/>
      <c r="G1294" s="84" t="s">
        <v>64</v>
      </c>
      <c r="H1294" s="86" t="s">
        <v>384</v>
      </c>
      <c r="I1294" s="87">
        <v>1</v>
      </c>
      <c r="J1294" s="87">
        <v>1</v>
      </c>
      <c r="K1294" s="84" t="s">
        <v>50</v>
      </c>
      <c r="L1294" s="84" t="s">
        <v>63</v>
      </c>
      <c r="M1294" s="84" t="s">
        <v>56</v>
      </c>
      <c r="N1294" s="84" t="s">
        <v>51</v>
      </c>
      <c r="O1294" s="84"/>
      <c r="P1294" s="84" t="s">
        <v>351</v>
      </c>
      <c r="Q1294" s="84" t="s">
        <v>385</v>
      </c>
      <c r="R1294" s="88"/>
      <c r="S1294" s="89"/>
      <c r="T1294" s="89">
        <f t="shared" si="84"/>
        <v>0</v>
      </c>
      <c r="U1294" s="89"/>
      <c r="V1294" s="89"/>
      <c r="W1294" s="89"/>
      <c r="X1294" s="89"/>
      <c r="Y1294" s="89"/>
      <c r="Z1294" s="89">
        <f t="shared" si="85"/>
        <v>0</v>
      </c>
      <c r="AA1294" s="89"/>
      <c r="AB1294" s="89"/>
      <c r="AC1294" s="89"/>
      <c r="AD1294" s="84"/>
      <c r="AE1294" s="90"/>
    </row>
    <row r="1295" spans="1:31" s="91" customFormat="1" hidden="1" x14ac:dyDescent="0.25">
      <c r="A1295" s="82">
        <v>1292</v>
      </c>
      <c r="B1295" s="83">
        <v>11</v>
      </c>
      <c r="C1295" s="84">
        <v>2</v>
      </c>
      <c r="D1295" s="85" t="s">
        <v>896</v>
      </c>
      <c r="E1295" s="85" t="s">
        <v>355</v>
      </c>
      <c r="F1295" s="84"/>
      <c r="G1295" s="84" t="s">
        <v>55</v>
      </c>
      <c r="H1295" s="86" t="s">
        <v>356</v>
      </c>
      <c r="I1295" s="87">
        <v>5</v>
      </c>
      <c r="J1295" s="87">
        <v>5</v>
      </c>
      <c r="K1295" s="84" t="s">
        <v>50</v>
      </c>
      <c r="L1295" s="84" t="s">
        <v>63</v>
      </c>
      <c r="M1295" s="84" t="s">
        <v>56</v>
      </c>
      <c r="N1295" s="84" t="s">
        <v>51</v>
      </c>
      <c r="O1295" s="84"/>
      <c r="P1295" s="84" t="s">
        <v>351</v>
      </c>
      <c r="Q1295" s="84" t="s">
        <v>357</v>
      </c>
      <c r="R1295" s="88"/>
      <c r="S1295" s="89"/>
      <c r="T1295" s="89">
        <f t="shared" si="84"/>
        <v>0</v>
      </c>
      <c r="U1295" s="89"/>
      <c r="V1295" s="89"/>
      <c r="W1295" s="89"/>
      <c r="X1295" s="89"/>
      <c r="Y1295" s="89"/>
      <c r="Z1295" s="89">
        <f t="shared" si="85"/>
        <v>0</v>
      </c>
      <c r="AA1295" s="89"/>
      <c r="AB1295" s="89"/>
      <c r="AC1295" s="89"/>
      <c r="AD1295" s="84"/>
      <c r="AE1295" s="90"/>
    </row>
    <row r="1296" spans="1:31" s="91" customFormat="1" hidden="1" x14ac:dyDescent="0.25">
      <c r="A1296" s="82">
        <v>1293</v>
      </c>
      <c r="B1296" s="83">
        <v>12</v>
      </c>
      <c r="C1296" s="84">
        <v>2</v>
      </c>
      <c r="D1296" s="85" t="s">
        <v>896</v>
      </c>
      <c r="E1296" s="85" t="s">
        <v>399</v>
      </c>
      <c r="F1296" s="84"/>
      <c r="G1296" s="84" t="s">
        <v>64</v>
      </c>
      <c r="H1296" s="86" t="s">
        <v>400</v>
      </c>
      <c r="I1296" s="87">
        <v>1</v>
      </c>
      <c r="J1296" s="87">
        <v>1</v>
      </c>
      <c r="K1296" s="84" t="s">
        <v>50</v>
      </c>
      <c r="L1296" s="84" t="s">
        <v>63</v>
      </c>
      <c r="M1296" s="84" t="s">
        <v>56</v>
      </c>
      <c r="N1296" s="84" t="s">
        <v>51</v>
      </c>
      <c r="O1296" s="84"/>
      <c r="P1296" s="84" t="s">
        <v>260</v>
      </c>
      <c r="Q1296" s="84">
        <v>1727040095</v>
      </c>
      <c r="R1296" s="88"/>
      <c r="S1296" s="89"/>
      <c r="T1296" s="89">
        <f t="shared" si="84"/>
        <v>0</v>
      </c>
      <c r="U1296" s="89"/>
      <c r="V1296" s="89"/>
      <c r="W1296" s="89"/>
      <c r="X1296" s="89"/>
      <c r="Y1296" s="89"/>
      <c r="Z1296" s="89">
        <f t="shared" si="85"/>
        <v>0</v>
      </c>
      <c r="AA1296" s="89"/>
      <c r="AB1296" s="89"/>
      <c r="AC1296" s="89"/>
      <c r="AD1296" s="84"/>
      <c r="AE1296" s="90"/>
    </row>
    <row r="1297" spans="1:31" s="91" customFormat="1" hidden="1" x14ac:dyDescent="0.25">
      <c r="A1297" s="82">
        <v>1294</v>
      </c>
      <c r="B1297" s="83">
        <v>20</v>
      </c>
      <c r="C1297" s="84">
        <v>2</v>
      </c>
      <c r="D1297" s="85" t="s">
        <v>896</v>
      </c>
      <c r="E1297" s="85" t="s">
        <v>901</v>
      </c>
      <c r="F1297" s="84"/>
      <c r="G1297" s="84" t="s">
        <v>64</v>
      </c>
      <c r="H1297" s="86" t="s">
        <v>902</v>
      </c>
      <c r="I1297" s="87">
        <v>1</v>
      </c>
      <c r="J1297" s="87">
        <v>1</v>
      </c>
      <c r="K1297" s="84" t="s">
        <v>50</v>
      </c>
      <c r="L1297" s="84" t="s">
        <v>63</v>
      </c>
      <c r="M1297" s="84" t="s">
        <v>56</v>
      </c>
      <c r="N1297" s="84" t="s">
        <v>51</v>
      </c>
      <c r="O1297" s="84"/>
      <c r="P1297" s="84" t="s">
        <v>351</v>
      </c>
      <c r="Q1297" s="84" t="s">
        <v>459</v>
      </c>
      <c r="R1297" s="88"/>
      <c r="S1297" s="89"/>
      <c r="T1297" s="89">
        <f t="shared" si="84"/>
        <v>0</v>
      </c>
      <c r="U1297" s="89"/>
      <c r="V1297" s="89"/>
      <c r="W1297" s="89"/>
      <c r="X1297" s="89"/>
      <c r="Y1297" s="89"/>
      <c r="Z1297" s="89">
        <f t="shared" si="85"/>
        <v>0</v>
      </c>
      <c r="AA1297" s="89"/>
      <c r="AB1297" s="89"/>
      <c r="AC1297" s="89"/>
      <c r="AD1297" s="84"/>
      <c r="AE1297" s="90"/>
    </row>
    <row r="1298" spans="1:31" s="91" customFormat="1" hidden="1" x14ac:dyDescent="0.25">
      <c r="A1298" s="82">
        <v>1295</v>
      </c>
      <c r="B1298" s="83">
        <v>21</v>
      </c>
      <c r="C1298" s="84">
        <v>2</v>
      </c>
      <c r="D1298" s="85" t="s">
        <v>896</v>
      </c>
      <c r="E1298" s="85" t="s">
        <v>903</v>
      </c>
      <c r="F1298" s="84"/>
      <c r="G1298" s="84" t="s">
        <v>55</v>
      </c>
      <c r="H1298" s="86" t="s">
        <v>904</v>
      </c>
      <c r="I1298" s="87">
        <v>7</v>
      </c>
      <c r="J1298" s="87">
        <v>7</v>
      </c>
      <c r="K1298" s="84" t="s">
        <v>50</v>
      </c>
      <c r="L1298" s="84" t="s">
        <v>63</v>
      </c>
      <c r="M1298" s="84" t="s">
        <v>56</v>
      </c>
      <c r="N1298" s="84" t="s">
        <v>51</v>
      </c>
      <c r="O1298" s="84"/>
      <c r="P1298" s="84" t="s">
        <v>351</v>
      </c>
      <c r="Q1298" s="84" t="s">
        <v>465</v>
      </c>
      <c r="R1298" s="88"/>
      <c r="S1298" s="89"/>
      <c r="T1298" s="89">
        <f t="shared" si="84"/>
        <v>0</v>
      </c>
      <c r="U1298" s="89"/>
      <c r="V1298" s="89"/>
      <c r="W1298" s="89"/>
      <c r="X1298" s="89"/>
      <c r="Y1298" s="89"/>
      <c r="Z1298" s="89">
        <f t="shared" si="85"/>
        <v>0</v>
      </c>
      <c r="AA1298" s="89"/>
      <c r="AB1298" s="89"/>
      <c r="AC1298" s="89"/>
      <c r="AD1298" s="84"/>
      <c r="AE1298" s="90"/>
    </row>
    <row r="1299" spans="1:31" s="91" customFormat="1" hidden="1" x14ac:dyDescent="0.25">
      <c r="A1299" s="82">
        <v>1296</v>
      </c>
      <c r="B1299" s="83">
        <v>22</v>
      </c>
      <c r="C1299" s="84">
        <v>2</v>
      </c>
      <c r="D1299" s="85" t="s">
        <v>896</v>
      </c>
      <c r="E1299" s="85" t="s">
        <v>460</v>
      </c>
      <c r="F1299" s="84"/>
      <c r="G1299" s="84" t="s">
        <v>55</v>
      </c>
      <c r="H1299" s="86" t="s">
        <v>461</v>
      </c>
      <c r="I1299" s="87">
        <v>1</v>
      </c>
      <c r="J1299" s="87">
        <v>1</v>
      </c>
      <c r="K1299" s="84" t="s">
        <v>50</v>
      </c>
      <c r="L1299" s="84" t="s">
        <v>63</v>
      </c>
      <c r="M1299" s="84" t="s">
        <v>56</v>
      </c>
      <c r="N1299" s="84" t="s">
        <v>51</v>
      </c>
      <c r="O1299" s="84"/>
      <c r="P1299" s="84" t="s">
        <v>389</v>
      </c>
      <c r="Q1299" s="84" t="s">
        <v>462</v>
      </c>
      <c r="R1299" s="88"/>
      <c r="S1299" s="89"/>
      <c r="T1299" s="89">
        <f t="shared" si="84"/>
        <v>0</v>
      </c>
      <c r="U1299" s="89"/>
      <c r="V1299" s="89"/>
      <c r="W1299" s="89"/>
      <c r="X1299" s="89"/>
      <c r="Y1299" s="89"/>
      <c r="Z1299" s="89">
        <f t="shared" si="85"/>
        <v>0</v>
      </c>
      <c r="AA1299" s="89"/>
      <c r="AB1299" s="89"/>
      <c r="AC1299" s="89"/>
      <c r="AD1299" s="84"/>
      <c r="AE1299" s="90"/>
    </row>
    <row r="1300" spans="1:31" s="91" customFormat="1" hidden="1" x14ac:dyDescent="0.25">
      <c r="A1300" s="82">
        <v>1297</v>
      </c>
      <c r="B1300" s="83">
        <v>23</v>
      </c>
      <c r="C1300" s="84">
        <v>2</v>
      </c>
      <c r="D1300" s="85" t="s">
        <v>896</v>
      </c>
      <c r="E1300" s="85" t="s">
        <v>482</v>
      </c>
      <c r="F1300" s="84"/>
      <c r="G1300" s="84" t="s">
        <v>71</v>
      </c>
      <c r="H1300" s="86" t="s">
        <v>483</v>
      </c>
      <c r="I1300" s="87">
        <v>0.5</v>
      </c>
      <c r="J1300" s="87">
        <v>0.5</v>
      </c>
      <c r="K1300" s="84" t="s">
        <v>272</v>
      </c>
      <c r="L1300" s="84" t="s">
        <v>63</v>
      </c>
      <c r="M1300" s="84" t="s">
        <v>56</v>
      </c>
      <c r="N1300" s="84" t="s">
        <v>51</v>
      </c>
      <c r="O1300" s="84"/>
      <c r="P1300" s="84" t="s">
        <v>230</v>
      </c>
      <c r="Q1300" s="84" t="s">
        <v>230</v>
      </c>
      <c r="R1300" s="88"/>
      <c r="S1300" s="89"/>
      <c r="T1300" s="89">
        <f t="shared" si="84"/>
        <v>0</v>
      </c>
      <c r="U1300" s="89"/>
      <c r="V1300" s="89"/>
      <c r="W1300" s="89"/>
      <c r="X1300" s="89"/>
      <c r="Y1300" s="89"/>
      <c r="Z1300" s="89">
        <f t="shared" si="85"/>
        <v>0</v>
      </c>
      <c r="AA1300" s="89"/>
      <c r="AB1300" s="89"/>
      <c r="AC1300" s="89"/>
      <c r="AD1300" s="84"/>
      <c r="AE1300" s="90"/>
    </row>
    <row r="1301" spans="1:31" s="91" customFormat="1" hidden="1" x14ac:dyDescent="0.25">
      <c r="A1301" s="82">
        <v>1298</v>
      </c>
      <c r="B1301" s="83">
        <v>7000</v>
      </c>
      <c r="C1301" s="84">
        <v>2</v>
      </c>
      <c r="D1301" s="85" t="s">
        <v>896</v>
      </c>
      <c r="E1301" s="85" t="s">
        <v>905</v>
      </c>
      <c r="F1301" s="84"/>
      <c r="G1301" s="84" t="s">
        <v>55</v>
      </c>
      <c r="H1301" s="86" t="s">
        <v>906</v>
      </c>
      <c r="I1301" s="87">
        <v>1</v>
      </c>
      <c r="J1301" s="87">
        <v>1</v>
      </c>
      <c r="K1301" s="84" t="s">
        <v>50</v>
      </c>
      <c r="L1301" s="84" t="s">
        <v>54</v>
      </c>
      <c r="M1301" s="84" t="s">
        <v>56</v>
      </c>
      <c r="N1301" s="84" t="s">
        <v>70</v>
      </c>
      <c r="O1301" s="84"/>
      <c r="P1301" s="84"/>
      <c r="Q1301" s="84"/>
      <c r="R1301" s="88"/>
      <c r="S1301" s="89"/>
      <c r="T1301" s="89">
        <f t="shared" si="84"/>
        <v>0</v>
      </c>
      <c r="U1301" s="89"/>
      <c r="V1301" s="89"/>
      <c r="W1301" s="89"/>
      <c r="X1301" s="89"/>
      <c r="Y1301" s="89"/>
      <c r="Z1301" s="89">
        <f t="shared" si="85"/>
        <v>0</v>
      </c>
      <c r="AA1301" s="89"/>
      <c r="AB1301" s="89"/>
      <c r="AC1301" s="89"/>
      <c r="AD1301" s="84"/>
      <c r="AE1301" s="90"/>
    </row>
    <row r="1302" spans="1:31" s="91" customFormat="1" hidden="1" x14ac:dyDescent="0.25">
      <c r="A1302" s="82">
        <v>1299</v>
      </c>
      <c r="B1302" s="83">
        <v>7001</v>
      </c>
      <c r="C1302" s="84">
        <v>2</v>
      </c>
      <c r="D1302" s="85" t="s">
        <v>896</v>
      </c>
      <c r="E1302" s="85" t="s">
        <v>274</v>
      </c>
      <c r="F1302" s="84"/>
      <c r="G1302" s="84" t="s">
        <v>276</v>
      </c>
      <c r="H1302" s="86" t="s">
        <v>275</v>
      </c>
      <c r="I1302" s="87">
        <v>1</v>
      </c>
      <c r="J1302" s="87">
        <v>1</v>
      </c>
      <c r="K1302" s="84" t="s">
        <v>50</v>
      </c>
      <c r="L1302" s="84" t="s">
        <v>63</v>
      </c>
      <c r="M1302" s="84" t="s">
        <v>56</v>
      </c>
      <c r="N1302" s="84" t="s">
        <v>70</v>
      </c>
      <c r="O1302" s="84"/>
      <c r="P1302" s="84"/>
      <c r="Q1302" s="84"/>
      <c r="R1302" s="88"/>
      <c r="S1302" s="89"/>
      <c r="T1302" s="89">
        <f t="shared" si="84"/>
        <v>0</v>
      </c>
      <c r="U1302" s="89"/>
      <c r="V1302" s="89"/>
      <c r="W1302" s="89"/>
      <c r="X1302" s="89"/>
      <c r="Y1302" s="89"/>
      <c r="Z1302" s="89">
        <f t="shared" si="85"/>
        <v>0</v>
      </c>
      <c r="AA1302" s="89"/>
      <c r="AB1302" s="89"/>
      <c r="AC1302" s="89"/>
      <c r="AD1302" s="84"/>
      <c r="AE1302" s="90"/>
    </row>
    <row r="1303" spans="1:31" s="91" customFormat="1" hidden="1" x14ac:dyDescent="0.25">
      <c r="A1303" s="82">
        <v>1300</v>
      </c>
      <c r="B1303" s="83">
        <v>7000</v>
      </c>
      <c r="C1303" s="84">
        <v>3</v>
      </c>
      <c r="D1303" s="85" t="s">
        <v>274</v>
      </c>
      <c r="E1303" s="85" t="s">
        <v>124</v>
      </c>
      <c r="F1303" s="84"/>
      <c r="G1303" s="84" t="s">
        <v>126</v>
      </c>
      <c r="H1303" s="86" t="s">
        <v>125</v>
      </c>
      <c r="I1303" s="87">
        <v>1</v>
      </c>
      <c r="J1303" s="87">
        <v>1</v>
      </c>
      <c r="K1303" s="84" t="s">
        <v>50</v>
      </c>
      <c r="L1303" s="84" t="s">
        <v>63</v>
      </c>
      <c r="M1303" s="84" t="s">
        <v>56</v>
      </c>
      <c r="N1303" s="84" t="s">
        <v>70</v>
      </c>
      <c r="O1303" s="84"/>
      <c r="P1303" s="84"/>
      <c r="Q1303" s="84"/>
      <c r="R1303" s="88"/>
      <c r="S1303" s="89"/>
      <c r="T1303" s="89">
        <f t="shared" si="84"/>
        <v>0</v>
      </c>
      <c r="U1303" s="89"/>
      <c r="V1303" s="89"/>
      <c r="W1303" s="89"/>
      <c r="X1303" s="89"/>
      <c r="Y1303" s="89"/>
      <c r="Z1303" s="89">
        <f t="shared" si="85"/>
        <v>0</v>
      </c>
      <c r="AA1303" s="89"/>
      <c r="AB1303" s="89"/>
      <c r="AC1303" s="89"/>
      <c r="AD1303" s="84"/>
      <c r="AE1303" s="90"/>
    </row>
    <row r="1304" spans="1:31" s="91" customFormat="1" hidden="1" x14ac:dyDescent="0.25">
      <c r="A1304" s="82">
        <v>1301</v>
      </c>
      <c r="B1304" s="83">
        <v>7002</v>
      </c>
      <c r="C1304" s="84">
        <v>3</v>
      </c>
      <c r="D1304" s="85" t="s">
        <v>274</v>
      </c>
      <c r="E1304" s="85" t="s">
        <v>277</v>
      </c>
      <c r="F1304" s="84"/>
      <c r="G1304" s="84" t="s">
        <v>55</v>
      </c>
      <c r="H1304" s="86" t="s">
        <v>278</v>
      </c>
      <c r="I1304" s="87">
        <v>1</v>
      </c>
      <c r="J1304" s="87">
        <v>1</v>
      </c>
      <c r="K1304" s="84" t="s">
        <v>50</v>
      </c>
      <c r="L1304" s="84" t="s">
        <v>63</v>
      </c>
      <c r="M1304" s="84" t="s">
        <v>56</v>
      </c>
      <c r="N1304" s="84" t="s">
        <v>70</v>
      </c>
      <c r="O1304" s="84"/>
      <c r="P1304" s="84" t="s">
        <v>279</v>
      </c>
      <c r="Q1304" s="84">
        <v>14270</v>
      </c>
      <c r="R1304" s="88"/>
      <c r="S1304" s="89"/>
      <c r="T1304" s="89">
        <f t="shared" si="84"/>
        <v>0</v>
      </c>
      <c r="U1304" s="89"/>
      <c r="V1304" s="89"/>
      <c r="W1304" s="89"/>
      <c r="X1304" s="89"/>
      <c r="Y1304" s="89"/>
      <c r="Z1304" s="89">
        <f t="shared" si="85"/>
        <v>0</v>
      </c>
      <c r="AA1304" s="89"/>
      <c r="AB1304" s="89"/>
      <c r="AC1304" s="89"/>
      <c r="AD1304" s="84"/>
      <c r="AE1304" s="90"/>
    </row>
    <row r="1305" spans="1:31" s="91" customFormat="1" hidden="1" x14ac:dyDescent="0.25">
      <c r="A1305" s="82">
        <v>1302</v>
      </c>
      <c r="B1305" s="83">
        <v>7003</v>
      </c>
      <c r="C1305" s="84">
        <v>3</v>
      </c>
      <c r="D1305" s="85" t="s">
        <v>274</v>
      </c>
      <c r="E1305" s="85" t="s">
        <v>280</v>
      </c>
      <c r="F1305" s="84"/>
      <c r="G1305" s="84" t="s">
        <v>55</v>
      </c>
      <c r="H1305" s="86" t="s">
        <v>281</v>
      </c>
      <c r="I1305" s="87">
        <v>1</v>
      </c>
      <c r="J1305" s="87">
        <v>1</v>
      </c>
      <c r="K1305" s="84" t="s">
        <v>50</v>
      </c>
      <c r="L1305" s="84" t="s">
        <v>63</v>
      </c>
      <c r="M1305" s="84" t="s">
        <v>56</v>
      </c>
      <c r="N1305" s="84" t="s">
        <v>70</v>
      </c>
      <c r="O1305" s="84"/>
      <c r="P1305" s="84" t="s">
        <v>283</v>
      </c>
      <c r="Q1305" s="84" t="s">
        <v>282</v>
      </c>
      <c r="R1305" s="88"/>
      <c r="S1305" s="89"/>
      <c r="T1305" s="89">
        <f t="shared" si="84"/>
        <v>0</v>
      </c>
      <c r="U1305" s="89"/>
      <c r="V1305" s="89"/>
      <c r="W1305" s="89"/>
      <c r="X1305" s="89"/>
      <c r="Y1305" s="89"/>
      <c r="Z1305" s="89">
        <f t="shared" si="85"/>
        <v>0</v>
      </c>
      <c r="AA1305" s="89"/>
      <c r="AB1305" s="89"/>
      <c r="AC1305" s="89"/>
      <c r="AD1305" s="84"/>
      <c r="AE1305" s="90"/>
    </row>
    <row r="1306" spans="1:31" s="91" customFormat="1" hidden="1" x14ac:dyDescent="0.25">
      <c r="A1306" s="82">
        <v>1303</v>
      </c>
      <c r="B1306" s="83">
        <v>7004</v>
      </c>
      <c r="C1306" s="84">
        <v>3</v>
      </c>
      <c r="D1306" s="85" t="s">
        <v>274</v>
      </c>
      <c r="E1306" s="85" t="s">
        <v>284</v>
      </c>
      <c r="F1306" s="84"/>
      <c r="G1306" s="84" t="s">
        <v>64</v>
      </c>
      <c r="H1306" s="86" t="s">
        <v>285</v>
      </c>
      <c r="I1306" s="87">
        <v>1</v>
      </c>
      <c r="J1306" s="87">
        <v>1</v>
      </c>
      <c r="K1306" s="84" t="s">
        <v>50</v>
      </c>
      <c r="L1306" s="84" t="s">
        <v>63</v>
      </c>
      <c r="M1306" s="84" t="s">
        <v>56</v>
      </c>
      <c r="N1306" s="84" t="s">
        <v>70</v>
      </c>
      <c r="O1306" s="84"/>
      <c r="P1306" s="84" t="s">
        <v>283</v>
      </c>
      <c r="Q1306" s="84" t="s">
        <v>286</v>
      </c>
      <c r="R1306" s="88"/>
      <c r="S1306" s="89"/>
      <c r="T1306" s="89">
        <f t="shared" si="84"/>
        <v>0</v>
      </c>
      <c r="U1306" s="89"/>
      <c r="V1306" s="89"/>
      <c r="W1306" s="89"/>
      <c r="X1306" s="89"/>
      <c r="Y1306" s="89"/>
      <c r="Z1306" s="89">
        <f t="shared" si="85"/>
        <v>0</v>
      </c>
      <c r="AA1306" s="89"/>
      <c r="AB1306" s="89"/>
      <c r="AC1306" s="89"/>
      <c r="AD1306" s="84"/>
      <c r="AE1306" s="90"/>
    </row>
    <row r="1307" spans="1:31" s="91" customFormat="1" hidden="1" x14ac:dyDescent="0.25">
      <c r="A1307" s="82">
        <v>1304</v>
      </c>
      <c r="B1307" s="83">
        <v>7005</v>
      </c>
      <c r="C1307" s="84">
        <v>3</v>
      </c>
      <c r="D1307" s="85" t="s">
        <v>274</v>
      </c>
      <c r="E1307" s="85" t="s">
        <v>287</v>
      </c>
      <c r="F1307" s="84"/>
      <c r="G1307" s="84" t="s">
        <v>64</v>
      </c>
      <c r="H1307" s="86" t="s">
        <v>288</v>
      </c>
      <c r="I1307" s="87">
        <v>1</v>
      </c>
      <c r="J1307" s="87">
        <v>1</v>
      </c>
      <c r="K1307" s="84" t="s">
        <v>50</v>
      </c>
      <c r="L1307" s="84" t="s">
        <v>63</v>
      </c>
      <c r="M1307" s="84" t="s">
        <v>56</v>
      </c>
      <c r="N1307" s="84" t="s">
        <v>70</v>
      </c>
      <c r="O1307" s="84"/>
      <c r="P1307" s="84" t="s">
        <v>283</v>
      </c>
      <c r="Q1307" s="84" t="s">
        <v>289</v>
      </c>
      <c r="R1307" s="88"/>
      <c r="S1307" s="89"/>
      <c r="T1307" s="89">
        <f t="shared" si="84"/>
        <v>0</v>
      </c>
      <c r="U1307" s="89"/>
      <c r="V1307" s="89"/>
      <c r="W1307" s="89"/>
      <c r="X1307" s="89"/>
      <c r="Y1307" s="89"/>
      <c r="Z1307" s="89">
        <f t="shared" si="85"/>
        <v>0</v>
      </c>
      <c r="AA1307" s="89"/>
      <c r="AB1307" s="89"/>
      <c r="AC1307" s="89"/>
      <c r="AD1307" s="84"/>
      <c r="AE1307" s="90"/>
    </row>
    <row r="1308" spans="1:31" s="91" customFormat="1" hidden="1" x14ac:dyDescent="0.25">
      <c r="A1308" s="82">
        <v>1305</v>
      </c>
      <c r="B1308" s="83">
        <v>7006</v>
      </c>
      <c r="C1308" s="84">
        <v>3</v>
      </c>
      <c r="D1308" s="85" t="s">
        <v>274</v>
      </c>
      <c r="E1308" s="85" t="s">
        <v>290</v>
      </c>
      <c r="F1308" s="84"/>
      <c r="G1308" s="84" t="s">
        <v>55</v>
      </c>
      <c r="H1308" s="86" t="s">
        <v>291</v>
      </c>
      <c r="I1308" s="87">
        <v>1</v>
      </c>
      <c r="J1308" s="87">
        <v>1</v>
      </c>
      <c r="K1308" s="84" t="s">
        <v>50</v>
      </c>
      <c r="L1308" s="84" t="s">
        <v>63</v>
      </c>
      <c r="M1308" s="84" t="s">
        <v>56</v>
      </c>
      <c r="N1308" s="84" t="s">
        <v>70</v>
      </c>
      <c r="O1308" s="84"/>
      <c r="P1308" s="84"/>
      <c r="Q1308" s="84"/>
      <c r="R1308" s="88"/>
      <c r="S1308" s="89"/>
      <c r="T1308" s="89">
        <f t="shared" si="84"/>
        <v>0</v>
      </c>
      <c r="U1308" s="89"/>
      <c r="V1308" s="89"/>
      <c r="W1308" s="89"/>
      <c r="X1308" s="89"/>
      <c r="Y1308" s="89"/>
      <c r="Z1308" s="89">
        <f t="shared" si="85"/>
        <v>0</v>
      </c>
      <c r="AA1308" s="89"/>
      <c r="AB1308" s="89"/>
      <c r="AC1308" s="89"/>
      <c r="AD1308" s="84"/>
      <c r="AE1308" s="90"/>
    </row>
    <row r="1309" spans="1:31" s="91" customFormat="1" hidden="1" x14ac:dyDescent="0.25">
      <c r="A1309" s="82">
        <v>1306</v>
      </c>
      <c r="B1309" s="83">
        <v>7007</v>
      </c>
      <c r="C1309" s="84">
        <v>3</v>
      </c>
      <c r="D1309" s="85" t="s">
        <v>274</v>
      </c>
      <c r="E1309" s="85" t="s">
        <v>292</v>
      </c>
      <c r="F1309" s="84"/>
      <c r="G1309" s="84" t="s">
        <v>55</v>
      </c>
      <c r="H1309" s="86" t="s">
        <v>293</v>
      </c>
      <c r="I1309" s="87">
        <v>1</v>
      </c>
      <c r="J1309" s="87">
        <v>1</v>
      </c>
      <c r="K1309" s="84" t="s">
        <v>50</v>
      </c>
      <c r="L1309" s="84" t="s">
        <v>63</v>
      </c>
      <c r="M1309" s="84" t="s">
        <v>56</v>
      </c>
      <c r="N1309" s="84" t="s">
        <v>70</v>
      </c>
      <c r="O1309" s="84"/>
      <c r="P1309" s="84"/>
      <c r="Q1309" s="84"/>
      <c r="R1309" s="88"/>
      <c r="S1309" s="89"/>
      <c r="T1309" s="89">
        <f t="shared" si="84"/>
        <v>0</v>
      </c>
      <c r="U1309" s="89"/>
      <c r="V1309" s="89"/>
      <c r="W1309" s="89"/>
      <c r="X1309" s="89"/>
      <c r="Y1309" s="89"/>
      <c r="Z1309" s="89">
        <f t="shared" si="85"/>
        <v>0</v>
      </c>
      <c r="AA1309" s="89"/>
      <c r="AB1309" s="89"/>
      <c r="AC1309" s="89"/>
      <c r="AD1309" s="84"/>
      <c r="AE1309" s="90"/>
    </row>
    <row r="1310" spans="1:31" s="91" customFormat="1" hidden="1" x14ac:dyDescent="0.25">
      <c r="A1310" s="82">
        <v>1307</v>
      </c>
      <c r="B1310" s="83">
        <v>7008</v>
      </c>
      <c r="C1310" s="84">
        <v>3</v>
      </c>
      <c r="D1310" s="85" t="s">
        <v>274</v>
      </c>
      <c r="E1310" s="85" t="s">
        <v>263</v>
      </c>
      <c r="F1310" s="84"/>
      <c r="G1310" s="84" t="s">
        <v>55</v>
      </c>
      <c r="H1310" s="86" t="s">
        <v>264</v>
      </c>
      <c r="I1310" s="87">
        <v>1</v>
      </c>
      <c r="J1310" s="87">
        <v>1</v>
      </c>
      <c r="K1310" s="84" t="s">
        <v>50</v>
      </c>
      <c r="L1310" s="84" t="s">
        <v>63</v>
      </c>
      <c r="M1310" s="84" t="s">
        <v>56</v>
      </c>
      <c r="N1310" s="84" t="s">
        <v>70</v>
      </c>
      <c r="O1310" s="84"/>
      <c r="P1310" s="84" t="s">
        <v>266</v>
      </c>
      <c r="Q1310" s="84" t="s">
        <v>265</v>
      </c>
      <c r="R1310" s="88"/>
      <c r="S1310" s="89"/>
      <c r="T1310" s="89">
        <f t="shared" si="84"/>
        <v>0</v>
      </c>
      <c r="U1310" s="89"/>
      <c r="V1310" s="89"/>
      <c r="W1310" s="89"/>
      <c r="X1310" s="89"/>
      <c r="Y1310" s="89"/>
      <c r="Z1310" s="89">
        <f t="shared" si="85"/>
        <v>0</v>
      </c>
      <c r="AA1310" s="89"/>
      <c r="AB1310" s="89"/>
      <c r="AC1310" s="89"/>
      <c r="AD1310" s="84"/>
      <c r="AE1310" s="90"/>
    </row>
    <row r="1311" spans="1:31" s="91" customFormat="1" hidden="1" x14ac:dyDescent="0.25">
      <c r="A1311" s="82">
        <v>1308</v>
      </c>
      <c r="B1311" s="83">
        <v>7009</v>
      </c>
      <c r="C1311" s="84">
        <v>3</v>
      </c>
      <c r="D1311" s="85" t="s">
        <v>274</v>
      </c>
      <c r="E1311" s="85" t="s">
        <v>294</v>
      </c>
      <c r="F1311" s="84"/>
      <c r="G1311" s="84" t="s">
        <v>55</v>
      </c>
      <c r="H1311" s="86" t="s">
        <v>295</v>
      </c>
      <c r="I1311" s="87">
        <v>1</v>
      </c>
      <c r="J1311" s="87">
        <v>1</v>
      </c>
      <c r="K1311" s="84" t="s">
        <v>50</v>
      </c>
      <c r="L1311" s="84" t="s">
        <v>63</v>
      </c>
      <c r="M1311" s="84" t="s">
        <v>56</v>
      </c>
      <c r="N1311" s="84" t="s">
        <v>70</v>
      </c>
      <c r="O1311" s="84"/>
      <c r="P1311" s="84" t="s">
        <v>297</v>
      </c>
      <c r="Q1311" s="84" t="s">
        <v>296</v>
      </c>
      <c r="R1311" s="88"/>
      <c r="S1311" s="89"/>
      <c r="T1311" s="89">
        <f t="shared" si="84"/>
        <v>0</v>
      </c>
      <c r="U1311" s="89"/>
      <c r="V1311" s="89"/>
      <c r="W1311" s="89"/>
      <c r="X1311" s="89"/>
      <c r="Y1311" s="89"/>
      <c r="Z1311" s="89">
        <f t="shared" si="85"/>
        <v>0</v>
      </c>
      <c r="AA1311" s="89"/>
      <c r="AB1311" s="89"/>
      <c r="AC1311" s="89"/>
      <c r="AD1311" s="84"/>
      <c r="AE1311" s="90"/>
    </row>
    <row r="1312" spans="1:31" s="91" customFormat="1" hidden="1" x14ac:dyDescent="0.25">
      <c r="A1312" s="82">
        <v>1309</v>
      </c>
      <c r="B1312" s="83">
        <v>7010</v>
      </c>
      <c r="C1312" s="84">
        <v>3</v>
      </c>
      <c r="D1312" s="85" t="s">
        <v>274</v>
      </c>
      <c r="E1312" s="85" t="s">
        <v>298</v>
      </c>
      <c r="F1312" s="84"/>
      <c r="G1312" s="84" t="s">
        <v>55</v>
      </c>
      <c r="H1312" s="86" t="s">
        <v>299</v>
      </c>
      <c r="I1312" s="87">
        <v>1</v>
      </c>
      <c r="J1312" s="87">
        <v>1</v>
      </c>
      <c r="K1312" s="84" t="s">
        <v>50</v>
      </c>
      <c r="L1312" s="84" t="s">
        <v>63</v>
      </c>
      <c r="M1312" s="84" t="s">
        <v>56</v>
      </c>
      <c r="N1312" s="84" t="s">
        <v>70</v>
      </c>
      <c r="O1312" s="84"/>
      <c r="P1312" s="84" t="s">
        <v>266</v>
      </c>
      <c r="Q1312" s="84" t="s">
        <v>300</v>
      </c>
      <c r="R1312" s="88"/>
      <c r="S1312" s="89"/>
      <c r="T1312" s="89">
        <f t="shared" si="84"/>
        <v>0</v>
      </c>
      <c r="U1312" s="89"/>
      <c r="V1312" s="89"/>
      <c r="W1312" s="89"/>
      <c r="X1312" s="89"/>
      <c r="Y1312" s="89"/>
      <c r="Z1312" s="89">
        <f t="shared" si="85"/>
        <v>0</v>
      </c>
      <c r="AA1312" s="89"/>
      <c r="AB1312" s="89"/>
      <c r="AC1312" s="89"/>
      <c r="AD1312" s="84"/>
      <c r="AE1312" s="90"/>
    </row>
    <row r="1313" spans="1:31" s="91" customFormat="1" hidden="1" x14ac:dyDescent="0.25">
      <c r="A1313" s="82">
        <v>1310</v>
      </c>
      <c r="B1313" s="83">
        <v>7011</v>
      </c>
      <c r="C1313" s="84">
        <v>3</v>
      </c>
      <c r="D1313" s="85" t="s">
        <v>274</v>
      </c>
      <c r="E1313" s="85" t="s">
        <v>301</v>
      </c>
      <c r="F1313" s="84"/>
      <c r="G1313" s="84" t="s">
        <v>55</v>
      </c>
      <c r="H1313" s="86" t="s">
        <v>302</v>
      </c>
      <c r="I1313" s="87">
        <v>1</v>
      </c>
      <c r="J1313" s="87">
        <v>1</v>
      </c>
      <c r="K1313" s="84" t="s">
        <v>50</v>
      </c>
      <c r="L1313" s="84" t="s">
        <v>63</v>
      </c>
      <c r="M1313" s="84" t="s">
        <v>56</v>
      </c>
      <c r="N1313" s="84" t="s">
        <v>70</v>
      </c>
      <c r="O1313" s="84"/>
      <c r="P1313" s="84" t="s">
        <v>266</v>
      </c>
      <c r="Q1313" s="84" t="s">
        <v>303</v>
      </c>
      <c r="R1313" s="88"/>
      <c r="S1313" s="89"/>
      <c r="T1313" s="89">
        <f t="shared" si="84"/>
        <v>0</v>
      </c>
      <c r="U1313" s="89"/>
      <c r="V1313" s="89"/>
      <c r="W1313" s="89"/>
      <c r="X1313" s="89"/>
      <c r="Y1313" s="89"/>
      <c r="Z1313" s="89">
        <f t="shared" si="85"/>
        <v>0</v>
      </c>
      <c r="AA1313" s="89"/>
      <c r="AB1313" s="89"/>
      <c r="AC1313" s="89"/>
      <c r="AD1313" s="84"/>
      <c r="AE1313" s="90"/>
    </row>
    <row r="1314" spans="1:31" s="91" customFormat="1" hidden="1" x14ac:dyDescent="0.25">
      <c r="A1314" s="82">
        <v>1311</v>
      </c>
      <c r="B1314" s="83">
        <v>7012</v>
      </c>
      <c r="C1314" s="84">
        <v>3</v>
      </c>
      <c r="D1314" s="85" t="s">
        <v>274</v>
      </c>
      <c r="E1314" s="85" t="s">
        <v>304</v>
      </c>
      <c r="F1314" s="84"/>
      <c r="G1314" s="84" t="s">
        <v>64</v>
      </c>
      <c r="H1314" s="86" t="s">
        <v>305</v>
      </c>
      <c r="I1314" s="87">
        <v>1</v>
      </c>
      <c r="J1314" s="87">
        <v>1</v>
      </c>
      <c r="K1314" s="84" t="s">
        <v>50</v>
      </c>
      <c r="L1314" s="84" t="s">
        <v>63</v>
      </c>
      <c r="M1314" s="84" t="s">
        <v>56</v>
      </c>
      <c r="N1314" s="84" t="s">
        <v>70</v>
      </c>
      <c r="O1314" s="84"/>
      <c r="P1314" s="84" t="s">
        <v>266</v>
      </c>
      <c r="Q1314" s="84" t="s">
        <v>306</v>
      </c>
      <c r="R1314" s="88"/>
      <c r="S1314" s="89"/>
      <c r="T1314" s="89">
        <f t="shared" si="84"/>
        <v>0</v>
      </c>
      <c r="U1314" s="89"/>
      <c r="V1314" s="89"/>
      <c r="W1314" s="89"/>
      <c r="X1314" s="89"/>
      <c r="Y1314" s="89"/>
      <c r="Z1314" s="89">
        <f t="shared" si="85"/>
        <v>0</v>
      </c>
      <c r="AA1314" s="89"/>
      <c r="AB1314" s="89"/>
      <c r="AC1314" s="89"/>
      <c r="AD1314" s="84"/>
      <c r="AE1314" s="90"/>
    </row>
    <row r="1315" spans="1:31" s="91" customFormat="1" hidden="1" x14ac:dyDescent="0.25">
      <c r="A1315" s="82">
        <v>1312</v>
      </c>
      <c r="B1315" s="83">
        <v>7013</v>
      </c>
      <c r="C1315" s="84">
        <v>3</v>
      </c>
      <c r="D1315" s="85" t="s">
        <v>274</v>
      </c>
      <c r="E1315" s="85" t="s">
        <v>72</v>
      </c>
      <c r="F1315" s="84"/>
      <c r="G1315" s="84" t="s">
        <v>59</v>
      </c>
      <c r="H1315" s="86" t="s">
        <v>73</v>
      </c>
      <c r="I1315" s="87">
        <v>1</v>
      </c>
      <c r="J1315" s="87">
        <v>1</v>
      </c>
      <c r="K1315" s="84" t="s">
        <v>50</v>
      </c>
      <c r="L1315" s="84" t="s">
        <v>63</v>
      </c>
      <c r="M1315" s="84" t="s">
        <v>56</v>
      </c>
      <c r="N1315" s="84" t="s">
        <v>70</v>
      </c>
      <c r="O1315" s="84"/>
      <c r="P1315" s="84"/>
      <c r="Q1315" s="84"/>
      <c r="R1315" s="88"/>
      <c r="S1315" s="89"/>
      <c r="T1315" s="89">
        <f t="shared" si="84"/>
        <v>0</v>
      </c>
      <c r="U1315" s="89"/>
      <c r="V1315" s="89"/>
      <c r="W1315" s="89"/>
      <c r="X1315" s="89"/>
      <c r="Y1315" s="89"/>
      <c r="Z1315" s="89">
        <f t="shared" si="85"/>
        <v>0</v>
      </c>
      <c r="AA1315" s="89"/>
      <c r="AB1315" s="89"/>
      <c r="AC1315" s="89"/>
      <c r="AD1315" s="84"/>
      <c r="AE1315" s="90"/>
    </row>
    <row r="1316" spans="1:31" s="91" customFormat="1" hidden="1" x14ac:dyDescent="0.25">
      <c r="A1316" s="82">
        <v>1313</v>
      </c>
      <c r="B1316" s="83">
        <v>7014</v>
      </c>
      <c r="C1316" s="84">
        <v>3</v>
      </c>
      <c r="D1316" s="85" t="s">
        <v>274</v>
      </c>
      <c r="E1316" s="85" t="s">
        <v>307</v>
      </c>
      <c r="F1316" s="84"/>
      <c r="G1316" s="84" t="s">
        <v>91</v>
      </c>
      <c r="H1316" s="86" t="s">
        <v>308</v>
      </c>
      <c r="I1316" s="87">
        <v>1</v>
      </c>
      <c r="J1316" s="87">
        <v>1</v>
      </c>
      <c r="K1316" s="84" t="s">
        <v>50</v>
      </c>
      <c r="L1316" s="84" t="s">
        <v>63</v>
      </c>
      <c r="M1316" s="84" t="s">
        <v>56</v>
      </c>
      <c r="N1316" s="84" t="s">
        <v>70</v>
      </c>
      <c r="O1316" s="84"/>
      <c r="P1316" s="84"/>
      <c r="Q1316" s="84"/>
      <c r="R1316" s="88"/>
      <c r="S1316" s="89"/>
      <c r="T1316" s="89">
        <f t="shared" si="84"/>
        <v>0</v>
      </c>
      <c r="U1316" s="89"/>
      <c r="V1316" s="89"/>
      <c r="W1316" s="89"/>
      <c r="X1316" s="89"/>
      <c r="Y1316" s="89"/>
      <c r="Z1316" s="89">
        <f t="shared" si="85"/>
        <v>0</v>
      </c>
      <c r="AA1316" s="89"/>
      <c r="AB1316" s="89"/>
      <c r="AC1316" s="89"/>
      <c r="AD1316" s="84"/>
      <c r="AE1316" s="90"/>
    </row>
    <row r="1317" spans="1:31" s="91" customFormat="1" hidden="1" x14ac:dyDescent="0.25">
      <c r="A1317" s="82">
        <v>1314</v>
      </c>
      <c r="B1317" s="83">
        <v>7002</v>
      </c>
      <c r="C1317" s="84">
        <v>2</v>
      </c>
      <c r="D1317" s="85" t="s">
        <v>896</v>
      </c>
      <c r="E1317" s="85" t="s">
        <v>124</v>
      </c>
      <c r="F1317" s="84"/>
      <c r="G1317" s="84" t="s">
        <v>126</v>
      </c>
      <c r="H1317" s="86" t="s">
        <v>125</v>
      </c>
      <c r="I1317" s="87">
        <v>1</v>
      </c>
      <c r="J1317" s="87">
        <v>1</v>
      </c>
      <c r="K1317" s="84" t="s">
        <v>50</v>
      </c>
      <c r="L1317" s="84" t="s">
        <v>63</v>
      </c>
      <c r="M1317" s="84" t="s">
        <v>56</v>
      </c>
      <c r="N1317" s="84" t="s">
        <v>70</v>
      </c>
      <c r="O1317" s="84"/>
      <c r="P1317" s="84"/>
      <c r="Q1317" s="84"/>
      <c r="R1317" s="88"/>
      <c r="S1317" s="89"/>
      <c r="T1317" s="89">
        <f t="shared" si="84"/>
        <v>0</v>
      </c>
      <c r="U1317" s="89"/>
      <c r="V1317" s="89"/>
      <c r="W1317" s="89"/>
      <c r="X1317" s="89"/>
      <c r="Y1317" s="89"/>
      <c r="Z1317" s="89">
        <f t="shared" si="85"/>
        <v>0</v>
      </c>
      <c r="AA1317" s="89"/>
      <c r="AB1317" s="89"/>
      <c r="AC1317" s="89"/>
      <c r="AD1317" s="84"/>
      <c r="AE1317" s="90"/>
    </row>
    <row r="1318" spans="1:31" s="91" customFormat="1" hidden="1" x14ac:dyDescent="0.25">
      <c r="A1318" s="82">
        <v>1315</v>
      </c>
      <c r="B1318" s="83">
        <v>7003</v>
      </c>
      <c r="C1318" s="84">
        <v>2</v>
      </c>
      <c r="D1318" s="85" t="s">
        <v>896</v>
      </c>
      <c r="E1318" s="85" t="s">
        <v>80</v>
      </c>
      <c r="F1318" s="84"/>
      <c r="G1318" s="84" t="s">
        <v>82</v>
      </c>
      <c r="H1318" s="86" t="s">
        <v>81</v>
      </c>
      <c r="I1318" s="87">
        <v>1</v>
      </c>
      <c r="J1318" s="87">
        <v>1</v>
      </c>
      <c r="K1318" s="84" t="s">
        <v>50</v>
      </c>
      <c r="L1318" s="84" t="s">
        <v>63</v>
      </c>
      <c r="M1318" s="84" t="s">
        <v>56</v>
      </c>
      <c r="N1318" s="84" t="s">
        <v>70</v>
      </c>
      <c r="O1318" s="84"/>
      <c r="P1318" s="84"/>
      <c r="Q1318" s="84"/>
      <c r="R1318" s="88"/>
      <c r="S1318" s="89"/>
      <c r="T1318" s="89">
        <f t="shared" si="84"/>
        <v>0</v>
      </c>
      <c r="U1318" s="89"/>
      <c r="V1318" s="89"/>
      <c r="W1318" s="89"/>
      <c r="X1318" s="89"/>
      <c r="Y1318" s="89"/>
      <c r="Z1318" s="89">
        <f t="shared" si="85"/>
        <v>0</v>
      </c>
      <c r="AA1318" s="89"/>
      <c r="AB1318" s="89"/>
      <c r="AC1318" s="89"/>
      <c r="AD1318" s="84"/>
      <c r="AE1318" s="90"/>
    </row>
    <row r="1319" spans="1:31" s="91" customFormat="1" x14ac:dyDescent="0.25">
      <c r="A1319" s="26">
        <v>1316</v>
      </c>
      <c r="B1319" s="31">
        <v>167</v>
      </c>
      <c r="C1319" s="27">
        <v>1</v>
      </c>
      <c r="D1319" s="28" t="s">
        <v>52</v>
      </c>
      <c r="E1319" s="28" t="s">
        <v>907</v>
      </c>
      <c r="F1319" s="27" t="s">
        <v>22</v>
      </c>
      <c r="G1319" s="27" t="s">
        <v>59</v>
      </c>
      <c r="H1319" s="23" t="s">
        <v>908</v>
      </c>
      <c r="I1319" s="29">
        <v>1</v>
      </c>
      <c r="J1319" s="29">
        <v>1</v>
      </c>
      <c r="K1319" s="27" t="s">
        <v>50</v>
      </c>
      <c r="L1319" s="27" t="s">
        <v>63</v>
      </c>
      <c r="M1319" s="27" t="s">
        <v>56</v>
      </c>
      <c r="N1319" s="27" t="s">
        <v>51</v>
      </c>
      <c r="O1319" s="27" t="s">
        <v>1025</v>
      </c>
      <c r="P1319" s="27"/>
      <c r="Q1319" s="27"/>
      <c r="R1319" s="46"/>
      <c r="S1319" s="21">
        <f>VLOOKUP(E:E,'[1]853-278051-128'!$A:$F,6,0)</f>
        <v>57.798000000000002</v>
      </c>
      <c r="T1319" s="21">
        <f t="shared" si="84"/>
        <v>57.798000000000002</v>
      </c>
      <c r="U1319" s="21">
        <f>VLOOKUP(E:E,'[1]853-278051-128'!$A:$H,8,0)</f>
        <v>56.277000000000008</v>
      </c>
      <c r="V1319" s="21">
        <f t="shared" ref="V1319:V1322" si="90">J1319*U1319</f>
        <v>56.277000000000008</v>
      </c>
      <c r="W1319" s="21">
        <f>VLOOKUP(E:E,'[1]853-278051-128'!$A:$J,10,0)</f>
        <v>54.756000000000007</v>
      </c>
      <c r="X1319" s="21">
        <f t="shared" ref="X1319:X1322" si="91">J1319*W1319</f>
        <v>54.756000000000007</v>
      </c>
      <c r="Y1319" s="21">
        <f>VLOOKUP(E:E,'[1]853-278051-128'!$A:$L,12,0)</f>
        <v>53.235000000000007</v>
      </c>
      <c r="Z1319" s="21">
        <f t="shared" si="85"/>
        <v>53.235000000000007</v>
      </c>
      <c r="AA1319" s="21">
        <f>VLOOKUP(E:E,'[2]costed bom'!$E$2:$AA$1480,23,0)</f>
        <v>50.7</v>
      </c>
      <c r="AB1319" s="21">
        <f t="shared" ref="AB1319:AB1322" si="92">J1319*AA1319</f>
        <v>50.7</v>
      </c>
      <c r="AC1319" s="21">
        <f t="shared" ref="AC1319:AC1322" si="93">Z1319-AB1319</f>
        <v>2.5350000000000037</v>
      </c>
      <c r="AD1319" s="27">
        <v>28</v>
      </c>
      <c r="AE1319" s="22" t="s">
        <v>991</v>
      </c>
    </row>
    <row r="1320" spans="1:31" s="91" customFormat="1" x14ac:dyDescent="0.25">
      <c r="A1320" s="26">
        <v>1317</v>
      </c>
      <c r="B1320" s="31">
        <v>168</v>
      </c>
      <c r="C1320" s="27">
        <v>1</v>
      </c>
      <c r="D1320" s="28" t="s">
        <v>52</v>
      </c>
      <c r="E1320" s="28" t="s">
        <v>909</v>
      </c>
      <c r="F1320" s="27" t="s">
        <v>1004</v>
      </c>
      <c r="G1320" s="27" t="s">
        <v>55</v>
      </c>
      <c r="H1320" s="23" t="s">
        <v>910</v>
      </c>
      <c r="I1320" s="29">
        <v>28</v>
      </c>
      <c r="J1320" s="29">
        <v>28</v>
      </c>
      <c r="K1320" s="27" t="s">
        <v>50</v>
      </c>
      <c r="L1320" s="27" t="s">
        <v>54</v>
      </c>
      <c r="M1320" s="27" t="s">
        <v>56</v>
      </c>
      <c r="N1320" s="27" t="s">
        <v>51</v>
      </c>
      <c r="O1320" s="27" t="s">
        <v>1014</v>
      </c>
      <c r="P1320" s="27" t="s">
        <v>227</v>
      </c>
      <c r="Q1320" s="27" t="s">
        <v>911</v>
      </c>
      <c r="R1320" s="46"/>
      <c r="S1320" s="21">
        <f>VLOOKUP(E:E,'[1]853-278051-128'!$A:$F,6,0)</f>
        <v>9.3200000000000005E-2</v>
      </c>
      <c r="T1320" s="21">
        <f t="shared" si="84"/>
        <v>2.6096000000000004</v>
      </c>
      <c r="U1320" s="21">
        <f>VLOOKUP(E:E,'[1]853-278051-128'!$A:$H,8,0)</f>
        <v>9.3200000000000005E-2</v>
      </c>
      <c r="V1320" s="21">
        <f t="shared" si="90"/>
        <v>2.6096000000000004</v>
      </c>
      <c r="W1320" s="21">
        <f>VLOOKUP(E:E,'[1]853-278051-128'!$A:$J,10,0)</f>
        <v>9.3200000000000005E-2</v>
      </c>
      <c r="X1320" s="21">
        <f t="shared" si="91"/>
        <v>2.6096000000000004</v>
      </c>
      <c r="Y1320" s="21">
        <f>VLOOKUP(E:E,'[1]853-278051-128'!$A:$L,12,0)</f>
        <v>9.3200000000000005E-2</v>
      </c>
      <c r="Z1320" s="21">
        <f t="shared" si="85"/>
        <v>2.6096000000000004</v>
      </c>
      <c r="AA1320" s="21">
        <f>VLOOKUP(E:E,'[2]costed bom'!$E$2:$AA$1480,23,0)</f>
        <v>0.08</v>
      </c>
      <c r="AB1320" s="21">
        <f t="shared" si="92"/>
        <v>2.2400000000000002</v>
      </c>
      <c r="AC1320" s="21">
        <f t="shared" si="93"/>
        <v>0.36960000000000015</v>
      </c>
      <c r="AD1320" s="27">
        <v>21</v>
      </c>
      <c r="AE1320" s="22" t="s">
        <v>991</v>
      </c>
    </row>
    <row r="1321" spans="1:31" s="91" customFormat="1" x14ac:dyDescent="0.25">
      <c r="A1321" s="26">
        <v>1318</v>
      </c>
      <c r="B1321" s="31">
        <v>169</v>
      </c>
      <c r="C1321" s="27">
        <v>1</v>
      </c>
      <c r="D1321" s="28" t="s">
        <v>52</v>
      </c>
      <c r="E1321" s="28" t="s">
        <v>912</v>
      </c>
      <c r="F1321" s="27" t="s">
        <v>24</v>
      </c>
      <c r="G1321" s="27" t="s">
        <v>64</v>
      </c>
      <c r="H1321" s="23" t="s">
        <v>913</v>
      </c>
      <c r="I1321" s="29">
        <v>1</v>
      </c>
      <c r="J1321" s="29">
        <v>1</v>
      </c>
      <c r="K1321" s="27" t="s">
        <v>50</v>
      </c>
      <c r="L1321" s="27" t="s">
        <v>63</v>
      </c>
      <c r="M1321" s="27" t="s">
        <v>56</v>
      </c>
      <c r="N1321" s="27" t="s">
        <v>51</v>
      </c>
      <c r="O1321" s="27" t="s">
        <v>1021</v>
      </c>
      <c r="P1321" s="27" t="s">
        <v>915</v>
      </c>
      <c r="Q1321" s="27" t="s">
        <v>914</v>
      </c>
      <c r="R1321" s="46"/>
      <c r="S1321" s="21">
        <f>VLOOKUP(E:E,'[1]853-278051-128'!$A:$F,6,0)</f>
        <v>33.33</v>
      </c>
      <c r="T1321" s="21">
        <f t="shared" si="84"/>
        <v>33.33</v>
      </c>
      <c r="U1321" s="21">
        <f>VLOOKUP(E:E,'[1]853-278051-128'!$A:$H,8,0)</f>
        <v>33.33</v>
      </c>
      <c r="V1321" s="21">
        <f t="shared" si="90"/>
        <v>33.33</v>
      </c>
      <c r="W1321" s="21">
        <f>VLOOKUP(E:E,'[1]853-278051-128'!$A:$J,10,0)</f>
        <v>33.33</v>
      </c>
      <c r="X1321" s="21">
        <f t="shared" si="91"/>
        <v>33.33</v>
      </c>
      <c r="Y1321" s="21">
        <f>VLOOKUP(E:E,'[1]853-278051-128'!$A:$L,12,0)</f>
        <v>33.33</v>
      </c>
      <c r="Z1321" s="21">
        <f t="shared" si="85"/>
        <v>33.33</v>
      </c>
      <c r="AA1321" s="21">
        <f>VLOOKUP(E:E,'[2]costed bom'!$E$2:$AA$1480,23,0)</f>
        <v>239.92</v>
      </c>
      <c r="AB1321" s="21">
        <f t="shared" si="92"/>
        <v>239.92</v>
      </c>
      <c r="AC1321" s="21">
        <f t="shared" si="93"/>
        <v>-206.58999999999997</v>
      </c>
      <c r="AD1321" s="27">
        <v>35</v>
      </c>
      <c r="AE1321" s="22" t="s">
        <v>991</v>
      </c>
    </row>
    <row r="1322" spans="1:31" s="91" customFormat="1" x14ac:dyDescent="0.25">
      <c r="A1322" s="26">
        <v>1319</v>
      </c>
      <c r="B1322" s="31">
        <v>170</v>
      </c>
      <c r="C1322" s="27">
        <v>1</v>
      </c>
      <c r="D1322" s="28" t="s">
        <v>52</v>
      </c>
      <c r="E1322" s="28" t="s">
        <v>916</v>
      </c>
      <c r="F1322" s="27" t="s">
        <v>1005</v>
      </c>
      <c r="G1322" s="27" t="s">
        <v>55</v>
      </c>
      <c r="H1322" s="23" t="s">
        <v>917</v>
      </c>
      <c r="I1322" s="29">
        <v>1</v>
      </c>
      <c r="J1322" s="29">
        <v>1</v>
      </c>
      <c r="K1322" s="27" t="s">
        <v>50</v>
      </c>
      <c r="L1322" s="27" t="s">
        <v>54</v>
      </c>
      <c r="M1322" s="27" t="s">
        <v>56</v>
      </c>
      <c r="N1322" s="27" t="s">
        <v>51</v>
      </c>
      <c r="O1322" s="27" t="s">
        <v>1025</v>
      </c>
      <c r="P1322" s="27"/>
      <c r="Q1322" s="27"/>
      <c r="R1322" s="46"/>
      <c r="S1322" s="21">
        <f>VLOOKUP(E:E,'[1]853-278051-128'!$A:$F,6,0)</f>
        <v>47.663399999999996</v>
      </c>
      <c r="T1322" s="21">
        <f t="shared" si="84"/>
        <v>47.663399999999996</v>
      </c>
      <c r="U1322" s="21">
        <f>VLOOKUP(E:E,'[1]853-278051-128'!$A:$H,8,0)</f>
        <v>46.409100000000009</v>
      </c>
      <c r="V1322" s="21">
        <f t="shared" si="90"/>
        <v>46.409100000000009</v>
      </c>
      <c r="W1322" s="21">
        <f>VLOOKUP(E:E,'[1]853-278051-128'!$A:$J,10,0)</f>
        <v>45.154800000000009</v>
      </c>
      <c r="X1322" s="21">
        <f t="shared" si="91"/>
        <v>45.154800000000009</v>
      </c>
      <c r="Y1322" s="21">
        <f>VLOOKUP(E:E,'[1]853-278051-128'!$A:$L,12,0)</f>
        <v>43.900500000000001</v>
      </c>
      <c r="Z1322" s="21">
        <f t="shared" si="85"/>
        <v>43.900500000000001</v>
      </c>
      <c r="AA1322" s="21">
        <f>VLOOKUP(E:E,'[2]costed bom'!$E$2:$AA$1480,23,0)</f>
        <v>47</v>
      </c>
      <c r="AB1322" s="21">
        <f t="shared" si="92"/>
        <v>47</v>
      </c>
      <c r="AC1322" s="21">
        <f t="shared" si="93"/>
        <v>-3.099499999999999</v>
      </c>
      <c r="AD1322" s="27">
        <v>42</v>
      </c>
      <c r="AE1322" s="22" t="s">
        <v>991</v>
      </c>
    </row>
    <row r="1323" spans="1:31" s="91" customFormat="1" hidden="1" x14ac:dyDescent="0.25">
      <c r="A1323" s="82">
        <v>1320</v>
      </c>
      <c r="B1323" s="83">
        <v>1</v>
      </c>
      <c r="C1323" s="84">
        <v>2</v>
      </c>
      <c r="D1323" s="85" t="s">
        <v>916</v>
      </c>
      <c r="E1323" s="85" t="s">
        <v>616</v>
      </c>
      <c r="F1323" s="84"/>
      <c r="G1323" s="84" t="s">
        <v>64</v>
      </c>
      <c r="H1323" s="86" t="s">
        <v>617</v>
      </c>
      <c r="I1323" s="87">
        <v>5.5</v>
      </c>
      <c r="J1323" s="87">
        <v>5.5</v>
      </c>
      <c r="K1323" s="84" t="s">
        <v>272</v>
      </c>
      <c r="L1323" s="84" t="s">
        <v>63</v>
      </c>
      <c r="M1323" s="84" t="s">
        <v>56</v>
      </c>
      <c r="N1323" s="84" t="s">
        <v>51</v>
      </c>
      <c r="O1323" s="84"/>
      <c r="P1323" s="84" t="s">
        <v>340</v>
      </c>
      <c r="Q1323" s="84" t="s">
        <v>507</v>
      </c>
      <c r="R1323" s="88"/>
      <c r="S1323" s="89"/>
      <c r="T1323" s="89">
        <f t="shared" si="84"/>
        <v>0</v>
      </c>
      <c r="U1323" s="89"/>
      <c r="V1323" s="89"/>
      <c r="W1323" s="89"/>
      <c r="X1323" s="89"/>
      <c r="Y1323" s="89"/>
      <c r="Z1323" s="89">
        <f t="shared" si="85"/>
        <v>0</v>
      </c>
      <c r="AA1323" s="89"/>
      <c r="AB1323" s="89"/>
      <c r="AC1323" s="89"/>
      <c r="AD1323" s="84"/>
      <c r="AE1323" s="90"/>
    </row>
    <row r="1324" spans="1:31" s="91" customFormat="1" hidden="1" x14ac:dyDescent="0.25">
      <c r="A1324" s="82">
        <v>1321</v>
      </c>
      <c r="B1324" s="83">
        <v>2</v>
      </c>
      <c r="C1324" s="84">
        <v>2</v>
      </c>
      <c r="D1324" s="85" t="s">
        <v>916</v>
      </c>
      <c r="E1324" s="85" t="s">
        <v>298</v>
      </c>
      <c r="F1324" s="84"/>
      <c r="G1324" s="84" t="s">
        <v>55</v>
      </c>
      <c r="H1324" s="86" t="s">
        <v>299</v>
      </c>
      <c r="I1324" s="87">
        <v>2</v>
      </c>
      <c r="J1324" s="87">
        <v>2</v>
      </c>
      <c r="K1324" s="84" t="s">
        <v>50</v>
      </c>
      <c r="L1324" s="84" t="s">
        <v>63</v>
      </c>
      <c r="M1324" s="84" t="s">
        <v>56</v>
      </c>
      <c r="N1324" s="84" t="s">
        <v>51</v>
      </c>
      <c r="O1324" s="84"/>
      <c r="P1324" s="84" t="s">
        <v>266</v>
      </c>
      <c r="Q1324" s="84" t="s">
        <v>300</v>
      </c>
      <c r="R1324" s="88"/>
      <c r="S1324" s="89"/>
      <c r="T1324" s="89">
        <f t="shared" si="84"/>
        <v>0</v>
      </c>
      <c r="U1324" s="89"/>
      <c r="V1324" s="89"/>
      <c r="W1324" s="89"/>
      <c r="X1324" s="89"/>
      <c r="Y1324" s="89"/>
      <c r="Z1324" s="89">
        <f t="shared" si="85"/>
        <v>0</v>
      </c>
      <c r="AA1324" s="89"/>
      <c r="AB1324" s="89"/>
      <c r="AC1324" s="89"/>
      <c r="AD1324" s="84"/>
      <c r="AE1324" s="90"/>
    </row>
    <row r="1325" spans="1:31" s="91" customFormat="1" hidden="1" x14ac:dyDescent="0.25">
      <c r="A1325" s="82">
        <v>1322</v>
      </c>
      <c r="B1325" s="83">
        <v>11</v>
      </c>
      <c r="C1325" s="84">
        <v>2</v>
      </c>
      <c r="D1325" s="85" t="s">
        <v>916</v>
      </c>
      <c r="E1325" s="85" t="s">
        <v>474</v>
      </c>
      <c r="F1325" s="84"/>
      <c r="G1325" s="84" t="s">
        <v>67</v>
      </c>
      <c r="H1325" s="86" t="s">
        <v>475</v>
      </c>
      <c r="I1325" s="87">
        <v>1</v>
      </c>
      <c r="J1325" s="87">
        <v>1</v>
      </c>
      <c r="K1325" s="84" t="s">
        <v>50</v>
      </c>
      <c r="L1325" s="84" t="s">
        <v>63</v>
      </c>
      <c r="M1325" s="84" t="s">
        <v>56</v>
      </c>
      <c r="N1325" s="84" t="s">
        <v>51</v>
      </c>
      <c r="O1325" s="84"/>
      <c r="P1325" s="84" t="s">
        <v>351</v>
      </c>
      <c r="Q1325" s="84" t="s">
        <v>476</v>
      </c>
      <c r="R1325" s="88"/>
      <c r="S1325" s="89"/>
      <c r="T1325" s="89">
        <f t="shared" si="84"/>
        <v>0</v>
      </c>
      <c r="U1325" s="89"/>
      <c r="V1325" s="89"/>
      <c r="W1325" s="89"/>
      <c r="X1325" s="89"/>
      <c r="Y1325" s="89"/>
      <c r="Z1325" s="89">
        <f t="shared" si="85"/>
        <v>0</v>
      </c>
      <c r="AA1325" s="89"/>
      <c r="AB1325" s="89"/>
      <c r="AC1325" s="89"/>
      <c r="AD1325" s="84"/>
      <c r="AE1325" s="90"/>
    </row>
    <row r="1326" spans="1:31" s="91" customFormat="1" hidden="1" x14ac:dyDescent="0.25">
      <c r="A1326" s="82">
        <v>1323</v>
      </c>
      <c r="B1326" s="83">
        <v>12</v>
      </c>
      <c r="C1326" s="84">
        <v>2</v>
      </c>
      <c r="D1326" s="85" t="s">
        <v>916</v>
      </c>
      <c r="E1326" s="85" t="s">
        <v>479</v>
      </c>
      <c r="F1326" s="84"/>
      <c r="G1326" s="84" t="s">
        <v>59</v>
      </c>
      <c r="H1326" s="86" t="s">
        <v>480</v>
      </c>
      <c r="I1326" s="87">
        <v>1</v>
      </c>
      <c r="J1326" s="87">
        <v>1</v>
      </c>
      <c r="K1326" s="84" t="s">
        <v>50</v>
      </c>
      <c r="L1326" s="84" t="s">
        <v>63</v>
      </c>
      <c r="M1326" s="84" t="s">
        <v>56</v>
      </c>
      <c r="N1326" s="84" t="s">
        <v>51</v>
      </c>
      <c r="O1326" s="84"/>
      <c r="P1326" s="84" t="s">
        <v>435</v>
      </c>
      <c r="Q1326" s="84" t="s">
        <v>481</v>
      </c>
      <c r="R1326" s="88"/>
      <c r="S1326" s="89"/>
      <c r="T1326" s="89">
        <f t="shared" si="84"/>
        <v>0</v>
      </c>
      <c r="U1326" s="89"/>
      <c r="V1326" s="89"/>
      <c r="W1326" s="89"/>
      <c r="X1326" s="89"/>
      <c r="Y1326" s="89"/>
      <c r="Z1326" s="89">
        <f t="shared" si="85"/>
        <v>0</v>
      </c>
      <c r="AA1326" s="89"/>
      <c r="AB1326" s="89"/>
      <c r="AC1326" s="89"/>
      <c r="AD1326" s="84"/>
      <c r="AE1326" s="90"/>
    </row>
    <row r="1327" spans="1:31" s="91" customFormat="1" hidden="1" x14ac:dyDescent="0.25">
      <c r="A1327" s="82">
        <v>1324</v>
      </c>
      <c r="B1327" s="83">
        <v>13</v>
      </c>
      <c r="C1327" s="84">
        <v>2</v>
      </c>
      <c r="D1327" s="85" t="s">
        <v>916</v>
      </c>
      <c r="E1327" s="85" t="s">
        <v>544</v>
      </c>
      <c r="F1327" s="84"/>
      <c r="G1327" s="84" t="s">
        <v>55</v>
      </c>
      <c r="H1327" s="86" t="s">
        <v>545</v>
      </c>
      <c r="I1327" s="87">
        <v>5</v>
      </c>
      <c r="J1327" s="87">
        <v>5</v>
      </c>
      <c r="K1327" s="84" t="s">
        <v>50</v>
      </c>
      <c r="L1327" s="84" t="s">
        <v>63</v>
      </c>
      <c r="M1327" s="84" t="s">
        <v>56</v>
      </c>
      <c r="N1327" s="84" t="s">
        <v>51</v>
      </c>
      <c r="O1327" s="84"/>
      <c r="P1327" s="84" t="s">
        <v>351</v>
      </c>
      <c r="Q1327" s="84" t="s">
        <v>546</v>
      </c>
      <c r="R1327" s="88"/>
      <c r="S1327" s="89"/>
      <c r="T1327" s="89">
        <f t="shared" si="84"/>
        <v>0</v>
      </c>
      <c r="U1327" s="89"/>
      <c r="V1327" s="89"/>
      <c r="W1327" s="89"/>
      <c r="X1327" s="89"/>
      <c r="Y1327" s="89"/>
      <c r="Z1327" s="89">
        <f t="shared" si="85"/>
        <v>0</v>
      </c>
      <c r="AA1327" s="89"/>
      <c r="AB1327" s="89"/>
      <c r="AC1327" s="89"/>
      <c r="AD1327" s="84"/>
      <c r="AE1327" s="90"/>
    </row>
    <row r="1328" spans="1:31" s="91" customFormat="1" hidden="1" x14ac:dyDescent="0.25">
      <c r="A1328" s="82">
        <v>1325</v>
      </c>
      <c r="B1328" s="83">
        <v>14</v>
      </c>
      <c r="C1328" s="84">
        <v>2</v>
      </c>
      <c r="D1328" s="85" t="s">
        <v>916</v>
      </c>
      <c r="E1328" s="85" t="s">
        <v>344</v>
      </c>
      <c r="F1328" s="84"/>
      <c r="G1328" s="84" t="s">
        <v>55</v>
      </c>
      <c r="H1328" s="86" t="s">
        <v>345</v>
      </c>
      <c r="I1328" s="87">
        <v>1</v>
      </c>
      <c r="J1328" s="87">
        <v>1</v>
      </c>
      <c r="K1328" s="84" t="s">
        <v>272</v>
      </c>
      <c r="L1328" s="84" t="s">
        <v>63</v>
      </c>
      <c r="M1328" s="84" t="s">
        <v>56</v>
      </c>
      <c r="N1328" s="84" t="s">
        <v>51</v>
      </c>
      <c r="O1328" s="84"/>
      <c r="P1328" s="84" t="s">
        <v>347</v>
      </c>
      <c r="Q1328" s="84" t="s">
        <v>346</v>
      </c>
      <c r="R1328" s="88"/>
      <c r="S1328" s="89"/>
      <c r="T1328" s="89">
        <f t="shared" si="84"/>
        <v>0</v>
      </c>
      <c r="U1328" s="89"/>
      <c r="V1328" s="89"/>
      <c r="W1328" s="89"/>
      <c r="X1328" s="89"/>
      <c r="Y1328" s="89"/>
      <c r="Z1328" s="89">
        <f t="shared" si="85"/>
        <v>0</v>
      </c>
      <c r="AA1328" s="89"/>
      <c r="AB1328" s="89"/>
      <c r="AC1328" s="89"/>
      <c r="AD1328" s="84"/>
      <c r="AE1328" s="90"/>
    </row>
    <row r="1329" spans="1:31" s="91" customFormat="1" hidden="1" x14ac:dyDescent="0.25">
      <c r="A1329" s="82">
        <v>1326</v>
      </c>
      <c r="B1329" s="83">
        <v>15</v>
      </c>
      <c r="C1329" s="84">
        <v>2</v>
      </c>
      <c r="D1329" s="85" t="s">
        <v>916</v>
      </c>
      <c r="E1329" s="85" t="s">
        <v>396</v>
      </c>
      <c r="F1329" s="84"/>
      <c r="G1329" s="84" t="s">
        <v>55</v>
      </c>
      <c r="H1329" s="86" t="s">
        <v>397</v>
      </c>
      <c r="I1329" s="87">
        <v>1</v>
      </c>
      <c r="J1329" s="87">
        <v>1</v>
      </c>
      <c r="K1329" s="84" t="s">
        <v>272</v>
      </c>
      <c r="L1329" s="84" t="s">
        <v>63</v>
      </c>
      <c r="M1329" s="84" t="s">
        <v>56</v>
      </c>
      <c r="N1329" s="84" t="s">
        <v>51</v>
      </c>
      <c r="O1329" s="84"/>
      <c r="P1329" s="84" t="s">
        <v>266</v>
      </c>
      <c r="Q1329" s="84" t="s">
        <v>398</v>
      </c>
      <c r="R1329" s="88"/>
      <c r="S1329" s="89"/>
      <c r="T1329" s="89">
        <f t="shared" si="84"/>
        <v>0</v>
      </c>
      <c r="U1329" s="89"/>
      <c r="V1329" s="89"/>
      <c r="W1329" s="89"/>
      <c r="X1329" s="89"/>
      <c r="Y1329" s="89"/>
      <c r="Z1329" s="89">
        <f t="shared" si="85"/>
        <v>0</v>
      </c>
      <c r="AA1329" s="89"/>
      <c r="AB1329" s="89"/>
      <c r="AC1329" s="89"/>
      <c r="AD1329" s="84"/>
      <c r="AE1329" s="90"/>
    </row>
    <row r="1330" spans="1:31" s="91" customFormat="1" hidden="1" x14ac:dyDescent="0.25">
      <c r="A1330" s="82">
        <v>1327</v>
      </c>
      <c r="B1330" s="83">
        <v>21</v>
      </c>
      <c r="C1330" s="84">
        <v>2</v>
      </c>
      <c r="D1330" s="85" t="s">
        <v>916</v>
      </c>
      <c r="E1330" s="85" t="s">
        <v>588</v>
      </c>
      <c r="F1330" s="84"/>
      <c r="G1330" s="84" t="s">
        <v>59</v>
      </c>
      <c r="H1330" s="86" t="s">
        <v>589</v>
      </c>
      <c r="I1330" s="87">
        <v>1</v>
      </c>
      <c r="J1330" s="87">
        <v>1</v>
      </c>
      <c r="K1330" s="84" t="s">
        <v>50</v>
      </c>
      <c r="L1330" s="84" t="s">
        <v>63</v>
      </c>
      <c r="M1330" s="84" t="s">
        <v>56</v>
      </c>
      <c r="N1330" s="84" t="s">
        <v>51</v>
      </c>
      <c r="O1330" s="84"/>
      <c r="P1330" s="84" t="s">
        <v>351</v>
      </c>
      <c r="Q1330" s="84" t="s">
        <v>590</v>
      </c>
      <c r="R1330" s="88"/>
      <c r="S1330" s="89"/>
      <c r="T1330" s="89">
        <f t="shared" si="84"/>
        <v>0</v>
      </c>
      <c r="U1330" s="89"/>
      <c r="V1330" s="89"/>
      <c r="W1330" s="89"/>
      <c r="X1330" s="89"/>
      <c r="Y1330" s="89"/>
      <c r="Z1330" s="89">
        <f t="shared" si="85"/>
        <v>0</v>
      </c>
      <c r="AA1330" s="89"/>
      <c r="AB1330" s="89"/>
      <c r="AC1330" s="89"/>
      <c r="AD1330" s="84"/>
      <c r="AE1330" s="90"/>
    </row>
    <row r="1331" spans="1:31" s="91" customFormat="1" hidden="1" x14ac:dyDescent="0.25">
      <c r="A1331" s="82">
        <v>1328</v>
      </c>
      <c r="B1331" s="83">
        <v>22</v>
      </c>
      <c r="C1331" s="84">
        <v>2</v>
      </c>
      <c r="D1331" s="85" t="s">
        <v>916</v>
      </c>
      <c r="E1331" s="85" t="s">
        <v>477</v>
      </c>
      <c r="F1331" s="84"/>
      <c r="G1331" s="84" t="s">
        <v>64</v>
      </c>
      <c r="H1331" s="86" t="s">
        <v>478</v>
      </c>
      <c r="I1331" s="87">
        <v>1</v>
      </c>
      <c r="J1331" s="87">
        <v>1</v>
      </c>
      <c r="K1331" s="84" t="s">
        <v>50</v>
      </c>
      <c r="L1331" s="84" t="s">
        <v>63</v>
      </c>
      <c r="M1331" s="84" t="s">
        <v>56</v>
      </c>
      <c r="N1331" s="84" t="s">
        <v>51</v>
      </c>
      <c r="O1331" s="84"/>
      <c r="P1331" s="84" t="s">
        <v>260</v>
      </c>
      <c r="Q1331" s="84">
        <v>1727040097</v>
      </c>
      <c r="R1331" s="88"/>
      <c r="S1331" s="89"/>
      <c r="T1331" s="89">
        <f t="shared" si="84"/>
        <v>0</v>
      </c>
      <c r="U1331" s="89"/>
      <c r="V1331" s="89"/>
      <c r="W1331" s="89"/>
      <c r="X1331" s="89"/>
      <c r="Y1331" s="89"/>
      <c r="Z1331" s="89">
        <f t="shared" si="85"/>
        <v>0</v>
      </c>
      <c r="AA1331" s="89"/>
      <c r="AB1331" s="89"/>
      <c r="AC1331" s="89"/>
      <c r="AD1331" s="84"/>
      <c r="AE1331" s="90"/>
    </row>
    <row r="1332" spans="1:31" s="91" customFormat="1" hidden="1" x14ac:dyDescent="0.25">
      <c r="A1332" s="82">
        <v>1329</v>
      </c>
      <c r="B1332" s="83">
        <v>23</v>
      </c>
      <c r="C1332" s="84">
        <v>2</v>
      </c>
      <c r="D1332" s="85" t="s">
        <v>916</v>
      </c>
      <c r="E1332" s="85" t="s">
        <v>463</v>
      </c>
      <c r="F1332" s="84"/>
      <c r="G1332" s="84" t="s">
        <v>64</v>
      </c>
      <c r="H1332" s="86" t="s">
        <v>464</v>
      </c>
      <c r="I1332" s="87">
        <v>5</v>
      </c>
      <c r="J1332" s="87">
        <v>5</v>
      </c>
      <c r="K1332" s="84" t="s">
        <v>50</v>
      </c>
      <c r="L1332" s="84" t="s">
        <v>63</v>
      </c>
      <c r="M1332" s="84" t="s">
        <v>56</v>
      </c>
      <c r="N1332" s="84" t="s">
        <v>51</v>
      </c>
      <c r="O1332" s="84"/>
      <c r="P1332" s="84" t="s">
        <v>351</v>
      </c>
      <c r="Q1332" s="84" t="s">
        <v>465</v>
      </c>
      <c r="R1332" s="88"/>
      <c r="S1332" s="89"/>
      <c r="T1332" s="89">
        <f t="shared" si="84"/>
        <v>0</v>
      </c>
      <c r="U1332" s="89"/>
      <c r="V1332" s="89"/>
      <c r="W1332" s="89"/>
      <c r="X1332" s="89"/>
      <c r="Y1332" s="89"/>
      <c r="Z1332" s="89">
        <f t="shared" si="85"/>
        <v>0</v>
      </c>
      <c r="AA1332" s="89"/>
      <c r="AB1332" s="89"/>
      <c r="AC1332" s="89"/>
      <c r="AD1332" s="84"/>
      <c r="AE1332" s="90"/>
    </row>
    <row r="1333" spans="1:31" s="91" customFormat="1" hidden="1" x14ac:dyDescent="0.25">
      <c r="A1333" s="82">
        <v>1330</v>
      </c>
      <c r="B1333" s="83">
        <v>7000</v>
      </c>
      <c r="C1333" s="84">
        <v>2</v>
      </c>
      <c r="D1333" s="85" t="s">
        <v>916</v>
      </c>
      <c r="E1333" s="85" t="s">
        <v>274</v>
      </c>
      <c r="F1333" s="84"/>
      <c r="G1333" s="84" t="s">
        <v>276</v>
      </c>
      <c r="H1333" s="86" t="s">
        <v>275</v>
      </c>
      <c r="I1333" s="87">
        <v>1</v>
      </c>
      <c r="J1333" s="87">
        <v>1</v>
      </c>
      <c r="K1333" s="84" t="s">
        <v>50</v>
      </c>
      <c r="L1333" s="84" t="s">
        <v>63</v>
      </c>
      <c r="M1333" s="84" t="s">
        <v>56</v>
      </c>
      <c r="N1333" s="84" t="s">
        <v>70</v>
      </c>
      <c r="O1333" s="84"/>
      <c r="P1333" s="84"/>
      <c r="Q1333" s="84"/>
      <c r="R1333" s="88"/>
      <c r="S1333" s="89"/>
      <c r="T1333" s="89">
        <f t="shared" si="84"/>
        <v>0</v>
      </c>
      <c r="U1333" s="89"/>
      <c r="V1333" s="89"/>
      <c r="W1333" s="89"/>
      <c r="X1333" s="89"/>
      <c r="Y1333" s="89"/>
      <c r="Z1333" s="89">
        <f t="shared" si="85"/>
        <v>0</v>
      </c>
      <c r="AA1333" s="89"/>
      <c r="AB1333" s="89"/>
      <c r="AC1333" s="89"/>
      <c r="AD1333" s="84"/>
      <c r="AE1333" s="90"/>
    </row>
    <row r="1334" spans="1:31" s="91" customFormat="1" hidden="1" x14ac:dyDescent="0.25">
      <c r="A1334" s="82">
        <v>1331</v>
      </c>
      <c r="B1334" s="83">
        <v>7000</v>
      </c>
      <c r="C1334" s="84">
        <v>3</v>
      </c>
      <c r="D1334" s="85" t="s">
        <v>274</v>
      </c>
      <c r="E1334" s="85" t="s">
        <v>124</v>
      </c>
      <c r="F1334" s="84"/>
      <c r="G1334" s="84" t="s">
        <v>126</v>
      </c>
      <c r="H1334" s="86" t="s">
        <v>125</v>
      </c>
      <c r="I1334" s="87">
        <v>1</v>
      </c>
      <c r="J1334" s="87">
        <v>1</v>
      </c>
      <c r="K1334" s="84" t="s">
        <v>50</v>
      </c>
      <c r="L1334" s="84" t="s">
        <v>63</v>
      </c>
      <c r="M1334" s="84" t="s">
        <v>56</v>
      </c>
      <c r="N1334" s="84" t="s">
        <v>70</v>
      </c>
      <c r="O1334" s="84"/>
      <c r="P1334" s="84"/>
      <c r="Q1334" s="84"/>
      <c r="R1334" s="88"/>
      <c r="S1334" s="89"/>
      <c r="T1334" s="89">
        <f t="shared" si="84"/>
        <v>0</v>
      </c>
      <c r="U1334" s="89"/>
      <c r="V1334" s="89"/>
      <c r="W1334" s="89"/>
      <c r="X1334" s="89"/>
      <c r="Y1334" s="89"/>
      <c r="Z1334" s="89">
        <f t="shared" si="85"/>
        <v>0</v>
      </c>
      <c r="AA1334" s="89"/>
      <c r="AB1334" s="89"/>
      <c r="AC1334" s="89"/>
      <c r="AD1334" s="84"/>
      <c r="AE1334" s="90"/>
    </row>
    <row r="1335" spans="1:31" s="91" customFormat="1" hidden="1" x14ac:dyDescent="0.25">
      <c r="A1335" s="82">
        <v>1332</v>
      </c>
      <c r="B1335" s="83">
        <v>7002</v>
      </c>
      <c r="C1335" s="84">
        <v>3</v>
      </c>
      <c r="D1335" s="85" t="s">
        <v>274</v>
      </c>
      <c r="E1335" s="85" t="s">
        <v>277</v>
      </c>
      <c r="F1335" s="84"/>
      <c r="G1335" s="84" t="s">
        <v>55</v>
      </c>
      <c r="H1335" s="86" t="s">
        <v>278</v>
      </c>
      <c r="I1335" s="87">
        <v>1</v>
      </c>
      <c r="J1335" s="87">
        <v>1</v>
      </c>
      <c r="K1335" s="84" t="s">
        <v>50</v>
      </c>
      <c r="L1335" s="84" t="s">
        <v>63</v>
      </c>
      <c r="M1335" s="84" t="s">
        <v>56</v>
      </c>
      <c r="N1335" s="84" t="s">
        <v>70</v>
      </c>
      <c r="O1335" s="84"/>
      <c r="P1335" s="84" t="s">
        <v>279</v>
      </c>
      <c r="Q1335" s="84">
        <v>14270</v>
      </c>
      <c r="R1335" s="88"/>
      <c r="S1335" s="89"/>
      <c r="T1335" s="89">
        <f t="shared" si="84"/>
        <v>0</v>
      </c>
      <c r="U1335" s="89"/>
      <c r="V1335" s="89"/>
      <c r="W1335" s="89"/>
      <c r="X1335" s="89"/>
      <c r="Y1335" s="89"/>
      <c r="Z1335" s="89">
        <f t="shared" si="85"/>
        <v>0</v>
      </c>
      <c r="AA1335" s="89"/>
      <c r="AB1335" s="89"/>
      <c r="AC1335" s="89"/>
      <c r="AD1335" s="84"/>
      <c r="AE1335" s="90"/>
    </row>
    <row r="1336" spans="1:31" s="91" customFormat="1" hidden="1" x14ac:dyDescent="0.25">
      <c r="A1336" s="82">
        <v>1333</v>
      </c>
      <c r="B1336" s="83">
        <v>7003</v>
      </c>
      <c r="C1336" s="84">
        <v>3</v>
      </c>
      <c r="D1336" s="85" t="s">
        <v>274</v>
      </c>
      <c r="E1336" s="85" t="s">
        <v>280</v>
      </c>
      <c r="F1336" s="84"/>
      <c r="G1336" s="84" t="s">
        <v>55</v>
      </c>
      <c r="H1336" s="86" t="s">
        <v>281</v>
      </c>
      <c r="I1336" s="87">
        <v>1</v>
      </c>
      <c r="J1336" s="87">
        <v>1</v>
      </c>
      <c r="K1336" s="84" t="s">
        <v>50</v>
      </c>
      <c r="L1336" s="84" t="s">
        <v>63</v>
      </c>
      <c r="M1336" s="84" t="s">
        <v>56</v>
      </c>
      <c r="N1336" s="84" t="s">
        <v>70</v>
      </c>
      <c r="O1336" s="84"/>
      <c r="P1336" s="84" t="s">
        <v>283</v>
      </c>
      <c r="Q1336" s="84" t="s">
        <v>282</v>
      </c>
      <c r="R1336" s="88"/>
      <c r="S1336" s="89"/>
      <c r="T1336" s="89">
        <f t="shared" si="84"/>
        <v>0</v>
      </c>
      <c r="U1336" s="89"/>
      <c r="V1336" s="89"/>
      <c r="W1336" s="89"/>
      <c r="X1336" s="89"/>
      <c r="Y1336" s="89"/>
      <c r="Z1336" s="89">
        <f t="shared" si="85"/>
        <v>0</v>
      </c>
      <c r="AA1336" s="89"/>
      <c r="AB1336" s="89"/>
      <c r="AC1336" s="89"/>
      <c r="AD1336" s="84"/>
      <c r="AE1336" s="90"/>
    </row>
    <row r="1337" spans="1:31" s="91" customFormat="1" hidden="1" x14ac:dyDescent="0.25">
      <c r="A1337" s="82">
        <v>1334</v>
      </c>
      <c r="B1337" s="83">
        <v>7004</v>
      </c>
      <c r="C1337" s="84">
        <v>3</v>
      </c>
      <c r="D1337" s="85" t="s">
        <v>274</v>
      </c>
      <c r="E1337" s="85" t="s">
        <v>284</v>
      </c>
      <c r="F1337" s="84"/>
      <c r="G1337" s="84" t="s">
        <v>64</v>
      </c>
      <c r="H1337" s="86" t="s">
        <v>285</v>
      </c>
      <c r="I1337" s="87">
        <v>1</v>
      </c>
      <c r="J1337" s="87">
        <v>1</v>
      </c>
      <c r="K1337" s="84" t="s">
        <v>50</v>
      </c>
      <c r="L1337" s="84" t="s">
        <v>63</v>
      </c>
      <c r="M1337" s="84" t="s">
        <v>56</v>
      </c>
      <c r="N1337" s="84" t="s">
        <v>70</v>
      </c>
      <c r="O1337" s="84"/>
      <c r="P1337" s="84" t="s">
        <v>283</v>
      </c>
      <c r="Q1337" s="84" t="s">
        <v>286</v>
      </c>
      <c r="R1337" s="88"/>
      <c r="S1337" s="89"/>
      <c r="T1337" s="89">
        <f t="shared" si="84"/>
        <v>0</v>
      </c>
      <c r="U1337" s="89"/>
      <c r="V1337" s="89"/>
      <c r="W1337" s="89"/>
      <c r="X1337" s="89"/>
      <c r="Y1337" s="89"/>
      <c r="Z1337" s="89">
        <f t="shared" si="85"/>
        <v>0</v>
      </c>
      <c r="AA1337" s="89"/>
      <c r="AB1337" s="89"/>
      <c r="AC1337" s="89"/>
      <c r="AD1337" s="84"/>
      <c r="AE1337" s="90"/>
    </row>
    <row r="1338" spans="1:31" s="91" customFormat="1" hidden="1" x14ac:dyDescent="0.25">
      <c r="A1338" s="82">
        <v>1335</v>
      </c>
      <c r="B1338" s="83">
        <v>7005</v>
      </c>
      <c r="C1338" s="84">
        <v>3</v>
      </c>
      <c r="D1338" s="85" t="s">
        <v>274</v>
      </c>
      <c r="E1338" s="85" t="s">
        <v>287</v>
      </c>
      <c r="F1338" s="84"/>
      <c r="G1338" s="84" t="s">
        <v>64</v>
      </c>
      <c r="H1338" s="86" t="s">
        <v>288</v>
      </c>
      <c r="I1338" s="87">
        <v>1</v>
      </c>
      <c r="J1338" s="87">
        <v>1</v>
      </c>
      <c r="K1338" s="84" t="s">
        <v>50</v>
      </c>
      <c r="L1338" s="84" t="s">
        <v>63</v>
      </c>
      <c r="M1338" s="84" t="s">
        <v>56</v>
      </c>
      <c r="N1338" s="84" t="s">
        <v>70</v>
      </c>
      <c r="O1338" s="84"/>
      <c r="P1338" s="84" t="s">
        <v>283</v>
      </c>
      <c r="Q1338" s="84" t="s">
        <v>289</v>
      </c>
      <c r="R1338" s="88"/>
      <c r="S1338" s="89"/>
      <c r="T1338" s="89">
        <f t="shared" si="84"/>
        <v>0</v>
      </c>
      <c r="U1338" s="89"/>
      <c r="V1338" s="89"/>
      <c r="W1338" s="89"/>
      <c r="X1338" s="89"/>
      <c r="Y1338" s="89"/>
      <c r="Z1338" s="89">
        <f t="shared" si="85"/>
        <v>0</v>
      </c>
      <c r="AA1338" s="89"/>
      <c r="AB1338" s="89"/>
      <c r="AC1338" s="89"/>
      <c r="AD1338" s="84"/>
      <c r="AE1338" s="90"/>
    </row>
    <row r="1339" spans="1:31" s="91" customFormat="1" hidden="1" x14ac:dyDescent="0.25">
      <c r="A1339" s="82">
        <v>1336</v>
      </c>
      <c r="B1339" s="83">
        <v>7006</v>
      </c>
      <c r="C1339" s="84">
        <v>3</v>
      </c>
      <c r="D1339" s="85" t="s">
        <v>274</v>
      </c>
      <c r="E1339" s="85" t="s">
        <v>290</v>
      </c>
      <c r="F1339" s="84"/>
      <c r="G1339" s="84" t="s">
        <v>55</v>
      </c>
      <c r="H1339" s="86" t="s">
        <v>291</v>
      </c>
      <c r="I1339" s="87">
        <v>1</v>
      </c>
      <c r="J1339" s="87">
        <v>1</v>
      </c>
      <c r="K1339" s="84" t="s">
        <v>50</v>
      </c>
      <c r="L1339" s="84" t="s">
        <v>63</v>
      </c>
      <c r="M1339" s="84" t="s">
        <v>56</v>
      </c>
      <c r="N1339" s="84" t="s">
        <v>70</v>
      </c>
      <c r="O1339" s="84"/>
      <c r="P1339" s="84"/>
      <c r="Q1339" s="84"/>
      <c r="R1339" s="88"/>
      <c r="S1339" s="89"/>
      <c r="T1339" s="89">
        <f t="shared" si="84"/>
        <v>0</v>
      </c>
      <c r="U1339" s="89"/>
      <c r="V1339" s="89"/>
      <c r="W1339" s="89"/>
      <c r="X1339" s="89"/>
      <c r="Y1339" s="89"/>
      <c r="Z1339" s="89">
        <f t="shared" si="85"/>
        <v>0</v>
      </c>
      <c r="AA1339" s="89"/>
      <c r="AB1339" s="89"/>
      <c r="AC1339" s="89"/>
      <c r="AD1339" s="84"/>
      <c r="AE1339" s="90"/>
    </row>
    <row r="1340" spans="1:31" s="91" customFormat="1" hidden="1" x14ac:dyDescent="0.25">
      <c r="A1340" s="82">
        <v>1337</v>
      </c>
      <c r="B1340" s="83">
        <v>7007</v>
      </c>
      <c r="C1340" s="84">
        <v>3</v>
      </c>
      <c r="D1340" s="85" t="s">
        <v>274</v>
      </c>
      <c r="E1340" s="85" t="s">
        <v>292</v>
      </c>
      <c r="F1340" s="84"/>
      <c r="G1340" s="84" t="s">
        <v>55</v>
      </c>
      <c r="H1340" s="86" t="s">
        <v>293</v>
      </c>
      <c r="I1340" s="87">
        <v>1</v>
      </c>
      <c r="J1340" s="87">
        <v>1</v>
      </c>
      <c r="K1340" s="84" t="s">
        <v>50</v>
      </c>
      <c r="L1340" s="84" t="s">
        <v>63</v>
      </c>
      <c r="M1340" s="84" t="s">
        <v>56</v>
      </c>
      <c r="N1340" s="84" t="s">
        <v>70</v>
      </c>
      <c r="O1340" s="84"/>
      <c r="P1340" s="84"/>
      <c r="Q1340" s="84"/>
      <c r="R1340" s="88"/>
      <c r="S1340" s="89"/>
      <c r="T1340" s="89">
        <f t="shared" si="84"/>
        <v>0</v>
      </c>
      <c r="U1340" s="89"/>
      <c r="V1340" s="89"/>
      <c r="W1340" s="89"/>
      <c r="X1340" s="89"/>
      <c r="Y1340" s="89"/>
      <c r="Z1340" s="89">
        <f t="shared" si="85"/>
        <v>0</v>
      </c>
      <c r="AA1340" s="89"/>
      <c r="AB1340" s="89"/>
      <c r="AC1340" s="89"/>
      <c r="AD1340" s="84"/>
      <c r="AE1340" s="90"/>
    </row>
    <row r="1341" spans="1:31" s="91" customFormat="1" hidden="1" x14ac:dyDescent="0.25">
      <c r="A1341" s="82">
        <v>1338</v>
      </c>
      <c r="B1341" s="83">
        <v>7008</v>
      </c>
      <c r="C1341" s="84">
        <v>3</v>
      </c>
      <c r="D1341" s="85" t="s">
        <v>274</v>
      </c>
      <c r="E1341" s="85" t="s">
        <v>263</v>
      </c>
      <c r="F1341" s="84"/>
      <c r="G1341" s="84" t="s">
        <v>55</v>
      </c>
      <c r="H1341" s="86" t="s">
        <v>264</v>
      </c>
      <c r="I1341" s="87">
        <v>1</v>
      </c>
      <c r="J1341" s="87">
        <v>1</v>
      </c>
      <c r="K1341" s="84" t="s">
        <v>50</v>
      </c>
      <c r="L1341" s="84" t="s">
        <v>63</v>
      </c>
      <c r="M1341" s="84" t="s">
        <v>56</v>
      </c>
      <c r="N1341" s="84" t="s">
        <v>70</v>
      </c>
      <c r="O1341" s="84"/>
      <c r="P1341" s="84" t="s">
        <v>266</v>
      </c>
      <c r="Q1341" s="84" t="s">
        <v>265</v>
      </c>
      <c r="R1341" s="88"/>
      <c r="S1341" s="89"/>
      <c r="T1341" s="89">
        <f t="shared" si="84"/>
        <v>0</v>
      </c>
      <c r="U1341" s="89"/>
      <c r="V1341" s="89"/>
      <c r="W1341" s="89"/>
      <c r="X1341" s="89"/>
      <c r="Y1341" s="89"/>
      <c r="Z1341" s="89">
        <f t="shared" si="85"/>
        <v>0</v>
      </c>
      <c r="AA1341" s="89"/>
      <c r="AB1341" s="89"/>
      <c r="AC1341" s="89"/>
      <c r="AD1341" s="84"/>
      <c r="AE1341" s="90"/>
    </row>
    <row r="1342" spans="1:31" s="91" customFormat="1" hidden="1" x14ac:dyDescent="0.25">
      <c r="A1342" s="82">
        <v>1339</v>
      </c>
      <c r="B1342" s="83">
        <v>7009</v>
      </c>
      <c r="C1342" s="84">
        <v>3</v>
      </c>
      <c r="D1342" s="85" t="s">
        <v>274</v>
      </c>
      <c r="E1342" s="85" t="s">
        <v>294</v>
      </c>
      <c r="F1342" s="84"/>
      <c r="G1342" s="84" t="s">
        <v>55</v>
      </c>
      <c r="H1342" s="86" t="s">
        <v>295</v>
      </c>
      <c r="I1342" s="87">
        <v>1</v>
      </c>
      <c r="J1342" s="87">
        <v>1</v>
      </c>
      <c r="K1342" s="84" t="s">
        <v>50</v>
      </c>
      <c r="L1342" s="84" t="s">
        <v>63</v>
      </c>
      <c r="M1342" s="84" t="s">
        <v>56</v>
      </c>
      <c r="N1342" s="84" t="s">
        <v>70</v>
      </c>
      <c r="O1342" s="84"/>
      <c r="P1342" s="84" t="s">
        <v>297</v>
      </c>
      <c r="Q1342" s="84" t="s">
        <v>296</v>
      </c>
      <c r="R1342" s="88"/>
      <c r="S1342" s="89"/>
      <c r="T1342" s="89">
        <f t="shared" si="84"/>
        <v>0</v>
      </c>
      <c r="U1342" s="89"/>
      <c r="V1342" s="89"/>
      <c r="W1342" s="89"/>
      <c r="X1342" s="89"/>
      <c r="Y1342" s="89"/>
      <c r="Z1342" s="89">
        <f t="shared" si="85"/>
        <v>0</v>
      </c>
      <c r="AA1342" s="89"/>
      <c r="AB1342" s="89"/>
      <c r="AC1342" s="89"/>
      <c r="AD1342" s="84"/>
      <c r="AE1342" s="90"/>
    </row>
    <row r="1343" spans="1:31" s="91" customFormat="1" hidden="1" x14ac:dyDescent="0.25">
      <c r="A1343" s="82">
        <v>1340</v>
      </c>
      <c r="B1343" s="83">
        <v>7010</v>
      </c>
      <c r="C1343" s="84">
        <v>3</v>
      </c>
      <c r="D1343" s="85" t="s">
        <v>274</v>
      </c>
      <c r="E1343" s="85" t="s">
        <v>298</v>
      </c>
      <c r="F1343" s="84"/>
      <c r="G1343" s="84" t="s">
        <v>55</v>
      </c>
      <c r="H1343" s="86" t="s">
        <v>299</v>
      </c>
      <c r="I1343" s="87">
        <v>1</v>
      </c>
      <c r="J1343" s="87">
        <v>1</v>
      </c>
      <c r="K1343" s="84" t="s">
        <v>50</v>
      </c>
      <c r="L1343" s="84" t="s">
        <v>63</v>
      </c>
      <c r="M1343" s="84" t="s">
        <v>56</v>
      </c>
      <c r="N1343" s="84" t="s">
        <v>70</v>
      </c>
      <c r="O1343" s="84"/>
      <c r="P1343" s="84" t="s">
        <v>266</v>
      </c>
      <c r="Q1343" s="84" t="s">
        <v>300</v>
      </c>
      <c r="R1343" s="88"/>
      <c r="S1343" s="89"/>
      <c r="T1343" s="89">
        <f t="shared" si="84"/>
        <v>0</v>
      </c>
      <c r="U1343" s="89"/>
      <c r="V1343" s="89"/>
      <c r="W1343" s="89"/>
      <c r="X1343" s="89"/>
      <c r="Y1343" s="89"/>
      <c r="Z1343" s="89">
        <f t="shared" si="85"/>
        <v>0</v>
      </c>
      <c r="AA1343" s="89"/>
      <c r="AB1343" s="89"/>
      <c r="AC1343" s="89"/>
      <c r="AD1343" s="84"/>
      <c r="AE1343" s="90"/>
    </row>
    <row r="1344" spans="1:31" s="91" customFormat="1" hidden="1" x14ac:dyDescent="0.25">
      <c r="A1344" s="82">
        <v>1341</v>
      </c>
      <c r="B1344" s="83">
        <v>7011</v>
      </c>
      <c r="C1344" s="84">
        <v>3</v>
      </c>
      <c r="D1344" s="85" t="s">
        <v>274</v>
      </c>
      <c r="E1344" s="85" t="s">
        <v>301</v>
      </c>
      <c r="F1344" s="84"/>
      <c r="G1344" s="84" t="s">
        <v>55</v>
      </c>
      <c r="H1344" s="86" t="s">
        <v>302</v>
      </c>
      <c r="I1344" s="87">
        <v>1</v>
      </c>
      <c r="J1344" s="87">
        <v>1</v>
      </c>
      <c r="K1344" s="84" t="s">
        <v>50</v>
      </c>
      <c r="L1344" s="84" t="s">
        <v>63</v>
      </c>
      <c r="M1344" s="84" t="s">
        <v>56</v>
      </c>
      <c r="N1344" s="84" t="s">
        <v>70</v>
      </c>
      <c r="O1344" s="84"/>
      <c r="P1344" s="84" t="s">
        <v>266</v>
      </c>
      <c r="Q1344" s="84" t="s">
        <v>303</v>
      </c>
      <c r="R1344" s="88"/>
      <c r="S1344" s="89"/>
      <c r="T1344" s="89">
        <f t="shared" si="84"/>
        <v>0</v>
      </c>
      <c r="U1344" s="89"/>
      <c r="V1344" s="89"/>
      <c r="W1344" s="89"/>
      <c r="X1344" s="89"/>
      <c r="Y1344" s="89"/>
      <c r="Z1344" s="89">
        <f t="shared" si="85"/>
        <v>0</v>
      </c>
      <c r="AA1344" s="89"/>
      <c r="AB1344" s="89"/>
      <c r="AC1344" s="89"/>
      <c r="AD1344" s="84"/>
      <c r="AE1344" s="90"/>
    </row>
    <row r="1345" spans="1:31" s="91" customFormat="1" hidden="1" x14ac:dyDescent="0.25">
      <c r="A1345" s="82">
        <v>1342</v>
      </c>
      <c r="B1345" s="83">
        <v>7012</v>
      </c>
      <c r="C1345" s="84">
        <v>3</v>
      </c>
      <c r="D1345" s="85" t="s">
        <v>274</v>
      </c>
      <c r="E1345" s="85" t="s">
        <v>304</v>
      </c>
      <c r="F1345" s="84"/>
      <c r="G1345" s="84" t="s">
        <v>64</v>
      </c>
      <c r="H1345" s="86" t="s">
        <v>305</v>
      </c>
      <c r="I1345" s="87">
        <v>1</v>
      </c>
      <c r="J1345" s="87">
        <v>1</v>
      </c>
      <c r="K1345" s="84" t="s">
        <v>50</v>
      </c>
      <c r="L1345" s="84" t="s">
        <v>63</v>
      </c>
      <c r="M1345" s="84" t="s">
        <v>56</v>
      </c>
      <c r="N1345" s="84" t="s">
        <v>70</v>
      </c>
      <c r="O1345" s="84"/>
      <c r="P1345" s="84" t="s">
        <v>266</v>
      </c>
      <c r="Q1345" s="84" t="s">
        <v>306</v>
      </c>
      <c r="R1345" s="88"/>
      <c r="S1345" s="89"/>
      <c r="T1345" s="89">
        <f t="shared" si="84"/>
        <v>0</v>
      </c>
      <c r="U1345" s="89"/>
      <c r="V1345" s="89"/>
      <c r="W1345" s="89"/>
      <c r="X1345" s="89"/>
      <c r="Y1345" s="89"/>
      <c r="Z1345" s="89">
        <f t="shared" si="85"/>
        <v>0</v>
      </c>
      <c r="AA1345" s="89"/>
      <c r="AB1345" s="89"/>
      <c r="AC1345" s="89"/>
      <c r="AD1345" s="84"/>
      <c r="AE1345" s="90"/>
    </row>
    <row r="1346" spans="1:31" s="91" customFormat="1" hidden="1" x14ac:dyDescent="0.25">
      <c r="A1346" s="82">
        <v>1343</v>
      </c>
      <c r="B1346" s="83">
        <v>7013</v>
      </c>
      <c r="C1346" s="84">
        <v>3</v>
      </c>
      <c r="D1346" s="85" t="s">
        <v>274</v>
      </c>
      <c r="E1346" s="85" t="s">
        <v>72</v>
      </c>
      <c r="F1346" s="84"/>
      <c r="G1346" s="84" t="s">
        <v>59</v>
      </c>
      <c r="H1346" s="86" t="s">
        <v>73</v>
      </c>
      <c r="I1346" s="87">
        <v>1</v>
      </c>
      <c r="J1346" s="87">
        <v>1</v>
      </c>
      <c r="K1346" s="84" t="s">
        <v>50</v>
      </c>
      <c r="L1346" s="84" t="s">
        <v>63</v>
      </c>
      <c r="M1346" s="84" t="s">
        <v>56</v>
      </c>
      <c r="N1346" s="84" t="s">
        <v>70</v>
      </c>
      <c r="O1346" s="84"/>
      <c r="P1346" s="84"/>
      <c r="Q1346" s="84"/>
      <c r="R1346" s="88"/>
      <c r="S1346" s="89"/>
      <c r="T1346" s="89">
        <f t="shared" si="84"/>
        <v>0</v>
      </c>
      <c r="U1346" s="89"/>
      <c r="V1346" s="89"/>
      <c r="W1346" s="89"/>
      <c r="X1346" s="89"/>
      <c r="Y1346" s="89"/>
      <c r="Z1346" s="89">
        <f t="shared" si="85"/>
        <v>0</v>
      </c>
      <c r="AA1346" s="89"/>
      <c r="AB1346" s="89"/>
      <c r="AC1346" s="89"/>
      <c r="AD1346" s="84"/>
      <c r="AE1346" s="90"/>
    </row>
    <row r="1347" spans="1:31" s="91" customFormat="1" hidden="1" x14ac:dyDescent="0.25">
      <c r="A1347" s="82">
        <v>1344</v>
      </c>
      <c r="B1347" s="83">
        <v>7014</v>
      </c>
      <c r="C1347" s="84">
        <v>3</v>
      </c>
      <c r="D1347" s="85" t="s">
        <v>274</v>
      </c>
      <c r="E1347" s="85" t="s">
        <v>307</v>
      </c>
      <c r="F1347" s="84"/>
      <c r="G1347" s="84" t="s">
        <v>91</v>
      </c>
      <c r="H1347" s="86" t="s">
        <v>308</v>
      </c>
      <c r="I1347" s="87">
        <v>1</v>
      </c>
      <c r="J1347" s="87">
        <v>1</v>
      </c>
      <c r="K1347" s="84" t="s">
        <v>50</v>
      </c>
      <c r="L1347" s="84" t="s">
        <v>63</v>
      </c>
      <c r="M1347" s="84" t="s">
        <v>56</v>
      </c>
      <c r="N1347" s="84" t="s">
        <v>70</v>
      </c>
      <c r="O1347" s="84"/>
      <c r="P1347" s="84"/>
      <c r="Q1347" s="84"/>
      <c r="R1347" s="88"/>
      <c r="S1347" s="89"/>
      <c r="T1347" s="89">
        <f t="shared" si="84"/>
        <v>0</v>
      </c>
      <c r="U1347" s="89"/>
      <c r="V1347" s="89"/>
      <c r="W1347" s="89"/>
      <c r="X1347" s="89"/>
      <c r="Y1347" s="89"/>
      <c r="Z1347" s="89">
        <f t="shared" si="85"/>
        <v>0</v>
      </c>
      <c r="AA1347" s="89"/>
      <c r="AB1347" s="89"/>
      <c r="AC1347" s="89"/>
      <c r="AD1347" s="84"/>
      <c r="AE1347" s="90"/>
    </row>
    <row r="1348" spans="1:31" s="91" customFormat="1" hidden="1" x14ac:dyDescent="0.25">
      <c r="A1348" s="82">
        <v>1345</v>
      </c>
      <c r="B1348" s="83">
        <v>7001</v>
      </c>
      <c r="C1348" s="84">
        <v>2</v>
      </c>
      <c r="D1348" s="85" t="s">
        <v>916</v>
      </c>
      <c r="E1348" s="85" t="s">
        <v>124</v>
      </c>
      <c r="F1348" s="84"/>
      <c r="G1348" s="84" t="s">
        <v>126</v>
      </c>
      <c r="H1348" s="86" t="s">
        <v>125</v>
      </c>
      <c r="I1348" s="87">
        <v>1</v>
      </c>
      <c r="J1348" s="87">
        <v>1</v>
      </c>
      <c r="K1348" s="84" t="s">
        <v>50</v>
      </c>
      <c r="L1348" s="84" t="s">
        <v>63</v>
      </c>
      <c r="M1348" s="84" t="s">
        <v>56</v>
      </c>
      <c r="N1348" s="84" t="s">
        <v>70</v>
      </c>
      <c r="O1348" s="84"/>
      <c r="P1348" s="84"/>
      <c r="Q1348" s="84"/>
      <c r="R1348" s="88"/>
      <c r="S1348" s="89"/>
      <c r="T1348" s="89">
        <f t="shared" si="84"/>
        <v>0</v>
      </c>
      <c r="U1348" s="89"/>
      <c r="V1348" s="89"/>
      <c r="W1348" s="89"/>
      <c r="X1348" s="89"/>
      <c r="Y1348" s="89"/>
      <c r="Z1348" s="89">
        <f t="shared" si="85"/>
        <v>0</v>
      </c>
      <c r="AA1348" s="89"/>
      <c r="AB1348" s="89"/>
      <c r="AC1348" s="89"/>
      <c r="AD1348" s="84"/>
      <c r="AE1348" s="90"/>
    </row>
    <row r="1349" spans="1:31" s="91" customFormat="1" hidden="1" x14ac:dyDescent="0.25">
      <c r="A1349" s="82">
        <v>1346</v>
      </c>
      <c r="B1349" s="83">
        <v>7002</v>
      </c>
      <c r="C1349" s="84">
        <v>2</v>
      </c>
      <c r="D1349" s="85" t="s">
        <v>916</v>
      </c>
      <c r="E1349" s="85" t="s">
        <v>754</v>
      </c>
      <c r="F1349" s="84"/>
      <c r="G1349" s="84" t="s">
        <v>79</v>
      </c>
      <c r="H1349" s="86" t="s">
        <v>755</v>
      </c>
      <c r="I1349" s="87">
        <v>1</v>
      </c>
      <c r="J1349" s="87">
        <v>1</v>
      </c>
      <c r="K1349" s="84" t="s">
        <v>50</v>
      </c>
      <c r="L1349" s="84" t="s">
        <v>63</v>
      </c>
      <c r="M1349" s="84" t="s">
        <v>56</v>
      </c>
      <c r="N1349" s="84" t="s">
        <v>70</v>
      </c>
      <c r="O1349" s="84"/>
      <c r="P1349" s="84"/>
      <c r="Q1349" s="84"/>
      <c r="R1349" s="88"/>
      <c r="S1349" s="89"/>
      <c r="T1349" s="89">
        <f t="shared" ref="T1349:T1412" si="94">S1349*I1349</f>
        <v>0</v>
      </c>
      <c r="U1349" s="89"/>
      <c r="V1349" s="89"/>
      <c r="W1349" s="89"/>
      <c r="X1349" s="89"/>
      <c r="Y1349" s="89"/>
      <c r="Z1349" s="89">
        <f t="shared" ref="Z1349:Z1412" si="95">Y1349*I1349</f>
        <v>0</v>
      </c>
      <c r="AA1349" s="89"/>
      <c r="AB1349" s="89"/>
      <c r="AC1349" s="89"/>
      <c r="AD1349" s="84"/>
      <c r="AE1349" s="90"/>
    </row>
    <row r="1350" spans="1:31" s="91" customFormat="1" x14ac:dyDescent="0.25">
      <c r="A1350" s="26">
        <v>1347</v>
      </c>
      <c r="B1350" s="31">
        <v>174</v>
      </c>
      <c r="C1350" s="27">
        <v>1</v>
      </c>
      <c r="D1350" s="28" t="s">
        <v>52</v>
      </c>
      <c r="E1350" s="28" t="s">
        <v>918</v>
      </c>
      <c r="F1350" s="27" t="s">
        <v>22</v>
      </c>
      <c r="G1350" s="27" t="s">
        <v>59</v>
      </c>
      <c r="H1350" s="23" t="s">
        <v>919</v>
      </c>
      <c r="I1350" s="29">
        <v>1</v>
      </c>
      <c r="J1350" s="29">
        <v>1</v>
      </c>
      <c r="K1350" s="27" t="s">
        <v>50</v>
      </c>
      <c r="L1350" s="27" t="s">
        <v>63</v>
      </c>
      <c r="M1350" s="27" t="s">
        <v>161</v>
      </c>
      <c r="N1350" s="27" t="s">
        <v>51</v>
      </c>
      <c r="O1350" s="27" t="s">
        <v>1025</v>
      </c>
      <c r="P1350" s="27"/>
      <c r="Q1350" s="27"/>
      <c r="R1350" s="46"/>
      <c r="S1350" s="21">
        <f>VLOOKUP(E:E,'[1]853-278051-128'!$A:$F,6,0)</f>
        <v>19.300199999999997</v>
      </c>
      <c r="T1350" s="21">
        <f t="shared" si="94"/>
        <v>19.300199999999997</v>
      </c>
      <c r="U1350" s="21">
        <f>VLOOKUP(E:E,'[1]853-278051-128'!$A:$H,8,0)</f>
        <v>18.792300000000001</v>
      </c>
      <c r="V1350" s="21">
        <f>J1350*U1350</f>
        <v>18.792300000000001</v>
      </c>
      <c r="W1350" s="21">
        <f>VLOOKUP(E:E,'[1]853-278051-128'!$A:$J,10,0)</f>
        <v>18.284400000000002</v>
      </c>
      <c r="X1350" s="21">
        <f>J1350*W1350</f>
        <v>18.284400000000002</v>
      </c>
      <c r="Y1350" s="21">
        <f>VLOOKUP(E:E,'[1]853-278051-128'!$A:$L,12,0)</f>
        <v>17.776500000000002</v>
      </c>
      <c r="Z1350" s="21">
        <f t="shared" si="95"/>
        <v>17.776500000000002</v>
      </c>
      <c r="AA1350" s="21">
        <f>VLOOKUP(E:E,'[2]costed bom'!$E$2:$AA$1480,23,0)</f>
        <v>32.75</v>
      </c>
      <c r="AB1350" s="21">
        <f>J1350*AA1350</f>
        <v>32.75</v>
      </c>
      <c r="AC1350" s="21">
        <f>Z1350-AB1350</f>
        <v>-14.973499999999998</v>
      </c>
      <c r="AD1350" s="27">
        <v>28</v>
      </c>
      <c r="AE1350" s="22" t="s">
        <v>991</v>
      </c>
    </row>
    <row r="1351" spans="1:31" s="91" customFormat="1" hidden="1" x14ac:dyDescent="0.25">
      <c r="A1351" s="82">
        <v>1348</v>
      </c>
      <c r="B1351" s="83">
        <v>7000</v>
      </c>
      <c r="C1351" s="84">
        <v>2</v>
      </c>
      <c r="D1351" s="85" t="s">
        <v>918</v>
      </c>
      <c r="E1351" s="85" t="s">
        <v>68</v>
      </c>
      <c r="F1351" s="84"/>
      <c r="G1351" s="84" t="s">
        <v>71</v>
      </c>
      <c r="H1351" s="86" t="s">
        <v>69</v>
      </c>
      <c r="I1351" s="87">
        <v>1</v>
      </c>
      <c r="J1351" s="87">
        <v>1</v>
      </c>
      <c r="K1351" s="84" t="s">
        <v>50</v>
      </c>
      <c r="L1351" s="84" t="s">
        <v>63</v>
      </c>
      <c r="M1351" s="84" t="s">
        <v>56</v>
      </c>
      <c r="N1351" s="84" t="s">
        <v>70</v>
      </c>
      <c r="O1351" s="84"/>
      <c r="P1351" s="84"/>
      <c r="Q1351" s="84"/>
      <c r="R1351" s="88"/>
      <c r="S1351" s="89"/>
      <c r="T1351" s="89">
        <f t="shared" si="94"/>
        <v>0</v>
      </c>
      <c r="U1351" s="89"/>
      <c r="V1351" s="89"/>
      <c r="W1351" s="89"/>
      <c r="X1351" s="89"/>
      <c r="Y1351" s="89"/>
      <c r="Z1351" s="89">
        <f t="shared" si="95"/>
        <v>0</v>
      </c>
      <c r="AA1351" s="89"/>
      <c r="AB1351" s="89"/>
      <c r="AC1351" s="89"/>
      <c r="AD1351" s="84"/>
      <c r="AE1351" s="90"/>
    </row>
    <row r="1352" spans="1:31" s="91" customFormat="1" hidden="1" x14ac:dyDescent="0.25">
      <c r="A1352" s="82">
        <v>1349</v>
      </c>
      <c r="B1352" s="83">
        <v>7001</v>
      </c>
      <c r="C1352" s="84">
        <v>2</v>
      </c>
      <c r="D1352" s="85" t="s">
        <v>918</v>
      </c>
      <c r="E1352" s="85" t="s">
        <v>72</v>
      </c>
      <c r="F1352" s="84"/>
      <c r="G1352" s="84" t="s">
        <v>59</v>
      </c>
      <c r="H1352" s="86" t="s">
        <v>73</v>
      </c>
      <c r="I1352" s="87">
        <v>1</v>
      </c>
      <c r="J1352" s="87">
        <v>1</v>
      </c>
      <c r="K1352" s="84" t="s">
        <v>50</v>
      </c>
      <c r="L1352" s="84" t="s">
        <v>63</v>
      </c>
      <c r="M1352" s="84" t="s">
        <v>56</v>
      </c>
      <c r="N1352" s="84" t="s">
        <v>70</v>
      </c>
      <c r="O1352" s="84"/>
      <c r="P1352" s="84"/>
      <c r="Q1352" s="84"/>
      <c r="R1352" s="88"/>
      <c r="S1352" s="89"/>
      <c r="T1352" s="89">
        <f t="shared" si="94"/>
        <v>0</v>
      </c>
      <c r="U1352" s="89"/>
      <c r="V1352" s="89"/>
      <c r="W1352" s="89"/>
      <c r="X1352" s="89"/>
      <c r="Y1352" s="89"/>
      <c r="Z1352" s="89">
        <f t="shared" si="95"/>
        <v>0</v>
      </c>
      <c r="AA1352" s="89"/>
      <c r="AB1352" s="89"/>
      <c r="AC1352" s="89"/>
      <c r="AD1352" s="84"/>
      <c r="AE1352" s="90"/>
    </row>
    <row r="1353" spans="1:31" s="91" customFormat="1" hidden="1" x14ac:dyDescent="0.25">
      <c r="A1353" s="82">
        <v>1350</v>
      </c>
      <c r="B1353" s="83">
        <v>7002</v>
      </c>
      <c r="C1353" s="84">
        <v>2</v>
      </c>
      <c r="D1353" s="85" t="s">
        <v>918</v>
      </c>
      <c r="E1353" s="85" t="s">
        <v>74</v>
      </c>
      <c r="F1353" s="84"/>
      <c r="G1353" s="84" t="s">
        <v>64</v>
      </c>
      <c r="H1353" s="86" t="s">
        <v>75</v>
      </c>
      <c r="I1353" s="87">
        <v>1</v>
      </c>
      <c r="J1353" s="87">
        <v>1</v>
      </c>
      <c r="K1353" s="84" t="s">
        <v>50</v>
      </c>
      <c r="L1353" s="84" t="s">
        <v>63</v>
      </c>
      <c r="M1353" s="84" t="s">
        <v>56</v>
      </c>
      <c r="N1353" s="84" t="s">
        <v>70</v>
      </c>
      <c r="O1353" s="84"/>
      <c r="P1353" s="84"/>
      <c r="Q1353" s="84"/>
      <c r="R1353" s="88"/>
      <c r="S1353" s="89"/>
      <c r="T1353" s="89">
        <f t="shared" si="94"/>
        <v>0</v>
      </c>
      <c r="U1353" s="89"/>
      <c r="V1353" s="89"/>
      <c r="W1353" s="89"/>
      <c r="X1353" s="89"/>
      <c r="Y1353" s="89"/>
      <c r="Z1353" s="89">
        <f t="shared" si="95"/>
        <v>0</v>
      </c>
      <c r="AA1353" s="89"/>
      <c r="AB1353" s="89"/>
      <c r="AC1353" s="89"/>
      <c r="AD1353" s="84"/>
      <c r="AE1353" s="90"/>
    </row>
    <row r="1354" spans="1:31" s="91" customFormat="1" hidden="1" x14ac:dyDescent="0.25">
      <c r="A1354" s="82">
        <v>1351</v>
      </c>
      <c r="B1354" s="83">
        <v>7003</v>
      </c>
      <c r="C1354" s="84">
        <v>2</v>
      </c>
      <c r="D1354" s="85" t="s">
        <v>918</v>
      </c>
      <c r="E1354" s="85" t="s">
        <v>124</v>
      </c>
      <c r="F1354" s="84"/>
      <c r="G1354" s="84" t="s">
        <v>126</v>
      </c>
      <c r="H1354" s="86" t="s">
        <v>125</v>
      </c>
      <c r="I1354" s="87">
        <v>1</v>
      </c>
      <c r="J1354" s="87">
        <v>1</v>
      </c>
      <c r="K1354" s="84" t="s">
        <v>50</v>
      </c>
      <c r="L1354" s="84" t="s">
        <v>63</v>
      </c>
      <c r="M1354" s="84" t="s">
        <v>56</v>
      </c>
      <c r="N1354" s="84" t="s">
        <v>70</v>
      </c>
      <c r="O1354" s="84"/>
      <c r="P1354" s="84"/>
      <c r="Q1354" s="84"/>
      <c r="R1354" s="88"/>
      <c r="S1354" s="89"/>
      <c r="T1354" s="89">
        <f t="shared" si="94"/>
        <v>0</v>
      </c>
      <c r="U1354" s="89"/>
      <c r="V1354" s="89"/>
      <c r="W1354" s="89"/>
      <c r="X1354" s="89"/>
      <c r="Y1354" s="89"/>
      <c r="Z1354" s="89">
        <f t="shared" si="95"/>
        <v>0</v>
      </c>
      <c r="AA1354" s="89"/>
      <c r="AB1354" s="89"/>
      <c r="AC1354" s="89"/>
      <c r="AD1354" s="84"/>
      <c r="AE1354" s="90"/>
    </row>
    <row r="1355" spans="1:31" s="91" customFormat="1" hidden="1" x14ac:dyDescent="0.25">
      <c r="A1355" s="82">
        <v>1352</v>
      </c>
      <c r="B1355" s="83">
        <v>7004</v>
      </c>
      <c r="C1355" s="84">
        <v>2</v>
      </c>
      <c r="D1355" s="85" t="s">
        <v>918</v>
      </c>
      <c r="E1355" s="85" t="s">
        <v>754</v>
      </c>
      <c r="F1355" s="84"/>
      <c r="G1355" s="84" t="s">
        <v>79</v>
      </c>
      <c r="H1355" s="86" t="s">
        <v>755</v>
      </c>
      <c r="I1355" s="87">
        <v>1</v>
      </c>
      <c r="J1355" s="87">
        <v>1</v>
      </c>
      <c r="K1355" s="84" t="s">
        <v>50</v>
      </c>
      <c r="L1355" s="84" t="s">
        <v>63</v>
      </c>
      <c r="M1355" s="84" t="s">
        <v>56</v>
      </c>
      <c r="N1355" s="84" t="s">
        <v>70</v>
      </c>
      <c r="O1355" s="84"/>
      <c r="P1355" s="84"/>
      <c r="Q1355" s="84"/>
      <c r="R1355" s="88"/>
      <c r="S1355" s="89"/>
      <c r="T1355" s="89">
        <f t="shared" si="94"/>
        <v>0</v>
      </c>
      <c r="U1355" s="89"/>
      <c r="V1355" s="89"/>
      <c r="W1355" s="89"/>
      <c r="X1355" s="89"/>
      <c r="Y1355" s="89"/>
      <c r="Z1355" s="89">
        <f t="shared" si="95"/>
        <v>0</v>
      </c>
      <c r="AA1355" s="89"/>
      <c r="AB1355" s="89"/>
      <c r="AC1355" s="89"/>
      <c r="AD1355" s="84"/>
      <c r="AE1355" s="90"/>
    </row>
    <row r="1356" spans="1:31" s="91" customFormat="1" x14ac:dyDescent="0.25">
      <c r="A1356" s="26">
        <v>1353</v>
      </c>
      <c r="B1356" s="31">
        <v>175</v>
      </c>
      <c r="C1356" s="27">
        <v>1</v>
      </c>
      <c r="D1356" s="28" t="s">
        <v>52</v>
      </c>
      <c r="E1356" s="28" t="s">
        <v>920</v>
      </c>
      <c r="F1356" s="27" t="s">
        <v>24</v>
      </c>
      <c r="G1356" s="27" t="s">
        <v>64</v>
      </c>
      <c r="H1356" s="23" t="s">
        <v>921</v>
      </c>
      <c r="I1356" s="29">
        <v>1</v>
      </c>
      <c r="J1356" s="29">
        <v>1</v>
      </c>
      <c r="K1356" s="27" t="s">
        <v>50</v>
      </c>
      <c r="L1356" s="27" t="s">
        <v>63</v>
      </c>
      <c r="M1356" s="27" t="s">
        <v>161</v>
      </c>
      <c r="N1356" s="27" t="s">
        <v>51</v>
      </c>
      <c r="O1356" s="27" t="s">
        <v>1012</v>
      </c>
      <c r="P1356" s="27" t="s">
        <v>152</v>
      </c>
      <c r="Q1356" s="27" t="s">
        <v>922</v>
      </c>
      <c r="R1356" s="46"/>
      <c r="S1356" s="21">
        <f>VLOOKUP(E:E,'[1]853-278051-128'!$A:$F,6,0)</f>
        <v>1212.3</v>
      </c>
      <c r="T1356" s="21">
        <f t="shared" si="94"/>
        <v>1212.3</v>
      </c>
      <c r="U1356" s="21">
        <f>VLOOKUP(E:E,'[1]853-278051-128'!$A:$H,8,0)</f>
        <v>1212.3</v>
      </c>
      <c r="V1356" s="21">
        <f t="shared" ref="V1356:V1365" si="96">J1356*U1356</f>
        <v>1212.3</v>
      </c>
      <c r="W1356" s="21">
        <f>VLOOKUP(E:E,'[1]853-278051-128'!$A:$J,10,0)</f>
        <v>1212.3</v>
      </c>
      <c r="X1356" s="21">
        <f t="shared" ref="X1356:X1365" si="97">J1356*W1356</f>
        <v>1212.3</v>
      </c>
      <c r="Y1356" s="21">
        <f>VLOOKUP(E:E,'[1]853-278051-128'!$A:$L,12,0)</f>
        <v>1212.3</v>
      </c>
      <c r="Z1356" s="21">
        <f t="shared" si="95"/>
        <v>1212.3</v>
      </c>
      <c r="AA1356" s="21">
        <f>VLOOKUP(E:E,'[2]costed bom'!$E$2:$AA$1480,23,0)</f>
        <v>913.47</v>
      </c>
      <c r="AB1356" s="21">
        <f t="shared" ref="AB1356:AB1365" si="98">J1356*AA1356</f>
        <v>913.47</v>
      </c>
      <c r="AC1356" s="21">
        <f t="shared" ref="AC1356:AC1365" si="99">Z1356-AB1356</f>
        <v>298.82999999999993</v>
      </c>
      <c r="AD1356" s="27">
        <v>35</v>
      </c>
      <c r="AE1356" s="22" t="s">
        <v>991</v>
      </c>
    </row>
    <row r="1357" spans="1:31" s="91" customFormat="1" x14ac:dyDescent="0.25">
      <c r="A1357" s="26">
        <v>1354</v>
      </c>
      <c r="B1357" s="31">
        <v>176</v>
      </c>
      <c r="C1357" s="27">
        <v>1</v>
      </c>
      <c r="D1357" s="28" t="s">
        <v>52</v>
      </c>
      <c r="E1357" s="28" t="s">
        <v>923</v>
      </c>
      <c r="F1357" s="27" t="s">
        <v>24</v>
      </c>
      <c r="G1357" s="27" t="s">
        <v>55</v>
      </c>
      <c r="H1357" s="23" t="s">
        <v>924</v>
      </c>
      <c r="I1357" s="29">
        <v>1</v>
      </c>
      <c r="J1357" s="29">
        <v>1</v>
      </c>
      <c r="K1357" s="27" t="s">
        <v>50</v>
      </c>
      <c r="L1357" s="27" t="s">
        <v>63</v>
      </c>
      <c r="M1357" s="27" t="s">
        <v>161</v>
      </c>
      <c r="N1357" s="27" t="s">
        <v>51</v>
      </c>
      <c r="O1357" s="27" t="s">
        <v>1018</v>
      </c>
      <c r="P1357" s="27" t="s">
        <v>217</v>
      </c>
      <c r="Q1357" s="27" t="s">
        <v>925</v>
      </c>
      <c r="R1357" s="46"/>
      <c r="S1357" s="21">
        <f>VLOOKUP(E:E,'[1]853-278051-128'!$A:$F,6,0)</f>
        <v>20.51</v>
      </c>
      <c r="T1357" s="21">
        <f t="shared" si="94"/>
        <v>20.51</v>
      </c>
      <c r="U1357" s="21">
        <f>VLOOKUP(E:E,'[1]853-278051-128'!$A:$H,8,0)</f>
        <v>20.51</v>
      </c>
      <c r="V1357" s="21">
        <f t="shared" si="96"/>
        <v>20.51</v>
      </c>
      <c r="W1357" s="21">
        <f>VLOOKUP(E:E,'[1]853-278051-128'!$A:$J,10,0)</f>
        <v>20.51</v>
      </c>
      <c r="X1357" s="21">
        <f t="shared" si="97"/>
        <v>20.51</v>
      </c>
      <c r="Y1357" s="21">
        <f>VLOOKUP(E:E,'[1]853-278051-128'!$A:$L,12,0)</f>
        <v>20.51</v>
      </c>
      <c r="Z1357" s="21">
        <f t="shared" si="95"/>
        <v>20.51</v>
      </c>
      <c r="AA1357" s="21">
        <f>VLOOKUP(E:E,'[2]costed bom'!$E$2:$AA$1480,23,0)</f>
        <v>20.51</v>
      </c>
      <c r="AB1357" s="21">
        <f t="shared" si="98"/>
        <v>20.51</v>
      </c>
      <c r="AC1357" s="21">
        <f t="shared" si="99"/>
        <v>0</v>
      </c>
      <c r="AD1357" s="27">
        <v>14</v>
      </c>
      <c r="AE1357" s="22" t="s">
        <v>991</v>
      </c>
    </row>
    <row r="1358" spans="1:31" s="91" customFormat="1" x14ac:dyDescent="0.25">
      <c r="A1358" s="26">
        <v>1355</v>
      </c>
      <c r="B1358" s="31">
        <v>177</v>
      </c>
      <c r="C1358" s="27">
        <v>1</v>
      </c>
      <c r="D1358" s="28" t="s">
        <v>52</v>
      </c>
      <c r="E1358" s="28" t="s">
        <v>926</v>
      </c>
      <c r="F1358" s="27" t="s">
        <v>24</v>
      </c>
      <c r="G1358" s="27" t="s">
        <v>55</v>
      </c>
      <c r="H1358" s="23" t="s">
        <v>927</v>
      </c>
      <c r="I1358" s="29">
        <v>2</v>
      </c>
      <c r="J1358" s="29">
        <v>2</v>
      </c>
      <c r="K1358" s="27" t="s">
        <v>50</v>
      </c>
      <c r="L1358" s="27" t="s">
        <v>63</v>
      </c>
      <c r="M1358" s="27" t="s">
        <v>56</v>
      </c>
      <c r="N1358" s="27" t="s">
        <v>51</v>
      </c>
      <c r="O1358" s="27" t="s">
        <v>1012</v>
      </c>
      <c r="P1358" s="27" t="s">
        <v>152</v>
      </c>
      <c r="Q1358" s="27" t="s">
        <v>928</v>
      </c>
      <c r="R1358" s="46"/>
      <c r="S1358" s="21">
        <f>VLOOKUP(E:E,'[1]853-278051-128'!$A:$F,6,0)</f>
        <v>18.29</v>
      </c>
      <c r="T1358" s="21">
        <f t="shared" si="94"/>
        <v>36.58</v>
      </c>
      <c r="U1358" s="21">
        <f>VLOOKUP(E:E,'[1]853-278051-128'!$A:$H,8,0)</f>
        <v>18.29</v>
      </c>
      <c r="V1358" s="21">
        <f t="shared" si="96"/>
        <v>36.58</v>
      </c>
      <c r="W1358" s="21">
        <f>VLOOKUP(E:E,'[1]853-278051-128'!$A:$J,10,0)</f>
        <v>18.29</v>
      </c>
      <c r="X1358" s="21">
        <f t="shared" si="97"/>
        <v>36.58</v>
      </c>
      <c r="Y1358" s="21">
        <f>VLOOKUP(E:E,'[1]853-278051-128'!$A:$L,12,0)</f>
        <v>18.29</v>
      </c>
      <c r="Z1358" s="21">
        <f t="shared" si="95"/>
        <v>36.58</v>
      </c>
      <c r="AA1358" s="21">
        <f>VLOOKUP(E:E,'[2]costed bom'!$E$2:$AA$1480,23,0)</f>
        <v>17.25</v>
      </c>
      <c r="AB1358" s="21">
        <f t="shared" si="98"/>
        <v>34.5</v>
      </c>
      <c r="AC1358" s="21">
        <f t="shared" si="99"/>
        <v>2.0799999999999983</v>
      </c>
      <c r="AD1358" s="27">
        <v>49</v>
      </c>
      <c r="AE1358" s="22" t="s">
        <v>991</v>
      </c>
    </row>
    <row r="1359" spans="1:31" s="91" customFormat="1" x14ac:dyDescent="0.25">
      <c r="A1359" s="26">
        <v>1356</v>
      </c>
      <c r="B1359" s="31">
        <v>178</v>
      </c>
      <c r="C1359" s="27">
        <v>1</v>
      </c>
      <c r="D1359" s="28" t="s">
        <v>52</v>
      </c>
      <c r="E1359" s="28" t="s">
        <v>929</v>
      </c>
      <c r="F1359" s="27" t="s">
        <v>24</v>
      </c>
      <c r="G1359" s="27" t="s">
        <v>64</v>
      </c>
      <c r="H1359" s="23" t="s">
        <v>930</v>
      </c>
      <c r="I1359" s="29">
        <v>1</v>
      </c>
      <c r="J1359" s="29">
        <v>1</v>
      </c>
      <c r="K1359" s="27" t="s">
        <v>50</v>
      </c>
      <c r="L1359" s="27" t="s">
        <v>63</v>
      </c>
      <c r="M1359" s="27" t="s">
        <v>56</v>
      </c>
      <c r="N1359" s="27" t="s">
        <v>51</v>
      </c>
      <c r="O1359" s="27" t="s">
        <v>1020</v>
      </c>
      <c r="P1359" s="27" t="s">
        <v>254</v>
      </c>
      <c r="Q1359" s="27">
        <v>45700507</v>
      </c>
      <c r="R1359" s="46"/>
      <c r="S1359" s="21">
        <f>VLOOKUP(E:E,'[1]853-278051-128'!$A:$F,6,0)</f>
        <v>243.31</v>
      </c>
      <c r="T1359" s="21">
        <f t="shared" si="94"/>
        <v>243.31</v>
      </c>
      <c r="U1359" s="21">
        <f>VLOOKUP(E:E,'[1]853-278051-128'!$A:$H,8,0)</f>
        <v>243.31</v>
      </c>
      <c r="V1359" s="21">
        <f t="shared" si="96"/>
        <v>243.31</v>
      </c>
      <c r="W1359" s="21">
        <f>VLOOKUP(E:E,'[1]853-278051-128'!$A:$J,10,0)</f>
        <v>243.31</v>
      </c>
      <c r="X1359" s="21">
        <f t="shared" si="97"/>
        <v>243.31</v>
      </c>
      <c r="Y1359" s="21">
        <f>VLOOKUP(E:E,'[1]853-278051-128'!$A:$L,12,0)</f>
        <v>243.31</v>
      </c>
      <c r="Z1359" s="21">
        <f t="shared" si="95"/>
        <v>243.31</v>
      </c>
      <c r="AA1359" s="21">
        <f>VLOOKUP(E:E,'[2]costed bom'!$E$2:$AA$1480,23,0)</f>
        <v>243.31</v>
      </c>
      <c r="AB1359" s="21">
        <f t="shared" si="98"/>
        <v>243.31</v>
      </c>
      <c r="AC1359" s="21">
        <f t="shared" si="99"/>
        <v>0</v>
      </c>
      <c r="AD1359" s="27">
        <v>70</v>
      </c>
      <c r="AE1359" s="22" t="s">
        <v>991</v>
      </c>
    </row>
    <row r="1360" spans="1:31" s="91" customFormat="1" x14ac:dyDescent="0.25">
      <c r="A1360" s="26">
        <v>1357</v>
      </c>
      <c r="B1360" s="31">
        <v>179</v>
      </c>
      <c r="C1360" s="27">
        <v>1</v>
      </c>
      <c r="D1360" s="28" t="s">
        <v>52</v>
      </c>
      <c r="E1360" s="28" t="s">
        <v>931</v>
      </c>
      <c r="F1360" s="27" t="s">
        <v>24</v>
      </c>
      <c r="G1360" s="27" t="s">
        <v>55</v>
      </c>
      <c r="H1360" s="23" t="s">
        <v>932</v>
      </c>
      <c r="I1360" s="29">
        <v>2</v>
      </c>
      <c r="J1360" s="29">
        <v>2</v>
      </c>
      <c r="K1360" s="27" t="s">
        <v>50</v>
      </c>
      <c r="L1360" s="27" t="s">
        <v>63</v>
      </c>
      <c r="M1360" s="27" t="s">
        <v>161</v>
      </c>
      <c r="N1360" s="27" t="s">
        <v>51</v>
      </c>
      <c r="O1360" s="27" t="s">
        <v>1018</v>
      </c>
      <c r="P1360" s="27" t="s">
        <v>217</v>
      </c>
      <c r="Q1360" s="27" t="s">
        <v>933</v>
      </c>
      <c r="R1360" s="46"/>
      <c r="S1360" s="21">
        <f>VLOOKUP(E:E,'[1]853-278051-128'!$A:$F,6,0)</f>
        <v>1.5</v>
      </c>
      <c r="T1360" s="21">
        <f t="shared" si="94"/>
        <v>3</v>
      </c>
      <c r="U1360" s="21">
        <f>VLOOKUP(E:E,'[1]853-278051-128'!$A:$H,8,0)</f>
        <v>1.5</v>
      </c>
      <c r="V1360" s="21">
        <f t="shared" si="96"/>
        <v>3</v>
      </c>
      <c r="W1360" s="21">
        <f>VLOOKUP(E:E,'[1]853-278051-128'!$A:$J,10,0)</f>
        <v>1.5</v>
      </c>
      <c r="X1360" s="21">
        <f t="shared" si="97"/>
        <v>3</v>
      </c>
      <c r="Y1360" s="21">
        <f>VLOOKUP(E:E,'[1]853-278051-128'!$A:$L,12,0)</f>
        <v>1.5</v>
      </c>
      <c r="Z1360" s="21">
        <f t="shared" si="95"/>
        <v>3</v>
      </c>
      <c r="AA1360" s="21">
        <f>VLOOKUP(E:E,'[2]costed bom'!$E$2:$AA$1480,23,0)</f>
        <v>3.6</v>
      </c>
      <c r="AB1360" s="21">
        <f t="shared" si="98"/>
        <v>7.2</v>
      </c>
      <c r="AC1360" s="21">
        <f t="shared" si="99"/>
        <v>-4.2</v>
      </c>
      <c r="AD1360" s="27">
        <v>14</v>
      </c>
      <c r="AE1360" s="22" t="s">
        <v>991</v>
      </c>
    </row>
    <row r="1361" spans="1:31" s="91" customFormat="1" x14ac:dyDescent="0.25">
      <c r="A1361" s="26">
        <v>1358</v>
      </c>
      <c r="B1361" s="31">
        <v>180</v>
      </c>
      <c r="C1361" s="27">
        <v>1</v>
      </c>
      <c r="D1361" s="28" t="s">
        <v>52</v>
      </c>
      <c r="E1361" s="28" t="s">
        <v>934</v>
      </c>
      <c r="F1361" s="27" t="s">
        <v>1004</v>
      </c>
      <c r="G1361" s="27" t="s">
        <v>91</v>
      </c>
      <c r="H1361" s="23" t="s">
        <v>935</v>
      </c>
      <c r="I1361" s="29">
        <v>1</v>
      </c>
      <c r="J1361" s="29">
        <v>1</v>
      </c>
      <c r="K1361" s="27" t="s">
        <v>50</v>
      </c>
      <c r="L1361" s="27" t="s">
        <v>63</v>
      </c>
      <c r="M1361" s="27" t="s">
        <v>161</v>
      </c>
      <c r="N1361" s="27" t="s">
        <v>51</v>
      </c>
      <c r="O1361" s="27" t="s">
        <v>1017</v>
      </c>
      <c r="P1361" s="27" t="s">
        <v>152</v>
      </c>
      <c r="Q1361" s="27" t="s">
        <v>936</v>
      </c>
      <c r="R1361" s="46"/>
      <c r="S1361" s="21">
        <f>VLOOKUP(E:E,'[1]853-278051-128'!$A:$F,6,0)</f>
        <v>140.18</v>
      </c>
      <c r="T1361" s="21">
        <f t="shared" si="94"/>
        <v>140.18</v>
      </c>
      <c r="U1361" s="21">
        <f>VLOOKUP(E:E,'[1]853-278051-128'!$A:$H,8,0)</f>
        <v>140.18</v>
      </c>
      <c r="V1361" s="21">
        <f t="shared" si="96"/>
        <v>140.18</v>
      </c>
      <c r="W1361" s="21">
        <f>VLOOKUP(E:E,'[1]853-278051-128'!$A:$J,10,0)</f>
        <v>140.18</v>
      </c>
      <c r="X1361" s="21">
        <f t="shared" si="97"/>
        <v>140.18</v>
      </c>
      <c r="Y1361" s="21">
        <f>VLOOKUP(E:E,'[1]853-278051-128'!$A:$L,12,0)</f>
        <v>140.18</v>
      </c>
      <c r="Z1361" s="21">
        <f t="shared" si="95"/>
        <v>140.18</v>
      </c>
      <c r="AA1361" s="21">
        <f>VLOOKUP(E:E,'[2]costed bom'!$E$2:$AA$1480,23,0)</f>
        <v>209.5</v>
      </c>
      <c r="AB1361" s="21">
        <f t="shared" si="98"/>
        <v>209.5</v>
      </c>
      <c r="AC1361" s="21">
        <f t="shared" si="99"/>
        <v>-69.319999999999993</v>
      </c>
      <c r="AD1361" s="27">
        <v>28</v>
      </c>
      <c r="AE1361" s="22" t="s">
        <v>991</v>
      </c>
    </row>
    <row r="1362" spans="1:31" s="91" customFormat="1" x14ac:dyDescent="0.25">
      <c r="A1362" s="26">
        <v>1359</v>
      </c>
      <c r="B1362" s="31">
        <v>181</v>
      </c>
      <c r="C1362" s="27">
        <v>1</v>
      </c>
      <c r="D1362" s="28" t="s">
        <v>52</v>
      </c>
      <c r="E1362" s="28" t="s">
        <v>937</v>
      </c>
      <c r="F1362" s="27" t="s">
        <v>24</v>
      </c>
      <c r="G1362" s="27" t="s">
        <v>59</v>
      </c>
      <c r="H1362" s="23" t="s">
        <v>938</v>
      </c>
      <c r="I1362" s="29">
        <v>5</v>
      </c>
      <c r="J1362" s="29">
        <v>5</v>
      </c>
      <c r="K1362" s="27" t="s">
        <v>50</v>
      </c>
      <c r="L1362" s="27" t="s">
        <v>63</v>
      </c>
      <c r="M1362" s="27" t="s">
        <v>161</v>
      </c>
      <c r="N1362" s="27" t="s">
        <v>51</v>
      </c>
      <c r="O1362" s="27" t="s">
        <v>1012</v>
      </c>
      <c r="P1362" s="27" t="s">
        <v>152</v>
      </c>
      <c r="Q1362" s="27" t="s">
        <v>939</v>
      </c>
      <c r="R1362" s="46"/>
      <c r="S1362" s="21">
        <f>VLOOKUP(E:E,'[1]853-278051-128'!$A:$F,6,0)</f>
        <v>4.96</v>
      </c>
      <c r="T1362" s="21">
        <f t="shared" si="94"/>
        <v>24.8</v>
      </c>
      <c r="U1362" s="21">
        <f>VLOOKUP(E:E,'[1]853-278051-128'!$A:$H,8,0)</f>
        <v>4.96</v>
      </c>
      <c r="V1362" s="21">
        <f t="shared" si="96"/>
        <v>24.8</v>
      </c>
      <c r="W1362" s="21">
        <f>VLOOKUP(E:E,'[1]853-278051-128'!$A:$J,10,0)</f>
        <v>4.96</v>
      </c>
      <c r="X1362" s="21">
        <f t="shared" si="97"/>
        <v>24.8</v>
      </c>
      <c r="Y1362" s="21">
        <f>VLOOKUP(E:E,'[1]853-278051-128'!$A:$L,12,0)</f>
        <v>4.96</v>
      </c>
      <c r="Z1362" s="21">
        <f t="shared" si="95"/>
        <v>24.8</v>
      </c>
      <c r="AA1362" s="21">
        <f>VLOOKUP(E:E,'[2]costed bom'!$E$2:$AA$1480,23,0)</f>
        <v>2.8</v>
      </c>
      <c r="AB1362" s="21">
        <f t="shared" si="98"/>
        <v>14</v>
      </c>
      <c r="AC1362" s="21">
        <f t="shared" si="99"/>
        <v>10.8</v>
      </c>
      <c r="AD1362" s="27">
        <v>21</v>
      </c>
      <c r="AE1362" s="22" t="s">
        <v>991</v>
      </c>
    </row>
    <row r="1363" spans="1:31" s="91" customFormat="1" x14ac:dyDescent="0.25">
      <c r="A1363" s="26">
        <v>1360</v>
      </c>
      <c r="B1363" s="31">
        <v>182</v>
      </c>
      <c r="C1363" s="27">
        <v>1</v>
      </c>
      <c r="D1363" s="28" t="s">
        <v>52</v>
      </c>
      <c r="E1363" s="28" t="s">
        <v>940</v>
      </c>
      <c r="F1363" s="27" t="s">
        <v>1004</v>
      </c>
      <c r="G1363" s="27" t="s">
        <v>64</v>
      </c>
      <c r="H1363" s="23" t="s">
        <v>941</v>
      </c>
      <c r="I1363" s="29">
        <v>1</v>
      </c>
      <c r="J1363" s="29">
        <v>1</v>
      </c>
      <c r="K1363" s="27" t="s">
        <v>50</v>
      </c>
      <c r="L1363" s="27" t="s">
        <v>63</v>
      </c>
      <c r="M1363" s="27" t="s">
        <v>56</v>
      </c>
      <c r="N1363" s="27" t="s">
        <v>51</v>
      </c>
      <c r="O1363" s="27" t="s">
        <v>1019</v>
      </c>
      <c r="P1363" s="27" t="s">
        <v>217</v>
      </c>
      <c r="Q1363" s="27" t="s">
        <v>942</v>
      </c>
      <c r="R1363" s="46"/>
      <c r="S1363" s="21">
        <f>VLOOKUP(E:E,'[1]853-278051-128'!$A:$F,6,0)</f>
        <v>1.3</v>
      </c>
      <c r="T1363" s="21">
        <f t="shared" si="94"/>
        <v>1.3</v>
      </c>
      <c r="U1363" s="21">
        <f>VLOOKUP(E:E,'[1]853-278051-128'!$A:$H,8,0)</f>
        <v>1.3</v>
      </c>
      <c r="V1363" s="21">
        <f t="shared" si="96"/>
        <v>1.3</v>
      </c>
      <c r="W1363" s="21">
        <f>VLOOKUP(E:E,'[1]853-278051-128'!$A:$J,10,0)</f>
        <v>1.3</v>
      </c>
      <c r="X1363" s="21">
        <f t="shared" si="97"/>
        <v>1.3</v>
      </c>
      <c r="Y1363" s="21">
        <f>VLOOKUP(E:E,'[1]853-278051-128'!$A:$L,12,0)</f>
        <v>1.3</v>
      </c>
      <c r="Z1363" s="21">
        <f t="shared" si="95"/>
        <v>1.3</v>
      </c>
      <c r="AA1363" s="21">
        <f>VLOOKUP(E:E,'[2]costed bom'!$E$2:$AA$1480,23,0)</f>
        <v>1.3</v>
      </c>
      <c r="AB1363" s="21">
        <f t="shared" si="98"/>
        <v>1.3</v>
      </c>
      <c r="AC1363" s="21">
        <f t="shared" si="99"/>
        <v>0</v>
      </c>
      <c r="AD1363" s="27">
        <v>49</v>
      </c>
      <c r="AE1363" s="22" t="s">
        <v>991</v>
      </c>
    </row>
    <row r="1364" spans="1:31" s="91" customFormat="1" x14ac:dyDescent="0.25">
      <c r="A1364" s="26">
        <v>1361</v>
      </c>
      <c r="B1364" s="31">
        <v>183</v>
      </c>
      <c r="C1364" s="27">
        <v>1</v>
      </c>
      <c r="D1364" s="28" t="s">
        <v>52</v>
      </c>
      <c r="E1364" s="28" t="s">
        <v>943</v>
      </c>
      <c r="F1364" s="27" t="s">
        <v>1004</v>
      </c>
      <c r="G1364" s="27" t="s">
        <v>55</v>
      </c>
      <c r="H1364" s="23" t="s">
        <v>944</v>
      </c>
      <c r="I1364" s="29">
        <v>2</v>
      </c>
      <c r="J1364" s="29">
        <v>2</v>
      </c>
      <c r="K1364" s="27" t="s">
        <v>50</v>
      </c>
      <c r="L1364" s="27" t="s">
        <v>63</v>
      </c>
      <c r="M1364" s="27" t="s">
        <v>56</v>
      </c>
      <c r="N1364" s="27" t="s">
        <v>51</v>
      </c>
      <c r="O1364" s="27" t="s">
        <v>1007</v>
      </c>
      <c r="P1364" s="27" t="s">
        <v>99</v>
      </c>
      <c r="Q1364" s="27" t="s">
        <v>945</v>
      </c>
      <c r="R1364" s="46"/>
      <c r="S1364" s="21">
        <f>VLOOKUP(E:E,'[1]853-278051-128'!$A:$F,6,0)</f>
        <v>0.02</v>
      </c>
      <c r="T1364" s="21">
        <f t="shared" si="94"/>
        <v>0.04</v>
      </c>
      <c r="U1364" s="21">
        <f>VLOOKUP(E:E,'[1]853-278051-128'!$A:$H,8,0)</f>
        <v>0.02</v>
      </c>
      <c r="V1364" s="21">
        <f t="shared" si="96"/>
        <v>0.04</v>
      </c>
      <c r="W1364" s="21">
        <f>VLOOKUP(E:E,'[1]853-278051-128'!$A:$J,10,0)</f>
        <v>0.02</v>
      </c>
      <c r="X1364" s="21">
        <f t="shared" si="97"/>
        <v>0.04</v>
      </c>
      <c r="Y1364" s="21">
        <f>VLOOKUP(E:E,'[1]853-278051-128'!$A:$L,12,0)</f>
        <v>0.02</v>
      </c>
      <c r="Z1364" s="21">
        <f t="shared" si="95"/>
        <v>0.04</v>
      </c>
      <c r="AA1364" s="21">
        <f>VLOOKUP(E:E,'[2]costed bom'!$E$2:$AA$1480,23,0)</f>
        <v>0.02</v>
      </c>
      <c r="AB1364" s="21">
        <f t="shared" si="98"/>
        <v>0.04</v>
      </c>
      <c r="AC1364" s="21">
        <f t="shared" si="99"/>
        <v>0</v>
      </c>
      <c r="AD1364" s="27">
        <v>14</v>
      </c>
      <c r="AE1364" s="22" t="s">
        <v>991</v>
      </c>
    </row>
    <row r="1365" spans="1:31" s="91" customFormat="1" x14ac:dyDescent="0.25">
      <c r="A1365" s="26">
        <v>1362</v>
      </c>
      <c r="B1365" s="31">
        <v>184</v>
      </c>
      <c r="C1365" s="27">
        <v>1</v>
      </c>
      <c r="D1365" s="28" t="s">
        <v>52</v>
      </c>
      <c r="E1365" s="28" t="s">
        <v>946</v>
      </c>
      <c r="F1365" s="27" t="s">
        <v>1004</v>
      </c>
      <c r="G1365" s="27" t="s">
        <v>64</v>
      </c>
      <c r="H1365" s="23" t="s">
        <v>947</v>
      </c>
      <c r="I1365" s="29">
        <v>2</v>
      </c>
      <c r="J1365" s="29">
        <v>2</v>
      </c>
      <c r="K1365" s="27" t="s">
        <v>50</v>
      </c>
      <c r="L1365" s="27" t="s">
        <v>63</v>
      </c>
      <c r="M1365" s="27" t="s">
        <v>56</v>
      </c>
      <c r="N1365" s="27" t="s">
        <v>51</v>
      </c>
      <c r="O1365" s="27" t="s">
        <v>1007</v>
      </c>
      <c r="P1365" s="27" t="s">
        <v>230</v>
      </c>
      <c r="Q1365" s="27" t="s">
        <v>230</v>
      </c>
      <c r="R1365" s="46"/>
      <c r="S1365" s="21">
        <f>VLOOKUP(E:E,'[1]853-278051-128'!$A:$F,6,0)</f>
        <v>0.01</v>
      </c>
      <c r="T1365" s="21">
        <f t="shared" si="94"/>
        <v>0.02</v>
      </c>
      <c r="U1365" s="21">
        <f>VLOOKUP(E:E,'[1]853-278051-128'!$A:$H,8,0)</f>
        <v>0.01</v>
      </c>
      <c r="V1365" s="21">
        <f t="shared" si="96"/>
        <v>0.02</v>
      </c>
      <c r="W1365" s="21">
        <f>VLOOKUP(E:E,'[1]853-278051-128'!$A:$J,10,0)</f>
        <v>0.01</v>
      </c>
      <c r="X1365" s="21">
        <f t="shared" si="97"/>
        <v>0.02</v>
      </c>
      <c r="Y1365" s="21">
        <f>VLOOKUP(E:E,'[1]853-278051-128'!$A:$L,12,0)</f>
        <v>0.01</v>
      </c>
      <c r="Z1365" s="21">
        <f t="shared" si="95"/>
        <v>0.02</v>
      </c>
      <c r="AA1365" s="21">
        <f>VLOOKUP(E:E,'[2]costed bom'!$E$2:$AA$1480,23,0)</f>
        <v>0.04</v>
      </c>
      <c r="AB1365" s="21">
        <f t="shared" si="98"/>
        <v>0.08</v>
      </c>
      <c r="AC1365" s="21">
        <f t="shared" si="99"/>
        <v>-0.06</v>
      </c>
      <c r="AD1365" s="27">
        <v>14</v>
      </c>
      <c r="AE1365" s="22" t="s">
        <v>991</v>
      </c>
    </row>
    <row r="1366" spans="1:31" s="91" customFormat="1" hidden="1" x14ac:dyDescent="0.25">
      <c r="A1366" s="82">
        <v>1363</v>
      </c>
      <c r="B1366" s="83">
        <v>7000</v>
      </c>
      <c r="C1366" s="84">
        <v>2</v>
      </c>
      <c r="D1366" s="85" t="s">
        <v>946</v>
      </c>
      <c r="E1366" s="85" t="s">
        <v>231</v>
      </c>
      <c r="F1366" s="84"/>
      <c r="G1366" s="84" t="s">
        <v>59</v>
      </c>
      <c r="H1366" s="86" t="s">
        <v>232</v>
      </c>
      <c r="I1366" s="87">
        <v>1</v>
      </c>
      <c r="J1366" s="87">
        <v>2</v>
      </c>
      <c r="K1366" s="84" t="s">
        <v>50</v>
      </c>
      <c r="L1366" s="84" t="s">
        <v>63</v>
      </c>
      <c r="M1366" s="84" t="s">
        <v>56</v>
      </c>
      <c r="N1366" s="84" t="s">
        <v>70</v>
      </c>
      <c r="O1366" s="84"/>
      <c r="P1366" s="84"/>
      <c r="Q1366" s="84"/>
      <c r="R1366" s="88"/>
      <c r="S1366" s="89"/>
      <c r="T1366" s="89">
        <f t="shared" si="94"/>
        <v>0</v>
      </c>
      <c r="U1366" s="89"/>
      <c r="V1366" s="89"/>
      <c r="W1366" s="89"/>
      <c r="X1366" s="89"/>
      <c r="Y1366" s="89"/>
      <c r="Z1366" s="89">
        <f t="shared" si="95"/>
        <v>0</v>
      </c>
      <c r="AA1366" s="89"/>
      <c r="AB1366" s="89"/>
      <c r="AC1366" s="89"/>
      <c r="AD1366" s="84"/>
      <c r="AE1366" s="90"/>
    </row>
    <row r="1367" spans="1:31" s="91" customFormat="1" hidden="1" x14ac:dyDescent="0.25">
      <c r="A1367" s="82">
        <v>1364</v>
      </c>
      <c r="B1367" s="83">
        <v>7001</v>
      </c>
      <c r="C1367" s="84">
        <v>2</v>
      </c>
      <c r="D1367" s="85" t="s">
        <v>946</v>
      </c>
      <c r="E1367" s="85" t="s">
        <v>87</v>
      </c>
      <c r="F1367" s="84"/>
      <c r="G1367" s="84" t="s">
        <v>55</v>
      </c>
      <c r="H1367" s="86" t="s">
        <v>88</v>
      </c>
      <c r="I1367" s="87">
        <v>1</v>
      </c>
      <c r="J1367" s="87">
        <v>2</v>
      </c>
      <c r="K1367" s="84" t="s">
        <v>50</v>
      </c>
      <c r="L1367" s="84" t="s">
        <v>63</v>
      </c>
      <c r="M1367" s="84" t="s">
        <v>56</v>
      </c>
      <c r="N1367" s="84" t="s">
        <v>70</v>
      </c>
      <c r="O1367" s="84"/>
      <c r="P1367" s="84"/>
      <c r="Q1367" s="84"/>
      <c r="R1367" s="88"/>
      <c r="S1367" s="89"/>
      <c r="T1367" s="89">
        <f t="shared" si="94"/>
        <v>0</v>
      </c>
      <c r="U1367" s="89"/>
      <c r="V1367" s="89"/>
      <c r="W1367" s="89"/>
      <c r="X1367" s="89"/>
      <c r="Y1367" s="89"/>
      <c r="Z1367" s="89">
        <f t="shared" si="95"/>
        <v>0</v>
      </c>
      <c r="AA1367" s="89"/>
      <c r="AB1367" s="89"/>
      <c r="AC1367" s="89"/>
      <c r="AD1367" s="84"/>
      <c r="AE1367" s="90"/>
    </row>
    <row r="1368" spans="1:31" s="91" customFormat="1" x14ac:dyDescent="0.25">
      <c r="A1368" s="26">
        <v>1365</v>
      </c>
      <c r="B1368" s="31">
        <v>185</v>
      </c>
      <c r="C1368" s="27">
        <v>1</v>
      </c>
      <c r="D1368" s="28" t="s">
        <v>52</v>
      </c>
      <c r="E1368" s="28" t="s">
        <v>948</v>
      </c>
      <c r="F1368" s="27" t="s">
        <v>24</v>
      </c>
      <c r="G1368" s="27" t="s">
        <v>55</v>
      </c>
      <c r="H1368" s="23" t="s">
        <v>949</v>
      </c>
      <c r="I1368" s="29">
        <v>1</v>
      </c>
      <c r="J1368" s="29">
        <v>1</v>
      </c>
      <c r="K1368" s="27" t="s">
        <v>50</v>
      </c>
      <c r="L1368" s="27" t="s">
        <v>63</v>
      </c>
      <c r="M1368" s="27" t="s">
        <v>56</v>
      </c>
      <c r="N1368" s="27" t="s">
        <v>51</v>
      </c>
      <c r="O1368" s="27" t="s">
        <v>1022</v>
      </c>
      <c r="P1368" s="27"/>
      <c r="Q1368" s="27"/>
      <c r="R1368" s="46"/>
      <c r="S1368" s="21">
        <f>VLOOKUP(E:E,'[1]853-278051-128'!$A:$F,6,0)</f>
        <v>49.19</v>
      </c>
      <c r="T1368" s="21">
        <f t="shared" si="94"/>
        <v>49.19</v>
      </c>
      <c r="U1368" s="21">
        <f>VLOOKUP(E:E,'[1]853-278051-128'!$A:$H,8,0)</f>
        <v>49.19</v>
      </c>
      <c r="V1368" s="21">
        <f t="shared" ref="V1368:V1373" si="100">J1368*U1368</f>
        <v>49.19</v>
      </c>
      <c r="W1368" s="21">
        <f>VLOOKUP(E:E,'[1]853-278051-128'!$A:$J,10,0)</f>
        <v>49.19</v>
      </c>
      <c r="X1368" s="21">
        <f t="shared" ref="X1368:X1373" si="101">J1368*W1368</f>
        <v>49.19</v>
      </c>
      <c r="Y1368" s="21">
        <f>VLOOKUP(E:E,'[1]853-278051-128'!$A:$L,12,0)</f>
        <v>49.19</v>
      </c>
      <c r="Z1368" s="21">
        <f t="shared" si="95"/>
        <v>49.19</v>
      </c>
      <c r="AA1368" s="21">
        <f>VLOOKUP(E:E,'[2]costed bom'!$E$2:$AA$1480,23,0)</f>
        <v>49.19</v>
      </c>
      <c r="AB1368" s="21">
        <f t="shared" ref="AB1368:AB1373" si="102">J1368*AA1368</f>
        <v>49.19</v>
      </c>
      <c r="AC1368" s="21">
        <f t="shared" ref="AC1368:AC1373" si="103">Z1368-AB1368</f>
        <v>0</v>
      </c>
      <c r="AD1368" s="27">
        <v>28</v>
      </c>
      <c r="AE1368" s="22" t="s">
        <v>991</v>
      </c>
    </row>
    <row r="1369" spans="1:31" s="91" customFormat="1" x14ac:dyDescent="0.25">
      <c r="A1369" s="26">
        <v>1366</v>
      </c>
      <c r="B1369" s="31">
        <v>186</v>
      </c>
      <c r="C1369" s="27">
        <v>1</v>
      </c>
      <c r="D1369" s="28" t="s">
        <v>52</v>
      </c>
      <c r="E1369" s="28" t="s">
        <v>950</v>
      </c>
      <c r="F1369" s="27" t="s">
        <v>24</v>
      </c>
      <c r="G1369" s="27" t="s">
        <v>55</v>
      </c>
      <c r="H1369" s="23" t="s">
        <v>951</v>
      </c>
      <c r="I1369" s="29">
        <v>104</v>
      </c>
      <c r="J1369" s="29">
        <v>104</v>
      </c>
      <c r="K1369" s="27" t="s">
        <v>272</v>
      </c>
      <c r="L1369" s="27" t="s">
        <v>63</v>
      </c>
      <c r="M1369" s="27" t="s">
        <v>56</v>
      </c>
      <c r="N1369" s="27" t="s">
        <v>51</v>
      </c>
      <c r="O1369" s="27" t="s">
        <v>1012</v>
      </c>
      <c r="P1369" s="27" t="s">
        <v>152</v>
      </c>
      <c r="Q1369" s="27" t="s">
        <v>952</v>
      </c>
      <c r="R1369" s="46"/>
      <c r="S1369" s="21">
        <f>VLOOKUP(E:E,'[1]853-278051-128'!$A:$F,6,0)</f>
        <v>3.5295000000000001</v>
      </c>
      <c r="T1369" s="21">
        <f t="shared" si="94"/>
        <v>367.06799999999998</v>
      </c>
      <c r="U1369" s="21">
        <f>VLOOKUP(E:E,'[1]853-278051-128'!$A:$H,8,0)</f>
        <v>3.5295000000000001</v>
      </c>
      <c r="V1369" s="21">
        <f t="shared" si="100"/>
        <v>367.06799999999998</v>
      </c>
      <c r="W1369" s="21">
        <f>VLOOKUP(E:E,'[1]853-278051-128'!$A:$J,10,0)</f>
        <v>3.5295000000000001</v>
      </c>
      <c r="X1369" s="21">
        <f t="shared" si="101"/>
        <v>367.06799999999998</v>
      </c>
      <c r="Y1369" s="21">
        <f>VLOOKUP(E:E,'[1]853-278051-128'!$A:$L,12,0)</f>
        <v>3.5295000000000001</v>
      </c>
      <c r="Z1369" s="21">
        <f t="shared" si="95"/>
        <v>367.06799999999998</v>
      </c>
      <c r="AA1369" s="21">
        <f>VLOOKUP(E:E,'[2]costed bom'!$E$2:$AA$1480,23,0)</f>
        <v>2.96</v>
      </c>
      <c r="AB1369" s="21">
        <f t="shared" si="102"/>
        <v>307.83999999999997</v>
      </c>
      <c r="AC1369" s="21">
        <f t="shared" si="103"/>
        <v>59.228000000000009</v>
      </c>
      <c r="AD1369" s="27">
        <v>14</v>
      </c>
      <c r="AE1369" s="22" t="s">
        <v>991</v>
      </c>
    </row>
    <row r="1370" spans="1:31" s="91" customFormat="1" x14ac:dyDescent="0.25">
      <c r="A1370" s="26">
        <v>1367</v>
      </c>
      <c r="B1370" s="31">
        <v>187</v>
      </c>
      <c r="C1370" s="27">
        <v>1</v>
      </c>
      <c r="D1370" s="28" t="s">
        <v>52</v>
      </c>
      <c r="E1370" s="28" t="s">
        <v>953</v>
      </c>
      <c r="F1370" s="27" t="s">
        <v>24</v>
      </c>
      <c r="G1370" s="27" t="s">
        <v>55</v>
      </c>
      <c r="H1370" s="23" t="s">
        <v>954</v>
      </c>
      <c r="I1370" s="29">
        <v>1</v>
      </c>
      <c r="J1370" s="29">
        <v>1</v>
      </c>
      <c r="K1370" s="27" t="s">
        <v>50</v>
      </c>
      <c r="L1370" s="27" t="s">
        <v>63</v>
      </c>
      <c r="M1370" s="27" t="s">
        <v>56</v>
      </c>
      <c r="N1370" s="27" t="s">
        <v>51</v>
      </c>
      <c r="O1370" s="27" t="s">
        <v>1018</v>
      </c>
      <c r="P1370" s="27" t="s">
        <v>217</v>
      </c>
      <c r="Q1370" s="27" t="s">
        <v>955</v>
      </c>
      <c r="R1370" s="46"/>
      <c r="S1370" s="21">
        <f>VLOOKUP(E:E,'[1]853-278051-128'!$A:$F,6,0)</f>
        <v>2.5499999999999998</v>
      </c>
      <c r="T1370" s="21">
        <f t="shared" si="94"/>
        <v>2.5499999999999998</v>
      </c>
      <c r="U1370" s="21">
        <f>VLOOKUP(E:E,'[1]853-278051-128'!$A:$H,8,0)</f>
        <v>2.5499999999999998</v>
      </c>
      <c r="V1370" s="21">
        <f t="shared" si="100"/>
        <v>2.5499999999999998</v>
      </c>
      <c r="W1370" s="21">
        <f>VLOOKUP(E:E,'[1]853-278051-128'!$A:$J,10,0)</f>
        <v>2.5499999999999998</v>
      </c>
      <c r="X1370" s="21">
        <f t="shared" si="101"/>
        <v>2.5499999999999998</v>
      </c>
      <c r="Y1370" s="21">
        <f>VLOOKUP(E:E,'[1]853-278051-128'!$A:$L,12,0)</f>
        <v>2.5499999999999998</v>
      </c>
      <c r="Z1370" s="21">
        <f t="shared" si="95"/>
        <v>2.5499999999999998</v>
      </c>
      <c r="AA1370" s="21">
        <f>VLOOKUP(E:E,'[2]costed bom'!$E$2:$AA$1480,23,0)</f>
        <v>2.5499999999999998</v>
      </c>
      <c r="AB1370" s="21">
        <f t="shared" si="102"/>
        <v>2.5499999999999998</v>
      </c>
      <c r="AC1370" s="21">
        <f t="shared" si="103"/>
        <v>0</v>
      </c>
      <c r="AD1370" s="27">
        <v>28</v>
      </c>
      <c r="AE1370" s="22" t="s">
        <v>991</v>
      </c>
    </row>
    <row r="1371" spans="1:31" s="91" customFormat="1" x14ac:dyDescent="0.25">
      <c r="A1371" s="26">
        <v>1368</v>
      </c>
      <c r="B1371" s="31">
        <v>188</v>
      </c>
      <c r="C1371" s="27">
        <v>1</v>
      </c>
      <c r="D1371" s="28" t="s">
        <v>52</v>
      </c>
      <c r="E1371" s="28" t="s">
        <v>956</v>
      </c>
      <c r="F1371" s="27" t="s">
        <v>24</v>
      </c>
      <c r="G1371" s="27" t="s">
        <v>55</v>
      </c>
      <c r="H1371" s="23" t="s">
        <v>957</v>
      </c>
      <c r="I1371" s="29">
        <v>1</v>
      </c>
      <c r="J1371" s="29">
        <v>1</v>
      </c>
      <c r="K1371" s="27" t="s">
        <v>50</v>
      </c>
      <c r="L1371" s="27" t="s">
        <v>54</v>
      </c>
      <c r="M1371" s="27" t="s">
        <v>56</v>
      </c>
      <c r="N1371" s="27" t="s">
        <v>51</v>
      </c>
      <c r="O1371" s="27" t="s">
        <v>1018</v>
      </c>
      <c r="P1371" s="27" t="s">
        <v>217</v>
      </c>
      <c r="Q1371" s="27" t="s">
        <v>958</v>
      </c>
      <c r="R1371" s="46"/>
      <c r="S1371" s="21">
        <f>VLOOKUP(E:E,'[1]853-278051-128'!$A:$F,6,0)</f>
        <v>1.29</v>
      </c>
      <c r="T1371" s="21">
        <f t="shared" si="94"/>
        <v>1.29</v>
      </c>
      <c r="U1371" s="21">
        <f>VLOOKUP(E:E,'[1]853-278051-128'!$A:$H,8,0)</f>
        <v>1.29</v>
      </c>
      <c r="V1371" s="21">
        <f t="shared" si="100"/>
        <v>1.29</v>
      </c>
      <c r="W1371" s="21">
        <f>VLOOKUP(E:E,'[1]853-278051-128'!$A:$J,10,0)</f>
        <v>1.29</v>
      </c>
      <c r="X1371" s="21">
        <f t="shared" si="101"/>
        <v>1.29</v>
      </c>
      <c r="Y1371" s="21">
        <f>VLOOKUP(E:E,'[1]853-278051-128'!$A:$L,12,0)</f>
        <v>1.29</v>
      </c>
      <c r="Z1371" s="21">
        <f t="shared" si="95"/>
        <v>1.29</v>
      </c>
      <c r="AA1371" s="21">
        <f>VLOOKUP(E:E,'[2]costed bom'!$E$2:$AA$1480,23,0)</f>
        <v>60.22</v>
      </c>
      <c r="AB1371" s="21">
        <f t="shared" si="102"/>
        <v>60.22</v>
      </c>
      <c r="AC1371" s="21">
        <f t="shared" si="103"/>
        <v>-58.93</v>
      </c>
      <c r="AD1371" s="27">
        <v>14</v>
      </c>
      <c r="AE1371" s="22" t="s">
        <v>991</v>
      </c>
    </row>
    <row r="1372" spans="1:31" s="91" customFormat="1" x14ac:dyDescent="0.25">
      <c r="A1372" s="26">
        <v>1369</v>
      </c>
      <c r="B1372" s="31">
        <v>189</v>
      </c>
      <c r="C1372" s="27">
        <v>1</v>
      </c>
      <c r="D1372" s="28" t="s">
        <v>52</v>
      </c>
      <c r="E1372" s="28" t="s">
        <v>959</v>
      </c>
      <c r="F1372" s="27" t="s">
        <v>24</v>
      </c>
      <c r="G1372" s="27" t="s">
        <v>55</v>
      </c>
      <c r="H1372" s="23" t="s">
        <v>960</v>
      </c>
      <c r="I1372" s="29">
        <v>30</v>
      </c>
      <c r="J1372" s="29">
        <v>30</v>
      </c>
      <c r="K1372" s="27" t="s">
        <v>272</v>
      </c>
      <c r="L1372" s="27" t="s">
        <v>63</v>
      </c>
      <c r="M1372" s="27" t="s">
        <v>56</v>
      </c>
      <c r="N1372" s="27" t="s">
        <v>51</v>
      </c>
      <c r="O1372" s="27" t="s">
        <v>1023</v>
      </c>
      <c r="P1372" s="27" t="s">
        <v>962</v>
      </c>
      <c r="Q1372" s="27" t="s">
        <v>961</v>
      </c>
      <c r="R1372" s="46"/>
      <c r="S1372" s="21">
        <f>VLOOKUP(E:E,'[1]853-278051-128'!$A:$F,6,0)</f>
        <v>1</v>
      </c>
      <c r="T1372" s="21">
        <f t="shared" si="94"/>
        <v>30</v>
      </c>
      <c r="U1372" s="21">
        <f>VLOOKUP(E:E,'[1]853-278051-128'!$A:$H,8,0)</f>
        <v>1</v>
      </c>
      <c r="V1372" s="21">
        <f t="shared" si="100"/>
        <v>30</v>
      </c>
      <c r="W1372" s="21">
        <f>VLOOKUP(E:E,'[1]853-278051-128'!$A:$J,10,0)</f>
        <v>1</v>
      </c>
      <c r="X1372" s="21">
        <f t="shared" si="101"/>
        <v>30</v>
      </c>
      <c r="Y1372" s="21">
        <f>VLOOKUP(E:E,'[1]853-278051-128'!$A:$L,12,0)</f>
        <v>1</v>
      </c>
      <c r="Z1372" s="21">
        <f t="shared" si="95"/>
        <v>30</v>
      </c>
      <c r="AA1372" s="21">
        <f>VLOOKUP(E:E,'[2]costed bom'!$E$2:$AA$1480,23,0)</f>
        <v>1.1100000000000001</v>
      </c>
      <c r="AB1372" s="21">
        <f t="shared" si="102"/>
        <v>33.300000000000004</v>
      </c>
      <c r="AC1372" s="21">
        <f t="shared" si="103"/>
        <v>-3.3000000000000043</v>
      </c>
      <c r="AD1372" s="27">
        <v>56</v>
      </c>
      <c r="AE1372" s="22" t="s">
        <v>991</v>
      </c>
    </row>
    <row r="1373" spans="1:31" s="91" customFormat="1" x14ac:dyDescent="0.25">
      <c r="A1373" s="26">
        <v>1370</v>
      </c>
      <c r="B1373" s="31">
        <v>190</v>
      </c>
      <c r="C1373" s="27">
        <v>1</v>
      </c>
      <c r="D1373" s="28" t="s">
        <v>52</v>
      </c>
      <c r="E1373" s="28" t="s">
        <v>963</v>
      </c>
      <c r="F1373" s="27" t="s">
        <v>1005</v>
      </c>
      <c r="G1373" s="27" t="s">
        <v>55</v>
      </c>
      <c r="H1373" s="23" t="s">
        <v>964</v>
      </c>
      <c r="I1373" s="29">
        <v>1</v>
      </c>
      <c r="J1373" s="29">
        <v>1</v>
      </c>
      <c r="K1373" s="27" t="s">
        <v>50</v>
      </c>
      <c r="L1373" s="27" t="s">
        <v>54</v>
      </c>
      <c r="M1373" s="27" t="s">
        <v>56</v>
      </c>
      <c r="N1373" s="27" t="s">
        <v>51</v>
      </c>
      <c r="O1373" s="27" t="s">
        <v>1025</v>
      </c>
      <c r="P1373" s="27"/>
      <c r="Q1373" s="27"/>
      <c r="R1373" s="46"/>
      <c r="S1373" s="21">
        <f>VLOOKUP(E:E,'[1]853-278051-128'!$A:$F,6,0)</f>
        <v>13.452</v>
      </c>
      <c r="T1373" s="21">
        <f t="shared" si="94"/>
        <v>13.452</v>
      </c>
      <c r="U1373" s="21">
        <f>VLOOKUP(E:E,'[1]853-278051-128'!$A:$H,8,0)</f>
        <v>13.098000000000003</v>
      </c>
      <c r="V1373" s="21">
        <f t="shared" si="100"/>
        <v>13.098000000000003</v>
      </c>
      <c r="W1373" s="21">
        <f>VLOOKUP(E:E,'[1]853-278051-128'!$A:$J,10,0)</f>
        <v>12.744000000000002</v>
      </c>
      <c r="X1373" s="21">
        <f t="shared" si="101"/>
        <v>12.744000000000002</v>
      </c>
      <c r="Y1373" s="21">
        <f>VLOOKUP(E:E,'[1]853-278051-128'!$A:$L,12,0)</f>
        <v>12.39</v>
      </c>
      <c r="Z1373" s="21">
        <f t="shared" si="95"/>
        <v>12.39</v>
      </c>
      <c r="AA1373" s="21">
        <f>VLOOKUP(E:E,'[2]costed bom'!$E$2:$AA$1480,23,0)</f>
        <v>64.78</v>
      </c>
      <c r="AB1373" s="21">
        <f t="shared" si="102"/>
        <v>64.78</v>
      </c>
      <c r="AC1373" s="21">
        <f t="shared" si="103"/>
        <v>-52.39</v>
      </c>
      <c r="AD1373" s="27">
        <v>28</v>
      </c>
      <c r="AE1373" s="22" t="s">
        <v>991</v>
      </c>
    </row>
    <row r="1374" spans="1:31" s="91" customFormat="1" hidden="1" x14ac:dyDescent="0.25">
      <c r="A1374" s="82">
        <v>1371</v>
      </c>
      <c r="B1374" s="83">
        <v>1</v>
      </c>
      <c r="C1374" s="84">
        <v>2</v>
      </c>
      <c r="D1374" s="85" t="s">
        <v>963</v>
      </c>
      <c r="E1374" s="85" t="s">
        <v>729</v>
      </c>
      <c r="F1374" s="84"/>
      <c r="G1374" s="84" t="s">
        <v>55</v>
      </c>
      <c r="H1374" s="86" t="s">
        <v>730</v>
      </c>
      <c r="I1374" s="87">
        <v>2</v>
      </c>
      <c r="J1374" s="87">
        <v>2</v>
      </c>
      <c r="K1374" s="84" t="s">
        <v>50</v>
      </c>
      <c r="L1374" s="84" t="s">
        <v>63</v>
      </c>
      <c r="M1374" s="84" t="s">
        <v>56</v>
      </c>
      <c r="N1374" s="84" t="s">
        <v>51</v>
      </c>
      <c r="O1374" s="84"/>
      <c r="P1374" s="84" t="s">
        <v>732</v>
      </c>
      <c r="Q1374" s="84" t="s">
        <v>731</v>
      </c>
      <c r="R1374" s="88"/>
      <c r="S1374" s="89"/>
      <c r="T1374" s="89">
        <f t="shared" si="94"/>
        <v>0</v>
      </c>
      <c r="U1374" s="89"/>
      <c r="V1374" s="89"/>
      <c r="W1374" s="89"/>
      <c r="X1374" s="89"/>
      <c r="Y1374" s="89"/>
      <c r="Z1374" s="89">
        <f t="shared" si="95"/>
        <v>0</v>
      </c>
      <c r="AA1374" s="89"/>
      <c r="AB1374" s="89"/>
      <c r="AC1374" s="89"/>
      <c r="AD1374" s="84"/>
      <c r="AE1374" s="90"/>
    </row>
    <row r="1375" spans="1:31" s="91" customFormat="1" hidden="1" x14ac:dyDescent="0.25">
      <c r="A1375" s="82">
        <v>1372</v>
      </c>
      <c r="B1375" s="83">
        <v>2</v>
      </c>
      <c r="C1375" s="84">
        <v>2</v>
      </c>
      <c r="D1375" s="85" t="s">
        <v>963</v>
      </c>
      <c r="E1375" s="85" t="s">
        <v>341</v>
      </c>
      <c r="F1375" s="84"/>
      <c r="G1375" s="84" t="s">
        <v>55</v>
      </c>
      <c r="H1375" s="86" t="s">
        <v>342</v>
      </c>
      <c r="I1375" s="87">
        <v>0.5</v>
      </c>
      <c r="J1375" s="87">
        <v>0.5</v>
      </c>
      <c r="K1375" s="84" t="s">
        <v>272</v>
      </c>
      <c r="L1375" s="84" t="s">
        <v>63</v>
      </c>
      <c r="M1375" s="84" t="s">
        <v>56</v>
      </c>
      <c r="N1375" s="84" t="s">
        <v>51</v>
      </c>
      <c r="O1375" s="84"/>
      <c r="P1375" s="84" t="s">
        <v>340</v>
      </c>
      <c r="Q1375" s="84" t="s">
        <v>343</v>
      </c>
      <c r="R1375" s="88"/>
      <c r="S1375" s="89"/>
      <c r="T1375" s="89">
        <f t="shared" si="94"/>
        <v>0</v>
      </c>
      <c r="U1375" s="89"/>
      <c r="V1375" s="89"/>
      <c r="W1375" s="89"/>
      <c r="X1375" s="89"/>
      <c r="Y1375" s="89"/>
      <c r="Z1375" s="89">
        <f t="shared" si="95"/>
        <v>0</v>
      </c>
      <c r="AA1375" s="89"/>
      <c r="AB1375" s="89"/>
      <c r="AC1375" s="89"/>
      <c r="AD1375" s="84"/>
      <c r="AE1375" s="90"/>
    </row>
    <row r="1376" spans="1:31" s="91" customFormat="1" hidden="1" x14ac:dyDescent="0.25">
      <c r="A1376" s="82">
        <v>1373</v>
      </c>
      <c r="B1376" s="83">
        <v>3</v>
      </c>
      <c r="C1376" s="84">
        <v>2</v>
      </c>
      <c r="D1376" s="85" t="s">
        <v>963</v>
      </c>
      <c r="E1376" s="85" t="s">
        <v>774</v>
      </c>
      <c r="F1376" s="84"/>
      <c r="G1376" s="84" t="s">
        <v>55</v>
      </c>
      <c r="H1376" s="86" t="s">
        <v>775</v>
      </c>
      <c r="I1376" s="87">
        <v>4.75</v>
      </c>
      <c r="J1376" s="87">
        <v>4.75</v>
      </c>
      <c r="K1376" s="84" t="s">
        <v>50</v>
      </c>
      <c r="L1376" s="84" t="s">
        <v>63</v>
      </c>
      <c r="M1376" s="84" t="s">
        <v>56</v>
      </c>
      <c r="N1376" s="84" t="s">
        <v>51</v>
      </c>
      <c r="O1376" s="84"/>
      <c r="P1376" s="84" t="s">
        <v>777</v>
      </c>
      <c r="Q1376" s="84" t="s">
        <v>776</v>
      </c>
      <c r="R1376" s="88"/>
      <c r="S1376" s="89"/>
      <c r="T1376" s="89">
        <f t="shared" si="94"/>
        <v>0</v>
      </c>
      <c r="U1376" s="89"/>
      <c r="V1376" s="89"/>
      <c r="W1376" s="89"/>
      <c r="X1376" s="89"/>
      <c r="Y1376" s="89"/>
      <c r="Z1376" s="89">
        <f t="shared" si="95"/>
        <v>0</v>
      </c>
      <c r="AA1376" s="89"/>
      <c r="AB1376" s="89"/>
      <c r="AC1376" s="89"/>
      <c r="AD1376" s="84"/>
      <c r="AE1376" s="90"/>
    </row>
    <row r="1377" spans="1:31" s="91" customFormat="1" hidden="1" x14ac:dyDescent="0.25">
      <c r="A1377" s="82">
        <v>1374</v>
      </c>
      <c r="B1377" s="83">
        <v>4</v>
      </c>
      <c r="C1377" s="84">
        <v>2</v>
      </c>
      <c r="D1377" s="85" t="s">
        <v>963</v>
      </c>
      <c r="E1377" s="85" t="s">
        <v>778</v>
      </c>
      <c r="F1377" s="84"/>
      <c r="G1377" s="84" t="s">
        <v>59</v>
      </c>
      <c r="H1377" s="86" t="s">
        <v>779</v>
      </c>
      <c r="I1377" s="87">
        <v>2</v>
      </c>
      <c r="J1377" s="87">
        <v>2</v>
      </c>
      <c r="K1377" s="84" t="s">
        <v>50</v>
      </c>
      <c r="L1377" s="84" t="s">
        <v>63</v>
      </c>
      <c r="M1377" s="84" t="s">
        <v>56</v>
      </c>
      <c r="N1377" s="84" t="s">
        <v>51</v>
      </c>
      <c r="O1377" s="84"/>
      <c r="P1377" s="84" t="s">
        <v>283</v>
      </c>
      <c r="Q1377" s="84" t="s">
        <v>780</v>
      </c>
      <c r="R1377" s="88"/>
      <c r="S1377" s="89"/>
      <c r="T1377" s="89">
        <f t="shared" si="94"/>
        <v>0</v>
      </c>
      <c r="U1377" s="89"/>
      <c r="V1377" s="89"/>
      <c r="W1377" s="89"/>
      <c r="X1377" s="89"/>
      <c r="Y1377" s="89"/>
      <c r="Z1377" s="89">
        <f t="shared" si="95"/>
        <v>0</v>
      </c>
      <c r="AA1377" s="89"/>
      <c r="AB1377" s="89"/>
      <c r="AC1377" s="89"/>
      <c r="AD1377" s="84"/>
      <c r="AE1377" s="90"/>
    </row>
    <row r="1378" spans="1:31" s="91" customFormat="1" hidden="1" x14ac:dyDescent="0.25">
      <c r="A1378" s="82">
        <v>1375</v>
      </c>
      <c r="B1378" s="83">
        <v>7000</v>
      </c>
      <c r="C1378" s="84">
        <v>2</v>
      </c>
      <c r="D1378" s="85" t="s">
        <v>963</v>
      </c>
      <c r="E1378" s="85" t="s">
        <v>781</v>
      </c>
      <c r="F1378" s="84"/>
      <c r="G1378" s="84" t="s">
        <v>71</v>
      </c>
      <c r="H1378" s="86" t="s">
        <v>782</v>
      </c>
      <c r="I1378" s="87">
        <v>1</v>
      </c>
      <c r="J1378" s="87">
        <v>1</v>
      </c>
      <c r="K1378" s="84" t="s">
        <v>50</v>
      </c>
      <c r="L1378" s="84" t="s">
        <v>63</v>
      </c>
      <c r="M1378" s="84" t="s">
        <v>56</v>
      </c>
      <c r="N1378" s="84" t="s">
        <v>70</v>
      </c>
      <c r="O1378" s="84"/>
      <c r="P1378" s="84"/>
      <c r="Q1378" s="84"/>
      <c r="R1378" s="88"/>
      <c r="S1378" s="89"/>
      <c r="T1378" s="89">
        <f t="shared" si="94"/>
        <v>0</v>
      </c>
      <c r="U1378" s="89"/>
      <c r="V1378" s="89"/>
      <c r="W1378" s="89"/>
      <c r="X1378" s="89"/>
      <c r="Y1378" s="89"/>
      <c r="Z1378" s="89">
        <f t="shared" si="95"/>
        <v>0</v>
      </c>
      <c r="AA1378" s="89"/>
      <c r="AB1378" s="89"/>
      <c r="AC1378" s="89"/>
      <c r="AD1378" s="84"/>
      <c r="AE1378" s="90"/>
    </row>
    <row r="1379" spans="1:31" s="91" customFormat="1" hidden="1" x14ac:dyDescent="0.25">
      <c r="A1379" s="82">
        <v>1376</v>
      </c>
      <c r="B1379" s="83">
        <v>7001</v>
      </c>
      <c r="C1379" s="84">
        <v>2</v>
      </c>
      <c r="D1379" s="85" t="s">
        <v>963</v>
      </c>
      <c r="E1379" s="85" t="s">
        <v>274</v>
      </c>
      <c r="F1379" s="84"/>
      <c r="G1379" s="84" t="s">
        <v>276</v>
      </c>
      <c r="H1379" s="86" t="s">
        <v>275</v>
      </c>
      <c r="I1379" s="87">
        <v>1</v>
      </c>
      <c r="J1379" s="87">
        <v>1</v>
      </c>
      <c r="K1379" s="84" t="s">
        <v>50</v>
      </c>
      <c r="L1379" s="84" t="s">
        <v>63</v>
      </c>
      <c r="M1379" s="84" t="s">
        <v>56</v>
      </c>
      <c r="N1379" s="84" t="s">
        <v>70</v>
      </c>
      <c r="O1379" s="84"/>
      <c r="P1379" s="84"/>
      <c r="Q1379" s="84"/>
      <c r="R1379" s="88"/>
      <c r="S1379" s="89"/>
      <c r="T1379" s="89">
        <f t="shared" si="94"/>
        <v>0</v>
      </c>
      <c r="U1379" s="89"/>
      <c r="V1379" s="89"/>
      <c r="W1379" s="89"/>
      <c r="X1379" s="89"/>
      <c r="Y1379" s="89"/>
      <c r="Z1379" s="89">
        <f t="shared" si="95"/>
        <v>0</v>
      </c>
      <c r="AA1379" s="89"/>
      <c r="AB1379" s="89"/>
      <c r="AC1379" s="89"/>
      <c r="AD1379" s="84"/>
      <c r="AE1379" s="90"/>
    </row>
    <row r="1380" spans="1:31" s="91" customFormat="1" hidden="1" x14ac:dyDescent="0.25">
      <c r="A1380" s="82">
        <v>1377</v>
      </c>
      <c r="B1380" s="83">
        <v>7000</v>
      </c>
      <c r="C1380" s="84">
        <v>3</v>
      </c>
      <c r="D1380" s="85" t="s">
        <v>274</v>
      </c>
      <c r="E1380" s="85" t="s">
        <v>124</v>
      </c>
      <c r="F1380" s="84"/>
      <c r="G1380" s="84" t="s">
        <v>126</v>
      </c>
      <c r="H1380" s="86" t="s">
        <v>125</v>
      </c>
      <c r="I1380" s="87">
        <v>1</v>
      </c>
      <c r="J1380" s="87">
        <v>1</v>
      </c>
      <c r="K1380" s="84" t="s">
        <v>50</v>
      </c>
      <c r="L1380" s="84" t="s">
        <v>63</v>
      </c>
      <c r="M1380" s="84" t="s">
        <v>56</v>
      </c>
      <c r="N1380" s="84" t="s">
        <v>70</v>
      </c>
      <c r="O1380" s="84"/>
      <c r="P1380" s="84"/>
      <c r="Q1380" s="84"/>
      <c r="R1380" s="88"/>
      <c r="S1380" s="89"/>
      <c r="T1380" s="89">
        <f t="shared" si="94"/>
        <v>0</v>
      </c>
      <c r="U1380" s="89"/>
      <c r="V1380" s="89"/>
      <c r="W1380" s="89"/>
      <c r="X1380" s="89"/>
      <c r="Y1380" s="89"/>
      <c r="Z1380" s="89">
        <f t="shared" si="95"/>
        <v>0</v>
      </c>
      <c r="AA1380" s="89"/>
      <c r="AB1380" s="89"/>
      <c r="AC1380" s="89"/>
      <c r="AD1380" s="84"/>
      <c r="AE1380" s="90"/>
    </row>
    <row r="1381" spans="1:31" s="91" customFormat="1" hidden="1" x14ac:dyDescent="0.25">
      <c r="A1381" s="82">
        <v>1378</v>
      </c>
      <c r="B1381" s="83">
        <v>7002</v>
      </c>
      <c r="C1381" s="84">
        <v>3</v>
      </c>
      <c r="D1381" s="85" t="s">
        <v>274</v>
      </c>
      <c r="E1381" s="85" t="s">
        <v>277</v>
      </c>
      <c r="F1381" s="84"/>
      <c r="G1381" s="84" t="s">
        <v>55</v>
      </c>
      <c r="H1381" s="86" t="s">
        <v>278</v>
      </c>
      <c r="I1381" s="87">
        <v>1</v>
      </c>
      <c r="J1381" s="87">
        <v>1</v>
      </c>
      <c r="K1381" s="84" t="s">
        <v>50</v>
      </c>
      <c r="L1381" s="84" t="s">
        <v>63</v>
      </c>
      <c r="M1381" s="84" t="s">
        <v>56</v>
      </c>
      <c r="N1381" s="84" t="s">
        <v>70</v>
      </c>
      <c r="O1381" s="84"/>
      <c r="P1381" s="84" t="s">
        <v>279</v>
      </c>
      <c r="Q1381" s="84">
        <v>14270</v>
      </c>
      <c r="R1381" s="88"/>
      <c r="S1381" s="89"/>
      <c r="T1381" s="89">
        <f t="shared" si="94"/>
        <v>0</v>
      </c>
      <c r="U1381" s="89"/>
      <c r="V1381" s="89"/>
      <c r="W1381" s="89"/>
      <c r="X1381" s="89"/>
      <c r="Y1381" s="89"/>
      <c r="Z1381" s="89">
        <f t="shared" si="95"/>
        <v>0</v>
      </c>
      <c r="AA1381" s="89"/>
      <c r="AB1381" s="89"/>
      <c r="AC1381" s="89"/>
      <c r="AD1381" s="84"/>
      <c r="AE1381" s="90"/>
    </row>
    <row r="1382" spans="1:31" s="91" customFormat="1" hidden="1" x14ac:dyDescent="0.25">
      <c r="A1382" s="82">
        <v>1379</v>
      </c>
      <c r="B1382" s="83">
        <v>7003</v>
      </c>
      <c r="C1382" s="84">
        <v>3</v>
      </c>
      <c r="D1382" s="85" t="s">
        <v>274</v>
      </c>
      <c r="E1382" s="85" t="s">
        <v>280</v>
      </c>
      <c r="F1382" s="84"/>
      <c r="G1382" s="84" t="s">
        <v>55</v>
      </c>
      <c r="H1382" s="86" t="s">
        <v>281</v>
      </c>
      <c r="I1382" s="87">
        <v>1</v>
      </c>
      <c r="J1382" s="87">
        <v>1</v>
      </c>
      <c r="K1382" s="84" t="s">
        <v>50</v>
      </c>
      <c r="L1382" s="84" t="s">
        <v>63</v>
      </c>
      <c r="M1382" s="84" t="s">
        <v>56</v>
      </c>
      <c r="N1382" s="84" t="s">
        <v>70</v>
      </c>
      <c r="O1382" s="84"/>
      <c r="P1382" s="84" t="s">
        <v>283</v>
      </c>
      <c r="Q1382" s="84" t="s">
        <v>282</v>
      </c>
      <c r="R1382" s="88"/>
      <c r="S1382" s="89"/>
      <c r="T1382" s="89">
        <f t="shared" si="94"/>
        <v>0</v>
      </c>
      <c r="U1382" s="89"/>
      <c r="V1382" s="89"/>
      <c r="W1382" s="89"/>
      <c r="X1382" s="89"/>
      <c r="Y1382" s="89"/>
      <c r="Z1382" s="89">
        <f t="shared" si="95"/>
        <v>0</v>
      </c>
      <c r="AA1382" s="89"/>
      <c r="AB1382" s="89"/>
      <c r="AC1382" s="89"/>
      <c r="AD1382" s="84"/>
      <c r="AE1382" s="90"/>
    </row>
    <row r="1383" spans="1:31" s="91" customFormat="1" hidden="1" x14ac:dyDescent="0.25">
      <c r="A1383" s="82">
        <v>1380</v>
      </c>
      <c r="B1383" s="83">
        <v>7004</v>
      </c>
      <c r="C1383" s="84">
        <v>3</v>
      </c>
      <c r="D1383" s="85" t="s">
        <v>274</v>
      </c>
      <c r="E1383" s="85" t="s">
        <v>284</v>
      </c>
      <c r="F1383" s="84"/>
      <c r="G1383" s="84" t="s">
        <v>64</v>
      </c>
      <c r="H1383" s="86" t="s">
        <v>285</v>
      </c>
      <c r="I1383" s="87">
        <v>1</v>
      </c>
      <c r="J1383" s="87">
        <v>1</v>
      </c>
      <c r="K1383" s="84" t="s">
        <v>50</v>
      </c>
      <c r="L1383" s="84" t="s">
        <v>63</v>
      </c>
      <c r="M1383" s="84" t="s">
        <v>56</v>
      </c>
      <c r="N1383" s="84" t="s">
        <v>70</v>
      </c>
      <c r="O1383" s="84"/>
      <c r="P1383" s="84" t="s">
        <v>283</v>
      </c>
      <c r="Q1383" s="84" t="s">
        <v>286</v>
      </c>
      <c r="R1383" s="88"/>
      <c r="S1383" s="89"/>
      <c r="T1383" s="89">
        <f t="shared" si="94"/>
        <v>0</v>
      </c>
      <c r="U1383" s="89"/>
      <c r="V1383" s="89"/>
      <c r="W1383" s="89"/>
      <c r="X1383" s="89"/>
      <c r="Y1383" s="89"/>
      <c r="Z1383" s="89">
        <f t="shared" si="95"/>
        <v>0</v>
      </c>
      <c r="AA1383" s="89"/>
      <c r="AB1383" s="89"/>
      <c r="AC1383" s="89"/>
      <c r="AD1383" s="84"/>
      <c r="AE1383" s="90"/>
    </row>
    <row r="1384" spans="1:31" s="91" customFormat="1" hidden="1" x14ac:dyDescent="0.25">
      <c r="A1384" s="82">
        <v>1381</v>
      </c>
      <c r="B1384" s="83">
        <v>7005</v>
      </c>
      <c r="C1384" s="84">
        <v>3</v>
      </c>
      <c r="D1384" s="85" t="s">
        <v>274</v>
      </c>
      <c r="E1384" s="85" t="s">
        <v>287</v>
      </c>
      <c r="F1384" s="84"/>
      <c r="G1384" s="84" t="s">
        <v>64</v>
      </c>
      <c r="H1384" s="86" t="s">
        <v>288</v>
      </c>
      <c r="I1384" s="87">
        <v>1</v>
      </c>
      <c r="J1384" s="87">
        <v>1</v>
      </c>
      <c r="K1384" s="84" t="s">
        <v>50</v>
      </c>
      <c r="L1384" s="84" t="s">
        <v>63</v>
      </c>
      <c r="M1384" s="84" t="s">
        <v>56</v>
      </c>
      <c r="N1384" s="84" t="s">
        <v>70</v>
      </c>
      <c r="O1384" s="84"/>
      <c r="P1384" s="84" t="s">
        <v>283</v>
      </c>
      <c r="Q1384" s="84" t="s">
        <v>289</v>
      </c>
      <c r="R1384" s="88"/>
      <c r="S1384" s="89"/>
      <c r="T1384" s="89">
        <f t="shared" si="94"/>
        <v>0</v>
      </c>
      <c r="U1384" s="89"/>
      <c r="V1384" s="89"/>
      <c r="W1384" s="89"/>
      <c r="X1384" s="89"/>
      <c r="Y1384" s="89"/>
      <c r="Z1384" s="89">
        <f t="shared" si="95"/>
        <v>0</v>
      </c>
      <c r="AA1384" s="89"/>
      <c r="AB1384" s="89"/>
      <c r="AC1384" s="89"/>
      <c r="AD1384" s="84"/>
      <c r="AE1384" s="90"/>
    </row>
    <row r="1385" spans="1:31" s="91" customFormat="1" hidden="1" x14ac:dyDescent="0.25">
      <c r="A1385" s="82">
        <v>1382</v>
      </c>
      <c r="B1385" s="83">
        <v>7006</v>
      </c>
      <c r="C1385" s="84">
        <v>3</v>
      </c>
      <c r="D1385" s="85" t="s">
        <v>274</v>
      </c>
      <c r="E1385" s="85" t="s">
        <v>290</v>
      </c>
      <c r="F1385" s="84"/>
      <c r="G1385" s="84" t="s">
        <v>55</v>
      </c>
      <c r="H1385" s="86" t="s">
        <v>291</v>
      </c>
      <c r="I1385" s="87">
        <v>1</v>
      </c>
      <c r="J1385" s="87">
        <v>1</v>
      </c>
      <c r="K1385" s="84" t="s">
        <v>50</v>
      </c>
      <c r="L1385" s="84" t="s">
        <v>63</v>
      </c>
      <c r="M1385" s="84" t="s">
        <v>56</v>
      </c>
      <c r="N1385" s="84" t="s">
        <v>70</v>
      </c>
      <c r="O1385" s="84"/>
      <c r="P1385" s="84"/>
      <c r="Q1385" s="84"/>
      <c r="R1385" s="88"/>
      <c r="S1385" s="89"/>
      <c r="T1385" s="89">
        <f t="shared" si="94"/>
        <v>0</v>
      </c>
      <c r="U1385" s="89"/>
      <c r="V1385" s="89"/>
      <c r="W1385" s="89"/>
      <c r="X1385" s="89"/>
      <c r="Y1385" s="89"/>
      <c r="Z1385" s="89">
        <f t="shared" si="95"/>
        <v>0</v>
      </c>
      <c r="AA1385" s="89"/>
      <c r="AB1385" s="89"/>
      <c r="AC1385" s="89"/>
      <c r="AD1385" s="84"/>
      <c r="AE1385" s="90"/>
    </row>
    <row r="1386" spans="1:31" s="91" customFormat="1" hidden="1" x14ac:dyDescent="0.25">
      <c r="A1386" s="82">
        <v>1383</v>
      </c>
      <c r="B1386" s="83">
        <v>7007</v>
      </c>
      <c r="C1386" s="84">
        <v>3</v>
      </c>
      <c r="D1386" s="85" t="s">
        <v>274</v>
      </c>
      <c r="E1386" s="85" t="s">
        <v>292</v>
      </c>
      <c r="F1386" s="84"/>
      <c r="G1386" s="84" t="s">
        <v>55</v>
      </c>
      <c r="H1386" s="86" t="s">
        <v>293</v>
      </c>
      <c r="I1386" s="87">
        <v>1</v>
      </c>
      <c r="J1386" s="87">
        <v>1</v>
      </c>
      <c r="K1386" s="84" t="s">
        <v>50</v>
      </c>
      <c r="L1386" s="84" t="s">
        <v>63</v>
      </c>
      <c r="M1386" s="84" t="s">
        <v>56</v>
      </c>
      <c r="N1386" s="84" t="s">
        <v>70</v>
      </c>
      <c r="O1386" s="84"/>
      <c r="P1386" s="84"/>
      <c r="Q1386" s="84"/>
      <c r="R1386" s="88"/>
      <c r="S1386" s="89"/>
      <c r="T1386" s="89">
        <f t="shared" si="94"/>
        <v>0</v>
      </c>
      <c r="U1386" s="89"/>
      <c r="V1386" s="89"/>
      <c r="W1386" s="89"/>
      <c r="X1386" s="89"/>
      <c r="Y1386" s="89"/>
      <c r="Z1386" s="89">
        <f t="shared" si="95"/>
        <v>0</v>
      </c>
      <c r="AA1386" s="89"/>
      <c r="AB1386" s="89"/>
      <c r="AC1386" s="89"/>
      <c r="AD1386" s="84"/>
      <c r="AE1386" s="90"/>
    </row>
    <row r="1387" spans="1:31" s="91" customFormat="1" hidden="1" x14ac:dyDescent="0.25">
      <c r="A1387" s="82">
        <v>1384</v>
      </c>
      <c r="B1387" s="83">
        <v>7008</v>
      </c>
      <c r="C1387" s="84">
        <v>3</v>
      </c>
      <c r="D1387" s="85" t="s">
        <v>274</v>
      </c>
      <c r="E1387" s="85" t="s">
        <v>263</v>
      </c>
      <c r="F1387" s="84"/>
      <c r="G1387" s="84" t="s">
        <v>55</v>
      </c>
      <c r="H1387" s="86" t="s">
        <v>264</v>
      </c>
      <c r="I1387" s="87">
        <v>1</v>
      </c>
      <c r="J1387" s="87">
        <v>1</v>
      </c>
      <c r="K1387" s="84" t="s">
        <v>50</v>
      </c>
      <c r="L1387" s="84" t="s">
        <v>63</v>
      </c>
      <c r="M1387" s="84" t="s">
        <v>56</v>
      </c>
      <c r="N1387" s="84" t="s">
        <v>70</v>
      </c>
      <c r="O1387" s="84"/>
      <c r="P1387" s="84" t="s">
        <v>266</v>
      </c>
      <c r="Q1387" s="84" t="s">
        <v>265</v>
      </c>
      <c r="R1387" s="88"/>
      <c r="S1387" s="89"/>
      <c r="T1387" s="89">
        <f t="shared" si="94"/>
        <v>0</v>
      </c>
      <c r="U1387" s="89"/>
      <c r="V1387" s="89"/>
      <c r="W1387" s="89"/>
      <c r="X1387" s="89"/>
      <c r="Y1387" s="89"/>
      <c r="Z1387" s="89">
        <f t="shared" si="95"/>
        <v>0</v>
      </c>
      <c r="AA1387" s="89"/>
      <c r="AB1387" s="89"/>
      <c r="AC1387" s="89"/>
      <c r="AD1387" s="84"/>
      <c r="AE1387" s="90"/>
    </row>
    <row r="1388" spans="1:31" s="91" customFormat="1" hidden="1" x14ac:dyDescent="0.25">
      <c r="A1388" s="82">
        <v>1385</v>
      </c>
      <c r="B1388" s="83">
        <v>7009</v>
      </c>
      <c r="C1388" s="84">
        <v>3</v>
      </c>
      <c r="D1388" s="85" t="s">
        <v>274</v>
      </c>
      <c r="E1388" s="85" t="s">
        <v>294</v>
      </c>
      <c r="F1388" s="84"/>
      <c r="G1388" s="84" t="s">
        <v>55</v>
      </c>
      <c r="H1388" s="86" t="s">
        <v>295</v>
      </c>
      <c r="I1388" s="87">
        <v>1</v>
      </c>
      <c r="J1388" s="87">
        <v>1</v>
      </c>
      <c r="K1388" s="84" t="s">
        <v>50</v>
      </c>
      <c r="L1388" s="84" t="s">
        <v>63</v>
      </c>
      <c r="M1388" s="84" t="s">
        <v>56</v>
      </c>
      <c r="N1388" s="84" t="s">
        <v>70</v>
      </c>
      <c r="O1388" s="84"/>
      <c r="P1388" s="84" t="s">
        <v>297</v>
      </c>
      <c r="Q1388" s="84" t="s">
        <v>296</v>
      </c>
      <c r="R1388" s="88"/>
      <c r="S1388" s="89"/>
      <c r="T1388" s="89">
        <f t="shared" si="94"/>
        <v>0</v>
      </c>
      <c r="U1388" s="89"/>
      <c r="V1388" s="89"/>
      <c r="W1388" s="89"/>
      <c r="X1388" s="89"/>
      <c r="Y1388" s="89"/>
      <c r="Z1388" s="89">
        <f t="shared" si="95"/>
        <v>0</v>
      </c>
      <c r="AA1388" s="89"/>
      <c r="AB1388" s="89"/>
      <c r="AC1388" s="89"/>
      <c r="AD1388" s="84"/>
      <c r="AE1388" s="90"/>
    </row>
    <row r="1389" spans="1:31" s="91" customFormat="1" hidden="1" x14ac:dyDescent="0.25">
      <c r="A1389" s="82">
        <v>1386</v>
      </c>
      <c r="B1389" s="83">
        <v>7010</v>
      </c>
      <c r="C1389" s="84">
        <v>3</v>
      </c>
      <c r="D1389" s="85" t="s">
        <v>274</v>
      </c>
      <c r="E1389" s="85" t="s">
        <v>298</v>
      </c>
      <c r="F1389" s="84"/>
      <c r="G1389" s="84" t="s">
        <v>55</v>
      </c>
      <c r="H1389" s="86" t="s">
        <v>299</v>
      </c>
      <c r="I1389" s="87">
        <v>1</v>
      </c>
      <c r="J1389" s="87">
        <v>1</v>
      </c>
      <c r="K1389" s="84" t="s">
        <v>50</v>
      </c>
      <c r="L1389" s="84" t="s">
        <v>63</v>
      </c>
      <c r="M1389" s="84" t="s">
        <v>56</v>
      </c>
      <c r="N1389" s="84" t="s">
        <v>70</v>
      </c>
      <c r="O1389" s="84"/>
      <c r="P1389" s="84" t="s">
        <v>266</v>
      </c>
      <c r="Q1389" s="84" t="s">
        <v>300</v>
      </c>
      <c r="R1389" s="88"/>
      <c r="S1389" s="89"/>
      <c r="T1389" s="89">
        <f t="shared" si="94"/>
        <v>0</v>
      </c>
      <c r="U1389" s="89"/>
      <c r="V1389" s="89"/>
      <c r="W1389" s="89"/>
      <c r="X1389" s="89"/>
      <c r="Y1389" s="89"/>
      <c r="Z1389" s="89">
        <f t="shared" si="95"/>
        <v>0</v>
      </c>
      <c r="AA1389" s="89"/>
      <c r="AB1389" s="89"/>
      <c r="AC1389" s="89"/>
      <c r="AD1389" s="84"/>
      <c r="AE1389" s="90"/>
    </row>
    <row r="1390" spans="1:31" s="91" customFormat="1" hidden="1" x14ac:dyDescent="0.25">
      <c r="A1390" s="82">
        <v>1387</v>
      </c>
      <c r="B1390" s="83">
        <v>7011</v>
      </c>
      <c r="C1390" s="84">
        <v>3</v>
      </c>
      <c r="D1390" s="85" t="s">
        <v>274</v>
      </c>
      <c r="E1390" s="85" t="s">
        <v>301</v>
      </c>
      <c r="F1390" s="84"/>
      <c r="G1390" s="84" t="s">
        <v>55</v>
      </c>
      <c r="H1390" s="86" t="s">
        <v>302</v>
      </c>
      <c r="I1390" s="87">
        <v>1</v>
      </c>
      <c r="J1390" s="87">
        <v>1</v>
      </c>
      <c r="K1390" s="84" t="s">
        <v>50</v>
      </c>
      <c r="L1390" s="84" t="s">
        <v>63</v>
      </c>
      <c r="M1390" s="84" t="s">
        <v>56</v>
      </c>
      <c r="N1390" s="84" t="s">
        <v>70</v>
      </c>
      <c r="O1390" s="84"/>
      <c r="P1390" s="84" t="s">
        <v>266</v>
      </c>
      <c r="Q1390" s="84" t="s">
        <v>303</v>
      </c>
      <c r="R1390" s="88"/>
      <c r="S1390" s="89"/>
      <c r="T1390" s="89">
        <f t="shared" si="94"/>
        <v>0</v>
      </c>
      <c r="U1390" s="89"/>
      <c r="V1390" s="89"/>
      <c r="W1390" s="89"/>
      <c r="X1390" s="89"/>
      <c r="Y1390" s="89"/>
      <c r="Z1390" s="89">
        <f t="shared" si="95"/>
        <v>0</v>
      </c>
      <c r="AA1390" s="89"/>
      <c r="AB1390" s="89"/>
      <c r="AC1390" s="89"/>
      <c r="AD1390" s="84"/>
      <c r="AE1390" s="90"/>
    </row>
    <row r="1391" spans="1:31" s="91" customFormat="1" hidden="1" x14ac:dyDescent="0.25">
      <c r="A1391" s="82">
        <v>1388</v>
      </c>
      <c r="B1391" s="83">
        <v>7012</v>
      </c>
      <c r="C1391" s="84">
        <v>3</v>
      </c>
      <c r="D1391" s="85" t="s">
        <v>274</v>
      </c>
      <c r="E1391" s="85" t="s">
        <v>304</v>
      </c>
      <c r="F1391" s="84"/>
      <c r="G1391" s="84" t="s">
        <v>64</v>
      </c>
      <c r="H1391" s="86" t="s">
        <v>305</v>
      </c>
      <c r="I1391" s="87">
        <v>1</v>
      </c>
      <c r="J1391" s="87">
        <v>1</v>
      </c>
      <c r="K1391" s="84" t="s">
        <v>50</v>
      </c>
      <c r="L1391" s="84" t="s">
        <v>63</v>
      </c>
      <c r="M1391" s="84" t="s">
        <v>56</v>
      </c>
      <c r="N1391" s="84" t="s">
        <v>70</v>
      </c>
      <c r="O1391" s="84"/>
      <c r="P1391" s="84" t="s">
        <v>266</v>
      </c>
      <c r="Q1391" s="84" t="s">
        <v>306</v>
      </c>
      <c r="R1391" s="88"/>
      <c r="S1391" s="89"/>
      <c r="T1391" s="89">
        <f t="shared" si="94"/>
        <v>0</v>
      </c>
      <c r="U1391" s="89"/>
      <c r="V1391" s="89"/>
      <c r="W1391" s="89"/>
      <c r="X1391" s="89"/>
      <c r="Y1391" s="89"/>
      <c r="Z1391" s="89">
        <f t="shared" si="95"/>
        <v>0</v>
      </c>
      <c r="AA1391" s="89"/>
      <c r="AB1391" s="89"/>
      <c r="AC1391" s="89"/>
      <c r="AD1391" s="84"/>
      <c r="AE1391" s="90"/>
    </row>
    <row r="1392" spans="1:31" s="91" customFormat="1" hidden="1" x14ac:dyDescent="0.25">
      <c r="A1392" s="82">
        <v>1389</v>
      </c>
      <c r="B1392" s="83">
        <v>7013</v>
      </c>
      <c r="C1392" s="84">
        <v>3</v>
      </c>
      <c r="D1392" s="85" t="s">
        <v>274</v>
      </c>
      <c r="E1392" s="85" t="s">
        <v>72</v>
      </c>
      <c r="F1392" s="84"/>
      <c r="G1392" s="84" t="s">
        <v>59</v>
      </c>
      <c r="H1392" s="86" t="s">
        <v>73</v>
      </c>
      <c r="I1392" s="87">
        <v>1</v>
      </c>
      <c r="J1392" s="87">
        <v>1</v>
      </c>
      <c r="K1392" s="84" t="s">
        <v>50</v>
      </c>
      <c r="L1392" s="84" t="s">
        <v>63</v>
      </c>
      <c r="M1392" s="84" t="s">
        <v>56</v>
      </c>
      <c r="N1392" s="84" t="s">
        <v>70</v>
      </c>
      <c r="O1392" s="84"/>
      <c r="P1392" s="84"/>
      <c r="Q1392" s="84"/>
      <c r="R1392" s="88"/>
      <c r="S1392" s="89"/>
      <c r="T1392" s="89">
        <f t="shared" si="94"/>
        <v>0</v>
      </c>
      <c r="U1392" s="89"/>
      <c r="V1392" s="89"/>
      <c r="W1392" s="89"/>
      <c r="X1392" s="89"/>
      <c r="Y1392" s="89"/>
      <c r="Z1392" s="89">
        <f t="shared" si="95"/>
        <v>0</v>
      </c>
      <c r="AA1392" s="89"/>
      <c r="AB1392" s="89"/>
      <c r="AC1392" s="89"/>
      <c r="AD1392" s="84"/>
      <c r="AE1392" s="90"/>
    </row>
    <row r="1393" spans="1:31" s="91" customFormat="1" hidden="1" x14ac:dyDescent="0.25">
      <c r="A1393" s="82">
        <v>1390</v>
      </c>
      <c r="B1393" s="83">
        <v>7014</v>
      </c>
      <c r="C1393" s="84">
        <v>3</v>
      </c>
      <c r="D1393" s="85" t="s">
        <v>274</v>
      </c>
      <c r="E1393" s="85" t="s">
        <v>307</v>
      </c>
      <c r="F1393" s="84"/>
      <c r="G1393" s="84" t="s">
        <v>91</v>
      </c>
      <c r="H1393" s="86" t="s">
        <v>308</v>
      </c>
      <c r="I1393" s="87">
        <v>1</v>
      </c>
      <c r="J1393" s="87">
        <v>1</v>
      </c>
      <c r="K1393" s="84" t="s">
        <v>50</v>
      </c>
      <c r="L1393" s="84" t="s">
        <v>63</v>
      </c>
      <c r="M1393" s="84" t="s">
        <v>56</v>
      </c>
      <c r="N1393" s="84" t="s">
        <v>70</v>
      </c>
      <c r="O1393" s="84"/>
      <c r="P1393" s="84"/>
      <c r="Q1393" s="84"/>
      <c r="R1393" s="88"/>
      <c r="S1393" s="89"/>
      <c r="T1393" s="89">
        <f t="shared" si="94"/>
        <v>0</v>
      </c>
      <c r="U1393" s="89"/>
      <c r="V1393" s="89"/>
      <c r="W1393" s="89"/>
      <c r="X1393" s="89"/>
      <c r="Y1393" s="89"/>
      <c r="Z1393" s="89">
        <f t="shared" si="95"/>
        <v>0</v>
      </c>
      <c r="AA1393" s="89"/>
      <c r="AB1393" s="89"/>
      <c r="AC1393" s="89"/>
      <c r="AD1393" s="84"/>
      <c r="AE1393" s="90"/>
    </row>
    <row r="1394" spans="1:31" s="91" customFormat="1" hidden="1" x14ac:dyDescent="0.25">
      <c r="A1394" s="82">
        <v>1391</v>
      </c>
      <c r="B1394" s="83">
        <v>7002</v>
      </c>
      <c r="C1394" s="84">
        <v>2</v>
      </c>
      <c r="D1394" s="85" t="s">
        <v>963</v>
      </c>
      <c r="E1394" s="85" t="s">
        <v>124</v>
      </c>
      <c r="F1394" s="84"/>
      <c r="G1394" s="84" t="s">
        <v>126</v>
      </c>
      <c r="H1394" s="86" t="s">
        <v>125</v>
      </c>
      <c r="I1394" s="87">
        <v>1</v>
      </c>
      <c r="J1394" s="87">
        <v>1</v>
      </c>
      <c r="K1394" s="84" t="s">
        <v>50</v>
      </c>
      <c r="L1394" s="84" t="s">
        <v>63</v>
      </c>
      <c r="M1394" s="84" t="s">
        <v>56</v>
      </c>
      <c r="N1394" s="84" t="s">
        <v>70</v>
      </c>
      <c r="O1394" s="84"/>
      <c r="P1394" s="84"/>
      <c r="Q1394" s="84"/>
      <c r="R1394" s="88"/>
      <c r="S1394" s="89"/>
      <c r="T1394" s="89">
        <f t="shared" si="94"/>
        <v>0</v>
      </c>
      <c r="U1394" s="89"/>
      <c r="V1394" s="89"/>
      <c r="W1394" s="89"/>
      <c r="X1394" s="89"/>
      <c r="Y1394" s="89"/>
      <c r="Z1394" s="89">
        <f t="shared" si="95"/>
        <v>0</v>
      </c>
      <c r="AA1394" s="89"/>
      <c r="AB1394" s="89"/>
      <c r="AC1394" s="89"/>
      <c r="AD1394" s="84"/>
      <c r="AE1394" s="90"/>
    </row>
    <row r="1395" spans="1:31" s="91" customFormat="1" hidden="1" x14ac:dyDescent="0.25">
      <c r="A1395" s="82">
        <v>1392</v>
      </c>
      <c r="B1395" s="83">
        <v>7003</v>
      </c>
      <c r="C1395" s="84">
        <v>2</v>
      </c>
      <c r="D1395" s="85" t="s">
        <v>963</v>
      </c>
      <c r="E1395" s="85" t="s">
        <v>80</v>
      </c>
      <c r="F1395" s="84"/>
      <c r="G1395" s="84" t="s">
        <v>82</v>
      </c>
      <c r="H1395" s="86" t="s">
        <v>81</v>
      </c>
      <c r="I1395" s="87">
        <v>1</v>
      </c>
      <c r="J1395" s="87">
        <v>1</v>
      </c>
      <c r="K1395" s="84" t="s">
        <v>50</v>
      </c>
      <c r="L1395" s="84" t="s">
        <v>63</v>
      </c>
      <c r="M1395" s="84" t="s">
        <v>56</v>
      </c>
      <c r="N1395" s="84" t="s">
        <v>70</v>
      </c>
      <c r="O1395" s="84"/>
      <c r="P1395" s="84"/>
      <c r="Q1395" s="84"/>
      <c r="R1395" s="88"/>
      <c r="S1395" s="89"/>
      <c r="T1395" s="89">
        <f t="shared" si="94"/>
        <v>0</v>
      </c>
      <c r="U1395" s="89"/>
      <c r="V1395" s="89"/>
      <c r="W1395" s="89"/>
      <c r="X1395" s="89"/>
      <c r="Y1395" s="89"/>
      <c r="Z1395" s="89">
        <f t="shared" si="95"/>
        <v>0</v>
      </c>
      <c r="AA1395" s="89"/>
      <c r="AB1395" s="89"/>
      <c r="AC1395" s="89"/>
      <c r="AD1395" s="84"/>
      <c r="AE1395" s="90"/>
    </row>
    <row r="1396" spans="1:31" s="91" customFormat="1" x14ac:dyDescent="0.25">
      <c r="A1396" s="26">
        <v>1393</v>
      </c>
      <c r="B1396" s="31">
        <v>191</v>
      </c>
      <c r="C1396" s="27">
        <v>1</v>
      </c>
      <c r="D1396" s="28" t="s">
        <v>52</v>
      </c>
      <c r="E1396" s="28" t="s">
        <v>965</v>
      </c>
      <c r="F1396" s="27" t="s">
        <v>1005</v>
      </c>
      <c r="G1396" s="27" t="s">
        <v>55</v>
      </c>
      <c r="H1396" s="23" t="s">
        <v>966</v>
      </c>
      <c r="I1396" s="29">
        <v>1</v>
      </c>
      <c r="J1396" s="29">
        <v>1</v>
      </c>
      <c r="K1396" s="27" t="s">
        <v>50</v>
      </c>
      <c r="L1396" s="27" t="s">
        <v>54</v>
      </c>
      <c r="M1396" s="27" t="s">
        <v>56</v>
      </c>
      <c r="N1396" s="27" t="s">
        <v>51</v>
      </c>
      <c r="O1396" s="27" t="s">
        <v>1025</v>
      </c>
      <c r="P1396" s="27"/>
      <c r="Q1396" s="27"/>
      <c r="R1396" s="46"/>
      <c r="S1396" s="21">
        <f>VLOOKUP(E:E,'[1]853-278051-128'!$A:$F,6,0)</f>
        <v>13.565999999999999</v>
      </c>
      <c r="T1396" s="21">
        <f t="shared" si="94"/>
        <v>13.565999999999999</v>
      </c>
      <c r="U1396" s="21">
        <f>VLOOKUP(E:E,'[1]853-278051-128'!$A:$H,8,0)</f>
        <v>13.209000000000001</v>
      </c>
      <c r="V1396" s="21">
        <f>J1396*U1396</f>
        <v>13.209000000000001</v>
      </c>
      <c r="W1396" s="21">
        <f>VLOOKUP(E:E,'[1]853-278051-128'!$A:$J,10,0)</f>
        <v>12.852000000000002</v>
      </c>
      <c r="X1396" s="21">
        <f>J1396*W1396</f>
        <v>12.852000000000002</v>
      </c>
      <c r="Y1396" s="21">
        <f>VLOOKUP(E:E,'[1]853-278051-128'!$A:$L,12,0)</f>
        <v>12.495000000000001</v>
      </c>
      <c r="Z1396" s="21">
        <f t="shared" si="95"/>
        <v>12.495000000000001</v>
      </c>
      <c r="AA1396" s="21">
        <f>VLOOKUP(E:E,'[2]costed bom'!$E$2:$AA$1480,23,0)</f>
        <v>64.84</v>
      </c>
      <c r="AB1396" s="21">
        <f>J1396*AA1396</f>
        <v>64.84</v>
      </c>
      <c r="AC1396" s="21">
        <f>Z1396-AB1396</f>
        <v>-52.344999999999999</v>
      </c>
      <c r="AD1396" s="27">
        <v>28</v>
      </c>
      <c r="AE1396" s="22" t="s">
        <v>991</v>
      </c>
    </row>
    <row r="1397" spans="1:31" s="91" customFormat="1" hidden="1" x14ac:dyDescent="0.25">
      <c r="A1397" s="82">
        <v>1394</v>
      </c>
      <c r="B1397" s="83">
        <v>1</v>
      </c>
      <c r="C1397" s="84">
        <v>2</v>
      </c>
      <c r="D1397" s="85" t="s">
        <v>965</v>
      </c>
      <c r="E1397" s="85" t="s">
        <v>729</v>
      </c>
      <c r="F1397" s="84"/>
      <c r="G1397" s="84" t="s">
        <v>55</v>
      </c>
      <c r="H1397" s="86" t="s">
        <v>730</v>
      </c>
      <c r="I1397" s="87">
        <v>2</v>
      </c>
      <c r="J1397" s="87">
        <v>2</v>
      </c>
      <c r="K1397" s="84" t="s">
        <v>50</v>
      </c>
      <c r="L1397" s="84" t="s">
        <v>63</v>
      </c>
      <c r="M1397" s="84" t="s">
        <v>56</v>
      </c>
      <c r="N1397" s="84" t="s">
        <v>51</v>
      </c>
      <c r="O1397" s="84"/>
      <c r="P1397" s="84" t="s">
        <v>732</v>
      </c>
      <c r="Q1397" s="84" t="s">
        <v>731</v>
      </c>
      <c r="R1397" s="88"/>
      <c r="S1397" s="89"/>
      <c r="T1397" s="89">
        <f t="shared" si="94"/>
        <v>0</v>
      </c>
      <c r="U1397" s="89"/>
      <c r="V1397" s="89"/>
      <c r="W1397" s="89"/>
      <c r="X1397" s="89"/>
      <c r="Y1397" s="89"/>
      <c r="Z1397" s="89">
        <f t="shared" si="95"/>
        <v>0</v>
      </c>
      <c r="AA1397" s="89"/>
      <c r="AB1397" s="89"/>
      <c r="AC1397" s="89"/>
      <c r="AD1397" s="84"/>
      <c r="AE1397" s="90"/>
    </row>
    <row r="1398" spans="1:31" s="91" customFormat="1" hidden="1" x14ac:dyDescent="0.25">
      <c r="A1398" s="82">
        <v>1395</v>
      </c>
      <c r="B1398" s="83">
        <v>2</v>
      </c>
      <c r="C1398" s="84">
        <v>2</v>
      </c>
      <c r="D1398" s="85" t="s">
        <v>965</v>
      </c>
      <c r="E1398" s="85" t="s">
        <v>341</v>
      </c>
      <c r="F1398" s="84"/>
      <c r="G1398" s="84" t="s">
        <v>55</v>
      </c>
      <c r="H1398" s="86" t="s">
        <v>342</v>
      </c>
      <c r="I1398" s="87">
        <v>0.5</v>
      </c>
      <c r="J1398" s="87">
        <v>0.5</v>
      </c>
      <c r="K1398" s="84" t="s">
        <v>272</v>
      </c>
      <c r="L1398" s="84" t="s">
        <v>63</v>
      </c>
      <c r="M1398" s="84" t="s">
        <v>56</v>
      </c>
      <c r="N1398" s="84" t="s">
        <v>51</v>
      </c>
      <c r="O1398" s="84"/>
      <c r="P1398" s="84" t="s">
        <v>340</v>
      </c>
      <c r="Q1398" s="84" t="s">
        <v>343</v>
      </c>
      <c r="R1398" s="88"/>
      <c r="S1398" s="89"/>
      <c r="T1398" s="89">
        <f t="shared" si="94"/>
        <v>0</v>
      </c>
      <c r="U1398" s="89"/>
      <c r="V1398" s="89"/>
      <c r="W1398" s="89"/>
      <c r="X1398" s="89"/>
      <c r="Y1398" s="89"/>
      <c r="Z1398" s="89">
        <f t="shared" si="95"/>
        <v>0</v>
      </c>
      <c r="AA1398" s="89"/>
      <c r="AB1398" s="89"/>
      <c r="AC1398" s="89"/>
      <c r="AD1398" s="84"/>
      <c r="AE1398" s="90"/>
    </row>
    <row r="1399" spans="1:31" s="91" customFormat="1" hidden="1" x14ac:dyDescent="0.25">
      <c r="A1399" s="82">
        <v>1396</v>
      </c>
      <c r="B1399" s="83">
        <v>3</v>
      </c>
      <c r="C1399" s="84">
        <v>2</v>
      </c>
      <c r="D1399" s="85" t="s">
        <v>965</v>
      </c>
      <c r="E1399" s="85" t="s">
        <v>774</v>
      </c>
      <c r="F1399" s="84"/>
      <c r="G1399" s="84" t="s">
        <v>55</v>
      </c>
      <c r="H1399" s="86" t="s">
        <v>775</v>
      </c>
      <c r="I1399" s="87">
        <v>5</v>
      </c>
      <c r="J1399" s="87">
        <v>5</v>
      </c>
      <c r="K1399" s="84" t="s">
        <v>50</v>
      </c>
      <c r="L1399" s="84" t="s">
        <v>63</v>
      </c>
      <c r="M1399" s="84" t="s">
        <v>56</v>
      </c>
      <c r="N1399" s="84" t="s">
        <v>51</v>
      </c>
      <c r="O1399" s="84"/>
      <c r="P1399" s="84" t="s">
        <v>777</v>
      </c>
      <c r="Q1399" s="84" t="s">
        <v>776</v>
      </c>
      <c r="R1399" s="88"/>
      <c r="S1399" s="89"/>
      <c r="T1399" s="89">
        <f t="shared" si="94"/>
        <v>0</v>
      </c>
      <c r="U1399" s="89"/>
      <c r="V1399" s="89"/>
      <c r="W1399" s="89"/>
      <c r="X1399" s="89"/>
      <c r="Y1399" s="89"/>
      <c r="Z1399" s="89">
        <f t="shared" si="95"/>
        <v>0</v>
      </c>
      <c r="AA1399" s="89"/>
      <c r="AB1399" s="89"/>
      <c r="AC1399" s="89"/>
      <c r="AD1399" s="84"/>
      <c r="AE1399" s="90"/>
    </row>
    <row r="1400" spans="1:31" s="91" customFormat="1" hidden="1" x14ac:dyDescent="0.25">
      <c r="A1400" s="82">
        <v>1397</v>
      </c>
      <c r="B1400" s="83">
        <v>4</v>
      </c>
      <c r="C1400" s="84">
        <v>2</v>
      </c>
      <c r="D1400" s="85" t="s">
        <v>965</v>
      </c>
      <c r="E1400" s="85" t="s">
        <v>778</v>
      </c>
      <c r="F1400" s="84"/>
      <c r="G1400" s="84" t="s">
        <v>59</v>
      </c>
      <c r="H1400" s="86" t="s">
        <v>779</v>
      </c>
      <c r="I1400" s="87">
        <v>2</v>
      </c>
      <c r="J1400" s="87">
        <v>2</v>
      </c>
      <c r="K1400" s="84" t="s">
        <v>50</v>
      </c>
      <c r="L1400" s="84" t="s">
        <v>63</v>
      </c>
      <c r="M1400" s="84" t="s">
        <v>56</v>
      </c>
      <c r="N1400" s="84" t="s">
        <v>51</v>
      </c>
      <c r="O1400" s="84"/>
      <c r="P1400" s="84" t="s">
        <v>283</v>
      </c>
      <c r="Q1400" s="84" t="s">
        <v>780</v>
      </c>
      <c r="R1400" s="88"/>
      <c r="S1400" s="89"/>
      <c r="T1400" s="89">
        <f t="shared" si="94"/>
        <v>0</v>
      </c>
      <c r="U1400" s="89"/>
      <c r="V1400" s="89"/>
      <c r="W1400" s="89"/>
      <c r="X1400" s="89"/>
      <c r="Y1400" s="89"/>
      <c r="Z1400" s="89">
        <f t="shared" si="95"/>
        <v>0</v>
      </c>
      <c r="AA1400" s="89"/>
      <c r="AB1400" s="89"/>
      <c r="AC1400" s="89"/>
      <c r="AD1400" s="84"/>
      <c r="AE1400" s="90"/>
    </row>
    <row r="1401" spans="1:31" s="91" customFormat="1" hidden="1" x14ac:dyDescent="0.25">
      <c r="A1401" s="82">
        <v>1398</v>
      </c>
      <c r="B1401" s="83">
        <v>7000</v>
      </c>
      <c r="C1401" s="84">
        <v>2</v>
      </c>
      <c r="D1401" s="85" t="s">
        <v>965</v>
      </c>
      <c r="E1401" s="85" t="s">
        <v>781</v>
      </c>
      <c r="F1401" s="84"/>
      <c r="G1401" s="84" t="s">
        <v>71</v>
      </c>
      <c r="H1401" s="86" t="s">
        <v>782</v>
      </c>
      <c r="I1401" s="87">
        <v>1</v>
      </c>
      <c r="J1401" s="87">
        <v>1</v>
      </c>
      <c r="K1401" s="84" t="s">
        <v>50</v>
      </c>
      <c r="L1401" s="84" t="s">
        <v>63</v>
      </c>
      <c r="M1401" s="84" t="s">
        <v>56</v>
      </c>
      <c r="N1401" s="84" t="s">
        <v>70</v>
      </c>
      <c r="O1401" s="84"/>
      <c r="P1401" s="84"/>
      <c r="Q1401" s="84"/>
      <c r="R1401" s="88"/>
      <c r="S1401" s="89"/>
      <c r="T1401" s="89">
        <f t="shared" si="94"/>
        <v>0</v>
      </c>
      <c r="U1401" s="89"/>
      <c r="V1401" s="89"/>
      <c r="W1401" s="89"/>
      <c r="X1401" s="89"/>
      <c r="Y1401" s="89"/>
      <c r="Z1401" s="89">
        <f t="shared" si="95"/>
        <v>0</v>
      </c>
      <c r="AA1401" s="89"/>
      <c r="AB1401" s="89"/>
      <c r="AC1401" s="89"/>
      <c r="AD1401" s="84"/>
      <c r="AE1401" s="90"/>
    </row>
    <row r="1402" spans="1:31" s="91" customFormat="1" hidden="1" x14ac:dyDescent="0.25">
      <c r="A1402" s="82">
        <v>1399</v>
      </c>
      <c r="B1402" s="83">
        <v>7001</v>
      </c>
      <c r="C1402" s="84">
        <v>2</v>
      </c>
      <c r="D1402" s="85" t="s">
        <v>965</v>
      </c>
      <c r="E1402" s="85" t="s">
        <v>274</v>
      </c>
      <c r="F1402" s="84"/>
      <c r="G1402" s="84" t="s">
        <v>276</v>
      </c>
      <c r="H1402" s="86" t="s">
        <v>275</v>
      </c>
      <c r="I1402" s="87">
        <v>1</v>
      </c>
      <c r="J1402" s="87">
        <v>1</v>
      </c>
      <c r="K1402" s="84" t="s">
        <v>50</v>
      </c>
      <c r="L1402" s="84" t="s">
        <v>63</v>
      </c>
      <c r="M1402" s="84" t="s">
        <v>56</v>
      </c>
      <c r="N1402" s="84" t="s">
        <v>70</v>
      </c>
      <c r="O1402" s="84"/>
      <c r="P1402" s="84"/>
      <c r="Q1402" s="84"/>
      <c r="R1402" s="88"/>
      <c r="S1402" s="89"/>
      <c r="T1402" s="89">
        <f t="shared" si="94"/>
        <v>0</v>
      </c>
      <c r="U1402" s="89"/>
      <c r="V1402" s="89"/>
      <c r="W1402" s="89"/>
      <c r="X1402" s="89"/>
      <c r="Y1402" s="89"/>
      <c r="Z1402" s="89">
        <f t="shared" si="95"/>
        <v>0</v>
      </c>
      <c r="AA1402" s="89"/>
      <c r="AB1402" s="89"/>
      <c r="AC1402" s="89"/>
      <c r="AD1402" s="84"/>
      <c r="AE1402" s="90"/>
    </row>
    <row r="1403" spans="1:31" s="91" customFormat="1" hidden="1" x14ac:dyDescent="0.25">
      <c r="A1403" s="82">
        <v>1400</v>
      </c>
      <c r="B1403" s="83">
        <v>7000</v>
      </c>
      <c r="C1403" s="84">
        <v>3</v>
      </c>
      <c r="D1403" s="85" t="s">
        <v>274</v>
      </c>
      <c r="E1403" s="85" t="s">
        <v>124</v>
      </c>
      <c r="F1403" s="84"/>
      <c r="G1403" s="84" t="s">
        <v>126</v>
      </c>
      <c r="H1403" s="86" t="s">
        <v>125</v>
      </c>
      <c r="I1403" s="87">
        <v>1</v>
      </c>
      <c r="J1403" s="87">
        <v>1</v>
      </c>
      <c r="K1403" s="84" t="s">
        <v>50</v>
      </c>
      <c r="L1403" s="84" t="s">
        <v>63</v>
      </c>
      <c r="M1403" s="84" t="s">
        <v>56</v>
      </c>
      <c r="N1403" s="84" t="s">
        <v>70</v>
      </c>
      <c r="O1403" s="84"/>
      <c r="P1403" s="84"/>
      <c r="Q1403" s="84"/>
      <c r="R1403" s="88"/>
      <c r="S1403" s="89"/>
      <c r="T1403" s="89">
        <f t="shared" si="94"/>
        <v>0</v>
      </c>
      <c r="U1403" s="89"/>
      <c r="V1403" s="89"/>
      <c r="W1403" s="89"/>
      <c r="X1403" s="89"/>
      <c r="Y1403" s="89"/>
      <c r="Z1403" s="89">
        <f t="shared" si="95"/>
        <v>0</v>
      </c>
      <c r="AA1403" s="89"/>
      <c r="AB1403" s="89"/>
      <c r="AC1403" s="89"/>
      <c r="AD1403" s="84"/>
      <c r="AE1403" s="90"/>
    </row>
    <row r="1404" spans="1:31" s="91" customFormat="1" hidden="1" x14ac:dyDescent="0.25">
      <c r="A1404" s="82">
        <v>1401</v>
      </c>
      <c r="B1404" s="83">
        <v>7002</v>
      </c>
      <c r="C1404" s="84">
        <v>3</v>
      </c>
      <c r="D1404" s="85" t="s">
        <v>274</v>
      </c>
      <c r="E1404" s="85" t="s">
        <v>277</v>
      </c>
      <c r="F1404" s="84"/>
      <c r="G1404" s="84" t="s">
        <v>55</v>
      </c>
      <c r="H1404" s="86" t="s">
        <v>278</v>
      </c>
      <c r="I1404" s="87">
        <v>1</v>
      </c>
      <c r="J1404" s="87">
        <v>1</v>
      </c>
      <c r="K1404" s="84" t="s">
        <v>50</v>
      </c>
      <c r="L1404" s="84" t="s">
        <v>63</v>
      </c>
      <c r="M1404" s="84" t="s">
        <v>56</v>
      </c>
      <c r="N1404" s="84" t="s">
        <v>70</v>
      </c>
      <c r="O1404" s="84"/>
      <c r="P1404" s="84" t="s">
        <v>279</v>
      </c>
      <c r="Q1404" s="84">
        <v>14270</v>
      </c>
      <c r="R1404" s="88"/>
      <c r="S1404" s="89"/>
      <c r="T1404" s="89">
        <f t="shared" si="94"/>
        <v>0</v>
      </c>
      <c r="U1404" s="89"/>
      <c r="V1404" s="89"/>
      <c r="W1404" s="89"/>
      <c r="X1404" s="89"/>
      <c r="Y1404" s="89"/>
      <c r="Z1404" s="89">
        <f t="shared" si="95"/>
        <v>0</v>
      </c>
      <c r="AA1404" s="89"/>
      <c r="AB1404" s="89"/>
      <c r="AC1404" s="89"/>
      <c r="AD1404" s="84"/>
      <c r="AE1404" s="90"/>
    </row>
    <row r="1405" spans="1:31" s="91" customFormat="1" hidden="1" x14ac:dyDescent="0.25">
      <c r="A1405" s="82">
        <v>1402</v>
      </c>
      <c r="B1405" s="83">
        <v>7003</v>
      </c>
      <c r="C1405" s="84">
        <v>3</v>
      </c>
      <c r="D1405" s="85" t="s">
        <v>274</v>
      </c>
      <c r="E1405" s="85" t="s">
        <v>280</v>
      </c>
      <c r="F1405" s="84"/>
      <c r="G1405" s="84" t="s">
        <v>55</v>
      </c>
      <c r="H1405" s="86" t="s">
        <v>281</v>
      </c>
      <c r="I1405" s="87">
        <v>1</v>
      </c>
      <c r="J1405" s="87">
        <v>1</v>
      </c>
      <c r="K1405" s="84" t="s">
        <v>50</v>
      </c>
      <c r="L1405" s="84" t="s">
        <v>63</v>
      </c>
      <c r="M1405" s="84" t="s">
        <v>56</v>
      </c>
      <c r="N1405" s="84" t="s">
        <v>70</v>
      </c>
      <c r="O1405" s="84"/>
      <c r="P1405" s="84" t="s">
        <v>283</v>
      </c>
      <c r="Q1405" s="84" t="s">
        <v>282</v>
      </c>
      <c r="R1405" s="88"/>
      <c r="S1405" s="89"/>
      <c r="T1405" s="89">
        <f t="shared" si="94"/>
        <v>0</v>
      </c>
      <c r="U1405" s="89"/>
      <c r="V1405" s="89"/>
      <c r="W1405" s="89"/>
      <c r="X1405" s="89"/>
      <c r="Y1405" s="89"/>
      <c r="Z1405" s="89">
        <f t="shared" si="95"/>
        <v>0</v>
      </c>
      <c r="AA1405" s="89"/>
      <c r="AB1405" s="89"/>
      <c r="AC1405" s="89"/>
      <c r="AD1405" s="84"/>
      <c r="AE1405" s="90"/>
    </row>
    <row r="1406" spans="1:31" s="91" customFormat="1" hidden="1" x14ac:dyDescent="0.25">
      <c r="A1406" s="82">
        <v>1403</v>
      </c>
      <c r="B1406" s="83">
        <v>7004</v>
      </c>
      <c r="C1406" s="84">
        <v>3</v>
      </c>
      <c r="D1406" s="85" t="s">
        <v>274</v>
      </c>
      <c r="E1406" s="85" t="s">
        <v>284</v>
      </c>
      <c r="F1406" s="84"/>
      <c r="G1406" s="84" t="s">
        <v>64</v>
      </c>
      <c r="H1406" s="86" t="s">
        <v>285</v>
      </c>
      <c r="I1406" s="87">
        <v>1</v>
      </c>
      <c r="J1406" s="87">
        <v>1</v>
      </c>
      <c r="K1406" s="84" t="s">
        <v>50</v>
      </c>
      <c r="L1406" s="84" t="s">
        <v>63</v>
      </c>
      <c r="M1406" s="84" t="s">
        <v>56</v>
      </c>
      <c r="N1406" s="84" t="s">
        <v>70</v>
      </c>
      <c r="O1406" s="84"/>
      <c r="P1406" s="84" t="s">
        <v>283</v>
      </c>
      <c r="Q1406" s="84" t="s">
        <v>286</v>
      </c>
      <c r="R1406" s="88"/>
      <c r="S1406" s="89"/>
      <c r="T1406" s="89">
        <f t="shared" si="94"/>
        <v>0</v>
      </c>
      <c r="U1406" s="89"/>
      <c r="V1406" s="89"/>
      <c r="W1406" s="89"/>
      <c r="X1406" s="89"/>
      <c r="Y1406" s="89"/>
      <c r="Z1406" s="89">
        <f t="shared" si="95"/>
        <v>0</v>
      </c>
      <c r="AA1406" s="89"/>
      <c r="AB1406" s="89"/>
      <c r="AC1406" s="89"/>
      <c r="AD1406" s="84"/>
      <c r="AE1406" s="90"/>
    </row>
    <row r="1407" spans="1:31" s="91" customFormat="1" hidden="1" x14ac:dyDescent="0.25">
      <c r="A1407" s="82">
        <v>1404</v>
      </c>
      <c r="B1407" s="83">
        <v>7005</v>
      </c>
      <c r="C1407" s="84">
        <v>3</v>
      </c>
      <c r="D1407" s="85" t="s">
        <v>274</v>
      </c>
      <c r="E1407" s="85" t="s">
        <v>287</v>
      </c>
      <c r="F1407" s="84"/>
      <c r="G1407" s="84" t="s">
        <v>64</v>
      </c>
      <c r="H1407" s="86" t="s">
        <v>288</v>
      </c>
      <c r="I1407" s="87">
        <v>1</v>
      </c>
      <c r="J1407" s="87">
        <v>1</v>
      </c>
      <c r="K1407" s="84" t="s">
        <v>50</v>
      </c>
      <c r="L1407" s="84" t="s">
        <v>63</v>
      </c>
      <c r="M1407" s="84" t="s">
        <v>56</v>
      </c>
      <c r="N1407" s="84" t="s">
        <v>70</v>
      </c>
      <c r="O1407" s="84"/>
      <c r="P1407" s="84" t="s">
        <v>283</v>
      </c>
      <c r="Q1407" s="84" t="s">
        <v>289</v>
      </c>
      <c r="R1407" s="88"/>
      <c r="S1407" s="89"/>
      <c r="T1407" s="89">
        <f t="shared" si="94"/>
        <v>0</v>
      </c>
      <c r="U1407" s="89"/>
      <c r="V1407" s="89"/>
      <c r="W1407" s="89"/>
      <c r="X1407" s="89"/>
      <c r="Y1407" s="89"/>
      <c r="Z1407" s="89">
        <f t="shared" si="95"/>
        <v>0</v>
      </c>
      <c r="AA1407" s="89"/>
      <c r="AB1407" s="89"/>
      <c r="AC1407" s="89"/>
      <c r="AD1407" s="84"/>
      <c r="AE1407" s="90"/>
    </row>
    <row r="1408" spans="1:31" s="91" customFormat="1" hidden="1" x14ac:dyDescent="0.25">
      <c r="A1408" s="82">
        <v>1405</v>
      </c>
      <c r="B1408" s="83">
        <v>7006</v>
      </c>
      <c r="C1408" s="84">
        <v>3</v>
      </c>
      <c r="D1408" s="85" t="s">
        <v>274</v>
      </c>
      <c r="E1408" s="85" t="s">
        <v>290</v>
      </c>
      <c r="F1408" s="84"/>
      <c r="G1408" s="84" t="s">
        <v>55</v>
      </c>
      <c r="H1408" s="86" t="s">
        <v>291</v>
      </c>
      <c r="I1408" s="87">
        <v>1</v>
      </c>
      <c r="J1408" s="87">
        <v>1</v>
      </c>
      <c r="K1408" s="84" t="s">
        <v>50</v>
      </c>
      <c r="L1408" s="84" t="s">
        <v>63</v>
      </c>
      <c r="M1408" s="84" t="s">
        <v>56</v>
      </c>
      <c r="N1408" s="84" t="s">
        <v>70</v>
      </c>
      <c r="O1408" s="84"/>
      <c r="P1408" s="84"/>
      <c r="Q1408" s="84"/>
      <c r="R1408" s="88"/>
      <c r="S1408" s="89"/>
      <c r="T1408" s="89">
        <f t="shared" si="94"/>
        <v>0</v>
      </c>
      <c r="U1408" s="89"/>
      <c r="V1408" s="89"/>
      <c r="W1408" s="89"/>
      <c r="X1408" s="89"/>
      <c r="Y1408" s="89"/>
      <c r="Z1408" s="89">
        <f t="shared" si="95"/>
        <v>0</v>
      </c>
      <c r="AA1408" s="89"/>
      <c r="AB1408" s="89"/>
      <c r="AC1408" s="89"/>
      <c r="AD1408" s="84"/>
      <c r="AE1408" s="90"/>
    </row>
    <row r="1409" spans="1:31" s="91" customFormat="1" hidden="1" x14ac:dyDescent="0.25">
      <c r="A1409" s="82">
        <v>1406</v>
      </c>
      <c r="B1409" s="83">
        <v>7007</v>
      </c>
      <c r="C1409" s="84">
        <v>3</v>
      </c>
      <c r="D1409" s="85" t="s">
        <v>274</v>
      </c>
      <c r="E1409" s="85" t="s">
        <v>292</v>
      </c>
      <c r="F1409" s="84"/>
      <c r="G1409" s="84" t="s">
        <v>55</v>
      </c>
      <c r="H1409" s="86" t="s">
        <v>293</v>
      </c>
      <c r="I1409" s="87">
        <v>1</v>
      </c>
      <c r="J1409" s="87">
        <v>1</v>
      </c>
      <c r="K1409" s="84" t="s">
        <v>50</v>
      </c>
      <c r="L1409" s="84" t="s">
        <v>63</v>
      </c>
      <c r="M1409" s="84" t="s">
        <v>56</v>
      </c>
      <c r="N1409" s="84" t="s">
        <v>70</v>
      </c>
      <c r="O1409" s="84"/>
      <c r="P1409" s="84"/>
      <c r="Q1409" s="84"/>
      <c r="R1409" s="88"/>
      <c r="S1409" s="89"/>
      <c r="T1409" s="89">
        <f t="shared" si="94"/>
        <v>0</v>
      </c>
      <c r="U1409" s="89"/>
      <c r="V1409" s="89"/>
      <c r="W1409" s="89"/>
      <c r="X1409" s="89"/>
      <c r="Y1409" s="89"/>
      <c r="Z1409" s="89">
        <f t="shared" si="95"/>
        <v>0</v>
      </c>
      <c r="AA1409" s="89"/>
      <c r="AB1409" s="89"/>
      <c r="AC1409" s="89"/>
      <c r="AD1409" s="84"/>
      <c r="AE1409" s="90"/>
    </row>
    <row r="1410" spans="1:31" s="91" customFormat="1" hidden="1" x14ac:dyDescent="0.25">
      <c r="A1410" s="82">
        <v>1407</v>
      </c>
      <c r="B1410" s="83">
        <v>7008</v>
      </c>
      <c r="C1410" s="84">
        <v>3</v>
      </c>
      <c r="D1410" s="85" t="s">
        <v>274</v>
      </c>
      <c r="E1410" s="85" t="s">
        <v>263</v>
      </c>
      <c r="F1410" s="84"/>
      <c r="G1410" s="84" t="s">
        <v>55</v>
      </c>
      <c r="H1410" s="86" t="s">
        <v>264</v>
      </c>
      <c r="I1410" s="87">
        <v>1</v>
      </c>
      <c r="J1410" s="87">
        <v>1</v>
      </c>
      <c r="K1410" s="84" t="s">
        <v>50</v>
      </c>
      <c r="L1410" s="84" t="s">
        <v>63</v>
      </c>
      <c r="M1410" s="84" t="s">
        <v>56</v>
      </c>
      <c r="N1410" s="84" t="s">
        <v>70</v>
      </c>
      <c r="O1410" s="84"/>
      <c r="P1410" s="84" t="s">
        <v>266</v>
      </c>
      <c r="Q1410" s="84" t="s">
        <v>265</v>
      </c>
      <c r="R1410" s="88"/>
      <c r="S1410" s="89"/>
      <c r="T1410" s="89">
        <f t="shared" si="94"/>
        <v>0</v>
      </c>
      <c r="U1410" s="89"/>
      <c r="V1410" s="89"/>
      <c r="W1410" s="89"/>
      <c r="X1410" s="89"/>
      <c r="Y1410" s="89"/>
      <c r="Z1410" s="89">
        <f t="shared" si="95"/>
        <v>0</v>
      </c>
      <c r="AA1410" s="89"/>
      <c r="AB1410" s="89"/>
      <c r="AC1410" s="89"/>
      <c r="AD1410" s="84"/>
      <c r="AE1410" s="90"/>
    </row>
    <row r="1411" spans="1:31" s="91" customFormat="1" hidden="1" x14ac:dyDescent="0.25">
      <c r="A1411" s="82">
        <v>1408</v>
      </c>
      <c r="B1411" s="83">
        <v>7009</v>
      </c>
      <c r="C1411" s="84">
        <v>3</v>
      </c>
      <c r="D1411" s="85" t="s">
        <v>274</v>
      </c>
      <c r="E1411" s="85" t="s">
        <v>294</v>
      </c>
      <c r="F1411" s="84"/>
      <c r="G1411" s="84" t="s">
        <v>55</v>
      </c>
      <c r="H1411" s="86" t="s">
        <v>295</v>
      </c>
      <c r="I1411" s="87">
        <v>1</v>
      </c>
      <c r="J1411" s="87">
        <v>1</v>
      </c>
      <c r="K1411" s="84" t="s">
        <v>50</v>
      </c>
      <c r="L1411" s="84" t="s">
        <v>63</v>
      </c>
      <c r="M1411" s="84" t="s">
        <v>56</v>
      </c>
      <c r="N1411" s="84" t="s">
        <v>70</v>
      </c>
      <c r="O1411" s="84"/>
      <c r="P1411" s="84" t="s">
        <v>297</v>
      </c>
      <c r="Q1411" s="84" t="s">
        <v>296</v>
      </c>
      <c r="R1411" s="88"/>
      <c r="S1411" s="89"/>
      <c r="T1411" s="89">
        <f t="shared" si="94"/>
        <v>0</v>
      </c>
      <c r="U1411" s="89"/>
      <c r="V1411" s="89"/>
      <c r="W1411" s="89"/>
      <c r="X1411" s="89"/>
      <c r="Y1411" s="89"/>
      <c r="Z1411" s="89">
        <f t="shared" si="95"/>
        <v>0</v>
      </c>
      <c r="AA1411" s="89"/>
      <c r="AB1411" s="89"/>
      <c r="AC1411" s="89"/>
      <c r="AD1411" s="84"/>
      <c r="AE1411" s="90"/>
    </row>
    <row r="1412" spans="1:31" s="91" customFormat="1" hidden="1" x14ac:dyDescent="0.25">
      <c r="A1412" s="82">
        <v>1409</v>
      </c>
      <c r="B1412" s="83">
        <v>7010</v>
      </c>
      <c r="C1412" s="84">
        <v>3</v>
      </c>
      <c r="D1412" s="85" t="s">
        <v>274</v>
      </c>
      <c r="E1412" s="85" t="s">
        <v>298</v>
      </c>
      <c r="F1412" s="84"/>
      <c r="G1412" s="84" t="s">
        <v>55</v>
      </c>
      <c r="H1412" s="86" t="s">
        <v>299</v>
      </c>
      <c r="I1412" s="87">
        <v>1</v>
      </c>
      <c r="J1412" s="87">
        <v>1</v>
      </c>
      <c r="K1412" s="84" t="s">
        <v>50</v>
      </c>
      <c r="L1412" s="84" t="s">
        <v>63</v>
      </c>
      <c r="M1412" s="84" t="s">
        <v>56</v>
      </c>
      <c r="N1412" s="84" t="s">
        <v>70</v>
      </c>
      <c r="O1412" s="84"/>
      <c r="P1412" s="84" t="s">
        <v>266</v>
      </c>
      <c r="Q1412" s="84" t="s">
        <v>300</v>
      </c>
      <c r="R1412" s="88"/>
      <c r="S1412" s="89"/>
      <c r="T1412" s="89">
        <f t="shared" si="94"/>
        <v>0</v>
      </c>
      <c r="U1412" s="89"/>
      <c r="V1412" s="89"/>
      <c r="W1412" s="89"/>
      <c r="X1412" s="89"/>
      <c r="Y1412" s="89"/>
      <c r="Z1412" s="89">
        <f t="shared" si="95"/>
        <v>0</v>
      </c>
      <c r="AA1412" s="89"/>
      <c r="AB1412" s="89"/>
      <c r="AC1412" s="89"/>
      <c r="AD1412" s="84"/>
      <c r="AE1412" s="90"/>
    </row>
    <row r="1413" spans="1:31" s="91" customFormat="1" hidden="1" x14ac:dyDescent="0.25">
      <c r="A1413" s="82">
        <v>1410</v>
      </c>
      <c r="B1413" s="83">
        <v>7011</v>
      </c>
      <c r="C1413" s="84">
        <v>3</v>
      </c>
      <c r="D1413" s="85" t="s">
        <v>274</v>
      </c>
      <c r="E1413" s="85" t="s">
        <v>301</v>
      </c>
      <c r="F1413" s="84"/>
      <c r="G1413" s="84" t="s">
        <v>55</v>
      </c>
      <c r="H1413" s="86" t="s">
        <v>302</v>
      </c>
      <c r="I1413" s="87">
        <v>1</v>
      </c>
      <c r="J1413" s="87">
        <v>1</v>
      </c>
      <c r="K1413" s="84" t="s">
        <v>50</v>
      </c>
      <c r="L1413" s="84" t="s">
        <v>63</v>
      </c>
      <c r="M1413" s="84" t="s">
        <v>56</v>
      </c>
      <c r="N1413" s="84" t="s">
        <v>70</v>
      </c>
      <c r="O1413" s="84"/>
      <c r="P1413" s="84" t="s">
        <v>266</v>
      </c>
      <c r="Q1413" s="84" t="s">
        <v>303</v>
      </c>
      <c r="R1413" s="88"/>
      <c r="S1413" s="89"/>
      <c r="T1413" s="89">
        <f t="shared" ref="T1413:T1476" si="104">S1413*I1413</f>
        <v>0</v>
      </c>
      <c r="U1413" s="89"/>
      <c r="V1413" s="89"/>
      <c r="W1413" s="89"/>
      <c r="X1413" s="89"/>
      <c r="Y1413" s="89"/>
      <c r="Z1413" s="89">
        <f t="shared" ref="Z1413:Z1476" si="105">Y1413*I1413</f>
        <v>0</v>
      </c>
      <c r="AA1413" s="89"/>
      <c r="AB1413" s="89"/>
      <c r="AC1413" s="89"/>
      <c r="AD1413" s="84"/>
      <c r="AE1413" s="90"/>
    </row>
    <row r="1414" spans="1:31" s="91" customFormat="1" hidden="1" x14ac:dyDescent="0.25">
      <c r="A1414" s="82">
        <v>1411</v>
      </c>
      <c r="B1414" s="83">
        <v>7012</v>
      </c>
      <c r="C1414" s="84">
        <v>3</v>
      </c>
      <c r="D1414" s="85" t="s">
        <v>274</v>
      </c>
      <c r="E1414" s="85" t="s">
        <v>304</v>
      </c>
      <c r="F1414" s="84"/>
      <c r="G1414" s="84" t="s">
        <v>64</v>
      </c>
      <c r="H1414" s="86" t="s">
        <v>305</v>
      </c>
      <c r="I1414" s="87">
        <v>1</v>
      </c>
      <c r="J1414" s="87">
        <v>1</v>
      </c>
      <c r="K1414" s="84" t="s">
        <v>50</v>
      </c>
      <c r="L1414" s="84" t="s">
        <v>63</v>
      </c>
      <c r="M1414" s="84" t="s">
        <v>56</v>
      </c>
      <c r="N1414" s="84" t="s">
        <v>70</v>
      </c>
      <c r="O1414" s="84"/>
      <c r="P1414" s="84" t="s">
        <v>266</v>
      </c>
      <c r="Q1414" s="84" t="s">
        <v>306</v>
      </c>
      <c r="R1414" s="88"/>
      <c r="S1414" s="89"/>
      <c r="T1414" s="89">
        <f t="shared" si="104"/>
        <v>0</v>
      </c>
      <c r="U1414" s="89"/>
      <c r="V1414" s="89"/>
      <c r="W1414" s="89"/>
      <c r="X1414" s="89"/>
      <c r="Y1414" s="89"/>
      <c r="Z1414" s="89">
        <f t="shared" si="105"/>
        <v>0</v>
      </c>
      <c r="AA1414" s="89"/>
      <c r="AB1414" s="89"/>
      <c r="AC1414" s="89"/>
      <c r="AD1414" s="84"/>
      <c r="AE1414" s="90"/>
    </row>
    <row r="1415" spans="1:31" s="91" customFormat="1" hidden="1" x14ac:dyDescent="0.25">
      <c r="A1415" s="82">
        <v>1412</v>
      </c>
      <c r="B1415" s="83">
        <v>7013</v>
      </c>
      <c r="C1415" s="84">
        <v>3</v>
      </c>
      <c r="D1415" s="85" t="s">
        <v>274</v>
      </c>
      <c r="E1415" s="85" t="s">
        <v>72</v>
      </c>
      <c r="F1415" s="84"/>
      <c r="G1415" s="84" t="s">
        <v>59</v>
      </c>
      <c r="H1415" s="86" t="s">
        <v>73</v>
      </c>
      <c r="I1415" s="87">
        <v>1</v>
      </c>
      <c r="J1415" s="87">
        <v>1</v>
      </c>
      <c r="K1415" s="84" t="s">
        <v>50</v>
      </c>
      <c r="L1415" s="84" t="s">
        <v>63</v>
      </c>
      <c r="M1415" s="84" t="s">
        <v>56</v>
      </c>
      <c r="N1415" s="84" t="s">
        <v>70</v>
      </c>
      <c r="O1415" s="84"/>
      <c r="P1415" s="84"/>
      <c r="Q1415" s="84"/>
      <c r="R1415" s="88"/>
      <c r="S1415" s="89"/>
      <c r="T1415" s="89">
        <f t="shared" si="104"/>
        <v>0</v>
      </c>
      <c r="U1415" s="89"/>
      <c r="V1415" s="89"/>
      <c r="W1415" s="89"/>
      <c r="X1415" s="89"/>
      <c r="Y1415" s="89"/>
      <c r="Z1415" s="89">
        <f t="shared" si="105"/>
        <v>0</v>
      </c>
      <c r="AA1415" s="89"/>
      <c r="AB1415" s="89"/>
      <c r="AC1415" s="89"/>
      <c r="AD1415" s="84"/>
      <c r="AE1415" s="90"/>
    </row>
    <row r="1416" spans="1:31" s="91" customFormat="1" hidden="1" x14ac:dyDescent="0.25">
      <c r="A1416" s="82">
        <v>1413</v>
      </c>
      <c r="B1416" s="83">
        <v>7014</v>
      </c>
      <c r="C1416" s="84">
        <v>3</v>
      </c>
      <c r="D1416" s="85" t="s">
        <v>274</v>
      </c>
      <c r="E1416" s="85" t="s">
        <v>307</v>
      </c>
      <c r="F1416" s="84"/>
      <c r="G1416" s="84" t="s">
        <v>91</v>
      </c>
      <c r="H1416" s="86" t="s">
        <v>308</v>
      </c>
      <c r="I1416" s="87">
        <v>1</v>
      </c>
      <c r="J1416" s="87">
        <v>1</v>
      </c>
      <c r="K1416" s="84" t="s">
        <v>50</v>
      </c>
      <c r="L1416" s="84" t="s">
        <v>63</v>
      </c>
      <c r="M1416" s="84" t="s">
        <v>56</v>
      </c>
      <c r="N1416" s="84" t="s">
        <v>70</v>
      </c>
      <c r="O1416" s="84"/>
      <c r="P1416" s="84"/>
      <c r="Q1416" s="84"/>
      <c r="R1416" s="88"/>
      <c r="S1416" s="89"/>
      <c r="T1416" s="89">
        <f t="shared" si="104"/>
        <v>0</v>
      </c>
      <c r="U1416" s="89"/>
      <c r="V1416" s="89"/>
      <c r="W1416" s="89"/>
      <c r="X1416" s="89"/>
      <c r="Y1416" s="89"/>
      <c r="Z1416" s="89">
        <f t="shared" si="105"/>
        <v>0</v>
      </c>
      <c r="AA1416" s="89"/>
      <c r="AB1416" s="89"/>
      <c r="AC1416" s="89"/>
      <c r="AD1416" s="84"/>
      <c r="AE1416" s="90"/>
    </row>
    <row r="1417" spans="1:31" s="91" customFormat="1" hidden="1" x14ac:dyDescent="0.25">
      <c r="A1417" s="82">
        <v>1414</v>
      </c>
      <c r="B1417" s="83">
        <v>7002</v>
      </c>
      <c r="C1417" s="84">
        <v>2</v>
      </c>
      <c r="D1417" s="85" t="s">
        <v>965</v>
      </c>
      <c r="E1417" s="85" t="s">
        <v>124</v>
      </c>
      <c r="F1417" s="84"/>
      <c r="G1417" s="84" t="s">
        <v>126</v>
      </c>
      <c r="H1417" s="86" t="s">
        <v>125</v>
      </c>
      <c r="I1417" s="87">
        <v>1</v>
      </c>
      <c r="J1417" s="87">
        <v>1</v>
      </c>
      <c r="K1417" s="84" t="s">
        <v>50</v>
      </c>
      <c r="L1417" s="84" t="s">
        <v>63</v>
      </c>
      <c r="M1417" s="84" t="s">
        <v>56</v>
      </c>
      <c r="N1417" s="84" t="s">
        <v>70</v>
      </c>
      <c r="O1417" s="84"/>
      <c r="P1417" s="84"/>
      <c r="Q1417" s="84"/>
      <c r="R1417" s="88"/>
      <c r="S1417" s="89"/>
      <c r="T1417" s="89">
        <f t="shared" si="104"/>
        <v>0</v>
      </c>
      <c r="U1417" s="89"/>
      <c r="V1417" s="89"/>
      <c r="W1417" s="89"/>
      <c r="X1417" s="89"/>
      <c r="Y1417" s="89"/>
      <c r="Z1417" s="89">
        <f t="shared" si="105"/>
        <v>0</v>
      </c>
      <c r="AA1417" s="89"/>
      <c r="AB1417" s="89"/>
      <c r="AC1417" s="89"/>
      <c r="AD1417" s="84"/>
      <c r="AE1417" s="90"/>
    </row>
    <row r="1418" spans="1:31" s="91" customFormat="1" hidden="1" x14ac:dyDescent="0.25">
      <c r="A1418" s="82">
        <v>1415</v>
      </c>
      <c r="B1418" s="83">
        <v>7003</v>
      </c>
      <c r="C1418" s="84">
        <v>2</v>
      </c>
      <c r="D1418" s="85" t="s">
        <v>965</v>
      </c>
      <c r="E1418" s="85" t="s">
        <v>80</v>
      </c>
      <c r="F1418" s="84"/>
      <c r="G1418" s="84" t="s">
        <v>82</v>
      </c>
      <c r="H1418" s="86" t="s">
        <v>81</v>
      </c>
      <c r="I1418" s="87">
        <v>1</v>
      </c>
      <c r="J1418" s="87">
        <v>1</v>
      </c>
      <c r="K1418" s="84" t="s">
        <v>50</v>
      </c>
      <c r="L1418" s="84" t="s">
        <v>63</v>
      </c>
      <c r="M1418" s="84" t="s">
        <v>56</v>
      </c>
      <c r="N1418" s="84" t="s">
        <v>70</v>
      </c>
      <c r="O1418" s="84"/>
      <c r="P1418" s="84"/>
      <c r="Q1418" s="84"/>
      <c r="R1418" s="88"/>
      <c r="S1418" s="89"/>
      <c r="T1418" s="89">
        <f t="shared" si="104"/>
        <v>0</v>
      </c>
      <c r="U1418" s="89"/>
      <c r="V1418" s="89"/>
      <c r="W1418" s="89"/>
      <c r="X1418" s="89"/>
      <c r="Y1418" s="89"/>
      <c r="Z1418" s="89">
        <f t="shared" si="105"/>
        <v>0</v>
      </c>
      <c r="AA1418" s="89"/>
      <c r="AB1418" s="89"/>
      <c r="AC1418" s="89"/>
      <c r="AD1418" s="84"/>
      <c r="AE1418" s="90"/>
    </row>
    <row r="1419" spans="1:31" s="91" customFormat="1" x14ac:dyDescent="0.25">
      <c r="A1419" s="26">
        <v>1416</v>
      </c>
      <c r="B1419" s="31">
        <v>193</v>
      </c>
      <c r="C1419" s="27">
        <v>1</v>
      </c>
      <c r="D1419" s="28" t="s">
        <v>52</v>
      </c>
      <c r="E1419" s="28" t="s">
        <v>967</v>
      </c>
      <c r="F1419" s="27" t="s">
        <v>1005</v>
      </c>
      <c r="G1419" s="27" t="s">
        <v>55</v>
      </c>
      <c r="H1419" s="23" t="s">
        <v>968</v>
      </c>
      <c r="I1419" s="29">
        <v>1</v>
      </c>
      <c r="J1419" s="29">
        <v>1</v>
      </c>
      <c r="K1419" s="27" t="s">
        <v>50</v>
      </c>
      <c r="L1419" s="27" t="s">
        <v>54</v>
      </c>
      <c r="M1419" s="27" t="s">
        <v>56</v>
      </c>
      <c r="N1419" s="27" t="s">
        <v>51</v>
      </c>
      <c r="O1419" s="27" t="s">
        <v>1025</v>
      </c>
      <c r="P1419" s="27"/>
      <c r="Q1419" s="27"/>
      <c r="R1419" s="46"/>
      <c r="S1419" s="21">
        <f>VLOOKUP(E:E,'[1]853-278051-128'!$A:$F,6,0)</f>
        <v>22.7316</v>
      </c>
      <c r="T1419" s="21">
        <f t="shared" si="104"/>
        <v>22.7316</v>
      </c>
      <c r="U1419" s="21">
        <f>VLOOKUP(E:E,'[1]853-278051-128'!$A:$H,8,0)</f>
        <v>22.133400000000002</v>
      </c>
      <c r="V1419" s="21">
        <f>J1419*U1419</f>
        <v>22.133400000000002</v>
      </c>
      <c r="W1419" s="21">
        <f>VLOOKUP(E:E,'[1]853-278051-128'!$A:$J,10,0)</f>
        <v>21.535200000000003</v>
      </c>
      <c r="X1419" s="21">
        <f>J1419*W1419</f>
        <v>21.535200000000003</v>
      </c>
      <c r="Y1419" s="21">
        <f>VLOOKUP(E:E,'[1]853-278051-128'!$A:$L,12,0)</f>
        <v>20.937000000000001</v>
      </c>
      <c r="Z1419" s="21">
        <f t="shared" si="105"/>
        <v>20.937000000000001</v>
      </c>
      <c r="AA1419" s="21">
        <f>VLOOKUP(E:E,'[2]costed bom'!$E$2:$AA$1480,23,0)</f>
        <v>60</v>
      </c>
      <c r="AB1419" s="21">
        <f>J1419*AA1419</f>
        <v>60</v>
      </c>
      <c r="AC1419" s="21">
        <f>Z1419-AB1419</f>
        <v>-39.063000000000002</v>
      </c>
      <c r="AD1419" s="27">
        <v>35</v>
      </c>
      <c r="AE1419" s="22" t="s">
        <v>991</v>
      </c>
    </row>
    <row r="1420" spans="1:31" s="91" customFormat="1" hidden="1" x14ac:dyDescent="0.25">
      <c r="A1420" s="82">
        <v>1417</v>
      </c>
      <c r="B1420" s="83">
        <v>1</v>
      </c>
      <c r="C1420" s="84">
        <v>2</v>
      </c>
      <c r="D1420" s="85" t="s">
        <v>967</v>
      </c>
      <c r="E1420" s="85" t="s">
        <v>749</v>
      </c>
      <c r="F1420" s="84"/>
      <c r="G1420" s="84" t="s">
        <v>64</v>
      </c>
      <c r="H1420" s="86" t="s">
        <v>750</v>
      </c>
      <c r="I1420" s="87">
        <v>6.5</v>
      </c>
      <c r="J1420" s="87">
        <v>6.5</v>
      </c>
      <c r="K1420" s="84" t="s">
        <v>272</v>
      </c>
      <c r="L1420" s="84" t="s">
        <v>63</v>
      </c>
      <c r="M1420" s="84" t="s">
        <v>56</v>
      </c>
      <c r="N1420" s="84" t="s">
        <v>51</v>
      </c>
      <c r="O1420" s="84"/>
      <c r="P1420" s="84" t="s">
        <v>534</v>
      </c>
      <c r="Q1420" s="84" t="s">
        <v>751</v>
      </c>
      <c r="R1420" s="88"/>
      <c r="S1420" s="89"/>
      <c r="T1420" s="89">
        <f t="shared" si="104"/>
        <v>0</v>
      </c>
      <c r="U1420" s="89"/>
      <c r="V1420" s="89"/>
      <c r="W1420" s="89"/>
      <c r="X1420" s="89"/>
      <c r="Y1420" s="89"/>
      <c r="Z1420" s="89">
        <f t="shared" si="105"/>
        <v>0</v>
      </c>
      <c r="AA1420" s="89"/>
      <c r="AB1420" s="89"/>
      <c r="AC1420" s="89"/>
      <c r="AD1420" s="84"/>
      <c r="AE1420" s="90"/>
    </row>
    <row r="1421" spans="1:31" s="91" customFormat="1" hidden="1" x14ac:dyDescent="0.25">
      <c r="A1421" s="82">
        <v>1418</v>
      </c>
      <c r="B1421" s="83">
        <v>11</v>
      </c>
      <c r="C1421" s="84">
        <v>2</v>
      </c>
      <c r="D1421" s="85" t="s">
        <v>967</v>
      </c>
      <c r="E1421" s="85" t="s">
        <v>729</v>
      </c>
      <c r="F1421" s="84"/>
      <c r="G1421" s="84" t="s">
        <v>55</v>
      </c>
      <c r="H1421" s="86" t="s">
        <v>730</v>
      </c>
      <c r="I1421" s="87">
        <v>2</v>
      </c>
      <c r="J1421" s="87">
        <v>2</v>
      </c>
      <c r="K1421" s="84" t="s">
        <v>50</v>
      </c>
      <c r="L1421" s="84" t="s">
        <v>63</v>
      </c>
      <c r="M1421" s="84" t="s">
        <v>56</v>
      </c>
      <c r="N1421" s="84" t="s">
        <v>51</v>
      </c>
      <c r="O1421" s="84"/>
      <c r="P1421" s="84" t="s">
        <v>732</v>
      </c>
      <c r="Q1421" s="84" t="s">
        <v>731</v>
      </c>
      <c r="R1421" s="88"/>
      <c r="S1421" s="89"/>
      <c r="T1421" s="89">
        <f t="shared" si="104"/>
        <v>0</v>
      </c>
      <c r="U1421" s="89"/>
      <c r="V1421" s="89"/>
      <c r="W1421" s="89"/>
      <c r="X1421" s="89"/>
      <c r="Y1421" s="89"/>
      <c r="Z1421" s="89">
        <f t="shared" si="105"/>
        <v>0</v>
      </c>
      <c r="AA1421" s="89"/>
      <c r="AB1421" s="89"/>
      <c r="AC1421" s="89"/>
      <c r="AD1421" s="84"/>
      <c r="AE1421" s="90"/>
    </row>
    <row r="1422" spans="1:31" s="91" customFormat="1" hidden="1" x14ac:dyDescent="0.25">
      <c r="A1422" s="82">
        <v>1419</v>
      </c>
      <c r="B1422" s="83">
        <v>12</v>
      </c>
      <c r="C1422" s="84">
        <v>2</v>
      </c>
      <c r="D1422" s="85" t="s">
        <v>967</v>
      </c>
      <c r="E1422" s="85" t="s">
        <v>733</v>
      </c>
      <c r="F1422" s="84"/>
      <c r="G1422" s="84" t="s">
        <v>64</v>
      </c>
      <c r="H1422" s="86" t="s">
        <v>734</v>
      </c>
      <c r="I1422" s="87">
        <v>1</v>
      </c>
      <c r="J1422" s="87">
        <v>1</v>
      </c>
      <c r="K1422" s="84" t="s">
        <v>272</v>
      </c>
      <c r="L1422" s="84" t="s">
        <v>63</v>
      </c>
      <c r="M1422" s="84" t="s">
        <v>56</v>
      </c>
      <c r="N1422" s="84" t="s">
        <v>51</v>
      </c>
      <c r="O1422" s="84"/>
      <c r="P1422" s="84" t="s">
        <v>736</v>
      </c>
      <c r="Q1422" s="84" t="s">
        <v>735</v>
      </c>
      <c r="R1422" s="88"/>
      <c r="S1422" s="89"/>
      <c r="T1422" s="89">
        <f t="shared" si="104"/>
        <v>0</v>
      </c>
      <c r="U1422" s="89"/>
      <c r="V1422" s="89"/>
      <c r="W1422" s="89"/>
      <c r="X1422" s="89"/>
      <c r="Y1422" s="89"/>
      <c r="Z1422" s="89">
        <f t="shared" si="105"/>
        <v>0</v>
      </c>
      <c r="AA1422" s="89"/>
      <c r="AB1422" s="89"/>
      <c r="AC1422" s="89"/>
      <c r="AD1422" s="84"/>
      <c r="AE1422" s="90"/>
    </row>
    <row r="1423" spans="1:31" s="91" customFormat="1" hidden="1" x14ac:dyDescent="0.25">
      <c r="A1423" s="82">
        <v>1420</v>
      </c>
      <c r="B1423" s="83">
        <v>21</v>
      </c>
      <c r="C1423" s="84">
        <v>2</v>
      </c>
      <c r="D1423" s="85" t="s">
        <v>967</v>
      </c>
      <c r="E1423" s="85" t="s">
        <v>298</v>
      </c>
      <c r="F1423" s="84"/>
      <c r="G1423" s="84" t="s">
        <v>55</v>
      </c>
      <c r="H1423" s="86" t="s">
        <v>299</v>
      </c>
      <c r="I1423" s="87">
        <v>2</v>
      </c>
      <c r="J1423" s="87">
        <v>2</v>
      </c>
      <c r="K1423" s="84" t="s">
        <v>50</v>
      </c>
      <c r="L1423" s="84" t="s">
        <v>63</v>
      </c>
      <c r="M1423" s="84" t="s">
        <v>56</v>
      </c>
      <c r="N1423" s="84" t="s">
        <v>51</v>
      </c>
      <c r="O1423" s="84"/>
      <c r="P1423" s="84" t="s">
        <v>266</v>
      </c>
      <c r="Q1423" s="84" t="s">
        <v>300</v>
      </c>
      <c r="R1423" s="88"/>
      <c r="S1423" s="89"/>
      <c r="T1423" s="89">
        <f t="shared" si="104"/>
        <v>0</v>
      </c>
      <c r="U1423" s="89"/>
      <c r="V1423" s="89"/>
      <c r="W1423" s="89"/>
      <c r="X1423" s="89"/>
      <c r="Y1423" s="89"/>
      <c r="Z1423" s="89">
        <f t="shared" si="105"/>
        <v>0</v>
      </c>
      <c r="AA1423" s="89"/>
      <c r="AB1423" s="89"/>
      <c r="AC1423" s="89"/>
      <c r="AD1423" s="84"/>
      <c r="AE1423" s="90"/>
    </row>
    <row r="1424" spans="1:31" s="91" customFormat="1" hidden="1" x14ac:dyDescent="0.25">
      <c r="A1424" s="82">
        <v>1421</v>
      </c>
      <c r="B1424" s="83">
        <v>7000</v>
      </c>
      <c r="C1424" s="84">
        <v>2</v>
      </c>
      <c r="D1424" s="85" t="s">
        <v>967</v>
      </c>
      <c r="E1424" s="85" t="s">
        <v>752</v>
      </c>
      <c r="F1424" s="84"/>
      <c r="G1424" s="84" t="s">
        <v>64</v>
      </c>
      <c r="H1424" s="86" t="s">
        <v>753</v>
      </c>
      <c r="I1424" s="87">
        <v>1</v>
      </c>
      <c r="J1424" s="87">
        <v>1</v>
      </c>
      <c r="K1424" s="84" t="s">
        <v>50</v>
      </c>
      <c r="L1424" s="84" t="s">
        <v>54</v>
      </c>
      <c r="M1424" s="84" t="s">
        <v>56</v>
      </c>
      <c r="N1424" s="84" t="s">
        <v>70</v>
      </c>
      <c r="O1424" s="84"/>
      <c r="P1424" s="84"/>
      <c r="Q1424" s="84"/>
      <c r="R1424" s="88"/>
      <c r="S1424" s="89"/>
      <c r="T1424" s="89">
        <f t="shared" si="104"/>
        <v>0</v>
      </c>
      <c r="U1424" s="89"/>
      <c r="V1424" s="89"/>
      <c r="W1424" s="89"/>
      <c r="X1424" s="89"/>
      <c r="Y1424" s="89"/>
      <c r="Z1424" s="89">
        <f t="shared" si="105"/>
        <v>0</v>
      </c>
      <c r="AA1424" s="89"/>
      <c r="AB1424" s="89"/>
      <c r="AC1424" s="89"/>
      <c r="AD1424" s="84"/>
      <c r="AE1424" s="90"/>
    </row>
    <row r="1425" spans="1:31" s="91" customFormat="1" hidden="1" x14ac:dyDescent="0.25">
      <c r="A1425" s="82">
        <v>1422</v>
      </c>
      <c r="B1425" s="83">
        <v>7001</v>
      </c>
      <c r="C1425" s="84">
        <v>2</v>
      </c>
      <c r="D1425" s="85" t="s">
        <v>967</v>
      </c>
      <c r="E1425" s="85" t="s">
        <v>274</v>
      </c>
      <c r="F1425" s="84"/>
      <c r="G1425" s="84" t="s">
        <v>276</v>
      </c>
      <c r="H1425" s="86" t="s">
        <v>275</v>
      </c>
      <c r="I1425" s="87">
        <v>1</v>
      </c>
      <c r="J1425" s="87">
        <v>1</v>
      </c>
      <c r="K1425" s="84" t="s">
        <v>50</v>
      </c>
      <c r="L1425" s="84" t="s">
        <v>63</v>
      </c>
      <c r="M1425" s="84" t="s">
        <v>56</v>
      </c>
      <c r="N1425" s="84" t="s">
        <v>70</v>
      </c>
      <c r="O1425" s="84"/>
      <c r="P1425" s="84"/>
      <c r="Q1425" s="84"/>
      <c r="R1425" s="88"/>
      <c r="S1425" s="89"/>
      <c r="T1425" s="89">
        <f t="shared" si="104"/>
        <v>0</v>
      </c>
      <c r="U1425" s="89"/>
      <c r="V1425" s="89"/>
      <c r="W1425" s="89"/>
      <c r="X1425" s="89"/>
      <c r="Y1425" s="89"/>
      <c r="Z1425" s="89">
        <f t="shared" si="105"/>
        <v>0</v>
      </c>
      <c r="AA1425" s="89"/>
      <c r="AB1425" s="89"/>
      <c r="AC1425" s="89"/>
      <c r="AD1425" s="84"/>
      <c r="AE1425" s="90"/>
    </row>
    <row r="1426" spans="1:31" s="91" customFormat="1" hidden="1" x14ac:dyDescent="0.25">
      <c r="A1426" s="82">
        <v>1423</v>
      </c>
      <c r="B1426" s="83">
        <v>7000</v>
      </c>
      <c r="C1426" s="84">
        <v>3</v>
      </c>
      <c r="D1426" s="85" t="s">
        <v>274</v>
      </c>
      <c r="E1426" s="85" t="s">
        <v>124</v>
      </c>
      <c r="F1426" s="84"/>
      <c r="G1426" s="84" t="s">
        <v>126</v>
      </c>
      <c r="H1426" s="86" t="s">
        <v>125</v>
      </c>
      <c r="I1426" s="87">
        <v>1</v>
      </c>
      <c r="J1426" s="87">
        <v>1</v>
      </c>
      <c r="K1426" s="84" t="s">
        <v>50</v>
      </c>
      <c r="L1426" s="84" t="s">
        <v>63</v>
      </c>
      <c r="M1426" s="84" t="s">
        <v>56</v>
      </c>
      <c r="N1426" s="84" t="s">
        <v>70</v>
      </c>
      <c r="O1426" s="84"/>
      <c r="P1426" s="84"/>
      <c r="Q1426" s="84"/>
      <c r="R1426" s="88"/>
      <c r="S1426" s="89"/>
      <c r="T1426" s="89">
        <f t="shared" si="104"/>
        <v>0</v>
      </c>
      <c r="U1426" s="89"/>
      <c r="V1426" s="89"/>
      <c r="W1426" s="89"/>
      <c r="X1426" s="89"/>
      <c r="Y1426" s="89"/>
      <c r="Z1426" s="89">
        <f t="shared" si="105"/>
        <v>0</v>
      </c>
      <c r="AA1426" s="89"/>
      <c r="AB1426" s="89"/>
      <c r="AC1426" s="89"/>
      <c r="AD1426" s="84"/>
      <c r="AE1426" s="90"/>
    </row>
    <row r="1427" spans="1:31" s="91" customFormat="1" hidden="1" x14ac:dyDescent="0.25">
      <c r="A1427" s="82">
        <v>1424</v>
      </c>
      <c r="B1427" s="83">
        <v>7002</v>
      </c>
      <c r="C1427" s="84">
        <v>3</v>
      </c>
      <c r="D1427" s="85" t="s">
        <v>274</v>
      </c>
      <c r="E1427" s="85" t="s">
        <v>277</v>
      </c>
      <c r="F1427" s="84"/>
      <c r="G1427" s="84" t="s">
        <v>55</v>
      </c>
      <c r="H1427" s="86" t="s">
        <v>278</v>
      </c>
      <c r="I1427" s="87">
        <v>1</v>
      </c>
      <c r="J1427" s="87">
        <v>1</v>
      </c>
      <c r="K1427" s="84" t="s">
        <v>50</v>
      </c>
      <c r="L1427" s="84" t="s">
        <v>63</v>
      </c>
      <c r="M1427" s="84" t="s">
        <v>56</v>
      </c>
      <c r="N1427" s="84" t="s">
        <v>70</v>
      </c>
      <c r="O1427" s="84"/>
      <c r="P1427" s="84" t="s">
        <v>279</v>
      </c>
      <c r="Q1427" s="84">
        <v>14270</v>
      </c>
      <c r="R1427" s="88"/>
      <c r="S1427" s="89"/>
      <c r="T1427" s="89">
        <f t="shared" si="104"/>
        <v>0</v>
      </c>
      <c r="U1427" s="89"/>
      <c r="V1427" s="89"/>
      <c r="W1427" s="89"/>
      <c r="X1427" s="89"/>
      <c r="Y1427" s="89"/>
      <c r="Z1427" s="89">
        <f t="shared" si="105"/>
        <v>0</v>
      </c>
      <c r="AA1427" s="89"/>
      <c r="AB1427" s="89"/>
      <c r="AC1427" s="89"/>
      <c r="AD1427" s="84"/>
      <c r="AE1427" s="90"/>
    </row>
    <row r="1428" spans="1:31" s="91" customFormat="1" hidden="1" x14ac:dyDescent="0.25">
      <c r="A1428" s="82">
        <v>1425</v>
      </c>
      <c r="B1428" s="83">
        <v>7003</v>
      </c>
      <c r="C1428" s="84">
        <v>3</v>
      </c>
      <c r="D1428" s="85" t="s">
        <v>274</v>
      </c>
      <c r="E1428" s="85" t="s">
        <v>280</v>
      </c>
      <c r="F1428" s="84"/>
      <c r="G1428" s="84" t="s">
        <v>55</v>
      </c>
      <c r="H1428" s="86" t="s">
        <v>281</v>
      </c>
      <c r="I1428" s="87">
        <v>1</v>
      </c>
      <c r="J1428" s="87">
        <v>1</v>
      </c>
      <c r="K1428" s="84" t="s">
        <v>50</v>
      </c>
      <c r="L1428" s="84" t="s">
        <v>63</v>
      </c>
      <c r="M1428" s="84" t="s">
        <v>56</v>
      </c>
      <c r="N1428" s="84" t="s">
        <v>70</v>
      </c>
      <c r="O1428" s="84"/>
      <c r="P1428" s="84" t="s">
        <v>283</v>
      </c>
      <c r="Q1428" s="84" t="s">
        <v>282</v>
      </c>
      <c r="R1428" s="88"/>
      <c r="S1428" s="89"/>
      <c r="T1428" s="89">
        <f t="shared" si="104"/>
        <v>0</v>
      </c>
      <c r="U1428" s="89"/>
      <c r="V1428" s="89"/>
      <c r="W1428" s="89"/>
      <c r="X1428" s="89"/>
      <c r="Y1428" s="89"/>
      <c r="Z1428" s="89">
        <f t="shared" si="105"/>
        <v>0</v>
      </c>
      <c r="AA1428" s="89"/>
      <c r="AB1428" s="89"/>
      <c r="AC1428" s="89"/>
      <c r="AD1428" s="84"/>
      <c r="AE1428" s="90"/>
    </row>
    <row r="1429" spans="1:31" s="91" customFormat="1" hidden="1" x14ac:dyDescent="0.25">
      <c r="A1429" s="82">
        <v>1426</v>
      </c>
      <c r="B1429" s="83">
        <v>7004</v>
      </c>
      <c r="C1429" s="84">
        <v>3</v>
      </c>
      <c r="D1429" s="85" t="s">
        <v>274</v>
      </c>
      <c r="E1429" s="85" t="s">
        <v>284</v>
      </c>
      <c r="F1429" s="84"/>
      <c r="G1429" s="84" t="s">
        <v>64</v>
      </c>
      <c r="H1429" s="86" t="s">
        <v>285</v>
      </c>
      <c r="I1429" s="87">
        <v>1</v>
      </c>
      <c r="J1429" s="87">
        <v>1</v>
      </c>
      <c r="K1429" s="84" t="s">
        <v>50</v>
      </c>
      <c r="L1429" s="84" t="s">
        <v>63</v>
      </c>
      <c r="M1429" s="84" t="s">
        <v>56</v>
      </c>
      <c r="N1429" s="84" t="s">
        <v>70</v>
      </c>
      <c r="O1429" s="84"/>
      <c r="P1429" s="84" t="s">
        <v>283</v>
      </c>
      <c r="Q1429" s="84" t="s">
        <v>286</v>
      </c>
      <c r="R1429" s="88"/>
      <c r="S1429" s="89"/>
      <c r="T1429" s="89">
        <f t="shared" si="104"/>
        <v>0</v>
      </c>
      <c r="U1429" s="89"/>
      <c r="V1429" s="89"/>
      <c r="W1429" s="89"/>
      <c r="X1429" s="89"/>
      <c r="Y1429" s="89"/>
      <c r="Z1429" s="89">
        <f t="shared" si="105"/>
        <v>0</v>
      </c>
      <c r="AA1429" s="89"/>
      <c r="AB1429" s="89"/>
      <c r="AC1429" s="89"/>
      <c r="AD1429" s="84"/>
      <c r="AE1429" s="90"/>
    </row>
    <row r="1430" spans="1:31" s="91" customFormat="1" hidden="1" x14ac:dyDescent="0.25">
      <c r="A1430" s="82">
        <v>1427</v>
      </c>
      <c r="B1430" s="83">
        <v>7005</v>
      </c>
      <c r="C1430" s="84">
        <v>3</v>
      </c>
      <c r="D1430" s="85" t="s">
        <v>274</v>
      </c>
      <c r="E1430" s="85" t="s">
        <v>287</v>
      </c>
      <c r="F1430" s="84"/>
      <c r="G1430" s="84" t="s">
        <v>64</v>
      </c>
      <c r="H1430" s="86" t="s">
        <v>288</v>
      </c>
      <c r="I1430" s="87">
        <v>1</v>
      </c>
      <c r="J1430" s="87">
        <v>1</v>
      </c>
      <c r="K1430" s="84" t="s">
        <v>50</v>
      </c>
      <c r="L1430" s="84" t="s">
        <v>63</v>
      </c>
      <c r="M1430" s="84" t="s">
        <v>56</v>
      </c>
      <c r="N1430" s="84" t="s">
        <v>70</v>
      </c>
      <c r="O1430" s="84"/>
      <c r="P1430" s="84" t="s">
        <v>283</v>
      </c>
      <c r="Q1430" s="84" t="s">
        <v>289</v>
      </c>
      <c r="R1430" s="88"/>
      <c r="S1430" s="89"/>
      <c r="T1430" s="89">
        <f t="shared" si="104"/>
        <v>0</v>
      </c>
      <c r="U1430" s="89"/>
      <c r="V1430" s="89"/>
      <c r="W1430" s="89"/>
      <c r="X1430" s="89"/>
      <c r="Y1430" s="89"/>
      <c r="Z1430" s="89">
        <f t="shared" si="105"/>
        <v>0</v>
      </c>
      <c r="AA1430" s="89"/>
      <c r="AB1430" s="89"/>
      <c r="AC1430" s="89"/>
      <c r="AD1430" s="84"/>
      <c r="AE1430" s="90"/>
    </row>
    <row r="1431" spans="1:31" s="91" customFormat="1" hidden="1" x14ac:dyDescent="0.25">
      <c r="A1431" s="82">
        <v>1428</v>
      </c>
      <c r="B1431" s="83">
        <v>7006</v>
      </c>
      <c r="C1431" s="84">
        <v>3</v>
      </c>
      <c r="D1431" s="85" t="s">
        <v>274</v>
      </c>
      <c r="E1431" s="85" t="s">
        <v>290</v>
      </c>
      <c r="F1431" s="84"/>
      <c r="G1431" s="84" t="s">
        <v>55</v>
      </c>
      <c r="H1431" s="86" t="s">
        <v>291</v>
      </c>
      <c r="I1431" s="87">
        <v>1</v>
      </c>
      <c r="J1431" s="87">
        <v>1</v>
      </c>
      <c r="K1431" s="84" t="s">
        <v>50</v>
      </c>
      <c r="L1431" s="84" t="s">
        <v>63</v>
      </c>
      <c r="M1431" s="84" t="s">
        <v>56</v>
      </c>
      <c r="N1431" s="84" t="s">
        <v>70</v>
      </c>
      <c r="O1431" s="84"/>
      <c r="P1431" s="84"/>
      <c r="Q1431" s="84"/>
      <c r="R1431" s="88"/>
      <c r="S1431" s="89"/>
      <c r="T1431" s="89">
        <f t="shared" si="104"/>
        <v>0</v>
      </c>
      <c r="U1431" s="89"/>
      <c r="V1431" s="89"/>
      <c r="W1431" s="89"/>
      <c r="X1431" s="89"/>
      <c r="Y1431" s="89"/>
      <c r="Z1431" s="89">
        <f t="shared" si="105"/>
        <v>0</v>
      </c>
      <c r="AA1431" s="89"/>
      <c r="AB1431" s="89"/>
      <c r="AC1431" s="89"/>
      <c r="AD1431" s="84"/>
      <c r="AE1431" s="90"/>
    </row>
    <row r="1432" spans="1:31" s="91" customFormat="1" hidden="1" x14ac:dyDescent="0.25">
      <c r="A1432" s="82">
        <v>1429</v>
      </c>
      <c r="B1432" s="83">
        <v>7007</v>
      </c>
      <c r="C1432" s="84">
        <v>3</v>
      </c>
      <c r="D1432" s="85" t="s">
        <v>274</v>
      </c>
      <c r="E1432" s="85" t="s">
        <v>292</v>
      </c>
      <c r="F1432" s="84"/>
      <c r="G1432" s="84" t="s">
        <v>55</v>
      </c>
      <c r="H1432" s="86" t="s">
        <v>293</v>
      </c>
      <c r="I1432" s="87">
        <v>1</v>
      </c>
      <c r="J1432" s="87">
        <v>1</v>
      </c>
      <c r="K1432" s="84" t="s">
        <v>50</v>
      </c>
      <c r="L1432" s="84" t="s">
        <v>63</v>
      </c>
      <c r="M1432" s="84" t="s">
        <v>56</v>
      </c>
      <c r="N1432" s="84" t="s">
        <v>70</v>
      </c>
      <c r="O1432" s="84"/>
      <c r="P1432" s="84"/>
      <c r="Q1432" s="84"/>
      <c r="R1432" s="88"/>
      <c r="S1432" s="89"/>
      <c r="T1432" s="89">
        <f t="shared" si="104"/>
        <v>0</v>
      </c>
      <c r="U1432" s="89"/>
      <c r="V1432" s="89"/>
      <c r="W1432" s="89"/>
      <c r="X1432" s="89"/>
      <c r="Y1432" s="89"/>
      <c r="Z1432" s="89">
        <f t="shared" si="105"/>
        <v>0</v>
      </c>
      <c r="AA1432" s="89"/>
      <c r="AB1432" s="89"/>
      <c r="AC1432" s="89"/>
      <c r="AD1432" s="84"/>
      <c r="AE1432" s="90"/>
    </row>
    <row r="1433" spans="1:31" s="91" customFormat="1" hidden="1" x14ac:dyDescent="0.25">
      <c r="A1433" s="82">
        <v>1430</v>
      </c>
      <c r="B1433" s="83">
        <v>7008</v>
      </c>
      <c r="C1433" s="84">
        <v>3</v>
      </c>
      <c r="D1433" s="85" t="s">
        <v>274</v>
      </c>
      <c r="E1433" s="85" t="s">
        <v>263</v>
      </c>
      <c r="F1433" s="84"/>
      <c r="G1433" s="84" t="s">
        <v>55</v>
      </c>
      <c r="H1433" s="86" t="s">
        <v>264</v>
      </c>
      <c r="I1433" s="87">
        <v>1</v>
      </c>
      <c r="J1433" s="87">
        <v>1</v>
      </c>
      <c r="K1433" s="84" t="s">
        <v>50</v>
      </c>
      <c r="L1433" s="84" t="s">
        <v>63</v>
      </c>
      <c r="M1433" s="84" t="s">
        <v>56</v>
      </c>
      <c r="N1433" s="84" t="s">
        <v>70</v>
      </c>
      <c r="O1433" s="84"/>
      <c r="P1433" s="84" t="s">
        <v>266</v>
      </c>
      <c r="Q1433" s="84" t="s">
        <v>265</v>
      </c>
      <c r="R1433" s="88"/>
      <c r="S1433" s="89"/>
      <c r="T1433" s="89">
        <f t="shared" si="104"/>
        <v>0</v>
      </c>
      <c r="U1433" s="89"/>
      <c r="V1433" s="89"/>
      <c r="W1433" s="89"/>
      <c r="X1433" s="89"/>
      <c r="Y1433" s="89"/>
      <c r="Z1433" s="89">
        <f t="shared" si="105"/>
        <v>0</v>
      </c>
      <c r="AA1433" s="89"/>
      <c r="AB1433" s="89"/>
      <c r="AC1433" s="89"/>
      <c r="AD1433" s="84"/>
      <c r="AE1433" s="90"/>
    </row>
    <row r="1434" spans="1:31" s="91" customFormat="1" hidden="1" x14ac:dyDescent="0.25">
      <c r="A1434" s="82">
        <v>1431</v>
      </c>
      <c r="B1434" s="83">
        <v>7009</v>
      </c>
      <c r="C1434" s="84">
        <v>3</v>
      </c>
      <c r="D1434" s="85" t="s">
        <v>274</v>
      </c>
      <c r="E1434" s="85" t="s">
        <v>294</v>
      </c>
      <c r="F1434" s="84"/>
      <c r="G1434" s="84" t="s">
        <v>55</v>
      </c>
      <c r="H1434" s="86" t="s">
        <v>295</v>
      </c>
      <c r="I1434" s="87">
        <v>1</v>
      </c>
      <c r="J1434" s="87">
        <v>1</v>
      </c>
      <c r="K1434" s="84" t="s">
        <v>50</v>
      </c>
      <c r="L1434" s="84" t="s">
        <v>63</v>
      </c>
      <c r="M1434" s="84" t="s">
        <v>56</v>
      </c>
      <c r="N1434" s="84" t="s">
        <v>70</v>
      </c>
      <c r="O1434" s="84"/>
      <c r="P1434" s="84" t="s">
        <v>297</v>
      </c>
      <c r="Q1434" s="84" t="s">
        <v>296</v>
      </c>
      <c r="R1434" s="88"/>
      <c r="S1434" s="89"/>
      <c r="T1434" s="89">
        <f t="shared" si="104"/>
        <v>0</v>
      </c>
      <c r="U1434" s="89"/>
      <c r="V1434" s="89"/>
      <c r="W1434" s="89"/>
      <c r="X1434" s="89"/>
      <c r="Y1434" s="89"/>
      <c r="Z1434" s="89">
        <f t="shared" si="105"/>
        <v>0</v>
      </c>
      <c r="AA1434" s="89"/>
      <c r="AB1434" s="89"/>
      <c r="AC1434" s="89"/>
      <c r="AD1434" s="84"/>
      <c r="AE1434" s="90"/>
    </row>
    <row r="1435" spans="1:31" s="91" customFormat="1" hidden="1" x14ac:dyDescent="0.25">
      <c r="A1435" s="82">
        <v>1432</v>
      </c>
      <c r="B1435" s="83">
        <v>7010</v>
      </c>
      <c r="C1435" s="84">
        <v>3</v>
      </c>
      <c r="D1435" s="85" t="s">
        <v>274</v>
      </c>
      <c r="E1435" s="85" t="s">
        <v>298</v>
      </c>
      <c r="F1435" s="84"/>
      <c r="G1435" s="84" t="s">
        <v>55</v>
      </c>
      <c r="H1435" s="86" t="s">
        <v>299</v>
      </c>
      <c r="I1435" s="87">
        <v>1</v>
      </c>
      <c r="J1435" s="87">
        <v>1</v>
      </c>
      <c r="K1435" s="84" t="s">
        <v>50</v>
      </c>
      <c r="L1435" s="84" t="s">
        <v>63</v>
      </c>
      <c r="M1435" s="84" t="s">
        <v>56</v>
      </c>
      <c r="N1435" s="84" t="s">
        <v>70</v>
      </c>
      <c r="O1435" s="84"/>
      <c r="P1435" s="84" t="s">
        <v>266</v>
      </c>
      <c r="Q1435" s="84" t="s">
        <v>300</v>
      </c>
      <c r="R1435" s="88"/>
      <c r="S1435" s="89"/>
      <c r="T1435" s="89">
        <f t="shared" si="104"/>
        <v>0</v>
      </c>
      <c r="U1435" s="89"/>
      <c r="V1435" s="89"/>
      <c r="W1435" s="89"/>
      <c r="X1435" s="89"/>
      <c r="Y1435" s="89"/>
      <c r="Z1435" s="89">
        <f t="shared" si="105"/>
        <v>0</v>
      </c>
      <c r="AA1435" s="89"/>
      <c r="AB1435" s="89"/>
      <c r="AC1435" s="89"/>
      <c r="AD1435" s="84"/>
      <c r="AE1435" s="90"/>
    </row>
    <row r="1436" spans="1:31" s="91" customFormat="1" hidden="1" x14ac:dyDescent="0.25">
      <c r="A1436" s="82">
        <v>1433</v>
      </c>
      <c r="B1436" s="83">
        <v>7011</v>
      </c>
      <c r="C1436" s="84">
        <v>3</v>
      </c>
      <c r="D1436" s="85" t="s">
        <v>274</v>
      </c>
      <c r="E1436" s="85" t="s">
        <v>301</v>
      </c>
      <c r="F1436" s="84"/>
      <c r="G1436" s="84" t="s">
        <v>55</v>
      </c>
      <c r="H1436" s="86" t="s">
        <v>302</v>
      </c>
      <c r="I1436" s="87">
        <v>1</v>
      </c>
      <c r="J1436" s="87">
        <v>1</v>
      </c>
      <c r="K1436" s="84" t="s">
        <v>50</v>
      </c>
      <c r="L1436" s="84" t="s">
        <v>63</v>
      </c>
      <c r="M1436" s="84" t="s">
        <v>56</v>
      </c>
      <c r="N1436" s="84" t="s">
        <v>70</v>
      </c>
      <c r="O1436" s="84"/>
      <c r="P1436" s="84" t="s">
        <v>266</v>
      </c>
      <c r="Q1436" s="84" t="s">
        <v>303</v>
      </c>
      <c r="R1436" s="88"/>
      <c r="S1436" s="89"/>
      <c r="T1436" s="89">
        <f t="shared" si="104"/>
        <v>0</v>
      </c>
      <c r="U1436" s="89"/>
      <c r="V1436" s="89"/>
      <c r="W1436" s="89"/>
      <c r="X1436" s="89"/>
      <c r="Y1436" s="89"/>
      <c r="Z1436" s="89">
        <f t="shared" si="105"/>
        <v>0</v>
      </c>
      <c r="AA1436" s="89"/>
      <c r="AB1436" s="89"/>
      <c r="AC1436" s="89"/>
      <c r="AD1436" s="84"/>
      <c r="AE1436" s="90"/>
    </row>
    <row r="1437" spans="1:31" s="91" customFormat="1" hidden="1" x14ac:dyDescent="0.25">
      <c r="A1437" s="82">
        <v>1434</v>
      </c>
      <c r="B1437" s="83">
        <v>7012</v>
      </c>
      <c r="C1437" s="84">
        <v>3</v>
      </c>
      <c r="D1437" s="85" t="s">
        <v>274</v>
      </c>
      <c r="E1437" s="85" t="s">
        <v>304</v>
      </c>
      <c r="F1437" s="84"/>
      <c r="G1437" s="84" t="s">
        <v>64</v>
      </c>
      <c r="H1437" s="86" t="s">
        <v>305</v>
      </c>
      <c r="I1437" s="87">
        <v>1</v>
      </c>
      <c r="J1437" s="87">
        <v>1</v>
      </c>
      <c r="K1437" s="84" t="s">
        <v>50</v>
      </c>
      <c r="L1437" s="84" t="s">
        <v>63</v>
      </c>
      <c r="M1437" s="84" t="s">
        <v>56</v>
      </c>
      <c r="N1437" s="84" t="s">
        <v>70</v>
      </c>
      <c r="O1437" s="84"/>
      <c r="P1437" s="84" t="s">
        <v>266</v>
      </c>
      <c r="Q1437" s="84" t="s">
        <v>306</v>
      </c>
      <c r="R1437" s="88"/>
      <c r="S1437" s="89"/>
      <c r="T1437" s="89">
        <f t="shared" si="104"/>
        <v>0</v>
      </c>
      <c r="U1437" s="89"/>
      <c r="V1437" s="89"/>
      <c r="W1437" s="89"/>
      <c r="X1437" s="89"/>
      <c r="Y1437" s="89"/>
      <c r="Z1437" s="89">
        <f t="shared" si="105"/>
        <v>0</v>
      </c>
      <c r="AA1437" s="89"/>
      <c r="AB1437" s="89"/>
      <c r="AC1437" s="89"/>
      <c r="AD1437" s="84"/>
      <c r="AE1437" s="90"/>
    </row>
    <row r="1438" spans="1:31" s="91" customFormat="1" hidden="1" x14ac:dyDescent="0.25">
      <c r="A1438" s="82">
        <v>1435</v>
      </c>
      <c r="B1438" s="83">
        <v>7013</v>
      </c>
      <c r="C1438" s="84">
        <v>3</v>
      </c>
      <c r="D1438" s="85" t="s">
        <v>274</v>
      </c>
      <c r="E1438" s="85" t="s">
        <v>72</v>
      </c>
      <c r="F1438" s="84"/>
      <c r="G1438" s="84" t="s">
        <v>59</v>
      </c>
      <c r="H1438" s="86" t="s">
        <v>73</v>
      </c>
      <c r="I1438" s="87">
        <v>1</v>
      </c>
      <c r="J1438" s="87">
        <v>1</v>
      </c>
      <c r="K1438" s="84" t="s">
        <v>50</v>
      </c>
      <c r="L1438" s="84" t="s">
        <v>63</v>
      </c>
      <c r="M1438" s="84" t="s">
        <v>56</v>
      </c>
      <c r="N1438" s="84" t="s">
        <v>70</v>
      </c>
      <c r="O1438" s="84"/>
      <c r="P1438" s="84"/>
      <c r="Q1438" s="84"/>
      <c r="R1438" s="88"/>
      <c r="S1438" s="89"/>
      <c r="T1438" s="89">
        <f t="shared" si="104"/>
        <v>0</v>
      </c>
      <c r="U1438" s="89"/>
      <c r="V1438" s="89"/>
      <c r="W1438" s="89"/>
      <c r="X1438" s="89"/>
      <c r="Y1438" s="89"/>
      <c r="Z1438" s="89">
        <f t="shared" si="105"/>
        <v>0</v>
      </c>
      <c r="AA1438" s="89"/>
      <c r="AB1438" s="89"/>
      <c r="AC1438" s="89"/>
      <c r="AD1438" s="84"/>
      <c r="AE1438" s="90"/>
    </row>
    <row r="1439" spans="1:31" s="91" customFormat="1" hidden="1" x14ac:dyDescent="0.25">
      <c r="A1439" s="82">
        <v>1436</v>
      </c>
      <c r="B1439" s="83">
        <v>7014</v>
      </c>
      <c r="C1439" s="84">
        <v>3</v>
      </c>
      <c r="D1439" s="85" t="s">
        <v>274</v>
      </c>
      <c r="E1439" s="85" t="s">
        <v>307</v>
      </c>
      <c r="F1439" s="84"/>
      <c r="G1439" s="84" t="s">
        <v>91</v>
      </c>
      <c r="H1439" s="86" t="s">
        <v>308</v>
      </c>
      <c r="I1439" s="87">
        <v>1</v>
      </c>
      <c r="J1439" s="87">
        <v>1</v>
      </c>
      <c r="K1439" s="84" t="s">
        <v>50</v>
      </c>
      <c r="L1439" s="84" t="s">
        <v>63</v>
      </c>
      <c r="M1439" s="84" t="s">
        <v>56</v>
      </c>
      <c r="N1439" s="84" t="s">
        <v>70</v>
      </c>
      <c r="O1439" s="84"/>
      <c r="P1439" s="84"/>
      <c r="Q1439" s="84"/>
      <c r="R1439" s="88"/>
      <c r="S1439" s="89"/>
      <c r="T1439" s="89">
        <f t="shared" si="104"/>
        <v>0</v>
      </c>
      <c r="U1439" s="89"/>
      <c r="V1439" s="89"/>
      <c r="W1439" s="89"/>
      <c r="X1439" s="89"/>
      <c r="Y1439" s="89"/>
      <c r="Z1439" s="89">
        <f t="shared" si="105"/>
        <v>0</v>
      </c>
      <c r="AA1439" s="89"/>
      <c r="AB1439" s="89"/>
      <c r="AC1439" s="89"/>
      <c r="AD1439" s="84"/>
      <c r="AE1439" s="90"/>
    </row>
    <row r="1440" spans="1:31" s="91" customFormat="1" hidden="1" x14ac:dyDescent="0.25">
      <c r="A1440" s="82">
        <v>1437</v>
      </c>
      <c r="B1440" s="83">
        <v>7002</v>
      </c>
      <c r="C1440" s="84">
        <v>2</v>
      </c>
      <c r="D1440" s="85" t="s">
        <v>967</v>
      </c>
      <c r="E1440" s="85" t="s">
        <v>754</v>
      </c>
      <c r="F1440" s="84"/>
      <c r="G1440" s="84" t="s">
        <v>79</v>
      </c>
      <c r="H1440" s="86" t="s">
        <v>755</v>
      </c>
      <c r="I1440" s="87">
        <v>1</v>
      </c>
      <c r="J1440" s="87">
        <v>1</v>
      </c>
      <c r="K1440" s="84" t="s">
        <v>50</v>
      </c>
      <c r="L1440" s="84" t="s">
        <v>63</v>
      </c>
      <c r="M1440" s="84" t="s">
        <v>56</v>
      </c>
      <c r="N1440" s="84" t="s">
        <v>70</v>
      </c>
      <c r="O1440" s="84"/>
      <c r="P1440" s="84"/>
      <c r="Q1440" s="84"/>
      <c r="R1440" s="88"/>
      <c r="S1440" s="89"/>
      <c r="T1440" s="89">
        <f t="shared" si="104"/>
        <v>0</v>
      </c>
      <c r="U1440" s="89"/>
      <c r="V1440" s="89"/>
      <c r="W1440" s="89"/>
      <c r="X1440" s="89"/>
      <c r="Y1440" s="89"/>
      <c r="Z1440" s="89">
        <f t="shared" si="105"/>
        <v>0</v>
      </c>
      <c r="AA1440" s="89"/>
      <c r="AB1440" s="89"/>
      <c r="AC1440" s="89"/>
      <c r="AD1440" s="84"/>
      <c r="AE1440" s="90"/>
    </row>
    <row r="1441" spans="1:31" s="91" customFormat="1" hidden="1" x14ac:dyDescent="0.25">
      <c r="A1441" s="82">
        <v>1438</v>
      </c>
      <c r="B1441" s="83">
        <v>7003</v>
      </c>
      <c r="C1441" s="84">
        <v>2</v>
      </c>
      <c r="D1441" s="85" t="s">
        <v>967</v>
      </c>
      <c r="E1441" s="85" t="s">
        <v>124</v>
      </c>
      <c r="F1441" s="84"/>
      <c r="G1441" s="84" t="s">
        <v>126</v>
      </c>
      <c r="H1441" s="86" t="s">
        <v>125</v>
      </c>
      <c r="I1441" s="87">
        <v>1</v>
      </c>
      <c r="J1441" s="87">
        <v>1</v>
      </c>
      <c r="K1441" s="84" t="s">
        <v>50</v>
      </c>
      <c r="L1441" s="84" t="s">
        <v>63</v>
      </c>
      <c r="M1441" s="84" t="s">
        <v>56</v>
      </c>
      <c r="N1441" s="84" t="s">
        <v>70</v>
      </c>
      <c r="O1441" s="84"/>
      <c r="P1441" s="84"/>
      <c r="Q1441" s="84"/>
      <c r="R1441" s="88"/>
      <c r="S1441" s="89"/>
      <c r="T1441" s="89">
        <f t="shared" si="104"/>
        <v>0</v>
      </c>
      <c r="U1441" s="89"/>
      <c r="V1441" s="89"/>
      <c r="W1441" s="89"/>
      <c r="X1441" s="89"/>
      <c r="Y1441" s="89"/>
      <c r="Z1441" s="89">
        <f t="shared" si="105"/>
        <v>0</v>
      </c>
      <c r="AA1441" s="89"/>
      <c r="AB1441" s="89"/>
      <c r="AC1441" s="89"/>
      <c r="AD1441" s="84"/>
      <c r="AE1441" s="90"/>
    </row>
    <row r="1442" spans="1:31" s="91" customFormat="1" x14ac:dyDescent="0.25">
      <c r="A1442" s="26">
        <v>1439</v>
      </c>
      <c r="B1442" s="31">
        <v>194</v>
      </c>
      <c r="C1442" s="27">
        <v>1</v>
      </c>
      <c r="D1442" s="28" t="s">
        <v>52</v>
      </c>
      <c r="E1442" s="28" t="s">
        <v>969</v>
      </c>
      <c r="F1442" s="27" t="s">
        <v>1005</v>
      </c>
      <c r="G1442" s="27" t="s">
        <v>64</v>
      </c>
      <c r="H1442" s="23" t="s">
        <v>970</v>
      </c>
      <c r="I1442" s="29">
        <v>1</v>
      </c>
      <c r="J1442" s="29">
        <v>1</v>
      </c>
      <c r="K1442" s="27" t="s">
        <v>50</v>
      </c>
      <c r="L1442" s="27" t="s">
        <v>54</v>
      </c>
      <c r="M1442" s="27" t="s">
        <v>56</v>
      </c>
      <c r="N1442" s="27" t="s">
        <v>51</v>
      </c>
      <c r="O1442" s="27" t="s">
        <v>1025</v>
      </c>
      <c r="P1442" s="27"/>
      <c r="Q1442" s="27"/>
      <c r="R1442" s="46"/>
      <c r="S1442" s="21">
        <f>VLOOKUP(E:E,'[1]853-278051-128'!$A:$F,6,0)</f>
        <v>20.611199999999997</v>
      </c>
      <c r="T1442" s="21">
        <f t="shared" si="104"/>
        <v>20.611199999999997</v>
      </c>
      <c r="U1442" s="21">
        <f>VLOOKUP(E:E,'[1]853-278051-128'!$A:$H,8,0)</f>
        <v>20.0688</v>
      </c>
      <c r="V1442" s="21">
        <f>J1442*U1442</f>
        <v>20.0688</v>
      </c>
      <c r="W1442" s="21">
        <f>VLOOKUP(E:E,'[1]853-278051-128'!$A:$J,10,0)</f>
        <v>19.526399999999999</v>
      </c>
      <c r="X1442" s="21">
        <f>J1442*W1442</f>
        <v>19.526399999999999</v>
      </c>
      <c r="Y1442" s="21">
        <f>VLOOKUP(E:E,'[1]853-278051-128'!$A:$L,12,0)</f>
        <v>18.983999999999998</v>
      </c>
      <c r="Z1442" s="21">
        <f t="shared" si="105"/>
        <v>18.983999999999998</v>
      </c>
      <c r="AA1442" s="21">
        <f>VLOOKUP(E:E,'[2]costed bom'!$E$2:$AA$1480,23,0)</f>
        <v>80</v>
      </c>
      <c r="AB1442" s="21">
        <f>J1442*AA1442</f>
        <v>80</v>
      </c>
      <c r="AC1442" s="21">
        <f>Z1442-AB1442</f>
        <v>-61.016000000000005</v>
      </c>
      <c r="AD1442" s="27">
        <v>35</v>
      </c>
      <c r="AE1442" s="22" t="s">
        <v>991</v>
      </c>
    </row>
    <row r="1443" spans="1:31" s="91" customFormat="1" hidden="1" x14ac:dyDescent="0.25">
      <c r="A1443" s="82">
        <v>1440</v>
      </c>
      <c r="B1443" s="83">
        <v>1</v>
      </c>
      <c r="C1443" s="84">
        <v>2</v>
      </c>
      <c r="D1443" s="85" t="s">
        <v>969</v>
      </c>
      <c r="E1443" s="85" t="s">
        <v>724</v>
      </c>
      <c r="F1443" s="84"/>
      <c r="G1443" s="84" t="s">
        <v>64</v>
      </c>
      <c r="H1443" s="86" t="s">
        <v>725</v>
      </c>
      <c r="I1443" s="87">
        <v>6</v>
      </c>
      <c r="J1443" s="87">
        <v>6</v>
      </c>
      <c r="K1443" s="84" t="s">
        <v>272</v>
      </c>
      <c r="L1443" s="84" t="s">
        <v>63</v>
      </c>
      <c r="M1443" s="84" t="s">
        <v>56</v>
      </c>
      <c r="N1443" s="84" t="s">
        <v>51</v>
      </c>
      <c r="O1443" s="84"/>
      <c r="P1443" s="84" t="s">
        <v>534</v>
      </c>
      <c r="Q1443" s="84" t="s">
        <v>726</v>
      </c>
      <c r="R1443" s="88"/>
      <c r="S1443" s="89"/>
      <c r="T1443" s="89">
        <f t="shared" si="104"/>
        <v>0</v>
      </c>
      <c r="U1443" s="89"/>
      <c r="V1443" s="89"/>
      <c r="W1443" s="89"/>
      <c r="X1443" s="89"/>
      <c r="Y1443" s="89"/>
      <c r="Z1443" s="89">
        <f t="shared" si="105"/>
        <v>0</v>
      </c>
      <c r="AA1443" s="89"/>
      <c r="AB1443" s="89"/>
      <c r="AC1443" s="89"/>
      <c r="AD1443" s="84"/>
      <c r="AE1443" s="90"/>
    </row>
    <row r="1444" spans="1:31" s="91" customFormat="1" hidden="1" x14ac:dyDescent="0.25">
      <c r="A1444" s="82">
        <v>1441</v>
      </c>
      <c r="B1444" s="83">
        <v>11</v>
      </c>
      <c r="C1444" s="84">
        <v>2</v>
      </c>
      <c r="D1444" s="85" t="s">
        <v>969</v>
      </c>
      <c r="E1444" s="85" t="s">
        <v>729</v>
      </c>
      <c r="F1444" s="84"/>
      <c r="G1444" s="84" t="s">
        <v>55</v>
      </c>
      <c r="H1444" s="86" t="s">
        <v>730</v>
      </c>
      <c r="I1444" s="87">
        <v>2</v>
      </c>
      <c r="J1444" s="87">
        <v>2</v>
      </c>
      <c r="K1444" s="84" t="s">
        <v>50</v>
      </c>
      <c r="L1444" s="84" t="s">
        <v>63</v>
      </c>
      <c r="M1444" s="84" t="s">
        <v>56</v>
      </c>
      <c r="N1444" s="84" t="s">
        <v>51</v>
      </c>
      <c r="O1444" s="84"/>
      <c r="P1444" s="84" t="s">
        <v>732</v>
      </c>
      <c r="Q1444" s="84" t="s">
        <v>731</v>
      </c>
      <c r="R1444" s="88"/>
      <c r="S1444" s="89"/>
      <c r="T1444" s="89">
        <f t="shared" si="104"/>
        <v>0</v>
      </c>
      <c r="U1444" s="89"/>
      <c r="V1444" s="89"/>
      <c r="W1444" s="89"/>
      <c r="X1444" s="89"/>
      <c r="Y1444" s="89"/>
      <c r="Z1444" s="89">
        <f t="shared" si="105"/>
        <v>0</v>
      </c>
      <c r="AA1444" s="89"/>
      <c r="AB1444" s="89"/>
      <c r="AC1444" s="89"/>
      <c r="AD1444" s="84"/>
      <c r="AE1444" s="90"/>
    </row>
    <row r="1445" spans="1:31" s="91" customFormat="1" hidden="1" x14ac:dyDescent="0.25">
      <c r="A1445" s="82">
        <v>1442</v>
      </c>
      <c r="B1445" s="83">
        <v>12</v>
      </c>
      <c r="C1445" s="84">
        <v>2</v>
      </c>
      <c r="D1445" s="85" t="s">
        <v>969</v>
      </c>
      <c r="E1445" s="85" t="s">
        <v>733</v>
      </c>
      <c r="F1445" s="84"/>
      <c r="G1445" s="84" t="s">
        <v>64</v>
      </c>
      <c r="H1445" s="86" t="s">
        <v>734</v>
      </c>
      <c r="I1445" s="87">
        <v>0.5</v>
      </c>
      <c r="J1445" s="87">
        <v>0.5</v>
      </c>
      <c r="K1445" s="84" t="s">
        <v>272</v>
      </c>
      <c r="L1445" s="84" t="s">
        <v>63</v>
      </c>
      <c r="M1445" s="84" t="s">
        <v>56</v>
      </c>
      <c r="N1445" s="84" t="s">
        <v>51</v>
      </c>
      <c r="O1445" s="84"/>
      <c r="P1445" s="84" t="s">
        <v>736</v>
      </c>
      <c r="Q1445" s="84" t="s">
        <v>735</v>
      </c>
      <c r="R1445" s="88"/>
      <c r="S1445" s="89"/>
      <c r="T1445" s="89">
        <f t="shared" si="104"/>
        <v>0</v>
      </c>
      <c r="U1445" s="89"/>
      <c r="V1445" s="89"/>
      <c r="W1445" s="89"/>
      <c r="X1445" s="89"/>
      <c r="Y1445" s="89"/>
      <c r="Z1445" s="89">
        <f t="shared" si="105"/>
        <v>0</v>
      </c>
      <c r="AA1445" s="89"/>
      <c r="AB1445" s="89"/>
      <c r="AC1445" s="89"/>
      <c r="AD1445" s="84"/>
      <c r="AE1445" s="90"/>
    </row>
    <row r="1446" spans="1:31" s="91" customFormat="1" hidden="1" x14ac:dyDescent="0.25">
      <c r="A1446" s="82">
        <v>1443</v>
      </c>
      <c r="B1446" s="83">
        <v>21</v>
      </c>
      <c r="C1446" s="84">
        <v>2</v>
      </c>
      <c r="D1446" s="85" t="s">
        <v>969</v>
      </c>
      <c r="E1446" s="85" t="s">
        <v>298</v>
      </c>
      <c r="F1446" s="84"/>
      <c r="G1446" s="84" t="s">
        <v>55</v>
      </c>
      <c r="H1446" s="86" t="s">
        <v>299</v>
      </c>
      <c r="I1446" s="87">
        <v>2</v>
      </c>
      <c r="J1446" s="87">
        <v>2</v>
      </c>
      <c r="K1446" s="84" t="s">
        <v>50</v>
      </c>
      <c r="L1446" s="84" t="s">
        <v>63</v>
      </c>
      <c r="M1446" s="84" t="s">
        <v>56</v>
      </c>
      <c r="N1446" s="84" t="s">
        <v>51</v>
      </c>
      <c r="O1446" s="84"/>
      <c r="P1446" s="84" t="s">
        <v>266</v>
      </c>
      <c r="Q1446" s="84" t="s">
        <v>300</v>
      </c>
      <c r="R1446" s="88"/>
      <c r="S1446" s="89"/>
      <c r="T1446" s="89">
        <f t="shared" si="104"/>
        <v>0</v>
      </c>
      <c r="U1446" s="89"/>
      <c r="V1446" s="89"/>
      <c r="W1446" s="89"/>
      <c r="X1446" s="89"/>
      <c r="Y1446" s="89"/>
      <c r="Z1446" s="89">
        <f t="shared" si="105"/>
        <v>0</v>
      </c>
      <c r="AA1446" s="89"/>
      <c r="AB1446" s="89"/>
      <c r="AC1446" s="89"/>
      <c r="AD1446" s="84"/>
      <c r="AE1446" s="90"/>
    </row>
    <row r="1447" spans="1:31" s="91" customFormat="1" hidden="1" x14ac:dyDescent="0.25">
      <c r="A1447" s="82">
        <v>1444</v>
      </c>
      <c r="B1447" s="83">
        <v>7000</v>
      </c>
      <c r="C1447" s="84">
        <v>2</v>
      </c>
      <c r="D1447" s="85" t="s">
        <v>969</v>
      </c>
      <c r="E1447" s="85" t="s">
        <v>727</v>
      </c>
      <c r="F1447" s="84"/>
      <c r="G1447" s="84" t="s">
        <v>64</v>
      </c>
      <c r="H1447" s="86" t="s">
        <v>728</v>
      </c>
      <c r="I1447" s="87">
        <v>1</v>
      </c>
      <c r="J1447" s="87">
        <v>1</v>
      </c>
      <c r="K1447" s="84" t="s">
        <v>50</v>
      </c>
      <c r="L1447" s="84" t="s">
        <v>63</v>
      </c>
      <c r="M1447" s="84" t="s">
        <v>56</v>
      </c>
      <c r="N1447" s="84" t="s">
        <v>70</v>
      </c>
      <c r="O1447" s="84"/>
      <c r="P1447" s="84"/>
      <c r="Q1447" s="84"/>
      <c r="R1447" s="88"/>
      <c r="S1447" s="89"/>
      <c r="T1447" s="89">
        <f t="shared" si="104"/>
        <v>0</v>
      </c>
      <c r="U1447" s="89"/>
      <c r="V1447" s="89"/>
      <c r="W1447" s="89"/>
      <c r="X1447" s="89"/>
      <c r="Y1447" s="89"/>
      <c r="Z1447" s="89">
        <f t="shared" si="105"/>
        <v>0</v>
      </c>
      <c r="AA1447" s="89"/>
      <c r="AB1447" s="89"/>
      <c r="AC1447" s="89"/>
      <c r="AD1447" s="84"/>
      <c r="AE1447" s="90"/>
    </row>
    <row r="1448" spans="1:31" s="91" customFormat="1" hidden="1" x14ac:dyDescent="0.25">
      <c r="A1448" s="82">
        <v>1445</v>
      </c>
      <c r="B1448" s="83">
        <v>7001</v>
      </c>
      <c r="C1448" s="84">
        <v>2</v>
      </c>
      <c r="D1448" s="85" t="s">
        <v>969</v>
      </c>
      <c r="E1448" s="85" t="s">
        <v>274</v>
      </c>
      <c r="F1448" s="84"/>
      <c r="G1448" s="84" t="s">
        <v>276</v>
      </c>
      <c r="H1448" s="86" t="s">
        <v>275</v>
      </c>
      <c r="I1448" s="87">
        <v>1</v>
      </c>
      <c r="J1448" s="87">
        <v>1</v>
      </c>
      <c r="K1448" s="84" t="s">
        <v>50</v>
      </c>
      <c r="L1448" s="84" t="s">
        <v>63</v>
      </c>
      <c r="M1448" s="84" t="s">
        <v>56</v>
      </c>
      <c r="N1448" s="84" t="s">
        <v>70</v>
      </c>
      <c r="O1448" s="84"/>
      <c r="P1448" s="84"/>
      <c r="Q1448" s="84"/>
      <c r="R1448" s="88"/>
      <c r="S1448" s="89"/>
      <c r="T1448" s="89">
        <f t="shared" si="104"/>
        <v>0</v>
      </c>
      <c r="U1448" s="89"/>
      <c r="V1448" s="89"/>
      <c r="W1448" s="89"/>
      <c r="X1448" s="89"/>
      <c r="Y1448" s="89"/>
      <c r="Z1448" s="89">
        <f t="shared" si="105"/>
        <v>0</v>
      </c>
      <c r="AA1448" s="89"/>
      <c r="AB1448" s="89"/>
      <c r="AC1448" s="89"/>
      <c r="AD1448" s="84"/>
      <c r="AE1448" s="90"/>
    </row>
    <row r="1449" spans="1:31" s="91" customFormat="1" hidden="1" x14ac:dyDescent="0.25">
      <c r="A1449" s="82">
        <v>1446</v>
      </c>
      <c r="B1449" s="83">
        <v>7000</v>
      </c>
      <c r="C1449" s="84">
        <v>3</v>
      </c>
      <c r="D1449" s="85" t="s">
        <v>274</v>
      </c>
      <c r="E1449" s="85" t="s">
        <v>124</v>
      </c>
      <c r="F1449" s="84"/>
      <c r="G1449" s="84" t="s">
        <v>126</v>
      </c>
      <c r="H1449" s="86" t="s">
        <v>125</v>
      </c>
      <c r="I1449" s="87">
        <v>1</v>
      </c>
      <c r="J1449" s="87">
        <v>1</v>
      </c>
      <c r="K1449" s="84" t="s">
        <v>50</v>
      </c>
      <c r="L1449" s="84" t="s">
        <v>63</v>
      </c>
      <c r="M1449" s="84" t="s">
        <v>56</v>
      </c>
      <c r="N1449" s="84" t="s">
        <v>70</v>
      </c>
      <c r="O1449" s="84"/>
      <c r="P1449" s="84"/>
      <c r="Q1449" s="84"/>
      <c r="R1449" s="88"/>
      <c r="S1449" s="89"/>
      <c r="T1449" s="89">
        <f t="shared" si="104"/>
        <v>0</v>
      </c>
      <c r="U1449" s="89"/>
      <c r="V1449" s="89"/>
      <c r="W1449" s="89"/>
      <c r="X1449" s="89"/>
      <c r="Y1449" s="89"/>
      <c r="Z1449" s="89">
        <f t="shared" si="105"/>
        <v>0</v>
      </c>
      <c r="AA1449" s="89"/>
      <c r="AB1449" s="89"/>
      <c r="AC1449" s="89"/>
      <c r="AD1449" s="84"/>
      <c r="AE1449" s="90"/>
    </row>
    <row r="1450" spans="1:31" s="91" customFormat="1" hidden="1" x14ac:dyDescent="0.25">
      <c r="A1450" s="82">
        <v>1447</v>
      </c>
      <c r="B1450" s="83">
        <v>7002</v>
      </c>
      <c r="C1450" s="84">
        <v>3</v>
      </c>
      <c r="D1450" s="85" t="s">
        <v>274</v>
      </c>
      <c r="E1450" s="85" t="s">
        <v>277</v>
      </c>
      <c r="F1450" s="84"/>
      <c r="G1450" s="84" t="s">
        <v>55</v>
      </c>
      <c r="H1450" s="86" t="s">
        <v>278</v>
      </c>
      <c r="I1450" s="87">
        <v>1</v>
      </c>
      <c r="J1450" s="87">
        <v>1</v>
      </c>
      <c r="K1450" s="84" t="s">
        <v>50</v>
      </c>
      <c r="L1450" s="84" t="s">
        <v>63</v>
      </c>
      <c r="M1450" s="84" t="s">
        <v>56</v>
      </c>
      <c r="N1450" s="84" t="s">
        <v>70</v>
      </c>
      <c r="O1450" s="84"/>
      <c r="P1450" s="84" t="s">
        <v>279</v>
      </c>
      <c r="Q1450" s="84">
        <v>14270</v>
      </c>
      <c r="R1450" s="88"/>
      <c r="S1450" s="89"/>
      <c r="T1450" s="89">
        <f t="shared" si="104"/>
        <v>0</v>
      </c>
      <c r="U1450" s="89"/>
      <c r="V1450" s="89"/>
      <c r="W1450" s="89"/>
      <c r="X1450" s="89"/>
      <c r="Y1450" s="89"/>
      <c r="Z1450" s="89">
        <f t="shared" si="105"/>
        <v>0</v>
      </c>
      <c r="AA1450" s="89"/>
      <c r="AB1450" s="89"/>
      <c r="AC1450" s="89"/>
      <c r="AD1450" s="84"/>
      <c r="AE1450" s="90"/>
    </row>
    <row r="1451" spans="1:31" s="91" customFormat="1" hidden="1" x14ac:dyDescent="0.25">
      <c r="A1451" s="82">
        <v>1448</v>
      </c>
      <c r="B1451" s="83">
        <v>7003</v>
      </c>
      <c r="C1451" s="84">
        <v>3</v>
      </c>
      <c r="D1451" s="85" t="s">
        <v>274</v>
      </c>
      <c r="E1451" s="85" t="s">
        <v>280</v>
      </c>
      <c r="F1451" s="84"/>
      <c r="G1451" s="84" t="s">
        <v>55</v>
      </c>
      <c r="H1451" s="86" t="s">
        <v>281</v>
      </c>
      <c r="I1451" s="87">
        <v>1</v>
      </c>
      <c r="J1451" s="87">
        <v>1</v>
      </c>
      <c r="K1451" s="84" t="s">
        <v>50</v>
      </c>
      <c r="L1451" s="84" t="s">
        <v>63</v>
      </c>
      <c r="M1451" s="84" t="s">
        <v>56</v>
      </c>
      <c r="N1451" s="84" t="s">
        <v>70</v>
      </c>
      <c r="O1451" s="84"/>
      <c r="P1451" s="84" t="s">
        <v>283</v>
      </c>
      <c r="Q1451" s="84" t="s">
        <v>282</v>
      </c>
      <c r="R1451" s="88"/>
      <c r="S1451" s="89"/>
      <c r="T1451" s="89">
        <f t="shared" si="104"/>
        <v>0</v>
      </c>
      <c r="U1451" s="89"/>
      <c r="V1451" s="89"/>
      <c r="W1451" s="89"/>
      <c r="X1451" s="89"/>
      <c r="Y1451" s="89"/>
      <c r="Z1451" s="89">
        <f t="shared" si="105"/>
        <v>0</v>
      </c>
      <c r="AA1451" s="89"/>
      <c r="AB1451" s="89"/>
      <c r="AC1451" s="89"/>
      <c r="AD1451" s="84"/>
      <c r="AE1451" s="90"/>
    </row>
    <row r="1452" spans="1:31" s="91" customFormat="1" hidden="1" x14ac:dyDescent="0.25">
      <c r="A1452" s="82">
        <v>1449</v>
      </c>
      <c r="B1452" s="83">
        <v>7004</v>
      </c>
      <c r="C1452" s="84">
        <v>3</v>
      </c>
      <c r="D1452" s="85" t="s">
        <v>274</v>
      </c>
      <c r="E1452" s="85" t="s">
        <v>284</v>
      </c>
      <c r="F1452" s="84"/>
      <c r="G1452" s="84" t="s">
        <v>64</v>
      </c>
      <c r="H1452" s="86" t="s">
        <v>285</v>
      </c>
      <c r="I1452" s="87">
        <v>1</v>
      </c>
      <c r="J1452" s="87">
        <v>1</v>
      </c>
      <c r="K1452" s="84" t="s">
        <v>50</v>
      </c>
      <c r="L1452" s="84" t="s">
        <v>63</v>
      </c>
      <c r="M1452" s="84" t="s">
        <v>56</v>
      </c>
      <c r="N1452" s="84" t="s">
        <v>70</v>
      </c>
      <c r="O1452" s="84"/>
      <c r="P1452" s="84" t="s">
        <v>283</v>
      </c>
      <c r="Q1452" s="84" t="s">
        <v>286</v>
      </c>
      <c r="R1452" s="88"/>
      <c r="S1452" s="89"/>
      <c r="T1452" s="89">
        <f t="shared" si="104"/>
        <v>0</v>
      </c>
      <c r="U1452" s="89"/>
      <c r="V1452" s="89"/>
      <c r="W1452" s="89"/>
      <c r="X1452" s="89"/>
      <c r="Y1452" s="89"/>
      <c r="Z1452" s="89">
        <f t="shared" si="105"/>
        <v>0</v>
      </c>
      <c r="AA1452" s="89"/>
      <c r="AB1452" s="89"/>
      <c r="AC1452" s="89"/>
      <c r="AD1452" s="84"/>
      <c r="AE1452" s="90"/>
    </row>
    <row r="1453" spans="1:31" s="91" customFormat="1" hidden="1" x14ac:dyDescent="0.25">
      <c r="A1453" s="82">
        <v>1450</v>
      </c>
      <c r="B1453" s="83">
        <v>7005</v>
      </c>
      <c r="C1453" s="84">
        <v>3</v>
      </c>
      <c r="D1453" s="85" t="s">
        <v>274</v>
      </c>
      <c r="E1453" s="85" t="s">
        <v>287</v>
      </c>
      <c r="F1453" s="84"/>
      <c r="G1453" s="84" t="s">
        <v>64</v>
      </c>
      <c r="H1453" s="86" t="s">
        <v>288</v>
      </c>
      <c r="I1453" s="87">
        <v>1</v>
      </c>
      <c r="J1453" s="87">
        <v>1</v>
      </c>
      <c r="K1453" s="84" t="s">
        <v>50</v>
      </c>
      <c r="L1453" s="84" t="s">
        <v>63</v>
      </c>
      <c r="M1453" s="84" t="s">
        <v>56</v>
      </c>
      <c r="N1453" s="84" t="s">
        <v>70</v>
      </c>
      <c r="O1453" s="84"/>
      <c r="P1453" s="84" t="s">
        <v>283</v>
      </c>
      <c r="Q1453" s="84" t="s">
        <v>289</v>
      </c>
      <c r="R1453" s="88"/>
      <c r="S1453" s="89"/>
      <c r="T1453" s="89">
        <f t="shared" si="104"/>
        <v>0</v>
      </c>
      <c r="U1453" s="89"/>
      <c r="V1453" s="89"/>
      <c r="W1453" s="89"/>
      <c r="X1453" s="89"/>
      <c r="Y1453" s="89"/>
      <c r="Z1453" s="89">
        <f t="shared" si="105"/>
        <v>0</v>
      </c>
      <c r="AA1453" s="89"/>
      <c r="AB1453" s="89"/>
      <c r="AC1453" s="89"/>
      <c r="AD1453" s="84"/>
      <c r="AE1453" s="90"/>
    </row>
    <row r="1454" spans="1:31" s="91" customFormat="1" hidden="1" x14ac:dyDescent="0.25">
      <c r="A1454" s="82">
        <v>1451</v>
      </c>
      <c r="B1454" s="83">
        <v>7006</v>
      </c>
      <c r="C1454" s="84">
        <v>3</v>
      </c>
      <c r="D1454" s="85" t="s">
        <v>274</v>
      </c>
      <c r="E1454" s="85" t="s">
        <v>290</v>
      </c>
      <c r="F1454" s="84"/>
      <c r="G1454" s="84" t="s">
        <v>55</v>
      </c>
      <c r="H1454" s="86" t="s">
        <v>291</v>
      </c>
      <c r="I1454" s="87">
        <v>1</v>
      </c>
      <c r="J1454" s="87">
        <v>1</v>
      </c>
      <c r="K1454" s="84" t="s">
        <v>50</v>
      </c>
      <c r="L1454" s="84" t="s">
        <v>63</v>
      </c>
      <c r="M1454" s="84" t="s">
        <v>56</v>
      </c>
      <c r="N1454" s="84" t="s">
        <v>70</v>
      </c>
      <c r="O1454" s="84"/>
      <c r="P1454" s="84"/>
      <c r="Q1454" s="84"/>
      <c r="R1454" s="88"/>
      <c r="S1454" s="89"/>
      <c r="T1454" s="89">
        <f t="shared" si="104"/>
        <v>0</v>
      </c>
      <c r="U1454" s="89"/>
      <c r="V1454" s="89"/>
      <c r="W1454" s="89"/>
      <c r="X1454" s="89"/>
      <c r="Y1454" s="89"/>
      <c r="Z1454" s="89">
        <f t="shared" si="105"/>
        <v>0</v>
      </c>
      <c r="AA1454" s="89"/>
      <c r="AB1454" s="89"/>
      <c r="AC1454" s="89"/>
      <c r="AD1454" s="84"/>
      <c r="AE1454" s="90"/>
    </row>
    <row r="1455" spans="1:31" s="91" customFormat="1" hidden="1" x14ac:dyDescent="0.25">
      <c r="A1455" s="82">
        <v>1452</v>
      </c>
      <c r="B1455" s="83">
        <v>7007</v>
      </c>
      <c r="C1455" s="84">
        <v>3</v>
      </c>
      <c r="D1455" s="85" t="s">
        <v>274</v>
      </c>
      <c r="E1455" s="85" t="s">
        <v>292</v>
      </c>
      <c r="F1455" s="84"/>
      <c r="G1455" s="84" t="s">
        <v>55</v>
      </c>
      <c r="H1455" s="86" t="s">
        <v>293</v>
      </c>
      <c r="I1455" s="87">
        <v>1</v>
      </c>
      <c r="J1455" s="87">
        <v>1</v>
      </c>
      <c r="K1455" s="84" t="s">
        <v>50</v>
      </c>
      <c r="L1455" s="84" t="s">
        <v>63</v>
      </c>
      <c r="M1455" s="84" t="s">
        <v>56</v>
      </c>
      <c r="N1455" s="84" t="s">
        <v>70</v>
      </c>
      <c r="O1455" s="84"/>
      <c r="P1455" s="84"/>
      <c r="Q1455" s="84"/>
      <c r="R1455" s="88"/>
      <c r="S1455" s="89"/>
      <c r="T1455" s="89">
        <f t="shared" si="104"/>
        <v>0</v>
      </c>
      <c r="U1455" s="89"/>
      <c r="V1455" s="89"/>
      <c r="W1455" s="89"/>
      <c r="X1455" s="89"/>
      <c r="Y1455" s="89"/>
      <c r="Z1455" s="89">
        <f t="shared" si="105"/>
        <v>0</v>
      </c>
      <c r="AA1455" s="89"/>
      <c r="AB1455" s="89"/>
      <c r="AC1455" s="89"/>
      <c r="AD1455" s="84"/>
      <c r="AE1455" s="90"/>
    </row>
    <row r="1456" spans="1:31" s="91" customFormat="1" hidden="1" x14ac:dyDescent="0.25">
      <c r="A1456" s="82">
        <v>1453</v>
      </c>
      <c r="B1456" s="83">
        <v>7008</v>
      </c>
      <c r="C1456" s="84">
        <v>3</v>
      </c>
      <c r="D1456" s="85" t="s">
        <v>274</v>
      </c>
      <c r="E1456" s="85" t="s">
        <v>263</v>
      </c>
      <c r="F1456" s="84"/>
      <c r="G1456" s="84" t="s">
        <v>55</v>
      </c>
      <c r="H1456" s="86" t="s">
        <v>264</v>
      </c>
      <c r="I1456" s="87">
        <v>1</v>
      </c>
      <c r="J1456" s="87">
        <v>1</v>
      </c>
      <c r="K1456" s="84" t="s">
        <v>50</v>
      </c>
      <c r="L1456" s="84" t="s">
        <v>63</v>
      </c>
      <c r="M1456" s="84" t="s">
        <v>56</v>
      </c>
      <c r="N1456" s="84" t="s">
        <v>70</v>
      </c>
      <c r="O1456" s="84"/>
      <c r="P1456" s="84" t="s">
        <v>266</v>
      </c>
      <c r="Q1456" s="84" t="s">
        <v>265</v>
      </c>
      <c r="R1456" s="88"/>
      <c r="S1456" s="89"/>
      <c r="T1456" s="89">
        <f t="shared" si="104"/>
        <v>0</v>
      </c>
      <c r="U1456" s="89"/>
      <c r="V1456" s="89"/>
      <c r="W1456" s="89"/>
      <c r="X1456" s="89"/>
      <c r="Y1456" s="89"/>
      <c r="Z1456" s="89">
        <f t="shared" si="105"/>
        <v>0</v>
      </c>
      <c r="AA1456" s="89"/>
      <c r="AB1456" s="89"/>
      <c r="AC1456" s="89"/>
      <c r="AD1456" s="84"/>
      <c r="AE1456" s="90"/>
    </row>
    <row r="1457" spans="1:31" s="91" customFormat="1" hidden="1" x14ac:dyDescent="0.25">
      <c r="A1457" s="82">
        <v>1454</v>
      </c>
      <c r="B1457" s="83">
        <v>7009</v>
      </c>
      <c r="C1457" s="84">
        <v>3</v>
      </c>
      <c r="D1457" s="85" t="s">
        <v>274</v>
      </c>
      <c r="E1457" s="85" t="s">
        <v>294</v>
      </c>
      <c r="F1457" s="84"/>
      <c r="G1457" s="84" t="s">
        <v>55</v>
      </c>
      <c r="H1457" s="86" t="s">
        <v>295</v>
      </c>
      <c r="I1457" s="87">
        <v>1</v>
      </c>
      <c r="J1457" s="87">
        <v>1</v>
      </c>
      <c r="K1457" s="84" t="s">
        <v>50</v>
      </c>
      <c r="L1457" s="84" t="s">
        <v>63</v>
      </c>
      <c r="M1457" s="84" t="s">
        <v>56</v>
      </c>
      <c r="N1457" s="84" t="s">
        <v>70</v>
      </c>
      <c r="O1457" s="84"/>
      <c r="P1457" s="84" t="s">
        <v>297</v>
      </c>
      <c r="Q1457" s="84" t="s">
        <v>296</v>
      </c>
      <c r="R1457" s="88"/>
      <c r="S1457" s="89"/>
      <c r="T1457" s="89">
        <f t="shared" si="104"/>
        <v>0</v>
      </c>
      <c r="U1457" s="89"/>
      <c r="V1457" s="89"/>
      <c r="W1457" s="89"/>
      <c r="X1457" s="89"/>
      <c r="Y1457" s="89"/>
      <c r="Z1457" s="89">
        <f t="shared" si="105"/>
        <v>0</v>
      </c>
      <c r="AA1457" s="89"/>
      <c r="AB1457" s="89"/>
      <c r="AC1457" s="89"/>
      <c r="AD1457" s="84"/>
      <c r="AE1457" s="90"/>
    </row>
    <row r="1458" spans="1:31" s="91" customFormat="1" hidden="1" x14ac:dyDescent="0.25">
      <c r="A1458" s="82">
        <v>1455</v>
      </c>
      <c r="B1458" s="83">
        <v>7010</v>
      </c>
      <c r="C1458" s="84">
        <v>3</v>
      </c>
      <c r="D1458" s="85" t="s">
        <v>274</v>
      </c>
      <c r="E1458" s="85" t="s">
        <v>298</v>
      </c>
      <c r="F1458" s="84"/>
      <c r="G1458" s="84" t="s">
        <v>55</v>
      </c>
      <c r="H1458" s="86" t="s">
        <v>299</v>
      </c>
      <c r="I1458" s="87">
        <v>1</v>
      </c>
      <c r="J1458" s="87">
        <v>1</v>
      </c>
      <c r="K1458" s="84" t="s">
        <v>50</v>
      </c>
      <c r="L1458" s="84" t="s">
        <v>63</v>
      </c>
      <c r="M1458" s="84" t="s">
        <v>56</v>
      </c>
      <c r="N1458" s="84" t="s">
        <v>70</v>
      </c>
      <c r="O1458" s="84"/>
      <c r="P1458" s="84" t="s">
        <v>266</v>
      </c>
      <c r="Q1458" s="84" t="s">
        <v>300</v>
      </c>
      <c r="R1458" s="88"/>
      <c r="S1458" s="89"/>
      <c r="T1458" s="89">
        <f t="shared" si="104"/>
        <v>0</v>
      </c>
      <c r="U1458" s="89"/>
      <c r="V1458" s="89"/>
      <c r="W1458" s="89"/>
      <c r="X1458" s="89"/>
      <c r="Y1458" s="89"/>
      <c r="Z1458" s="89">
        <f t="shared" si="105"/>
        <v>0</v>
      </c>
      <c r="AA1458" s="89"/>
      <c r="AB1458" s="89"/>
      <c r="AC1458" s="89"/>
      <c r="AD1458" s="84"/>
      <c r="AE1458" s="90"/>
    </row>
    <row r="1459" spans="1:31" s="91" customFormat="1" hidden="1" x14ac:dyDescent="0.25">
      <c r="A1459" s="82">
        <v>1456</v>
      </c>
      <c r="B1459" s="83">
        <v>7011</v>
      </c>
      <c r="C1459" s="84">
        <v>3</v>
      </c>
      <c r="D1459" s="85" t="s">
        <v>274</v>
      </c>
      <c r="E1459" s="85" t="s">
        <v>301</v>
      </c>
      <c r="F1459" s="84"/>
      <c r="G1459" s="84" t="s">
        <v>55</v>
      </c>
      <c r="H1459" s="86" t="s">
        <v>302</v>
      </c>
      <c r="I1459" s="87">
        <v>1</v>
      </c>
      <c r="J1459" s="87">
        <v>1</v>
      </c>
      <c r="K1459" s="84" t="s">
        <v>50</v>
      </c>
      <c r="L1459" s="84" t="s">
        <v>63</v>
      </c>
      <c r="M1459" s="84" t="s">
        <v>56</v>
      </c>
      <c r="N1459" s="84" t="s">
        <v>70</v>
      </c>
      <c r="O1459" s="84"/>
      <c r="P1459" s="84" t="s">
        <v>266</v>
      </c>
      <c r="Q1459" s="84" t="s">
        <v>303</v>
      </c>
      <c r="R1459" s="88"/>
      <c r="S1459" s="89"/>
      <c r="T1459" s="89">
        <f t="shared" si="104"/>
        <v>0</v>
      </c>
      <c r="U1459" s="89"/>
      <c r="V1459" s="89"/>
      <c r="W1459" s="89"/>
      <c r="X1459" s="89"/>
      <c r="Y1459" s="89"/>
      <c r="Z1459" s="89">
        <f t="shared" si="105"/>
        <v>0</v>
      </c>
      <c r="AA1459" s="89"/>
      <c r="AB1459" s="89"/>
      <c r="AC1459" s="89"/>
      <c r="AD1459" s="84"/>
      <c r="AE1459" s="90"/>
    </row>
    <row r="1460" spans="1:31" s="91" customFormat="1" hidden="1" x14ac:dyDescent="0.25">
      <c r="A1460" s="82">
        <v>1457</v>
      </c>
      <c r="B1460" s="83">
        <v>7012</v>
      </c>
      <c r="C1460" s="84">
        <v>3</v>
      </c>
      <c r="D1460" s="85" t="s">
        <v>274</v>
      </c>
      <c r="E1460" s="85" t="s">
        <v>304</v>
      </c>
      <c r="F1460" s="84"/>
      <c r="G1460" s="84" t="s">
        <v>64</v>
      </c>
      <c r="H1460" s="86" t="s">
        <v>305</v>
      </c>
      <c r="I1460" s="87">
        <v>1</v>
      </c>
      <c r="J1460" s="87">
        <v>1</v>
      </c>
      <c r="K1460" s="84" t="s">
        <v>50</v>
      </c>
      <c r="L1460" s="84" t="s">
        <v>63</v>
      </c>
      <c r="M1460" s="84" t="s">
        <v>56</v>
      </c>
      <c r="N1460" s="84" t="s">
        <v>70</v>
      </c>
      <c r="O1460" s="84"/>
      <c r="P1460" s="84" t="s">
        <v>266</v>
      </c>
      <c r="Q1460" s="84" t="s">
        <v>306</v>
      </c>
      <c r="R1460" s="88"/>
      <c r="S1460" s="89"/>
      <c r="T1460" s="89">
        <f t="shared" si="104"/>
        <v>0</v>
      </c>
      <c r="U1460" s="89"/>
      <c r="V1460" s="89"/>
      <c r="W1460" s="89"/>
      <c r="X1460" s="89"/>
      <c r="Y1460" s="89"/>
      <c r="Z1460" s="89">
        <f t="shared" si="105"/>
        <v>0</v>
      </c>
      <c r="AA1460" s="89"/>
      <c r="AB1460" s="89"/>
      <c r="AC1460" s="89"/>
      <c r="AD1460" s="84"/>
      <c r="AE1460" s="90"/>
    </row>
    <row r="1461" spans="1:31" s="91" customFormat="1" hidden="1" x14ac:dyDescent="0.25">
      <c r="A1461" s="82">
        <v>1458</v>
      </c>
      <c r="B1461" s="83">
        <v>7013</v>
      </c>
      <c r="C1461" s="84">
        <v>3</v>
      </c>
      <c r="D1461" s="85" t="s">
        <v>274</v>
      </c>
      <c r="E1461" s="85" t="s">
        <v>72</v>
      </c>
      <c r="F1461" s="84"/>
      <c r="G1461" s="84" t="s">
        <v>59</v>
      </c>
      <c r="H1461" s="86" t="s">
        <v>73</v>
      </c>
      <c r="I1461" s="87">
        <v>1</v>
      </c>
      <c r="J1461" s="87">
        <v>1</v>
      </c>
      <c r="K1461" s="84" t="s">
        <v>50</v>
      </c>
      <c r="L1461" s="84" t="s">
        <v>63</v>
      </c>
      <c r="M1461" s="84" t="s">
        <v>56</v>
      </c>
      <c r="N1461" s="84" t="s">
        <v>70</v>
      </c>
      <c r="O1461" s="84"/>
      <c r="P1461" s="84"/>
      <c r="Q1461" s="84"/>
      <c r="R1461" s="88"/>
      <c r="S1461" s="89"/>
      <c r="T1461" s="89">
        <f t="shared" si="104"/>
        <v>0</v>
      </c>
      <c r="U1461" s="89"/>
      <c r="V1461" s="89"/>
      <c r="W1461" s="89"/>
      <c r="X1461" s="89"/>
      <c r="Y1461" s="89"/>
      <c r="Z1461" s="89">
        <f t="shared" si="105"/>
        <v>0</v>
      </c>
      <c r="AA1461" s="89"/>
      <c r="AB1461" s="89"/>
      <c r="AC1461" s="89"/>
      <c r="AD1461" s="84"/>
      <c r="AE1461" s="90"/>
    </row>
    <row r="1462" spans="1:31" s="91" customFormat="1" hidden="1" x14ac:dyDescent="0.25">
      <c r="A1462" s="82">
        <v>1459</v>
      </c>
      <c r="B1462" s="83">
        <v>7014</v>
      </c>
      <c r="C1462" s="84">
        <v>3</v>
      </c>
      <c r="D1462" s="85" t="s">
        <v>274</v>
      </c>
      <c r="E1462" s="85" t="s">
        <v>307</v>
      </c>
      <c r="F1462" s="84"/>
      <c r="G1462" s="84" t="s">
        <v>91</v>
      </c>
      <c r="H1462" s="86" t="s">
        <v>308</v>
      </c>
      <c r="I1462" s="87">
        <v>1</v>
      </c>
      <c r="J1462" s="87">
        <v>1</v>
      </c>
      <c r="K1462" s="84" t="s">
        <v>50</v>
      </c>
      <c r="L1462" s="84" t="s">
        <v>63</v>
      </c>
      <c r="M1462" s="84" t="s">
        <v>56</v>
      </c>
      <c r="N1462" s="84" t="s">
        <v>70</v>
      </c>
      <c r="O1462" s="84"/>
      <c r="P1462" s="84"/>
      <c r="Q1462" s="84"/>
      <c r="R1462" s="88"/>
      <c r="S1462" s="89"/>
      <c r="T1462" s="89">
        <f t="shared" si="104"/>
        <v>0</v>
      </c>
      <c r="U1462" s="89"/>
      <c r="V1462" s="89"/>
      <c r="W1462" s="89"/>
      <c r="X1462" s="89"/>
      <c r="Y1462" s="89"/>
      <c r="Z1462" s="89">
        <f t="shared" si="105"/>
        <v>0</v>
      </c>
      <c r="AA1462" s="89"/>
      <c r="AB1462" s="89"/>
      <c r="AC1462" s="89"/>
      <c r="AD1462" s="84"/>
      <c r="AE1462" s="90"/>
    </row>
    <row r="1463" spans="1:31" s="91" customFormat="1" hidden="1" x14ac:dyDescent="0.25">
      <c r="A1463" s="82">
        <v>1460</v>
      </c>
      <c r="B1463" s="83">
        <v>7002</v>
      </c>
      <c r="C1463" s="84">
        <v>2</v>
      </c>
      <c r="D1463" s="85" t="s">
        <v>969</v>
      </c>
      <c r="E1463" s="85" t="s">
        <v>124</v>
      </c>
      <c r="F1463" s="84"/>
      <c r="G1463" s="84" t="s">
        <v>126</v>
      </c>
      <c r="H1463" s="86" t="s">
        <v>125</v>
      </c>
      <c r="I1463" s="87">
        <v>1</v>
      </c>
      <c r="J1463" s="87">
        <v>1</v>
      </c>
      <c r="K1463" s="84" t="s">
        <v>50</v>
      </c>
      <c r="L1463" s="84" t="s">
        <v>63</v>
      </c>
      <c r="M1463" s="84" t="s">
        <v>56</v>
      </c>
      <c r="N1463" s="84" t="s">
        <v>70</v>
      </c>
      <c r="O1463" s="84"/>
      <c r="P1463" s="84"/>
      <c r="Q1463" s="84"/>
      <c r="R1463" s="88"/>
      <c r="S1463" s="89"/>
      <c r="T1463" s="89">
        <f t="shared" si="104"/>
        <v>0</v>
      </c>
      <c r="U1463" s="89"/>
      <c r="V1463" s="89"/>
      <c r="W1463" s="89"/>
      <c r="X1463" s="89"/>
      <c r="Y1463" s="89"/>
      <c r="Z1463" s="89">
        <f t="shared" si="105"/>
        <v>0</v>
      </c>
      <c r="AA1463" s="89"/>
      <c r="AB1463" s="89"/>
      <c r="AC1463" s="89"/>
      <c r="AD1463" s="84"/>
      <c r="AE1463" s="90"/>
    </row>
    <row r="1464" spans="1:31" s="91" customFormat="1" hidden="1" x14ac:dyDescent="0.25">
      <c r="A1464" s="82">
        <v>1461</v>
      </c>
      <c r="B1464" s="83">
        <v>7003</v>
      </c>
      <c r="C1464" s="84">
        <v>2</v>
      </c>
      <c r="D1464" s="85" t="s">
        <v>969</v>
      </c>
      <c r="E1464" s="85" t="s">
        <v>80</v>
      </c>
      <c r="F1464" s="84"/>
      <c r="G1464" s="84" t="s">
        <v>82</v>
      </c>
      <c r="H1464" s="86" t="s">
        <v>81</v>
      </c>
      <c r="I1464" s="87">
        <v>1</v>
      </c>
      <c r="J1464" s="87">
        <v>1</v>
      </c>
      <c r="K1464" s="84" t="s">
        <v>50</v>
      </c>
      <c r="L1464" s="84" t="s">
        <v>63</v>
      </c>
      <c r="M1464" s="84" t="s">
        <v>56</v>
      </c>
      <c r="N1464" s="84" t="s">
        <v>70</v>
      </c>
      <c r="O1464" s="84"/>
      <c r="P1464" s="84"/>
      <c r="Q1464" s="84"/>
      <c r="R1464" s="88"/>
      <c r="S1464" s="89"/>
      <c r="T1464" s="89">
        <f t="shared" si="104"/>
        <v>0</v>
      </c>
      <c r="U1464" s="89"/>
      <c r="V1464" s="89"/>
      <c r="W1464" s="89"/>
      <c r="X1464" s="89"/>
      <c r="Y1464" s="89"/>
      <c r="Z1464" s="89">
        <f t="shared" si="105"/>
        <v>0</v>
      </c>
      <c r="AA1464" s="89"/>
      <c r="AB1464" s="89"/>
      <c r="AC1464" s="89"/>
      <c r="AD1464" s="84"/>
      <c r="AE1464" s="90"/>
    </row>
    <row r="1465" spans="1:31" s="91" customFormat="1" x14ac:dyDescent="0.25">
      <c r="A1465" s="26">
        <v>1462</v>
      </c>
      <c r="B1465" s="31">
        <v>195</v>
      </c>
      <c r="C1465" s="27">
        <v>1</v>
      </c>
      <c r="D1465" s="28" t="s">
        <v>52</v>
      </c>
      <c r="E1465" s="28" t="s">
        <v>971</v>
      </c>
      <c r="F1465" s="27" t="s">
        <v>22</v>
      </c>
      <c r="G1465" s="27" t="s">
        <v>55</v>
      </c>
      <c r="H1465" s="23" t="s">
        <v>972</v>
      </c>
      <c r="I1465" s="29">
        <v>1</v>
      </c>
      <c r="J1465" s="29">
        <v>1</v>
      </c>
      <c r="K1465" s="27" t="s">
        <v>50</v>
      </c>
      <c r="L1465" s="27" t="s">
        <v>54</v>
      </c>
      <c r="M1465" s="27" t="s">
        <v>56</v>
      </c>
      <c r="N1465" s="27" t="s">
        <v>51</v>
      </c>
      <c r="O1465" s="27" t="s">
        <v>1025</v>
      </c>
      <c r="P1465" s="27"/>
      <c r="Q1465" s="27"/>
      <c r="R1465" s="46"/>
      <c r="S1465" s="21">
        <f>VLOOKUP(E:E,'[1]853-278051-128'!$A:$F,6,0)</f>
        <v>109.098</v>
      </c>
      <c r="T1465" s="21">
        <f t="shared" si="104"/>
        <v>109.098</v>
      </c>
      <c r="U1465" s="21">
        <f>VLOOKUP(E:E,'[1]853-278051-128'!$A:$H,8,0)</f>
        <v>106.22700000000002</v>
      </c>
      <c r="V1465" s="21">
        <f>J1465*U1465</f>
        <v>106.22700000000002</v>
      </c>
      <c r="W1465" s="21">
        <f>VLOOKUP(E:E,'[1]853-278051-128'!$A:$J,10,0)</f>
        <v>103.35600000000001</v>
      </c>
      <c r="X1465" s="21">
        <f>J1465*W1465</f>
        <v>103.35600000000001</v>
      </c>
      <c r="Y1465" s="21">
        <f>VLOOKUP(E:E,'[1]853-278051-128'!$A:$L,12,0)</f>
        <v>100.48500000000001</v>
      </c>
      <c r="Z1465" s="21">
        <f t="shared" si="105"/>
        <v>100.48500000000001</v>
      </c>
      <c r="AA1465" s="21">
        <f>VLOOKUP(E:E,'[2]costed bom'!$E$2:$AA$1480,23,0)</f>
        <v>46.622976000000001</v>
      </c>
      <c r="AB1465" s="21">
        <f>J1465*AA1465</f>
        <v>46.622976000000001</v>
      </c>
      <c r="AC1465" s="21">
        <f>Z1465-AB1465</f>
        <v>53.862024000000012</v>
      </c>
      <c r="AD1465" s="27">
        <v>35</v>
      </c>
      <c r="AE1465" s="22" t="s">
        <v>991</v>
      </c>
    </row>
    <row r="1466" spans="1:31" s="91" customFormat="1" hidden="1" x14ac:dyDescent="0.25">
      <c r="A1466" s="82">
        <v>1463</v>
      </c>
      <c r="B1466" s="83">
        <v>2</v>
      </c>
      <c r="C1466" s="84">
        <v>2</v>
      </c>
      <c r="D1466" s="85" t="s">
        <v>971</v>
      </c>
      <c r="E1466" s="85" t="s">
        <v>973</v>
      </c>
      <c r="F1466" s="84"/>
      <c r="G1466" s="84" t="s">
        <v>55</v>
      </c>
      <c r="H1466" s="86" t="s">
        <v>974</v>
      </c>
      <c r="I1466" s="87">
        <v>0.5</v>
      </c>
      <c r="J1466" s="87">
        <v>0.5</v>
      </c>
      <c r="K1466" s="84" t="s">
        <v>272</v>
      </c>
      <c r="L1466" s="84" t="s">
        <v>63</v>
      </c>
      <c r="M1466" s="84" t="s">
        <v>56</v>
      </c>
      <c r="N1466" s="84" t="s">
        <v>51</v>
      </c>
      <c r="O1466" s="84"/>
      <c r="P1466" s="84" t="s">
        <v>976</v>
      </c>
      <c r="Q1466" s="84" t="s">
        <v>975</v>
      </c>
      <c r="R1466" s="88"/>
      <c r="S1466" s="89"/>
      <c r="T1466" s="89">
        <f t="shared" si="104"/>
        <v>0</v>
      </c>
      <c r="U1466" s="89"/>
      <c r="V1466" s="89"/>
      <c r="W1466" s="89"/>
      <c r="X1466" s="89"/>
      <c r="Y1466" s="89"/>
      <c r="Z1466" s="89">
        <f t="shared" si="105"/>
        <v>0</v>
      </c>
      <c r="AA1466" s="89"/>
      <c r="AB1466" s="89"/>
      <c r="AC1466" s="89"/>
      <c r="AD1466" s="84"/>
      <c r="AE1466" s="90"/>
    </row>
    <row r="1467" spans="1:31" s="91" customFormat="1" hidden="1" x14ac:dyDescent="0.25">
      <c r="A1467" s="82">
        <v>1464</v>
      </c>
      <c r="B1467" s="83">
        <v>7000</v>
      </c>
      <c r="C1467" s="84">
        <v>2</v>
      </c>
      <c r="D1467" s="85" t="s">
        <v>971</v>
      </c>
      <c r="E1467" s="85" t="s">
        <v>68</v>
      </c>
      <c r="F1467" s="84"/>
      <c r="G1467" s="84" t="s">
        <v>71</v>
      </c>
      <c r="H1467" s="86" t="s">
        <v>69</v>
      </c>
      <c r="I1467" s="87">
        <v>1</v>
      </c>
      <c r="J1467" s="87">
        <v>1</v>
      </c>
      <c r="K1467" s="84" t="s">
        <v>50</v>
      </c>
      <c r="L1467" s="84" t="s">
        <v>63</v>
      </c>
      <c r="M1467" s="84" t="s">
        <v>56</v>
      </c>
      <c r="N1467" s="84" t="s">
        <v>70</v>
      </c>
      <c r="O1467" s="84"/>
      <c r="P1467" s="84"/>
      <c r="Q1467" s="84"/>
      <c r="R1467" s="88"/>
      <c r="S1467" s="89"/>
      <c r="T1467" s="89">
        <f t="shared" si="104"/>
        <v>0</v>
      </c>
      <c r="U1467" s="89"/>
      <c r="V1467" s="89"/>
      <c r="W1467" s="89"/>
      <c r="X1467" s="89"/>
      <c r="Y1467" s="89"/>
      <c r="Z1467" s="89">
        <f t="shared" si="105"/>
        <v>0</v>
      </c>
      <c r="AA1467" s="89"/>
      <c r="AB1467" s="89"/>
      <c r="AC1467" s="89"/>
      <c r="AD1467" s="84"/>
      <c r="AE1467" s="90"/>
    </row>
    <row r="1468" spans="1:31" s="91" customFormat="1" hidden="1" x14ac:dyDescent="0.25">
      <c r="A1468" s="82">
        <v>1465</v>
      </c>
      <c r="B1468" s="83">
        <v>7001</v>
      </c>
      <c r="C1468" s="84">
        <v>2</v>
      </c>
      <c r="D1468" s="85" t="s">
        <v>971</v>
      </c>
      <c r="E1468" s="85" t="s">
        <v>72</v>
      </c>
      <c r="F1468" s="84"/>
      <c r="G1468" s="84" t="s">
        <v>59</v>
      </c>
      <c r="H1468" s="86" t="s">
        <v>73</v>
      </c>
      <c r="I1468" s="87">
        <v>1</v>
      </c>
      <c r="J1468" s="87">
        <v>1</v>
      </c>
      <c r="K1468" s="84" t="s">
        <v>50</v>
      </c>
      <c r="L1468" s="84" t="s">
        <v>63</v>
      </c>
      <c r="M1468" s="84" t="s">
        <v>56</v>
      </c>
      <c r="N1468" s="84" t="s">
        <v>70</v>
      </c>
      <c r="O1468" s="84"/>
      <c r="P1468" s="84"/>
      <c r="Q1468" s="84"/>
      <c r="R1468" s="88"/>
      <c r="S1468" s="89"/>
      <c r="T1468" s="89">
        <f t="shared" si="104"/>
        <v>0</v>
      </c>
      <c r="U1468" s="89"/>
      <c r="V1468" s="89"/>
      <c r="W1468" s="89"/>
      <c r="X1468" s="89"/>
      <c r="Y1468" s="89"/>
      <c r="Z1468" s="89">
        <f t="shared" si="105"/>
        <v>0</v>
      </c>
      <c r="AA1468" s="89"/>
      <c r="AB1468" s="89"/>
      <c r="AC1468" s="89"/>
      <c r="AD1468" s="84"/>
      <c r="AE1468" s="90"/>
    </row>
    <row r="1469" spans="1:31" s="91" customFormat="1" hidden="1" x14ac:dyDescent="0.25">
      <c r="A1469" s="82">
        <v>1466</v>
      </c>
      <c r="B1469" s="83">
        <v>7002</v>
      </c>
      <c r="C1469" s="84">
        <v>2</v>
      </c>
      <c r="D1469" s="85" t="s">
        <v>971</v>
      </c>
      <c r="E1469" s="85" t="s">
        <v>87</v>
      </c>
      <c r="F1469" s="84"/>
      <c r="G1469" s="84" t="s">
        <v>55</v>
      </c>
      <c r="H1469" s="86" t="s">
        <v>88</v>
      </c>
      <c r="I1469" s="87">
        <v>1</v>
      </c>
      <c r="J1469" s="87">
        <v>1</v>
      </c>
      <c r="K1469" s="84" t="s">
        <v>50</v>
      </c>
      <c r="L1469" s="84" t="s">
        <v>63</v>
      </c>
      <c r="M1469" s="84" t="s">
        <v>56</v>
      </c>
      <c r="N1469" s="84" t="s">
        <v>70</v>
      </c>
      <c r="O1469" s="84"/>
      <c r="P1469" s="84"/>
      <c r="Q1469" s="84"/>
      <c r="R1469" s="88"/>
      <c r="S1469" s="89"/>
      <c r="T1469" s="89">
        <f t="shared" si="104"/>
        <v>0</v>
      </c>
      <c r="U1469" s="89"/>
      <c r="V1469" s="89"/>
      <c r="W1469" s="89"/>
      <c r="X1469" s="89"/>
      <c r="Y1469" s="89"/>
      <c r="Z1469" s="89">
        <f t="shared" si="105"/>
        <v>0</v>
      </c>
      <c r="AA1469" s="89"/>
      <c r="AB1469" s="89"/>
      <c r="AC1469" s="89"/>
      <c r="AD1469" s="84"/>
      <c r="AE1469" s="90"/>
    </row>
    <row r="1470" spans="1:31" s="91" customFormat="1" hidden="1" x14ac:dyDescent="0.25">
      <c r="A1470" s="82">
        <v>1467</v>
      </c>
      <c r="B1470" s="83">
        <v>7003</v>
      </c>
      <c r="C1470" s="84">
        <v>2</v>
      </c>
      <c r="D1470" s="85" t="s">
        <v>971</v>
      </c>
      <c r="E1470" s="85" t="s">
        <v>80</v>
      </c>
      <c r="F1470" s="84"/>
      <c r="G1470" s="84" t="s">
        <v>82</v>
      </c>
      <c r="H1470" s="86" t="s">
        <v>81</v>
      </c>
      <c r="I1470" s="87">
        <v>1</v>
      </c>
      <c r="J1470" s="87">
        <v>1</v>
      </c>
      <c r="K1470" s="84" t="s">
        <v>50</v>
      </c>
      <c r="L1470" s="84" t="s">
        <v>63</v>
      </c>
      <c r="M1470" s="84" t="s">
        <v>56</v>
      </c>
      <c r="N1470" s="84" t="s">
        <v>70</v>
      </c>
      <c r="O1470" s="84"/>
      <c r="P1470" s="84"/>
      <c r="Q1470" s="84"/>
      <c r="R1470" s="88"/>
      <c r="S1470" s="89"/>
      <c r="T1470" s="89">
        <f t="shared" si="104"/>
        <v>0</v>
      </c>
      <c r="U1470" s="89"/>
      <c r="V1470" s="89"/>
      <c r="W1470" s="89"/>
      <c r="X1470" s="89"/>
      <c r="Y1470" s="89"/>
      <c r="Z1470" s="89">
        <f t="shared" si="105"/>
        <v>0</v>
      </c>
      <c r="AA1470" s="89"/>
      <c r="AB1470" s="89"/>
      <c r="AC1470" s="89"/>
      <c r="AD1470" s="84"/>
      <c r="AE1470" s="90"/>
    </row>
    <row r="1471" spans="1:31" s="91" customFormat="1" x14ac:dyDescent="0.25">
      <c r="A1471" s="26">
        <v>1468</v>
      </c>
      <c r="B1471" s="31">
        <v>196</v>
      </c>
      <c r="C1471" s="27">
        <v>1</v>
      </c>
      <c r="D1471" s="28" t="s">
        <v>52</v>
      </c>
      <c r="E1471" s="28" t="s">
        <v>977</v>
      </c>
      <c r="F1471" s="27" t="s">
        <v>24</v>
      </c>
      <c r="G1471" s="27" t="s">
        <v>55</v>
      </c>
      <c r="H1471" s="23" t="s">
        <v>978</v>
      </c>
      <c r="I1471" s="29">
        <v>6</v>
      </c>
      <c r="J1471" s="29">
        <v>6</v>
      </c>
      <c r="K1471" s="27" t="s">
        <v>50</v>
      </c>
      <c r="L1471" s="27" t="s">
        <v>54</v>
      </c>
      <c r="M1471" s="27" t="s">
        <v>56</v>
      </c>
      <c r="N1471" s="27" t="s">
        <v>51</v>
      </c>
      <c r="O1471" s="27" t="s">
        <v>994</v>
      </c>
      <c r="P1471" s="27" t="s">
        <v>980</v>
      </c>
      <c r="Q1471" s="27" t="s">
        <v>979</v>
      </c>
      <c r="R1471" s="46"/>
      <c r="S1471" s="21">
        <f>VLOOKUP(E:E,'[1]853-278051-128'!$A:$F,6,0)</f>
        <v>6.89</v>
      </c>
      <c r="T1471" s="21">
        <f t="shared" si="104"/>
        <v>41.339999999999996</v>
      </c>
      <c r="U1471" s="21">
        <f>VLOOKUP(E:E,'[1]853-278051-128'!$A:$H,8,0)</f>
        <v>6.89</v>
      </c>
      <c r="V1471" s="21">
        <f t="shared" ref="V1471:V1474" si="106">J1471*U1471</f>
        <v>41.339999999999996</v>
      </c>
      <c r="W1471" s="21">
        <f>VLOOKUP(E:E,'[1]853-278051-128'!$A:$J,10,0)</f>
        <v>6.89</v>
      </c>
      <c r="X1471" s="21">
        <f t="shared" ref="X1471:X1474" si="107">J1471*W1471</f>
        <v>41.339999999999996</v>
      </c>
      <c r="Y1471" s="21">
        <f>VLOOKUP(E:E,'[1]853-278051-128'!$A:$L,12,0)</f>
        <v>6.89</v>
      </c>
      <c r="Z1471" s="21">
        <f t="shared" si="105"/>
        <v>41.339999999999996</v>
      </c>
      <c r="AA1471" s="21">
        <f>VLOOKUP(E:E,'[2]costed bom'!$E$2:$AA$1480,23,0)</f>
        <v>7.65</v>
      </c>
      <c r="AB1471" s="21">
        <f t="shared" ref="AB1471:AB1474" si="108">J1471*AA1471</f>
        <v>45.900000000000006</v>
      </c>
      <c r="AC1471" s="21">
        <f t="shared" ref="AC1471:AC1474" si="109">Z1471-AB1471</f>
        <v>-4.5600000000000094</v>
      </c>
      <c r="AD1471" s="27">
        <v>14</v>
      </c>
      <c r="AE1471" s="22" t="s">
        <v>991</v>
      </c>
    </row>
    <row r="1472" spans="1:31" s="91" customFormat="1" x14ac:dyDescent="0.25">
      <c r="A1472" s="26">
        <v>1469</v>
      </c>
      <c r="B1472" s="31">
        <v>197</v>
      </c>
      <c r="C1472" s="27">
        <v>1</v>
      </c>
      <c r="D1472" s="28" t="s">
        <v>52</v>
      </c>
      <c r="E1472" s="28" t="s">
        <v>981</v>
      </c>
      <c r="F1472" s="27" t="s">
        <v>24</v>
      </c>
      <c r="G1472" s="27" t="s">
        <v>55</v>
      </c>
      <c r="H1472" s="23" t="s">
        <v>982</v>
      </c>
      <c r="I1472" s="29">
        <v>1</v>
      </c>
      <c r="J1472" s="29">
        <v>1</v>
      </c>
      <c r="K1472" s="27" t="s">
        <v>50</v>
      </c>
      <c r="L1472" s="27" t="s">
        <v>63</v>
      </c>
      <c r="M1472" s="27" t="s">
        <v>56</v>
      </c>
      <c r="N1472" s="27" t="s">
        <v>51</v>
      </c>
      <c r="O1472" s="27" t="s">
        <v>1018</v>
      </c>
      <c r="P1472" s="27" t="s">
        <v>217</v>
      </c>
      <c r="Q1472" s="27" t="s">
        <v>983</v>
      </c>
      <c r="R1472" s="46"/>
      <c r="S1472" s="21">
        <f>VLOOKUP(E:E,'[1]853-278051-128'!$A:$F,6,0)</f>
        <v>24.38</v>
      </c>
      <c r="T1472" s="21">
        <f t="shared" si="104"/>
        <v>24.38</v>
      </c>
      <c r="U1472" s="21">
        <f>VLOOKUP(E:E,'[1]853-278051-128'!$A:$H,8,0)</f>
        <v>24.38</v>
      </c>
      <c r="V1472" s="21">
        <f t="shared" si="106"/>
        <v>24.38</v>
      </c>
      <c r="W1472" s="21">
        <f>VLOOKUP(E:E,'[1]853-278051-128'!$A:$J,10,0)</f>
        <v>24.38</v>
      </c>
      <c r="X1472" s="21">
        <f t="shared" si="107"/>
        <v>24.38</v>
      </c>
      <c r="Y1472" s="21">
        <f>VLOOKUP(E:E,'[1]853-278051-128'!$A:$L,12,0)</f>
        <v>24.38</v>
      </c>
      <c r="Z1472" s="21">
        <f t="shared" si="105"/>
        <v>24.38</v>
      </c>
      <c r="AA1472" s="21">
        <f>VLOOKUP(E:E,'[2]costed bom'!$E$2:$AA$1480,23,0)</f>
        <v>60.22</v>
      </c>
      <c r="AB1472" s="21">
        <f t="shared" si="108"/>
        <v>60.22</v>
      </c>
      <c r="AC1472" s="21">
        <f t="shared" si="109"/>
        <v>-35.840000000000003</v>
      </c>
      <c r="AD1472" s="27">
        <v>14</v>
      </c>
      <c r="AE1472" s="22" t="s">
        <v>991</v>
      </c>
    </row>
    <row r="1473" spans="1:31" s="91" customFormat="1" x14ac:dyDescent="0.25">
      <c r="A1473" s="26">
        <v>1470</v>
      </c>
      <c r="B1473" s="31">
        <v>198</v>
      </c>
      <c r="C1473" s="27">
        <v>1</v>
      </c>
      <c r="D1473" s="28" t="s">
        <v>52</v>
      </c>
      <c r="E1473" s="28" t="s">
        <v>984</v>
      </c>
      <c r="F1473" s="27" t="s">
        <v>1004</v>
      </c>
      <c r="G1473" s="27">
        <v>1</v>
      </c>
      <c r="H1473" s="23" t="s">
        <v>985</v>
      </c>
      <c r="I1473" s="29">
        <v>1</v>
      </c>
      <c r="J1473" s="29">
        <v>1</v>
      </c>
      <c r="K1473" s="27" t="s">
        <v>50</v>
      </c>
      <c r="L1473" s="27" t="s">
        <v>63</v>
      </c>
      <c r="M1473" s="27" t="s">
        <v>56</v>
      </c>
      <c r="N1473" s="27" t="s">
        <v>51</v>
      </c>
      <c r="O1473" s="27" t="s">
        <v>1024</v>
      </c>
      <c r="P1473" s="27" t="s">
        <v>217</v>
      </c>
      <c r="Q1473" s="27" t="s">
        <v>986</v>
      </c>
      <c r="R1473" s="46"/>
      <c r="S1473" s="21">
        <f>VLOOKUP(E:E,'[1]853-278051-128'!$A:$F,6,0)</f>
        <v>2.5499999999999998</v>
      </c>
      <c r="T1473" s="21">
        <f t="shared" si="104"/>
        <v>2.5499999999999998</v>
      </c>
      <c r="U1473" s="21">
        <f>VLOOKUP(E:E,'[1]853-278051-128'!$A:$H,8,0)</f>
        <v>2.5499999999999998</v>
      </c>
      <c r="V1473" s="21">
        <f t="shared" si="106"/>
        <v>2.5499999999999998</v>
      </c>
      <c r="W1473" s="21">
        <f>VLOOKUP(E:E,'[1]853-278051-128'!$A:$J,10,0)</f>
        <v>2.5499999999999998</v>
      </c>
      <c r="X1473" s="21">
        <f t="shared" si="107"/>
        <v>2.5499999999999998</v>
      </c>
      <c r="Y1473" s="21">
        <f>VLOOKUP(E:E,'[1]853-278051-128'!$A:$L,12,0)</f>
        <v>2.5499999999999998</v>
      </c>
      <c r="Z1473" s="21">
        <f t="shared" si="105"/>
        <v>2.5499999999999998</v>
      </c>
      <c r="AA1473" s="21">
        <f>VLOOKUP(E:E,'[2]costed bom'!$E$2:$AA$1480,23,0)</f>
        <v>2.09</v>
      </c>
      <c r="AB1473" s="21">
        <f t="shared" si="108"/>
        <v>2.09</v>
      </c>
      <c r="AC1473" s="21">
        <f t="shared" si="109"/>
        <v>0.45999999999999996</v>
      </c>
      <c r="AD1473" s="27">
        <v>14</v>
      </c>
      <c r="AE1473" s="22" t="s">
        <v>991</v>
      </c>
    </row>
    <row r="1474" spans="1:31" s="91" customFormat="1" x14ac:dyDescent="0.25">
      <c r="A1474" s="26">
        <v>1471</v>
      </c>
      <c r="B1474" s="31">
        <v>200</v>
      </c>
      <c r="C1474" s="27">
        <v>1</v>
      </c>
      <c r="D1474" s="28" t="s">
        <v>52</v>
      </c>
      <c r="E1474" s="28" t="s">
        <v>987</v>
      </c>
      <c r="F1474" s="27" t="s">
        <v>22</v>
      </c>
      <c r="G1474" s="27" t="s">
        <v>64</v>
      </c>
      <c r="H1474" s="23" t="s">
        <v>988</v>
      </c>
      <c r="I1474" s="29">
        <v>1</v>
      </c>
      <c r="J1474" s="29">
        <v>1</v>
      </c>
      <c r="K1474" s="27" t="s">
        <v>50</v>
      </c>
      <c r="L1474" s="27" t="s">
        <v>54</v>
      </c>
      <c r="M1474" s="27" t="s">
        <v>56</v>
      </c>
      <c r="N1474" s="27" t="s">
        <v>51</v>
      </c>
      <c r="O1474" s="27" t="s">
        <v>1025</v>
      </c>
      <c r="P1474" s="27"/>
      <c r="Q1474" s="27"/>
      <c r="R1474" s="46"/>
      <c r="S1474" s="21">
        <f>VLOOKUP(E:E,'[1]853-278051-128'!$A:$F,6,0)</f>
        <v>99.86399999999999</v>
      </c>
      <c r="T1474" s="21">
        <f t="shared" si="104"/>
        <v>99.86399999999999</v>
      </c>
      <c r="U1474" s="21">
        <f>VLOOKUP(E:E,'[1]853-278051-128'!$A:$H,8,0)</f>
        <v>97.236000000000004</v>
      </c>
      <c r="V1474" s="21">
        <f t="shared" si="106"/>
        <v>97.236000000000004</v>
      </c>
      <c r="W1474" s="21">
        <f>VLOOKUP(E:E,'[1]853-278051-128'!$A:$J,10,0)</f>
        <v>94.608000000000004</v>
      </c>
      <c r="X1474" s="21">
        <f t="shared" si="107"/>
        <v>94.608000000000004</v>
      </c>
      <c r="Y1474" s="21">
        <f>VLOOKUP(E:E,'[1]853-278051-128'!$A:$L,12,0)</f>
        <v>91.98</v>
      </c>
      <c r="Z1474" s="21">
        <f t="shared" si="105"/>
        <v>91.98</v>
      </c>
      <c r="AA1474" s="21">
        <f>VLOOKUP(E:E,'[2]costed bom'!$E$2:$AA$1480,23,0)</f>
        <v>87.6</v>
      </c>
      <c r="AB1474" s="21">
        <f t="shared" si="108"/>
        <v>87.6</v>
      </c>
      <c r="AC1474" s="21">
        <f t="shared" si="109"/>
        <v>4.3800000000000097</v>
      </c>
      <c r="AD1474" s="27">
        <v>28</v>
      </c>
      <c r="AE1474" s="22" t="s">
        <v>991</v>
      </c>
    </row>
    <row r="1475" spans="1:31" s="91" customFormat="1" hidden="1" x14ac:dyDescent="0.25">
      <c r="A1475" s="82">
        <v>1472</v>
      </c>
      <c r="B1475" s="83">
        <v>7001</v>
      </c>
      <c r="C1475" s="84">
        <v>1</v>
      </c>
      <c r="D1475" s="85" t="s">
        <v>52</v>
      </c>
      <c r="E1475" s="85" t="s">
        <v>72</v>
      </c>
      <c r="F1475" s="84"/>
      <c r="G1475" s="84" t="s">
        <v>59</v>
      </c>
      <c r="H1475" s="86" t="s">
        <v>73</v>
      </c>
      <c r="I1475" s="87">
        <v>1</v>
      </c>
      <c r="J1475" s="87">
        <v>1</v>
      </c>
      <c r="K1475" s="84" t="s">
        <v>50</v>
      </c>
      <c r="L1475" s="84" t="s">
        <v>63</v>
      </c>
      <c r="M1475" s="84" t="s">
        <v>56</v>
      </c>
      <c r="N1475" s="84" t="s">
        <v>70</v>
      </c>
      <c r="O1475" s="84"/>
      <c r="P1475" s="84"/>
      <c r="Q1475" s="84"/>
      <c r="R1475" s="88"/>
      <c r="S1475" s="89"/>
      <c r="T1475" s="89">
        <f t="shared" si="104"/>
        <v>0</v>
      </c>
      <c r="U1475" s="89"/>
      <c r="V1475" s="89"/>
      <c r="W1475" s="89"/>
      <c r="X1475" s="89"/>
      <c r="Y1475" s="89"/>
      <c r="Z1475" s="89">
        <f t="shared" si="105"/>
        <v>0</v>
      </c>
      <c r="AA1475" s="89"/>
      <c r="AB1475" s="89"/>
      <c r="AC1475" s="89"/>
      <c r="AD1475" s="84"/>
      <c r="AE1475" s="90"/>
    </row>
    <row r="1476" spans="1:31" s="91" customFormat="1" hidden="1" x14ac:dyDescent="0.25">
      <c r="A1476" s="82">
        <v>1473</v>
      </c>
      <c r="B1476" s="83">
        <v>7002</v>
      </c>
      <c r="C1476" s="84">
        <v>1</v>
      </c>
      <c r="D1476" s="85" t="s">
        <v>52</v>
      </c>
      <c r="E1476" s="85" t="s">
        <v>80</v>
      </c>
      <c r="F1476" s="84"/>
      <c r="G1476" s="84" t="s">
        <v>82</v>
      </c>
      <c r="H1476" s="86" t="s">
        <v>81</v>
      </c>
      <c r="I1476" s="87">
        <v>1</v>
      </c>
      <c r="J1476" s="87">
        <v>1</v>
      </c>
      <c r="K1476" s="84" t="s">
        <v>50</v>
      </c>
      <c r="L1476" s="84" t="s">
        <v>63</v>
      </c>
      <c r="M1476" s="84" t="s">
        <v>56</v>
      </c>
      <c r="N1476" s="84" t="s">
        <v>70</v>
      </c>
      <c r="O1476" s="84"/>
      <c r="P1476" s="84"/>
      <c r="Q1476" s="84"/>
      <c r="R1476" s="88"/>
      <c r="S1476" s="89"/>
      <c r="T1476" s="89">
        <f t="shared" si="104"/>
        <v>0</v>
      </c>
      <c r="U1476" s="89"/>
      <c r="V1476" s="89"/>
      <c r="W1476" s="89"/>
      <c r="X1476" s="89"/>
      <c r="Y1476" s="89"/>
      <c r="Z1476" s="89">
        <f t="shared" si="105"/>
        <v>0</v>
      </c>
      <c r="AA1476" s="89"/>
      <c r="AB1476" s="89"/>
      <c r="AC1476" s="89"/>
      <c r="AD1476" s="84"/>
      <c r="AE1476" s="90"/>
    </row>
    <row r="1477" spans="1:31" s="91" customFormat="1" hidden="1" x14ac:dyDescent="0.25">
      <c r="A1477" s="82">
        <v>1474</v>
      </c>
      <c r="B1477" s="83">
        <v>7004</v>
      </c>
      <c r="C1477" s="84">
        <v>1</v>
      </c>
      <c r="D1477" s="85" t="s">
        <v>52</v>
      </c>
      <c r="E1477" s="85" t="s">
        <v>87</v>
      </c>
      <c r="F1477" s="84"/>
      <c r="G1477" s="84" t="s">
        <v>55</v>
      </c>
      <c r="H1477" s="86" t="s">
        <v>88</v>
      </c>
      <c r="I1477" s="87">
        <v>1</v>
      </c>
      <c r="J1477" s="87">
        <v>1</v>
      </c>
      <c r="K1477" s="84" t="s">
        <v>50</v>
      </c>
      <c r="L1477" s="84" t="s">
        <v>63</v>
      </c>
      <c r="M1477" s="84" t="s">
        <v>56</v>
      </c>
      <c r="N1477" s="84" t="s">
        <v>70</v>
      </c>
      <c r="O1477" s="84"/>
      <c r="P1477" s="84"/>
      <c r="Q1477" s="84"/>
      <c r="R1477" s="88"/>
      <c r="S1477" s="89"/>
      <c r="T1477" s="89">
        <f t="shared" ref="T1477:T1480" si="110">S1477*I1477</f>
        <v>0</v>
      </c>
      <c r="U1477" s="89"/>
      <c r="V1477" s="89"/>
      <c r="W1477" s="89"/>
      <c r="X1477" s="89"/>
      <c r="Y1477" s="89"/>
      <c r="Z1477" s="89">
        <f t="shared" ref="Z1477:Z1480" si="111">Y1477*I1477</f>
        <v>0</v>
      </c>
      <c r="AA1477" s="89"/>
      <c r="AB1477" s="89"/>
      <c r="AC1477" s="89"/>
      <c r="AD1477" s="84"/>
      <c r="AE1477" s="90"/>
    </row>
    <row r="1478" spans="1:31" s="91" customFormat="1" hidden="1" x14ac:dyDescent="0.25">
      <c r="A1478" s="82">
        <v>1475</v>
      </c>
      <c r="B1478" s="83">
        <v>7005</v>
      </c>
      <c r="C1478" s="84">
        <v>1</v>
      </c>
      <c r="D1478" s="85" t="s">
        <v>52</v>
      </c>
      <c r="E1478" s="85" t="s">
        <v>989</v>
      </c>
      <c r="F1478" s="84"/>
      <c r="G1478" s="84" t="s">
        <v>71</v>
      </c>
      <c r="H1478" s="86" t="s">
        <v>990</v>
      </c>
      <c r="I1478" s="87">
        <v>1</v>
      </c>
      <c r="J1478" s="87">
        <v>1</v>
      </c>
      <c r="K1478" s="84" t="s">
        <v>50</v>
      </c>
      <c r="L1478" s="84" t="s">
        <v>54</v>
      </c>
      <c r="M1478" s="84" t="s">
        <v>56</v>
      </c>
      <c r="N1478" s="84" t="s">
        <v>70</v>
      </c>
      <c r="O1478" s="84"/>
      <c r="P1478" s="84"/>
      <c r="Q1478" s="84"/>
      <c r="R1478" s="88"/>
      <c r="S1478" s="89"/>
      <c r="T1478" s="89">
        <f t="shared" si="110"/>
        <v>0</v>
      </c>
      <c r="U1478" s="89"/>
      <c r="V1478" s="89"/>
      <c r="W1478" s="89"/>
      <c r="X1478" s="89"/>
      <c r="Y1478" s="89"/>
      <c r="Z1478" s="89">
        <f t="shared" si="111"/>
        <v>0</v>
      </c>
      <c r="AA1478" s="89"/>
      <c r="AB1478" s="89"/>
      <c r="AC1478" s="89"/>
      <c r="AD1478" s="84"/>
      <c r="AE1478" s="90"/>
    </row>
    <row r="1479" spans="1:31" s="91" customFormat="1" hidden="1" x14ac:dyDescent="0.25">
      <c r="A1479" s="82">
        <v>1476</v>
      </c>
      <c r="B1479" s="83">
        <v>7006</v>
      </c>
      <c r="C1479" s="84">
        <v>1</v>
      </c>
      <c r="D1479" s="85" t="s">
        <v>52</v>
      </c>
      <c r="E1479" s="85" t="s">
        <v>76</v>
      </c>
      <c r="F1479" s="84"/>
      <c r="G1479" s="84" t="s">
        <v>79</v>
      </c>
      <c r="H1479" s="86" t="s">
        <v>77</v>
      </c>
      <c r="I1479" s="87">
        <v>1</v>
      </c>
      <c r="J1479" s="87">
        <v>1</v>
      </c>
      <c r="K1479" s="84" t="s">
        <v>78</v>
      </c>
      <c r="L1479" s="84" t="s">
        <v>63</v>
      </c>
      <c r="M1479" s="84" t="s">
        <v>56</v>
      </c>
      <c r="N1479" s="84" t="s">
        <v>70</v>
      </c>
      <c r="O1479" s="84"/>
      <c r="P1479" s="84"/>
      <c r="Q1479" s="84"/>
      <c r="R1479" s="88"/>
      <c r="S1479" s="89"/>
      <c r="T1479" s="89">
        <f t="shared" si="110"/>
        <v>0</v>
      </c>
      <c r="U1479" s="89"/>
      <c r="V1479" s="89"/>
      <c r="W1479" s="89"/>
      <c r="X1479" s="89"/>
      <c r="Y1479" s="89"/>
      <c r="Z1479" s="89">
        <f t="shared" si="111"/>
        <v>0</v>
      </c>
      <c r="AA1479" s="89"/>
      <c r="AB1479" s="89"/>
      <c r="AC1479" s="89"/>
      <c r="AD1479" s="84"/>
      <c r="AE1479" s="90"/>
    </row>
    <row r="1480" spans="1:31" s="91" customFormat="1" x14ac:dyDescent="0.25">
      <c r="A1480" s="26">
        <v>1477</v>
      </c>
      <c r="B1480" s="31"/>
      <c r="C1480" s="27"/>
      <c r="D1480" s="28"/>
      <c r="E1480" s="28" t="s">
        <v>47</v>
      </c>
      <c r="F1480" s="27" t="s">
        <v>48</v>
      </c>
      <c r="G1480" s="27"/>
      <c r="H1480" s="23" t="s">
        <v>49</v>
      </c>
      <c r="I1480" s="29">
        <v>2</v>
      </c>
      <c r="J1480" s="29">
        <v>2</v>
      </c>
      <c r="K1480" s="27" t="s">
        <v>50</v>
      </c>
      <c r="L1480" s="27"/>
      <c r="M1480" s="27"/>
      <c r="N1480" s="27" t="s">
        <v>51</v>
      </c>
      <c r="O1480" s="27"/>
      <c r="P1480" s="27"/>
      <c r="Q1480" s="27"/>
      <c r="R1480" s="46"/>
      <c r="S1480" s="21">
        <f>VLOOKUP(E:E,'[1]853-278051-128'!$A:$F,6,0)</f>
        <v>72.08</v>
      </c>
      <c r="T1480" s="21">
        <f t="shared" si="110"/>
        <v>144.16</v>
      </c>
      <c r="U1480" s="21">
        <f>VLOOKUP(E:E,'[1]853-278051-128'!$A:$H,8,0)</f>
        <v>72.08</v>
      </c>
      <c r="V1480" s="21">
        <f>J1480*U1480</f>
        <v>144.16</v>
      </c>
      <c r="W1480" s="21">
        <f>VLOOKUP(E:E,'[1]853-278051-128'!$A:$J,10,0)</f>
        <v>72.08</v>
      </c>
      <c r="X1480" s="21">
        <f>J1480*W1480</f>
        <v>144.16</v>
      </c>
      <c r="Y1480" s="21">
        <f>VLOOKUP(E:E,'[1]853-278051-128'!$A:$L,12,0)</f>
        <v>72.08</v>
      </c>
      <c r="Z1480" s="21">
        <f t="shared" si="111"/>
        <v>144.16</v>
      </c>
      <c r="AA1480" s="21">
        <f>VLOOKUP(E:E,'[2]costed bom'!$E$2:$AA$1480,23,0)</f>
        <v>60.85</v>
      </c>
      <c r="AB1480" s="21">
        <f>J1480*AA1480</f>
        <v>121.7</v>
      </c>
      <c r="AC1480" s="21">
        <f>Z1480-AB1480</f>
        <v>22.459999999999994</v>
      </c>
      <c r="AD1480" s="27">
        <v>35</v>
      </c>
      <c r="AE1480" s="22" t="s">
        <v>991</v>
      </c>
    </row>
    <row r="1481" spans="1:31" ht="11.25" hidden="1" customHeight="1" x14ac:dyDescent="0.25">
      <c r="A1481" s="32"/>
      <c r="B1481" s="32"/>
      <c r="C1481" s="20"/>
      <c r="D1481" s="1"/>
      <c r="E1481" s="1"/>
      <c r="F1481" s="20"/>
      <c r="G1481" s="1"/>
      <c r="H1481" s="1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17"/>
      <c r="T1481" s="17">
        <f>SUM(T4:T1480)</f>
        <v>13608.373035586201</v>
      </c>
      <c r="U1481" s="17"/>
      <c r="V1481" s="17">
        <f>SUM(V4:V1480)</f>
        <v>12919.008856275865</v>
      </c>
      <c r="W1481" s="17"/>
      <c r="X1481" s="17">
        <f>SUM(X4:X1480)</f>
        <v>12686.983376965522</v>
      </c>
      <c r="Y1481" s="17"/>
      <c r="Z1481" s="17">
        <f>SUM(Z4:Z1480)</f>
        <v>12453.237297655174</v>
      </c>
      <c r="AA1481" s="17"/>
      <c r="AB1481" s="17"/>
      <c r="AC1481" s="17"/>
      <c r="AD1481" s="17"/>
      <c r="AE1481" s="1"/>
    </row>
    <row r="1482" spans="1:31" hidden="1" x14ac:dyDescent="0.25">
      <c r="S1482" s="113"/>
      <c r="T1482" s="113"/>
      <c r="U1482" s="113"/>
      <c r="V1482" s="113"/>
      <c r="W1482" s="113"/>
      <c r="X1482" s="113"/>
      <c r="Y1482" s="114"/>
      <c r="Z1482" s="114"/>
      <c r="AA1482" s="114"/>
      <c r="AB1482" s="114"/>
      <c r="AC1482" s="114"/>
    </row>
    <row r="1483" spans="1:31" x14ac:dyDescent="0.25">
      <c r="Z1483" s="115">
        <f>SUBTOTAL(9,Z4:Z1480)</f>
        <v>12453.237297655174</v>
      </c>
      <c r="AB1483" s="115">
        <f>SUBTOTAL(9,AB4:AB1482)</f>
        <v>15725.921112000007</v>
      </c>
      <c r="AC1483" s="115">
        <f>SUBTOTAL(9,AC4:AC1482)</f>
        <v>-3272.6838143448276</v>
      </c>
    </row>
  </sheetData>
  <autoFilter ref="A2:AE1482" xr:uid="{00000000-0001-0000-0200-000000000000}">
    <filterColumn colId="30">
      <filters>
        <filter val="BUY"/>
      </filters>
    </filterColumn>
  </autoFilter>
  <sortState xmlns:xlrd2="http://schemas.microsoft.com/office/spreadsheetml/2017/richdata2" ref="A4:AE1480">
    <sortCondition ref="A4:A1480"/>
  </sortState>
  <mergeCells count="5">
    <mergeCell ref="S1:T1"/>
    <mergeCell ref="Y1:Z1"/>
    <mergeCell ref="U1:V1"/>
    <mergeCell ref="W1:X1"/>
    <mergeCell ref="AA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B9"/>
  <sheetViews>
    <sheetView workbookViewId="0">
      <selection activeCell="B6" sqref="B6"/>
    </sheetView>
  </sheetViews>
  <sheetFormatPr defaultRowHeight="10" x14ac:dyDescent="0.2"/>
  <cols>
    <col min="1" max="1" width="16.44140625" bestFit="1" customWidth="1"/>
    <col min="2" max="2" width="11.33203125" customWidth="1"/>
  </cols>
  <sheetData>
    <row r="1" spans="1:2" ht="10.5" x14ac:dyDescent="0.25">
      <c r="A1" s="2" t="s">
        <v>29</v>
      </c>
      <c r="B1" s="4" t="s">
        <v>31</v>
      </c>
    </row>
    <row r="2" spans="1:2" x14ac:dyDescent="0.2">
      <c r="A2" t="s">
        <v>22</v>
      </c>
      <c r="B2" s="4" t="s">
        <v>30</v>
      </c>
    </row>
    <row r="3" spans="1:2" x14ac:dyDescent="0.2">
      <c r="A3" t="s">
        <v>23</v>
      </c>
      <c r="B3" s="4" t="s">
        <v>2</v>
      </c>
    </row>
    <row r="4" spans="1:2" x14ac:dyDescent="0.2">
      <c r="A4" s="4" t="s">
        <v>32</v>
      </c>
      <c r="B4" s="4"/>
    </row>
    <row r="5" spans="1:2" x14ac:dyDescent="0.2">
      <c r="A5" t="s">
        <v>24</v>
      </c>
    </row>
    <row r="6" spans="1:2" x14ac:dyDescent="0.2">
      <c r="A6" t="s">
        <v>25</v>
      </c>
    </row>
    <row r="7" spans="1:2" x14ac:dyDescent="0.2">
      <c r="A7" t="s">
        <v>26</v>
      </c>
    </row>
    <row r="8" spans="1:2" x14ac:dyDescent="0.2">
      <c r="A8" t="s">
        <v>27</v>
      </c>
    </row>
    <row r="9" spans="1:2" x14ac:dyDescent="0.2">
      <c r="A9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19CBC28497245BB531A2CE69BE526" ma:contentTypeVersion="1" ma:contentTypeDescription="Create a new document." ma:contentTypeScope="" ma:versionID="8c24cf9f612e7c3b14a403d11db8b949">
  <xsd:schema xmlns:xsd="http://www.w3.org/2001/XMLSchema" xmlns:xs="http://www.w3.org/2001/XMLSchema" xmlns:p="http://schemas.microsoft.com/office/2006/metadata/properties" xmlns:ns2="dde41d45-1086-490b-8b02-ef7c3de9339a" targetNamespace="http://schemas.microsoft.com/office/2006/metadata/properties" ma:root="true" ma:fieldsID="23bde83e16249edf88afd8d06cd2ccbf" ns2:_="">
    <xsd:import namespace="dde41d45-1086-490b-8b02-ef7c3de9339a"/>
    <xsd:element name="properties">
      <xsd:complexType>
        <xsd:sequence>
          <xsd:element name="documentManagement">
            <xsd:complexType>
              <xsd:all>
                <xsd:element ref="ns2:Controlled_x0020_Document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41d45-1086-490b-8b02-ef7c3de9339a" elementFormDefault="qualified">
    <xsd:import namespace="http://schemas.microsoft.com/office/2006/documentManagement/types"/>
    <xsd:import namespace="http://schemas.microsoft.com/office/infopath/2007/PartnerControls"/>
    <xsd:element name="Controlled_x0020_Document" ma:index="8" ma:displayName="Controlled Document" ma:description="Attribute reflecting that the document contains Lam sensitive controlled data" ma:format="RadioButtons" ma:internalName="Controlled_x0020_Document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olled_x0020_Document xmlns="dde41d45-1086-490b-8b02-ef7c3de9339a">No</Controlled_x0020_Document>
  </documentManagement>
</p:properties>
</file>

<file path=customXml/itemProps1.xml><?xml version="1.0" encoding="utf-8"?>
<ds:datastoreItem xmlns:ds="http://schemas.openxmlformats.org/officeDocument/2006/customXml" ds:itemID="{D244DA57-5A58-473E-86E5-975C6A4D17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902429-1B89-4E66-B688-48611223A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41d45-1086-490b-8b02-ef7c3de93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E9642C-6704-484B-B2ED-A1EFD6629FD3}">
  <ds:schemaRefs>
    <ds:schemaRef ds:uri="dde41d45-1086-490b-8b02-ef7c3de9339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853-278051-128 costed bom</vt:lpstr>
      <vt:lpstr>Sheet1</vt:lpstr>
      <vt:lpstr>Commodity</vt:lpstr>
      <vt:lpstr>Control</vt:lpstr>
    </vt:vector>
  </TitlesOfParts>
  <Company>Active Sensing,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(BOM) Template</dc:title>
  <dc:creator>www.BuyPLM.com</dc:creator>
  <cp:lastModifiedBy>FeiRan Fong</cp:lastModifiedBy>
  <dcterms:created xsi:type="dcterms:W3CDTF">2007-07-17T04:53:20Z</dcterms:created>
  <dcterms:modified xsi:type="dcterms:W3CDTF">2022-08-10T01:38:29Z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0x01010017A19CBC28497245BB531A2CE69BE526</vt:lpwstr>
  </property>
</Properties>
</file>