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9084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9" i="1" l="1"/>
  <c r="H8" i="1"/>
  <c r="H7" i="1"/>
  <c r="H6" i="1"/>
  <c r="H5" i="1"/>
  <c r="H4" i="1"/>
  <c r="H3" i="1"/>
  <c r="H2" i="1"/>
  <c r="G2" i="1"/>
  <c r="G4" i="1"/>
  <c r="G6" i="1"/>
  <c r="G9" i="1"/>
  <c r="G8" i="1"/>
  <c r="G7" i="1"/>
  <c r="G5" i="1"/>
  <c r="D9" i="1" l="1"/>
  <c r="D8" i="1"/>
  <c r="D7" i="1"/>
  <c r="D6" i="1"/>
  <c r="D4" i="1"/>
  <c r="D3" i="1"/>
  <c r="D2" i="1"/>
  <c r="D5" i="1"/>
  <c r="J2" i="1" s="1"/>
  <c r="F9" i="1"/>
  <c r="F8" i="1"/>
  <c r="F7" i="1"/>
  <c r="F6" i="1"/>
  <c r="F3" i="1"/>
  <c r="F2" i="1"/>
  <c r="I2" i="1" s="1"/>
  <c r="F4" i="1"/>
  <c r="F5" i="1"/>
  <c r="I4" i="1" l="1"/>
  <c r="J4" i="1"/>
  <c r="I3" i="1"/>
  <c r="J3" i="1"/>
  <c r="J5" i="1"/>
  <c r="I5" i="1"/>
  <c r="I6" i="1"/>
  <c r="J6" i="1"/>
  <c r="J7" i="1"/>
  <c r="I7" i="1"/>
  <c r="J8" i="1"/>
  <c r="I8" i="1"/>
  <c r="J9" i="1"/>
  <c r="I9" i="1"/>
</calcChain>
</file>

<file path=xl/sharedStrings.xml><?xml version="1.0" encoding="utf-8"?>
<sst xmlns="http://schemas.openxmlformats.org/spreadsheetml/2006/main" count="28" uniqueCount="28">
  <si>
    <t>Lying on back</t>
  </si>
  <si>
    <t>seating relaxed</t>
  </si>
  <si>
    <t>Seating strait no support</t>
  </si>
  <si>
    <t>AMS [N]</t>
  </si>
  <si>
    <t>AMS %</t>
  </si>
  <si>
    <t>Wilke [Mpa]</t>
  </si>
  <si>
    <t>Wilke %</t>
  </si>
  <si>
    <t>standing</t>
  </si>
  <si>
    <t>standing flexed</t>
  </si>
  <si>
    <t>standing lift close</t>
  </si>
  <si>
    <t>standing lift flexed</t>
  </si>
  <si>
    <t>standing lift stretched arms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</si>
  <si>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</si>
  <si>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</si>
  <si>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</si>
  <si>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</si>
  <si>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</si>
  <si>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</si>
  <si>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</si>
  <si>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</si>
  <si>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</si>
  <si>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</si>
  <si>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percent error min</t>
  </si>
  <si>
    <t>percent error max</t>
  </si>
  <si>
    <t>% min error</t>
  </si>
  <si>
    <t>% max error</t>
  </si>
  <si>
    <t>optimal % min error</t>
  </si>
  <si>
    <t>optimal % max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</si>
</sst>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0.10276679841897234</c:v>
                </c:pt>
                <c:pt idx="1">
                  <c:v>0.48418972332015808</c:v>
                </c:pt>
                <c:pt idx="2">
                  <c:v>0.89328063241106714</c:v>
                </c:pt>
                <c:pt idx="3">
                  <c:v>1</c:v>
                </c:pt>
                <c:pt idx="4">
                  <c:v>2.1067193675889326</c:v>
                </c:pt>
                <c:pt idx="5">
                  <c:v>2.4545454545454546</c:v>
                </c:pt>
                <c:pt idx="6">
                  <c:v>5.2173913043478262</c:v>
                </c:pt>
                <c:pt idx="7">
                  <c:v>4.1897233201581026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11</xdr:row>
      <xdr:rowOff>76200</xdr:rowOff>
    </xdr:from>
    <xdr:to>
      <xdr:col>11</xdr:col>
      <xdr:colOff>548640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O15" sqref="O15"/>
    </sheetView>
  </sheetViews>
  <sheetFormatPr defaultRowHeight="14.4" x14ac:dyDescent="0.3"/>
  <cols>
    <col min="1" max="1" width="37.21875" style="3" customWidth="1"/>
    <col min="2" max="2" width="23.44140625" style="3" customWidth="1"/>
    <col min="3" max="3" width="10" style="3" customWidth="1"/>
    <col min="4" max="4" width="9.33203125" style="4" customWidth="1"/>
    <col min="5" max="5" width="12.21875" style="3" customWidth="1"/>
    <col min="6" max="6" width="8.88671875" style="4"/>
    <col min="7" max="7" width="13.77734375" style="3" customWidth="1"/>
    <col min="8" max="8" width="16.6640625" style="3" customWidth="1"/>
    <col min="9" max="9" width="18.33203125" style="3" customWidth="1"/>
    <col min="10" max="10" width="19.21875" style="3" customWidth="1"/>
    <col min="11" max="16384" width="8.88671875" style="3"/>
  </cols>
  <sheetData>
    <row r="1" spans="1:10" s="1" customFormat="1" x14ac:dyDescent="0.3">
      <c r="A1" s="1" t="s">
        <v>15</v>
      </c>
      <c r="B1" s="1" t="s">
        <v>12</v>
      </c>
      <c r="C1" s="1" t="s">
        <v>3</v>
      </c>
      <c r="D1" s="2" t="s">
        <v>4</v>
      </c>
      <c r="E1" s="1" t="s">
        <v>5</v>
      </c>
      <c r="F1" s="2" t="s">
        <v>6</v>
      </c>
      <c r="G1" s="1" t="s">
        <v>24</v>
      </c>
      <c r="H1" s="2" t="s">
        <v>25</v>
      </c>
      <c r="I1" s="1" t="s">
        <v>26</v>
      </c>
      <c r="J1" s="1" t="s">
        <v>27</v>
      </c>
    </row>
    <row r="2" spans="1:10" x14ac:dyDescent="0.3">
      <c r="A2" s="3" t="s">
        <v>14</v>
      </c>
      <c r="B2" s="3" t="s">
        <v>0</v>
      </c>
      <c r="C2" s="3">
        <v>52</v>
      </c>
      <c r="D2" s="4">
        <f>C2/C5</f>
        <v>0.10276679841897234</v>
      </c>
      <c r="E2" s="3">
        <v>0.1</v>
      </c>
      <c r="F2" s="4">
        <f>E2/E5</f>
        <v>0.2</v>
      </c>
      <c r="G2" s="5">
        <f>C2*C30</f>
        <v>49.4</v>
      </c>
      <c r="H2" s="6">
        <f>C2*C31</f>
        <v>54.6</v>
      </c>
      <c r="I2" s="7">
        <f>(C5*F2)*C30</f>
        <v>96.14</v>
      </c>
      <c r="J2" s="7">
        <f>(D5*G2)*C31</f>
        <v>51.87</v>
      </c>
    </row>
    <row r="3" spans="1:10" x14ac:dyDescent="0.3">
      <c r="A3" s="3" t="s">
        <v>13</v>
      </c>
      <c r="B3" s="3" t="s">
        <v>1</v>
      </c>
      <c r="C3" s="3">
        <v>245</v>
      </c>
      <c r="D3" s="4">
        <f>C3/C5</f>
        <v>0.48418972332015808</v>
      </c>
      <c r="E3" s="3">
        <v>0.27</v>
      </c>
      <c r="F3" s="4">
        <f>E3/E5</f>
        <v>0.54</v>
      </c>
      <c r="G3" s="5">
        <f>C3*C30</f>
        <v>232.75</v>
      </c>
      <c r="H3" s="6">
        <f>C3*C31</f>
        <v>257.25</v>
      </c>
      <c r="I3" s="7">
        <f>(C5*F3)*C30</f>
        <v>259.57799999999997</v>
      </c>
      <c r="J3" s="7">
        <f>(C5*F3)*C31</f>
        <v>286.90200000000004</v>
      </c>
    </row>
    <row r="4" spans="1:10" x14ac:dyDescent="0.3">
      <c r="A4" s="3" t="s">
        <v>17</v>
      </c>
      <c r="B4" s="3" t="s">
        <v>2</v>
      </c>
      <c r="C4" s="8">
        <v>452</v>
      </c>
      <c r="D4" s="4">
        <f>C4/C5</f>
        <v>0.89328063241106714</v>
      </c>
      <c r="E4" s="3">
        <v>0.45</v>
      </c>
      <c r="F4" s="4">
        <f>E4/E5</f>
        <v>0.9</v>
      </c>
      <c r="G4" s="5">
        <f>C4*C30</f>
        <v>429.4</v>
      </c>
      <c r="H4" s="6">
        <f>C4*C31</f>
        <v>474.6</v>
      </c>
      <c r="I4" s="7">
        <f>(C5*F4)*C30</f>
        <v>432.63</v>
      </c>
      <c r="J4" s="7">
        <f>(C5*F4)*C31</f>
        <v>478.17000000000007</v>
      </c>
    </row>
    <row r="5" spans="1:10" x14ac:dyDescent="0.3">
      <c r="A5" s="3" t="s">
        <v>16</v>
      </c>
      <c r="B5" s="3" t="s">
        <v>7</v>
      </c>
      <c r="C5" s="3">
        <v>506</v>
      </c>
      <c r="D5" s="4">
        <f>C5/C5</f>
        <v>1</v>
      </c>
      <c r="E5" s="3">
        <v>0.5</v>
      </c>
      <c r="F5" s="4">
        <f>E5/E5</f>
        <v>1</v>
      </c>
      <c r="G5" s="5">
        <f>C5*C30</f>
        <v>480.7</v>
      </c>
      <c r="H5" s="6">
        <f>C5*C31</f>
        <v>531.30000000000007</v>
      </c>
      <c r="I5" s="7">
        <f>(C5*F5)*C30</f>
        <v>480.7</v>
      </c>
      <c r="J5" s="7">
        <f>(C5*F5)*C31</f>
        <v>531.30000000000007</v>
      </c>
    </row>
    <row r="6" spans="1:10" x14ac:dyDescent="0.3">
      <c r="A6" s="3" t="s">
        <v>18</v>
      </c>
      <c r="B6" s="3" t="s">
        <v>8</v>
      </c>
      <c r="C6" s="8">
        <v>1066</v>
      </c>
      <c r="D6" s="4">
        <f>C6/C5</f>
        <v>2.1067193675889326</v>
      </c>
      <c r="E6" s="3">
        <v>1.1000000000000001</v>
      </c>
      <c r="F6" s="4">
        <f>E6/E5</f>
        <v>2.2000000000000002</v>
      </c>
      <c r="G6" s="5">
        <f>C6*C30</f>
        <v>1012.6999999999999</v>
      </c>
      <c r="H6" s="6">
        <f>C6*C31</f>
        <v>1119.3</v>
      </c>
      <c r="I6" s="7">
        <f>(C5*F6)*C30</f>
        <v>1057.54</v>
      </c>
      <c r="J6" s="7">
        <f>(C5*F6)*C31</f>
        <v>1168.8600000000001</v>
      </c>
    </row>
    <row r="7" spans="1:10" s="9" customFormat="1" x14ac:dyDescent="0.3">
      <c r="A7" s="9" t="s">
        <v>19</v>
      </c>
      <c r="B7" s="9" t="s">
        <v>9</v>
      </c>
      <c r="C7" s="10">
        <v>1242</v>
      </c>
      <c r="D7" s="11">
        <f>C7/C5</f>
        <v>2.4545454545454546</v>
      </c>
      <c r="E7" s="9">
        <v>1</v>
      </c>
      <c r="F7" s="11">
        <f>E7/E5</f>
        <v>2</v>
      </c>
      <c r="G7" s="5">
        <f>C7*C30</f>
        <v>1179.8999999999999</v>
      </c>
      <c r="H7" s="12">
        <f>C7*C31</f>
        <v>1304.1000000000001</v>
      </c>
      <c r="I7" s="7">
        <f>(C5*F7)*C30</f>
        <v>961.4</v>
      </c>
      <c r="J7" s="5">
        <f>(C5*F7)*C31</f>
        <v>1062.6000000000001</v>
      </c>
    </row>
    <row r="8" spans="1:10" s="9" customFormat="1" x14ac:dyDescent="0.3">
      <c r="A8" s="9" t="s">
        <v>20</v>
      </c>
      <c r="B8" s="9" t="s">
        <v>10</v>
      </c>
      <c r="C8" s="10">
        <v>2640</v>
      </c>
      <c r="D8" s="11">
        <f>C8/C5</f>
        <v>5.2173913043478262</v>
      </c>
      <c r="E8" s="9">
        <v>2.2999999999999998</v>
      </c>
      <c r="F8" s="11">
        <f>E8/E5</f>
        <v>4.5999999999999996</v>
      </c>
      <c r="G8" s="5">
        <f>C8*C30</f>
        <v>2508</v>
      </c>
      <c r="H8" s="12">
        <f>C8*C31</f>
        <v>2772</v>
      </c>
      <c r="I8" s="7">
        <f>(C5*F8)*C30</f>
        <v>2211.2199999999998</v>
      </c>
      <c r="J8" s="5">
        <f>(C5*F8)*C31</f>
        <v>2443.98</v>
      </c>
    </row>
    <row r="9" spans="1:10" s="9" customFormat="1" x14ac:dyDescent="0.3">
      <c r="A9" s="9" t="s">
        <v>21</v>
      </c>
      <c r="B9" s="9" t="s">
        <v>11</v>
      </c>
      <c r="C9" s="10">
        <v>2120</v>
      </c>
      <c r="D9" s="11">
        <f>C9/C5</f>
        <v>4.1897233201581026</v>
      </c>
      <c r="E9" s="9">
        <v>1.8</v>
      </c>
      <c r="F9" s="11">
        <f>E9/E5</f>
        <v>3.6</v>
      </c>
      <c r="G9" s="5">
        <f>C9*C30</f>
        <v>2014</v>
      </c>
      <c r="H9" s="12">
        <f>C9*C31</f>
        <v>2226</v>
      </c>
      <c r="I9" s="7">
        <f>(C5*F9)*C30</f>
        <v>1730.52</v>
      </c>
      <c r="J9" s="5">
        <f>(C5*F9)*C31</f>
        <v>1912.6800000000003</v>
      </c>
    </row>
    <row r="18" spans="1:3" x14ac:dyDescent="0.3">
      <c r="A18" s="13"/>
    </row>
    <row r="30" spans="1:3" x14ac:dyDescent="0.3">
      <c r="B30" s="3" t="s">
        <v>22</v>
      </c>
      <c r="C30" s="14">
        <v>0.95</v>
      </c>
    </row>
    <row r="31" spans="1:3" x14ac:dyDescent="0.3">
      <c r="B31" s="3" t="s">
        <v>23</v>
      </c>
      <c r="C31" s="3">
        <v>1.05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2017-11-03T08:50:55Z</dcterms:modified>
</cp:coreProperties>
</file>