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X40" i="1" l="1"/>
  <c r="Y40" i="1"/>
  <c r="X39" i="1"/>
  <c r="Y39" i="1"/>
  <c r="X38" i="1"/>
  <c r="Y38" i="1"/>
  <c r="W40" i="1"/>
  <c r="W39" i="1"/>
  <c r="W38" i="1"/>
  <c r="N40" i="1"/>
  <c r="O40" i="1"/>
  <c r="N39" i="1"/>
  <c r="O39" i="1"/>
  <c r="N38" i="1"/>
  <c r="O38" i="1"/>
  <c r="M40" i="1"/>
  <c r="M39" i="1"/>
  <c r="M38" i="1"/>
  <c r="G40" i="1"/>
  <c r="H40" i="1"/>
  <c r="G39" i="1"/>
  <c r="H39" i="1"/>
  <c r="G38" i="1"/>
  <c r="H38" i="1"/>
  <c r="F40" i="1"/>
  <c r="F39" i="1"/>
  <c r="F38" i="1"/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AB3" i="1"/>
  <c r="AA3" i="1"/>
  <c r="Z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R3" i="1"/>
  <c r="Q3" i="1"/>
  <c r="P3" i="1"/>
  <c r="V38" i="1" l="1"/>
  <c r="U38" i="1"/>
  <c r="T38" i="1"/>
  <c r="S38" i="1"/>
  <c r="L38" i="1"/>
  <c r="K38" i="1"/>
  <c r="J38" i="1"/>
  <c r="I38" i="1"/>
  <c r="C38" i="1"/>
  <c r="D38" i="1"/>
  <c r="E38" i="1"/>
  <c r="B38" i="1"/>
  <c r="T40" i="1" l="1"/>
  <c r="U40" i="1"/>
  <c r="V40" i="1"/>
  <c r="S40" i="1"/>
  <c r="J40" i="1"/>
  <c r="K40" i="1"/>
  <c r="L40" i="1"/>
  <c r="I40" i="1"/>
  <c r="C40" i="1"/>
  <c r="D40" i="1"/>
  <c r="E40" i="1"/>
  <c r="B40" i="1"/>
  <c r="T39" i="1"/>
  <c r="U39" i="1"/>
  <c r="V39" i="1"/>
  <c r="S39" i="1"/>
  <c r="J39" i="1"/>
  <c r="K39" i="1"/>
  <c r="L39" i="1"/>
  <c r="I39" i="1"/>
  <c r="C39" i="1"/>
  <c r="D39" i="1"/>
  <c r="E39" i="1"/>
  <c r="B39" i="1"/>
  <c r="R39" i="1" l="1"/>
  <c r="AB39" i="1"/>
  <c r="R38" i="1"/>
  <c r="AB38" i="1"/>
  <c r="AB40" i="1"/>
  <c r="R40" i="1"/>
  <c r="Q38" i="1" l="1"/>
  <c r="P39" i="1"/>
  <c r="Z39" i="1"/>
  <c r="Q39" i="1"/>
  <c r="AA39" i="1"/>
  <c r="Z40" i="1"/>
  <c r="AA40" i="1"/>
  <c r="Q40" i="1"/>
  <c r="P40" i="1"/>
  <c r="Z38" i="1"/>
  <c r="AA38" i="1"/>
  <c r="P38" i="1"/>
</calcChain>
</file>

<file path=xl/sharedStrings.xml><?xml version="1.0" encoding="utf-8"?>
<sst xmlns="http://schemas.openxmlformats.org/spreadsheetml/2006/main" count="74" uniqueCount="54">
  <si>
    <t>+</t>
  </si>
  <si>
    <t>-</t>
  </si>
  <si>
    <t>*</t>
  </si>
  <si>
    <t>/</t>
  </si>
  <si>
    <t>exp</t>
  </si>
  <si>
    <t>exp2</t>
  </si>
  <si>
    <t>expm1</t>
  </si>
  <si>
    <t>log</t>
  </si>
  <si>
    <t>log10</t>
  </si>
  <si>
    <t>log1p</t>
  </si>
  <si>
    <t>log2</t>
  </si>
  <si>
    <t>sqrt</t>
  </si>
  <si>
    <t>cbrt</t>
  </si>
  <si>
    <t>hypot</t>
  </si>
  <si>
    <t>pow</t>
  </si>
  <si>
    <t>sin</t>
  </si>
  <si>
    <t>cos</t>
  </si>
  <si>
    <t>tan</t>
  </si>
  <si>
    <t>asin</t>
  </si>
  <si>
    <t>acos</t>
  </si>
  <si>
    <t>atan</t>
  </si>
  <si>
    <t>atan2</t>
  </si>
  <si>
    <t>sinh</t>
  </si>
  <si>
    <t>cosh</t>
  </si>
  <si>
    <t>tanh</t>
  </si>
  <si>
    <t>asinh</t>
  </si>
  <si>
    <t>acosh</t>
  </si>
  <si>
    <t>atanh</t>
  </si>
  <si>
    <t>erf</t>
  </si>
  <si>
    <t>erfc</t>
  </si>
  <si>
    <t>func</t>
  </si>
  <si>
    <t>all</t>
  </si>
  <si>
    <t>lgamma</t>
  </si>
  <si>
    <t>tgamma</t>
  </si>
  <si>
    <t>fma</t>
  </si>
  <si>
    <t>fdim</t>
  </si>
  <si>
    <t>half accuracy</t>
  </si>
  <si>
    <t>float accuracy</t>
  </si>
  <si>
    <t>half-vs-float performance</t>
  </si>
  <si>
    <t>double accuracy</t>
  </si>
  <si>
    <t>half-vs-double performance</t>
  </si>
  <si>
    <t>zero</t>
  </si>
  <si>
    <t>nearest</t>
  </si>
  <si>
    <t>+inf</t>
  </si>
  <si>
    <t>-inf</t>
  </si>
  <si>
    <t>32-bit</t>
  </si>
  <si>
    <t>64-bit</t>
  </si>
  <si>
    <t>F16C</t>
  </si>
  <si>
    <t>ops</t>
  </si>
  <si>
    <t>funcs</t>
  </si>
  <si>
    <t>rsqrt</t>
  </si>
  <si>
    <t>half kFLOPS</t>
  </si>
  <si>
    <t>float kFLOPS</t>
  </si>
  <si>
    <t>double kFLOPS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</si>
</sst>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6" xfId="0" applyFont="1" applyBorder="1"/>
    <xf numFmtId="0" fontId="2" fillId="0" borderId="1" xfId="0" applyFont="1" applyBorder="1"/>
    <xf numFmtId="0" fontId="2" fillId="0" borderId="4" xfId="0" applyFont="1" applyBorder="1"/>
    <xf numFmtId="9" fontId="0" fillId="0" borderId="2" xfId="1" applyFont="1" applyBorder="1"/>
    <xf numFmtId="9" fontId="0" fillId="0" borderId="3" xfId="1" applyFont="1" applyBorder="1"/>
    <xf numFmtId="0" fontId="2" fillId="0" borderId="8" xfId="0" applyFont="1" applyBorder="1"/>
    <xf numFmtId="0" fontId="0" fillId="0" borderId="9" xfId="0" applyBorder="1"/>
    <xf numFmtId="9" fontId="0" fillId="0" borderId="9" xfId="1" applyFont="1" applyBorder="1"/>
    <xf numFmtId="9" fontId="0" fillId="0" borderId="10" xfId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12" xfId="0" applyNumberFormat="1" applyBorder="1"/>
    <xf numFmtId="9" fontId="0" fillId="0" borderId="13" xfId="0" applyNumberFormat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9" fontId="0" fillId="0" borderId="12" xfId="1" applyFont="1" applyFill="1" applyBorder="1"/>
    <xf numFmtId="9" fontId="0" fillId="0" borderId="14" xfId="0" applyNumberFormat="1" applyBorder="1"/>
    <xf numFmtId="0" fontId="0" fillId="0" borderId="0" xfId="0" applyBorder="1"/>
    <xf numFmtId="0" fontId="0" fillId="0" borderId="15" xfId="0" applyBorder="1"/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3" fontId="0" fillId="0" borderId="0" xfId="0" applyNumberFormat="1"/>
    <xf numFmtId="3" fontId="0" fillId="0" borderId="2" xfId="0" applyNumberFormat="1" applyBorder="1"/>
    <xf numFmtId="3" fontId="0" fillId="0" borderId="5" xfId="0" applyNumberFormat="1" applyBorder="1"/>
    <xf numFmtId="3" fontId="0" fillId="0" borderId="9" xfId="0" applyNumberFormat="1" applyBorder="1"/>
    <xf numFmtId="3" fontId="0" fillId="0" borderId="12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  <color rgb="FF66FF66"/>
      <color rgb="FFFF5050"/>
      <color rgb="FFFFCC66"/>
      <color rgb="FFFFFF66"/>
      <color rgb="FFCCFF33"/>
      <color rgb="FFFFFF99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4"/>
  <sheetViews>
    <sheetView tabSelected="1"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7.7109375" customWidth="1"/>
    <col min="2" max="5" width="10.7109375" customWidth="1"/>
    <col min="6" max="8" width="8.7109375" customWidth="1"/>
    <col min="9" max="12" width="10.7109375" customWidth="1"/>
    <col min="13" max="18" width="8.7109375" customWidth="1"/>
    <col min="19" max="22" width="10.7109375" customWidth="1"/>
    <col min="23" max="28" width="8.7109375" customWidth="1"/>
  </cols>
  <sheetData>
    <row r="1" spans="1:29" x14ac:dyDescent="0.25">
      <c r="A1" s="25"/>
      <c r="B1" s="34" t="s">
        <v>36</v>
      </c>
      <c r="C1" s="34"/>
      <c r="D1" s="34"/>
      <c r="E1" s="34"/>
      <c r="F1" s="34" t="s">
        <v>51</v>
      </c>
      <c r="G1" s="34"/>
      <c r="H1" s="34"/>
      <c r="I1" s="34" t="s">
        <v>37</v>
      </c>
      <c r="J1" s="34"/>
      <c r="K1" s="34"/>
      <c r="L1" s="34"/>
      <c r="M1" s="34" t="s">
        <v>52</v>
      </c>
      <c r="N1" s="34"/>
      <c r="O1" s="34"/>
      <c r="P1" s="34" t="s">
        <v>38</v>
      </c>
      <c r="Q1" s="34"/>
      <c r="R1" s="34"/>
      <c r="S1" s="34" t="s">
        <v>39</v>
      </c>
      <c r="T1" s="34"/>
      <c r="U1" s="34"/>
      <c r="V1" s="34"/>
      <c r="W1" s="34" t="s">
        <v>53</v>
      </c>
      <c r="X1" s="34"/>
      <c r="Y1" s="34"/>
      <c r="Z1" s="34" t="s">
        <v>40</v>
      </c>
      <c r="AA1" s="34"/>
      <c r="AB1" s="35"/>
    </row>
    <row r="2" spans="1:29" ht="15.75" thickBot="1" x14ac:dyDescent="0.3">
      <c r="A2" s="3" t="s">
        <v>30</v>
      </c>
      <c r="B2" s="26" t="s">
        <v>42</v>
      </c>
      <c r="C2" s="26" t="s">
        <v>41</v>
      </c>
      <c r="D2" s="27" t="s">
        <v>43</v>
      </c>
      <c r="E2" s="27" t="s">
        <v>44</v>
      </c>
      <c r="F2" s="26" t="s">
        <v>45</v>
      </c>
      <c r="G2" s="26" t="s">
        <v>46</v>
      </c>
      <c r="H2" s="26" t="s">
        <v>47</v>
      </c>
      <c r="I2" s="26" t="s">
        <v>42</v>
      </c>
      <c r="J2" s="26" t="s">
        <v>41</v>
      </c>
      <c r="K2" s="27" t="s">
        <v>43</v>
      </c>
      <c r="L2" s="27" t="s">
        <v>44</v>
      </c>
      <c r="M2" s="26" t="s">
        <v>45</v>
      </c>
      <c r="N2" s="26" t="s">
        <v>46</v>
      </c>
      <c r="O2" s="26" t="s">
        <v>47</v>
      </c>
      <c r="P2" s="26" t="s">
        <v>45</v>
      </c>
      <c r="Q2" s="26" t="s">
        <v>46</v>
      </c>
      <c r="R2" s="26" t="s">
        <v>47</v>
      </c>
      <c r="S2" s="26" t="s">
        <v>42</v>
      </c>
      <c r="T2" s="26" t="s">
        <v>41</v>
      </c>
      <c r="U2" s="27" t="s">
        <v>43</v>
      </c>
      <c r="V2" s="27" t="s">
        <v>44</v>
      </c>
      <c r="W2" s="26" t="s">
        <v>45</v>
      </c>
      <c r="X2" s="26" t="s">
        <v>46</v>
      </c>
      <c r="Y2" s="26" t="s">
        <v>47</v>
      </c>
      <c r="Z2" s="26" t="s">
        <v>45</v>
      </c>
      <c r="AA2" s="26" t="s">
        <v>46</v>
      </c>
      <c r="AB2" s="28" t="s">
        <v>47</v>
      </c>
      <c r="AC2" s="24"/>
    </row>
    <row r="3" spans="1:29" x14ac:dyDescent="0.25">
      <c r="A3" s="4" t="s">
        <v>0</v>
      </c>
      <c r="B3" s="1">
        <v>0</v>
      </c>
      <c r="C3" s="1">
        <v>0</v>
      </c>
      <c r="D3" s="1">
        <v>0</v>
      </c>
      <c r="E3" s="1">
        <v>0</v>
      </c>
      <c r="F3" s="30">
        <v>44955</v>
      </c>
      <c r="G3" s="30">
        <v>56825</v>
      </c>
      <c r="H3" s="30">
        <v>70078</v>
      </c>
      <c r="I3" s="1">
        <v>0</v>
      </c>
      <c r="J3" s="1">
        <v>92246016</v>
      </c>
      <c r="K3" s="1">
        <v>92258304</v>
      </c>
      <c r="L3" s="1">
        <v>92258304</v>
      </c>
      <c r="M3" s="30">
        <v>102480</v>
      </c>
      <c r="N3" s="30">
        <v>110295</v>
      </c>
      <c r="O3" s="30">
        <v>683626</v>
      </c>
      <c r="P3" s="6">
        <f>F3/M3</f>
        <v>0.43867096018735363</v>
      </c>
      <c r="Q3" s="6">
        <f>G3/N3</f>
        <v>0.51520921165964007</v>
      </c>
      <c r="R3" s="6">
        <f>H3/O3</f>
        <v>0.1025092667628206</v>
      </c>
      <c r="S3" s="1">
        <v>0</v>
      </c>
      <c r="T3" s="1">
        <v>0</v>
      </c>
      <c r="U3" s="1">
        <v>0</v>
      </c>
      <c r="V3" s="1">
        <v>0</v>
      </c>
      <c r="W3" s="30">
        <v>55838</v>
      </c>
      <c r="X3" s="30">
        <v>95649</v>
      </c>
      <c r="Y3" s="30">
        <v>176438</v>
      </c>
      <c r="Z3" s="6">
        <f>F3/W3</f>
        <v>0.80509688742433472</v>
      </c>
      <c r="AA3" s="7">
        <f>G3/X3</f>
        <v>0.59409925874813119</v>
      </c>
      <c r="AB3" s="7">
        <f>H3/Y3</f>
        <v>0.39718201294505717</v>
      </c>
    </row>
    <row r="4" spans="1:29" x14ac:dyDescent="0.25">
      <c r="A4" s="5" t="s">
        <v>1</v>
      </c>
      <c r="B4" s="2">
        <v>0</v>
      </c>
      <c r="C4" s="2">
        <v>0</v>
      </c>
      <c r="D4" s="2">
        <v>0</v>
      </c>
      <c r="E4" s="2">
        <v>0</v>
      </c>
      <c r="F4" s="31">
        <v>36138</v>
      </c>
      <c r="G4" s="31">
        <v>57182</v>
      </c>
      <c r="H4" s="31">
        <v>70437</v>
      </c>
      <c r="I4" s="2">
        <v>0</v>
      </c>
      <c r="J4" s="2">
        <v>92246016</v>
      </c>
      <c r="K4" s="2">
        <v>92258304</v>
      </c>
      <c r="L4" s="2">
        <v>92258304</v>
      </c>
      <c r="M4" s="31">
        <v>102281</v>
      </c>
      <c r="N4" s="31">
        <v>111055</v>
      </c>
      <c r="O4" s="30">
        <v>682484</v>
      </c>
      <c r="P4" s="6">
        <f t="shared" ref="P4:P37" si="0">F4/M4</f>
        <v>0.35332075361015242</v>
      </c>
      <c r="Q4" s="6">
        <f t="shared" ref="Q4:Q37" si="1">G4/N4</f>
        <v>0.51489802350186842</v>
      </c>
      <c r="R4" s="6">
        <f t="shared" ref="R4:R37" si="2">H4/O4</f>
        <v>0.10320681510482298</v>
      </c>
      <c r="S4" s="2">
        <v>0</v>
      </c>
      <c r="T4" s="2">
        <v>0</v>
      </c>
      <c r="U4" s="2">
        <v>0</v>
      </c>
      <c r="V4" s="2">
        <v>0</v>
      </c>
      <c r="W4" s="31">
        <v>45826</v>
      </c>
      <c r="X4" s="31">
        <v>95378</v>
      </c>
      <c r="Y4" s="30">
        <v>177054</v>
      </c>
      <c r="Z4" s="6">
        <f t="shared" ref="Z4:Z37" si="3">F4/W4</f>
        <v>0.78859162920612758</v>
      </c>
      <c r="AA4" s="7">
        <f t="shared" ref="AA4:AA37" si="4">G4/X4</f>
        <v>0.59953029000398417</v>
      </c>
      <c r="AB4" s="7">
        <f t="shared" ref="AB4:AB37" si="5">H4/Y4</f>
        <v>0.39782778135484087</v>
      </c>
    </row>
    <row r="5" spans="1:29" x14ac:dyDescent="0.25">
      <c r="A5" s="5" t="s">
        <v>2</v>
      </c>
      <c r="B5" s="2">
        <v>0</v>
      </c>
      <c r="C5" s="2">
        <v>0</v>
      </c>
      <c r="D5" s="2">
        <v>0</v>
      </c>
      <c r="E5" s="2">
        <v>0</v>
      </c>
      <c r="F5" s="31">
        <v>80906</v>
      </c>
      <c r="G5" s="31">
        <v>92249</v>
      </c>
      <c r="H5" s="31">
        <v>129191</v>
      </c>
      <c r="I5" s="2">
        <v>0</v>
      </c>
      <c r="J5" s="2">
        <v>0</v>
      </c>
      <c r="K5" s="2">
        <v>0</v>
      </c>
      <c r="L5" s="2">
        <v>0</v>
      </c>
      <c r="M5" s="31">
        <v>79072</v>
      </c>
      <c r="N5" s="31">
        <v>82152</v>
      </c>
      <c r="O5" s="30">
        <v>670506</v>
      </c>
      <c r="P5" s="6">
        <f t="shared" si="0"/>
        <v>1.0231940509915014</v>
      </c>
      <c r="Q5" s="6">
        <f t="shared" si="1"/>
        <v>1.1229063199922096</v>
      </c>
      <c r="R5" s="6">
        <f t="shared" si="2"/>
        <v>0.19267687388330604</v>
      </c>
      <c r="S5" s="2">
        <v>0</v>
      </c>
      <c r="T5" s="2">
        <v>0</v>
      </c>
      <c r="U5" s="2">
        <v>0</v>
      </c>
      <c r="V5" s="2">
        <v>0</v>
      </c>
      <c r="W5" s="31">
        <v>48421</v>
      </c>
      <c r="X5" s="31">
        <v>77126</v>
      </c>
      <c r="Y5" s="30">
        <v>125643</v>
      </c>
      <c r="Z5" s="6">
        <f t="shared" si="3"/>
        <v>1.6708865987897812</v>
      </c>
      <c r="AA5" s="7">
        <f t="shared" si="4"/>
        <v>1.1960817363794312</v>
      </c>
      <c r="AB5" s="7">
        <f t="shared" si="5"/>
        <v>1.028238739921842</v>
      </c>
    </row>
    <row r="6" spans="1:29" x14ac:dyDescent="0.25">
      <c r="A6" s="5" t="s">
        <v>3</v>
      </c>
      <c r="B6" s="2">
        <v>0</v>
      </c>
      <c r="C6" s="2">
        <v>0</v>
      </c>
      <c r="D6" s="2">
        <v>0</v>
      </c>
      <c r="E6" s="2">
        <v>0</v>
      </c>
      <c r="F6" s="31">
        <v>67278</v>
      </c>
      <c r="G6" s="31">
        <v>76399</v>
      </c>
      <c r="H6" s="31">
        <v>114094</v>
      </c>
      <c r="I6" s="2">
        <v>0</v>
      </c>
      <c r="J6" s="2">
        <v>0</v>
      </c>
      <c r="K6" s="2">
        <v>0</v>
      </c>
      <c r="L6" s="2">
        <v>0</v>
      </c>
      <c r="M6" s="31">
        <v>70731</v>
      </c>
      <c r="N6" s="31">
        <v>74288</v>
      </c>
      <c r="O6" s="30">
        <v>625886</v>
      </c>
      <c r="P6" s="6">
        <f t="shared" si="0"/>
        <v>0.95118123595029058</v>
      </c>
      <c r="Q6" s="6">
        <f t="shared" si="1"/>
        <v>1.0284164333405126</v>
      </c>
      <c r="R6" s="6">
        <f t="shared" si="2"/>
        <v>0.18229198288506213</v>
      </c>
      <c r="S6" s="2">
        <v>0</v>
      </c>
      <c r="T6" s="2">
        <v>0</v>
      </c>
      <c r="U6" s="2">
        <v>0</v>
      </c>
      <c r="V6" s="2">
        <v>0</v>
      </c>
      <c r="W6" s="31">
        <v>34502</v>
      </c>
      <c r="X6" s="31">
        <v>66415</v>
      </c>
      <c r="Y6" s="30">
        <v>113052</v>
      </c>
      <c r="Z6" s="6">
        <f t="shared" si="3"/>
        <v>1.949973914555678</v>
      </c>
      <c r="AA6" s="7">
        <f t="shared" si="4"/>
        <v>1.1503274862606339</v>
      </c>
      <c r="AB6" s="7">
        <f t="shared" si="5"/>
        <v>1.0092169974878817</v>
      </c>
    </row>
    <row r="7" spans="1:29" x14ac:dyDescent="0.25">
      <c r="A7" s="5" t="s">
        <v>35</v>
      </c>
      <c r="B7" s="2">
        <v>0</v>
      </c>
      <c r="C7" s="2">
        <v>0</v>
      </c>
      <c r="D7" s="2">
        <v>0</v>
      </c>
      <c r="E7" s="2">
        <v>0</v>
      </c>
      <c r="F7" s="31">
        <v>53659</v>
      </c>
      <c r="G7" s="31">
        <v>76021</v>
      </c>
      <c r="H7" s="31">
        <v>99916</v>
      </c>
      <c r="I7" s="2">
        <v>0</v>
      </c>
      <c r="J7" s="2">
        <v>46123008</v>
      </c>
      <c r="K7" s="2">
        <v>46135296</v>
      </c>
      <c r="L7" s="2">
        <v>46123008</v>
      </c>
      <c r="M7" s="31">
        <v>87590</v>
      </c>
      <c r="N7" s="31">
        <v>98344</v>
      </c>
      <c r="O7" s="30">
        <v>211627</v>
      </c>
      <c r="P7" s="6">
        <f t="shared" si="0"/>
        <v>0.61261559538760135</v>
      </c>
      <c r="Q7" s="6">
        <f t="shared" si="1"/>
        <v>0.77301106320670299</v>
      </c>
      <c r="R7" s="6">
        <f t="shared" si="2"/>
        <v>0.4721325728758618</v>
      </c>
      <c r="S7" s="2">
        <v>0</v>
      </c>
      <c r="T7" s="2">
        <v>0</v>
      </c>
      <c r="U7" s="2">
        <v>0</v>
      </c>
      <c r="V7" s="2">
        <v>0</v>
      </c>
      <c r="W7" s="31">
        <v>59363</v>
      </c>
      <c r="X7" s="31">
        <v>90813</v>
      </c>
      <c r="Y7" s="30">
        <v>150617</v>
      </c>
      <c r="Z7" s="6">
        <f t="shared" si="3"/>
        <v>0.90391321193335916</v>
      </c>
      <c r="AA7" s="7">
        <f t="shared" si="4"/>
        <v>0.83711583143382551</v>
      </c>
      <c r="AB7" s="7">
        <f t="shared" si="5"/>
        <v>0.66337797194207826</v>
      </c>
    </row>
    <row r="8" spans="1:29" x14ac:dyDescent="0.25">
      <c r="A8" s="5" t="s">
        <v>34</v>
      </c>
      <c r="B8" s="2">
        <v>0</v>
      </c>
      <c r="C8" s="2">
        <v>0</v>
      </c>
      <c r="D8" s="2">
        <v>0</v>
      </c>
      <c r="E8" s="2">
        <v>0</v>
      </c>
      <c r="F8" s="31">
        <v>43894</v>
      </c>
      <c r="G8" s="31">
        <v>49996</v>
      </c>
      <c r="H8" s="31">
        <v>67165</v>
      </c>
      <c r="I8" s="2">
        <v>666</v>
      </c>
      <c r="J8" s="2">
        <v>430069</v>
      </c>
      <c r="K8" s="2">
        <v>430212</v>
      </c>
      <c r="L8" s="2">
        <v>429655</v>
      </c>
      <c r="M8" s="31">
        <v>86439</v>
      </c>
      <c r="N8" s="31">
        <v>95793</v>
      </c>
      <c r="O8" s="30">
        <v>475341</v>
      </c>
      <c r="P8" s="6">
        <f t="shared" si="0"/>
        <v>0.50780319068938784</v>
      </c>
      <c r="Q8" s="6">
        <f t="shared" si="1"/>
        <v>0.5219170503063898</v>
      </c>
      <c r="R8" s="6">
        <f t="shared" si="2"/>
        <v>0.14129856250565384</v>
      </c>
      <c r="S8" s="2">
        <v>0</v>
      </c>
      <c r="T8" s="2">
        <v>0</v>
      </c>
      <c r="U8" s="2">
        <v>0</v>
      </c>
      <c r="V8" s="2">
        <v>0</v>
      </c>
      <c r="W8" s="31">
        <v>37888</v>
      </c>
      <c r="X8" s="31">
        <v>75398</v>
      </c>
      <c r="Y8" s="30">
        <v>167167</v>
      </c>
      <c r="Z8" s="6">
        <f t="shared" si="3"/>
        <v>1.158519847972973</v>
      </c>
      <c r="AA8" s="7">
        <f t="shared" si="4"/>
        <v>0.66309451179076373</v>
      </c>
      <c r="AB8" s="7">
        <f t="shared" si="5"/>
        <v>0.40178384489761737</v>
      </c>
    </row>
    <row r="9" spans="1:29" x14ac:dyDescent="0.25">
      <c r="A9" s="5" t="s">
        <v>4</v>
      </c>
      <c r="B9" s="2">
        <v>0</v>
      </c>
      <c r="C9" s="2">
        <v>0</v>
      </c>
      <c r="D9" s="2">
        <v>0</v>
      </c>
      <c r="E9" s="2">
        <v>0</v>
      </c>
      <c r="F9" s="31">
        <v>13389</v>
      </c>
      <c r="G9" s="31">
        <v>14699</v>
      </c>
      <c r="H9" s="31">
        <v>16396</v>
      </c>
      <c r="I9" s="2">
        <v>2</v>
      </c>
      <c r="J9" s="2">
        <v>9848</v>
      </c>
      <c r="K9" s="2">
        <v>9602</v>
      </c>
      <c r="L9" s="2">
        <v>9848</v>
      </c>
      <c r="M9" s="31">
        <v>30150</v>
      </c>
      <c r="N9" s="31">
        <v>28510</v>
      </c>
      <c r="O9" s="30">
        <v>52703</v>
      </c>
      <c r="P9" s="6">
        <f t="shared" si="0"/>
        <v>0.44407960199004975</v>
      </c>
      <c r="Q9" s="6">
        <f t="shared" si="1"/>
        <v>0.51557348298842509</v>
      </c>
      <c r="R9" s="6">
        <f t="shared" si="2"/>
        <v>0.31110183481016263</v>
      </c>
      <c r="S9" s="2">
        <v>0</v>
      </c>
      <c r="T9" s="2">
        <v>6772</v>
      </c>
      <c r="U9" s="2">
        <v>6701</v>
      </c>
      <c r="V9" s="2">
        <v>6772</v>
      </c>
      <c r="W9" s="31">
        <v>24365</v>
      </c>
      <c r="X9" s="31">
        <v>28287</v>
      </c>
      <c r="Y9" s="30">
        <v>41755</v>
      </c>
      <c r="Z9" s="6">
        <f t="shared" si="3"/>
        <v>0.54951775087215271</v>
      </c>
      <c r="AA9" s="7">
        <f t="shared" si="4"/>
        <v>0.51963799625269558</v>
      </c>
      <c r="AB9" s="7">
        <f t="shared" si="5"/>
        <v>0.39267153634295293</v>
      </c>
    </row>
    <row r="10" spans="1:29" x14ac:dyDescent="0.25">
      <c r="A10" s="5" t="s">
        <v>5</v>
      </c>
      <c r="B10" s="2">
        <v>0</v>
      </c>
      <c r="C10" s="2">
        <v>0</v>
      </c>
      <c r="D10" s="2">
        <v>0</v>
      </c>
      <c r="E10" s="2">
        <v>0</v>
      </c>
      <c r="F10" s="31">
        <v>12475</v>
      </c>
      <c r="G10" s="31">
        <v>13776</v>
      </c>
      <c r="H10" s="31">
        <v>15267</v>
      </c>
      <c r="I10" s="2">
        <v>1</v>
      </c>
      <c r="J10" s="2">
        <v>9218</v>
      </c>
      <c r="K10" s="2">
        <v>9042</v>
      </c>
      <c r="L10" s="2">
        <v>9218</v>
      </c>
      <c r="M10" s="31">
        <v>7875</v>
      </c>
      <c r="N10" s="31">
        <v>14245</v>
      </c>
      <c r="O10" s="30">
        <v>20134</v>
      </c>
      <c r="P10" s="6">
        <f t="shared" si="0"/>
        <v>1.5841269841269841</v>
      </c>
      <c r="Q10" s="6">
        <f t="shared" si="1"/>
        <v>0.96707616707616706</v>
      </c>
      <c r="R10" s="6">
        <f t="shared" si="2"/>
        <v>0.75826959372206215</v>
      </c>
      <c r="S10" s="2">
        <v>0</v>
      </c>
      <c r="T10" s="2">
        <v>6144</v>
      </c>
      <c r="U10" s="2">
        <v>6093</v>
      </c>
      <c r="V10" s="2">
        <v>6144</v>
      </c>
      <c r="W10" s="31">
        <v>8871</v>
      </c>
      <c r="X10" s="31">
        <v>14457</v>
      </c>
      <c r="Y10" s="30">
        <v>18528</v>
      </c>
      <c r="Z10" s="6">
        <f t="shared" si="3"/>
        <v>1.4062676135723142</v>
      </c>
      <c r="AA10" s="7">
        <f t="shared" si="4"/>
        <v>0.95289479145050837</v>
      </c>
      <c r="AB10" s="7">
        <f t="shared" si="5"/>
        <v>0.82399611398963735</v>
      </c>
    </row>
    <row r="11" spans="1:29" x14ac:dyDescent="0.25">
      <c r="A11" s="5" t="s">
        <v>6</v>
      </c>
      <c r="B11" s="2">
        <v>20</v>
      </c>
      <c r="C11" s="2">
        <v>310</v>
      </c>
      <c r="D11" s="2">
        <v>591</v>
      </c>
      <c r="E11" s="2">
        <v>310</v>
      </c>
      <c r="F11" s="31">
        <v>11488</v>
      </c>
      <c r="G11" s="31">
        <v>11445</v>
      </c>
      <c r="H11" s="31">
        <v>13299</v>
      </c>
      <c r="I11" s="2">
        <v>2</v>
      </c>
      <c r="J11" s="2">
        <v>22049</v>
      </c>
      <c r="K11" s="2">
        <v>12205</v>
      </c>
      <c r="L11" s="2">
        <v>9846</v>
      </c>
      <c r="M11" s="31">
        <v>13295</v>
      </c>
      <c r="N11" s="31">
        <v>25565</v>
      </c>
      <c r="O11" s="30">
        <v>42657</v>
      </c>
      <c r="P11" s="6">
        <f t="shared" si="0"/>
        <v>0.86408424219631441</v>
      </c>
      <c r="Q11" s="6">
        <f t="shared" si="1"/>
        <v>0.44768237825151574</v>
      </c>
      <c r="R11" s="6">
        <f t="shared" si="2"/>
        <v>0.31176594697236093</v>
      </c>
      <c r="S11" s="2">
        <v>0</v>
      </c>
      <c r="T11" s="2">
        <v>17862</v>
      </c>
      <c r="U11" s="2">
        <v>11090</v>
      </c>
      <c r="V11" s="2">
        <v>6772</v>
      </c>
      <c r="W11" s="31">
        <v>14460</v>
      </c>
      <c r="X11" s="31">
        <v>25576</v>
      </c>
      <c r="Y11" s="30">
        <v>37089</v>
      </c>
      <c r="Z11" s="6">
        <f t="shared" si="3"/>
        <v>0.79446749654218529</v>
      </c>
      <c r="AA11" s="7">
        <f t="shared" si="4"/>
        <v>0.44748983421958088</v>
      </c>
      <c r="AB11" s="7">
        <f t="shared" si="5"/>
        <v>0.35856992639327023</v>
      </c>
    </row>
    <row r="12" spans="1:29" x14ac:dyDescent="0.25">
      <c r="A12" s="5" t="s">
        <v>7</v>
      </c>
      <c r="B12" s="2">
        <v>0</v>
      </c>
      <c r="C12" s="2">
        <v>0</v>
      </c>
      <c r="D12" s="2">
        <v>0</v>
      </c>
      <c r="E12" s="2">
        <v>0</v>
      </c>
      <c r="F12" s="31">
        <v>9084</v>
      </c>
      <c r="G12" s="31">
        <v>10232</v>
      </c>
      <c r="H12" s="31">
        <v>11184</v>
      </c>
      <c r="I12" s="2">
        <v>1</v>
      </c>
      <c r="J12" s="2">
        <v>4</v>
      </c>
      <c r="K12" s="2">
        <v>4</v>
      </c>
      <c r="L12" s="2">
        <v>4</v>
      </c>
      <c r="M12" s="31">
        <v>43006</v>
      </c>
      <c r="N12" s="31">
        <v>56752</v>
      </c>
      <c r="O12" s="30">
        <v>191930</v>
      </c>
      <c r="P12" s="6">
        <f t="shared" si="0"/>
        <v>0.21122634051062641</v>
      </c>
      <c r="Q12" s="6">
        <f t="shared" si="1"/>
        <v>0.18029320552579645</v>
      </c>
      <c r="R12" s="6">
        <f t="shared" si="2"/>
        <v>5.8271244724639189E-2</v>
      </c>
      <c r="S12" s="2">
        <v>0</v>
      </c>
      <c r="T12" s="2">
        <v>0</v>
      </c>
      <c r="U12" s="2">
        <v>0</v>
      </c>
      <c r="V12" s="2">
        <v>0</v>
      </c>
      <c r="W12" s="31">
        <v>30799</v>
      </c>
      <c r="X12" s="31">
        <v>50282</v>
      </c>
      <c r="Y12" s="30">
        <v>89605</v>
      </c>
      <c r="Z12" s="6">
        <f t="shared" si="3"/>
        <v>0.29494464105977469</v>
      </c>
      <c r="AA12" s="7">
        <f t="shared" si="4"/>
        <v>0.2034923034087745</v>
      </c>
      <c r="AB12" s="7">
        <f t="shared" si="5"/>
        <v>0.12481446347860052</v>
      </c>
    </row>
    <row r="13" spans="1:29" x14ac:dyDescent="0.25">
      <c r="A13" s="5" t="s">
        <v>8</v>
      </c>
      <c r="B13" s="2">
        <v>0</v>
      </c>
      <c r="C13" s="2">
        <v>0</v>
      </c>
      <c r="D13" s="2">
        <v>0</v>
      </c>
      <c r="E13" s="2">
        <v>0</v>
      </c>
      <c r="F13" s="31">
        <v>8946</v>
      </c>
      <c r="G13" s="31">
        <v>10035</v>
      </c>
      <c r="H13" s="31">
        <v>11035</v>
      </c>
      <c r="I13" s="2">
        <v>5</v>
      </c>
      <c r="J13" s="2">
        <v>1</v>
      </c>
      <c r="K13" s="2">
        <v>4</v>
      </c>
      <c r="L13" s="2">
        <v>1</v>
      </c>
      <c r="M13" s="31">
        <v>42605</v>
      </c>
      <c r="N13" s="31">
        <v>53052</v>
      </c>
      <c r="O13" s="30">
        <v>176231</v>
      </c>
      <c r="P13" s="6">
        <f t="shared" si="0"/>
        <v>0.20997535500528108</v>
      </c>
      <c r="Q13" s="6">
        <f t="shared" si="1"/>
        <v>0.18915403754806606</v>
      </c>
      <c r="R13" s="6">
        <f t="shared" si="2"/>
        <v>6.261667924485477E-2</v>
      </c>
      <c r="S13" s="2">
        <v>0</v>
      </c>
      <c r="T13" s="2">
        <v>0</v>
      </c>
      <c r="U13" s="2">
        <v>0</v>
      </c>
      <c r="V13" s="2">
        <v>0</v>
      </c>
      <c r="W13" s="31">
        <v>30176</v>
      </c>
      <c r="X13" s="31">
        <v>47631</v>
      </c>
      <c r="Y13" s="30">
        <v>87052</v>
      </c>
      <c r="Z13" s="6">
        <f t="shared" si="3"/>
        <v>0.29646076352067868</v>
      </c>
      <c r="AA13" s="7">
        <f t="shared" si="4"/>
        <v>0.21068211878818416</v>
      </c>
      <c r="AB13" s="7">
        <f t="shared" si="5"/>
        <v>0.12676331388135828</v>
      </c>
    </row>
    <row r="14" spans="1:29" x14ac:dyDescent="0.25">
      <c r="A14" s="5" t="s">
        <v>10</v>
      </c>
      <c r="B14" s="2">
        <v>0</v>
      </c>
      <c r="C14" s="2">
        <v>0</v>
      </c>
      <c r="D14" s="2">
        <v>0</v>
      </c>
      <c r="E14" s="2">
        <v>0</v>
      </c>
      <c r="F14" s="31">
        <v>6304</v>
      </c>
      <c r="G14" s="31">
        <v>9359</v>
      </c>
      <c r="H14" s="31">
        <v>10742</v>
      </c>
      <c r="I14" s="2">
        <v>0</v>
      </c>
      <c r="J14" s="2">
        <v>0</v>
      </c>
      <c r="K14" s="2">
        <v>0</v>
      </c>
      <c r="L14" s="2">
        <v>0</v>
      </c>
      <c r="M14" s="31">
        <v>18632</v>
      </c>
      <c r="N14" s="31">
        <v>26892</v>
      </c>
      <c r="O14" s="30">
        <v>34928</v>
      </c>
      <c r="P14" s="6">
        <f t="shared" si="0"/>
        <v>0.33834263632460282</v>
      </c>
      <c r="Q14" s="6">
        <f t="shared" si="1"/>
        <v>0.34802171649561209</v>
      </c>
      <c r="R14" s="6">
        <f t="shared" si="2"/>
        <v>0.30754695373339441</v>
      </c>
      <c r="S14" s="2">
        <v>0</v>
      </c>
      <c r="T14" s="2">
        <v>0</v>
      </c>
      <c r="U14" s="2">
        <v>0</v>
      </c>
      <c r="V14" s="2">
        <v>0</v>
      </c>
      <c r="W14" s="31">
        <v>16235</v>
      </c>
      <c r="X14" s="31">
        <v>35216</v>
      </c>
      <c r="Y14" s="30">
        <v>57677</v>
      </c>
      <c r="Z14" s="6">
        <f t="shared" si="3"/>
        <v>0.38829688943640284</v>
      </c>
      <c r="AA14" s="7">
        <f t="shared" si="4"/>
        <v>0.26575988187187644</v>
      </c>
      <c r="AB14" s="7">
        <f t="shared" si="5"/>
        <v>0.18624408343013679</v>
      </c>
    </row>
    <row r="15" spans="1:29" x14ac:dyDescent="0.25">
      <c r="A15" s="5" t="s">
        <v>9</v>
      </c>
      <c r="B15" s="2">
        <v>22</v>
      </c>
      <c r="C15" s="2">
        <v>868</v>
      </c>
      <c r="D15" s="2">
        <v>868</v>
      </c>
      <c r="E15" s="2">
        <v>868</v>
      </c>
      <c r="F15" s="31">
        <v>7325</v>
      </c>
      <c r="G15" s="31">
        <v>8267</v>
      </c>
      <c r="H15" s="31">
        <v>9328</v>
      </c>
      <c r="I15" s="2">
        <v>2</v>
      </c>
      <c r="J15" s="2">
        <v>4</v>
      </c>
      <c r="K15" s="2">
        <v>5</v>
      </c>
      <c r="L15" s="2">
        <v>5</v>
      </c>
      <c r="M15" s="31">
        <v>26935</v>
      </c>
      <c r="N15" s="31">
        <v>37054</v>
      </c>
      <c r="O15" s="30">
        <v>80877</v>
      </c>
      <c r="P15" s="6">
        <f t="shared" si="0"/>
        <v>0.27195099313161314</v>
      </c>
      <c r="Q15" s="6">
        <f t="shared" si="1"/>
        <v>0.22310681707777838</v>
      </c>
      <c r="R15" s="6">
        <f t="shared" si="2"/>
        <v>0.11533563312190116</v>
      </c>
      <c r="S15" s="2">
        <v>0</v>
      </c>
      <c r="T15" s="2">
        <v>0</v>
      </c>
      <c r="U15" s="2">
        <v>0</v>
      </c>
      <c r="V15" s="2">
        <v>0</v>
      </c>
      <c r="W15" s="31">
        <v>23265</v>
      </c>
      <c r="X15" s="31">
        <v>32550</v>
      </c>
      <c r="Y15" s="30">
        <v>54051</v>
      </c>
      <c r="Z15" s="6">
        <f t="shared" si="3"/>
        <v>0.3148506339995702</v>
      </c>
      <c r="AA15" s="7">
        <f t="shared" si="4"/>
        <v>0.2539784946236559</v>
      </c>
      <c r="AB15" s="7">
        <f t="shared" si="5"/>
        <v>0.17257775064291134</v>
      </c>
    </row>
    <row r="16" spans="1:29" x14ac:dyDescent="0.25">
      <c r="A16" s="5" t="s">
        <v>11</v>
      </c>
      <c r="B16" s="2">
        <v>0</v>
      </c>
      <c r="C16" s="2">
        <v>0</v>
      </c>
      <c r="D16" s="2">
        <v>0</v>
      </c>
      <c r="E16" s="2">
        <v>0</v>
      </c>
      <c r="F16" s="31">
        <v>21587</v>
      </c>
      <c r="G16" s="31">
        <v>21281</v>
      </c>
      <c r="H16" s="31">
        <v>24211</v>
      </c>
      <c r="I16" s="2">
        <v>0</v>
      </c>
      <c r="J16" s="2">
        <v>0</v>
      </c>
      <c r="K16" s="2">
        <v>0</v>
      </c>
      <c r="L16" s="2">
        <v>0</v>
      </c>
      <c r="M16" s="31">
        <v>77164</v>
      </c>
      <c r="N16" s="31">
        <v>86268</v>
      </c>
      <c r="O16" s="30">
        <v>243415</v>
      </c>
      <c r="P16" s="6">
        <f t="shared" si="0"/>
        <v>0.27975480794152713</v>
      </c>
      <c r="Q16" s="6">
        <f t="shared" si="1"/>
        <v>0.2466847498493068</v>
      </c>
      <c r="R16" s="6">
        <f t="shared" si="2"/>
        <v>9.9463878561304772E-2</v>
      </c>
      <c r="S16" s="2">
        <v>0</v>
      </c>
      <c r="T16" s="2">
        <v>0</v>
      </c>
      <c r="U16" s="2">
        <v>0</v>
      </c>
      <c r="V16" s="2">
        <v>0</v>
      </c>
      <c r="W16" s="31">
        <v>46770</v>
      </c>
      <c r="X16" s="31">
        <v>78721</v>
      </c>
      <c r="Y16" s="30">
        <v>128436</v>
      </c>
      <c r="Z16" s="6">
        <f t="shared" si="3"/>
        <v>0.46155655334616208</v>
      </c>
      <c r="AA16" s="7">
        <f t="shared" si="4"/>
        <v>0.27033447237712938</v>
      </c>
      <c r="AB16" s="7">
        <f t="shared" si="5"/>
        <v>0.18850633778691334</v>
      </c>
    </row>
    <row r="17" spans="1:28" x14ac:dyDescent="0.25">
      <c r="A17" s="5" t="s">
        <v>50</v>
      </c>
      <c r="B17" s="2">
        <v>0</v>
      </c>
      <c r="C17" s="2">
        <v>0</v>
      </c>
      <c r="D17" s="2">
        <v>0</v>
      </c>
      <c r="E17" s="2">
        <v>0</v>
      </c>
      <c r="F17" s="31">
        <v>48872</v>
      </c>
      <c r="G17" s="31">
        <v>52614</v>
      </c>
      <c r="H17" s="29">
        <v>76503</v>
      </c>
      <c r="I17" s="2">
        <v>0</v>
      </c>
      <c r="J17" s="2">
        <v>0</v>
      </c>
      <c r="K17" s="2">
        <v>0</v>
      </c>
      <c r="L17" s="2">
        <v>0</v>
      </c>
      <c r="M17" s="31">
        <v>69218</v>
      </c>
      <c r="N17" s="31">
        <v>75498</v>
      </c>
      <c r="O17" s="30">
        <v>146085</v>
      </c>
      <c r="P17" s="6">
        <f t="shared" si="0"/>
        <v>0.70605911757057416</v>
      </c>
      <c r="Q17" s="6">
        <f t="shared" si="1"/>
        <v>0.69689263291742831</v>
      </c>
      <c r="R17" s="6">
        <f t="shared" si="2"/>
        <v>0.52368826368210286</v>
      </c>
      <c r="S17" s="2">
        <v>0</v>
      </c>
      <c r="T17" s="2">
        <v>0</v>
      </c>
      <c r="U17" s="2">
        <v>0</v>
      </c>
      <c r="V17" s="2">
        <v>0</v>
      </c>
      <c r="W17" s="31">
        <v>36165</v>
      </c>
      <c r="X17" s="31">
        <v>66205</v>
      </c>
      <c r="Y17" s="30">
        <v>110373</v>
      </c>
      <c r="Z17" s="6">
        <f t="shared" si="3"/>
        <v>1.3513618139084751</v>
      </c>
      <c r="AA17" s="7">
        <f t="shared" si="4"/>
        <v>0.79471339022732423</v>
      </c>
      <c r="AB17" s="7">
        <f t="shared" si="5"/>
        <v>0.69313147237096029</v>
      </c>
    </row>
    <row r="18" spans="1:28" x14ac:dyDescent="0.25">
      <c r="A18" s="5" t="s">
        <v>12</v>
      </c>
      <c r="B18" s="2">
        <v>0</v>
      </c>
      <c r="C18" s="2">
        <v>0</v>
      </c>
      <c r="D18" s="2">
        <v>0</v>
      </c>
      <c r="E18" s="2">
        <v>0</v>
      </c>
      <c r="F18" s="31">
        <v>4939</v>
      </c>
      <c r="G18" s="31">
        <v>4762</v>
      </c>
      <c r="H18" s="31">
        <v>5366</v>
      </c>
      <c r="I18" s="2">
        <v>20</v>
      </c>
      <c r="J18" s="2">
        <v>0</v>
      </c>
      <c r="K18" s="2">
        <v>0</v>
      </c>
      <c r="L18" s="2">
        <v>0</v>
      </c>
      <c r="M18" s="31">
        <v>13451</v>
      </c>
      <c r="N18" s="31">
        <v>20295</v>
      </c>
      <c r="O18" s="30">
        <v>29080</v>
      </c>
      <c r="P18" s="6">
        <f t="shared" si="0"/>
        <v>0.36718459594082226</v>
      </c>
      <c r="Q18" s="6">
        <f t="shared" si="1"/>
        <v>0.2346390736634639</v>
      </c>
      <c r="R18" s="6">
        <f t="shared" si="2"/>
        <v>0.18452544704264098</v>
      </c>
      <c r="S18" s="2">
        <v>0</v>
      </c>
      <c r="T18" s="2">
        <v>0</v>
      </c>
      <c r="U18" s="2">
        <v>0</v>
      </c>
      <c r="V18" s="2">
        <v>0</v>
      </c>
      <c r="W18" s="31">
        <v>10226</v>
      </c>
      <c r="X18" s="31">
        <v>13857</v>
      </c>
      <c r="Y18" s="30">
        <v>20508</v>
      </c>
      <c r="Z18" s="6">
        <f t="shared" si="3"/>
        <v>0.48298454918834344</v>
      </c>
      <c r="AA18" s="7">
        <f t="shared" si="4"/>
        <v>0.34365302735079745</v>
      </c>
      <c r="AB18" s="7">
        <f t="shared" si="5"/>
        <v>0.26165398868734152</v>
      </c>
    </row>
    <row r="19" spans="1:28" x14ac:dyDescent="0.25">
      <c r="A19" s="5" t="s">
        <v>14</v>
      </c>
      <c r="B19" s="2">
        <v>8278</v>
      </c>
      <c r="C19" s="2">
        <v>12013</v>
      </c>
      <c r="D19" s="2">
        <v>12913</v>
      </c>
      <c r="E19" s="2">
        <v>13016</v>
      </c>
      <c r="F19" s="31">
        <v>13482</v>
      </c>
      <c r="G19" s="31">
        <v>14023</v>
      </c>
      <c r="H19" s="31">
        <v>17053</v>
      </c>
      <c r="I19" s="2">
        <v>64079</v>
      </c>
      <c r="J19" s="2">
        <v>601827096</v>
      </c>
      <c r="K19" s="2">
        <v>594665760</v>
      </c>
      <c r="L19" s="2">
        <v>601709992</v>
      </c>
      <c r="M19" s="31">
        <v>15579</v>
      </c>
      <c r="N19" s="31">
        <v>14941</v>
      </c>
      <c r="O19" s="30">
        <v>21163</v>
      </c>
      <c r="P19" s="6">
        <f t="shared" si="0"/>
        <v>0.86539572501444251</v>
      </c>
      <c r="Q19" s="6">
        <f t="shared" si="1"/>
        <v>0.93855832942908779</v>
      </c>
      <c r="R19" s="6">
        <f t="shared" si="2"/>
        <v>0.80579312951849924</v>
      </c>
      <c r="S19" s="2">
        <v>0</v>
      </c>
      <c r="T19" s="2">
        <v>495461850</v>
      </c>
      <c r="U19" s="2">
        <v>492989872</v>
      </c>
      <c r="V19" s="2">
        <v>495283947</v>
      </c>
      <c r="W19" s="31">
        <v>13904</v>
      </c>
      <c r="X19" s="31">
        <v>12189</v>
      </c>
      <c r="Y19" s="30">
        <v>17671</v>
      </c>
      <c r="Z19" s="6">
        <f t="shared" si="3"/>
        <v>0.96964902186421176</v>
      </c>
      <c r="AA19" s="7">
        <f t="shared" si="4"/>
        <v>1.1504635326934121</v>
      </c>
      <c r="AB19" s="7">
        <f t="shared" si="5"/>
        <v>0.96502744609812685</v>
      </c>
    </row>
    <row r="20" spans="1:28" x14ac:dyDescent="0.25">
      <c r="A20" s="5" t="s">
        <v>13</v>
      </c>
      <c r="B20" s="2">
        <v>0</v>
      </c>
      <c r="C20" s="2">
        <v>0</v>
      </c>
      <c r="D20" s="2">
        <v>0</v>
      </c>
      <c r="E20" s="2">
        <v>0</v>
      </c>
      <c r="F20" s="31">
        <v>17200</v>
      </c>
      <c r="G20" s="31">
        <v>17143</v>
      </c>
      <c r="H20" s="31">
        <v>20613</v>
      </c>
      <c r="I20" s="2">
        <v>50512</v>
      </c>
      <c r="J20" s="2">
        <v>18280</v>
      </c>
      <c r="K20" s="2">
        <v>1558157760</v>
      </c>
      <c r="L20" s="2">
        <v>18280</v>
      </c>
      <c r="M20" s="31">
        <v>48005</v>
      </c>
      <c r="N20" s="31">
        <v>57240</v>
      </c>
      <c r="O20" s="30">
        <v>168789</v>
      </c>
      <c r="P20" s="6">
        <f t="shared" si="0"/>
        <v>0.35829601083220497</v>
      </c>
      <c r="Q20" s="6">
        <f t="shared" si="1"/>
        <v>0.29949336128581411</v>
      </c>
      <c r="R20" s="6">
        <f t="shared" si="2"/>
        <v>0.12212288715496863</v>
      </c>
      <c r="S20" s="2">
        <v>0</v>
      </c>
      <c r="T20" s="2">
        <v>0</v>
      </c>
      <c r="U20" s="2">
        <v>96159496</v>
      </c>
      <c r="V20" s="2">
        <v>0</v>
      </c>
      <c r="W20" s="31">
        <v>8417</v>
      </c>
      <c r="X20" s="31">
        <v>46897</v>
      </c>
      <c r="Y20" s="30">
        <v>83724</v>
      </c>
      <c r="Z20" s="6">
        <f t="shared" si="3"/>
        <v>2.0434834263989545</v>
      </c>
      <c r="AA20" s="7">
        <f t="shared" si="4"/>
        <v>0.36554577051837006</v>
      </c>
      <c r="AB20" s="7">
        <f t="shared" si="5"/>
        <v>0.24620180593378244</v>
      </c>
    </row>
    <row r="21" spans="1:28" x14ac:dyDescent="0.25">
      <c r="A21" s="5" t="s">
        <v>15</v>
      </c>
      <c r="B21" s="2">
        <v>0</v>
      </c>
      <c r="C21" s="2">
        <v>0</v>
      </c>
      <c r="D21" s="2">
        <v>0</v>
      </c>
      <c r="E21" s="2">
        <v>0</v>
      </c>
      <c r="F21" s="31">
        <v>14000</v>
      </c>
      <c r="G21" s="31">
        <v>14345</v>
      </c>
      <c r="H21" s="31">
        <v>21545</v>
      </c>
      <c r="I21" s="2">
        <v>4</v>
      </c>
      <c r="J21" s="2">
        <v>8124</v>
      </c>
      <c r="K21" s="2">
        <v>4062</v>
      </c>
      <c r="L21" s="2">
        <v>4062</v>
      </c>
      <c r="M21" s="31">
        <v>38879</v>
      </c>
      <c r="N21" s="31">
        <v>34783</v>
      </c>
      <c r="O21" s="30">
        <v>71456</v>
      </c>
      <c r="P21" s="6">
        <f t="shared" si="0"/>
        <v>0.36009156614110444</v>
      </c>
      <c r="Q21" s="6">
        <f t="shared" si="1"/>
        <v>0.41241411034125869</v>
      </c>
      <c r="R21" s="6">
        <f t="shared" si="2"/>
        <v>0.30151421854008059</v>
      </c>
      <c r="S21" s="2">
        <v>0</v>
      </c>
      <c r="T21" s="2">
        <v>0</v>
      </c>
      <c r="U21" s="2">
        <v>0</v>
      </c>
      <c r="V21" s="2">
        <v>0</v>
      </c>
      <c r="W21" s="31">
        <v>29144</v>
      </c>
      <c r="X21" s="31">
        <v>38610</v>
      </c>
      <c r="Y21" s="30">
        <v>57013</v>
      </c>
      <c r="Z21" s="6">
        <f t="shared" si="3"/>
        <v>0.48037331869338457</v>
      </c>
      <c r="AA21" s="7">
        <f t="shared" si="4"/>
        <v>0.37153587153587153</v>
      </c>
      <c r="AB21" s="7">
        <f t="shared" si="5"/>
        <v>0.37789626927192044</v>
      </c>
    </row>
    <row r="22" spans="1:28" x14ac:dyDescent="0.25">
      <c r="A22" s="5" t="s">
        <v>16</v>
      </c>
      <c r="B22" s="2">
        <v>0</v>
      </c>
      <c r="C22" s="2">
        <v>0</v>
      </c>
      <c r="D22" s="2">
        <v>0</v>
      </c>
      <c r="E22" s="2">
        <v>0</v>
      </c>
      <c r="F22" s="31">
        <v>13805</v>
      </c>
      <c r="G22" s="31">
        <v>14883</v>
      </c>
      <c r="H22" s="31">
        <v>20638</v>
      </c>
      <c r="I22" s="2">
        <v>2</v>
      </c>
      <c r="J22" s="2">
        <v>6160</v>
      </c>
      <c r="K22" s="2">
        <v>6</v>
      </c>
      <c r="L22" s="2">
        <v>6154</v>
      </c>
      <c r="M22" s="31">
        <v>39672</v>
      </c>
      <c r="N22" s="31">
        <v>39651</v>
      </c>
      <c r="O22" s="30">
        <v>72286</v>
      </c>
      <c r="P22" s="6">
        <f t="shared" si="0"/>
        <v>0.34797842306916715</v>
      </c>
      <c r="Q22" s="6">
        <f t="shared" si="1"/>
        <v>0.37534992812287205</v>
      </c>
      <c r="R22" s="6">
        <f t="shared" si="2"/>
        <v>0.28550480037628312</v>
      </c>
      <c r="S22" s="2">
        <v>0</v>
      </c>
      <c r="T22" s="2">
        <v>0</v>
      </c>
      <c r="U22" s="2">
        <v>0</v>
      </c>
      <c r="V22" s="2">
        <v>0</v>
      </c>
      <c r="W22" s="31">
        <v>29309</v>
      </c>
      <c r="X22" s="31">
        <v>39154</v>
      </c>
      <c r="Y22" s="30">
        <v>58534</v>
      </c>
      <c r="Z22" s="6">
        <f t="shared" si="3"/>
        <v>0.47101572895697569</v>
      </c>
      <c r="AA22" s="7">
        <f t="shared" si="4"/>
        <v>0.38011441998263268</v>
      </c>
      <c r="AB22" s="7">
        <f t="shared" si="5"/>
        <v>0.35258140567875079</v>
      </c>
    </row>
    <row r="23" spans="1:28" x14ac:dyDescent="0.25">
      <c r="A23" s="5" t="s">
        <v>17</v>
      </c>
      <c r="B23" s="2">
        <v>0</v>
      </c>
      <c r="C23" s="2">
        <v>0</v>
      </c>
      <c r="D23" s="2">
        <v>0</v>
      </c>
      <c r="E23" s="2">
        <v>0</v>
      </c>
      <c r="F23" s="31">
        <v>10716</v>
      </c>
      <c r="G23" s="31">
        <v>12280</v>
      </c>
      <c r="H23" s="31">
        <v>17365</v>
      </c>
      <c r="I23" s="2">
        <v>6</v>
      </c>
      <c r="J23" s="2">
        <v>2</v>
      </c>
      <c r="K23" s="2">
        <v>3525</v>
      </c>
      <c r="L23" s="2">
        <v>3525</v>
      </c>
      <c r="M23" s="31">
        <v>28736</v>
      </c>
      <c r="N23" s="31">
        <v>39756</v>
      </c>
      <c r="O23" s="30">
        <v>80586</v>
      </c>
      <c r="P23" s="6">
        <f t="shared" si="0"/>
        <v>0.37291202672605789</v>
      </c>
      <c r="Q23" s="6">
        <f t="shared" si="1"/>
        <v>0.30888419358084312</v>
      </c>
      <c r="R23" s="6">
        <f t="shared" si="2"/>
        <v>0.21548407912044276</v>
      </c>
      <c r="S23" s="2">
        <v>0</v>
      </c>
      <c r="T23" s="2">
        <v>0</v>
      </c>
      <c r="U23" s="2">
        <v>0</v>
      </c>
      <c r="V23" s="2">
        <v>0</v>
      </c>
      <c r="W23" s="31">
        <v>23015</v>
      </c>
      <c r="X23" s="31">
        <v>29913</v>
      </c>
      <c r="Y23" s="30">
        <v>52277</v>
      </c>
      <c r="Z23" s="6">
        <f t="shared" si="3"/>
        <v>0.46560938518357592</v>
      </c>
      <c r="AA23" s="7">
        <f t="shared" si="4"/>
        <v>0.41052385250559958</v>
      </c>
      <c r="AB23" s="7">
        <f t="shared" si="5"/>
        <v>0.33217284848021117</v>
      </c>
    </row>
    <row r="24" spans="1:28" x14ac:dyDescent="0.25">
      <c r="A24" s="5" t="s">
        <v>18</v>
      </c>
      <c r="B24" s="2">
        <v>0</v>
      </c>
      <c r="C24" s="2">
        <v>0</v>
      </c>
      <c r="D24" s="2">
        <v>0</v>
      </c>
      <c r="E24" s="2">
        <v>0</v>
      </c>
      <c r="F24" s="31">
        <v>19547</v>
      </c>
      <c r="G24" s="31">
        <v>20529</v>
      </c>
      <c r="H24" s="29">
        <v>25779</v>
      </c>
      <c r="I24" s="2">
        <v>0</v>
      </c>
      <c r="J24" s="2">
        <v>0</v>
      </c>
      <c r="K24" s="2">
        <v>4057</v>
      </c>
      <c r="L24" s="2">
        <v>4057</v>
      </c>
      <c r="M24" s="31">
        <v>43638</v>
      </c>
      <c r="N24" s="31">
        <v>43686</v>
      </c>
      <c r="O24" s="30">
        <v>96754</v>
      </c>
      <c r="P24" s="6">
        <f t="shared" si="0"/>
        <v>0.44793528576011732</v>
      </c>
      <c r="Q24" s="6">
        <f t="shared" si="1"/>
        <v>0.46992171405026784</v>
      </c>
      <c r="R24" s="6">
        <f t="shared" si="2"/>
        <v>0.26643859685387683</v>
      </c>
      <c r="S24" s="2">
        <v>0</v>
      </c>
      <c r="T24" s="2">
        <v>0</v>
      </c>
      <c r="U24" s="2">
        <v>0</v>
      </c>
      <c r="V24" s="2">
        <v>0</v>
      </c>
      <c r="W24" s="31">
        <v>32593</v>
      </c>
      <c r="X24" s="31">
        <v>38177</v>
      </c>
      <c r="Y24" s="30">
        <v>55547</v>
      </c>
      <c r="Z24" s="6">
        <f t="shared" si="3"/>
        <v>0.59973000337495785</v>
      </c>
      <c r="AA24" s="7">
        <f t="shared" si="4"/>
        <v>0.53773214238939671</v>
      </c>
      <c r="AB24" s="7">
        <f t="shared" si="5"/>
        <v>0.46409347039444077</v>
      </c>
    </row>
    <row r="25" spans="1:28" x14ac:dyDescent="0.25">
      <c r="A25" s="5" t="s">
        <v>19</v>
      </c>
      <c r="B25" s="2">
        <v>0</v>
      </c>
      <c r="C25" s="2">
        <v>0</v>
      </c>
      <c r="D25" s="2">
        <v>0</v>
      </c>
      <c r="E25" s="2">
        <v>0</v>
      </c>
      <c r="F25" s="31">
        <v>7954</v>
      </c>
      <c r="G25" s="31">
        <v>8099</v>
      </c>
      <c r="H25" s="31">
        <v>11289</v>
      </c>
      <c r="I25" s="2">
        <v>3</v>
      </c>
      <c r="J25" s="2">
        <v>1</v>
      </c>
      <c r="K25" s="2">
        <v>0</v>
      </c>
      <c r="L25" s="2">
        <v>1</v>
      </c>
      <c r="M25" s="31">
        <v>43694</v>
      </c>
      <c r="N25" s="31">
        <v>43736</v>
      </c>
      <c r="O25" s="30">
        <v>89254</v>
      </c>
      <c r="P25" s="6">
        <f t="shared" si="0"/>
        <v>0.18203872385224515</v>
      </c>
      <c r="Q25" s="6">
        <f t="shared" si="1"/>
        <v>0.18517925736235596</v>
      </c>
      <c r="R25" s="6">
        <f t="shared" si="2"/>
        <v>0.12648172630918503</v>
      </c>
      <c r="S25" s="2">
        <v>0</v>
      </c>
      <c r="T25" s="2">
        <v>0</v>
      </c>
      <c r="U25" s="2">
        <v>0</v>
      </c>
      <c r="V25" s="2">
        <v>0</v>
      </c>
      <c r="W25" s="31">
        <v>31687</v>
      </c>
      <c r="X25" s="31">
        <v>38418</v>
      </c>
      <c r="Y25" s="30">
        <v>56801</v>
      </c>
      <c r="Z25" s="6">
        <f t="shared" si="3"/>
        <v>0.25101776753873828</v>
      </c>
      <c r="AA25" s="7">
        <f t="shared" si="4"/>
        <v>0.21081263990837629</v>
      </c>
      <c r="AB25" s="7">
        <f t="shared" si="5"/>
        <v>0.19874650094188481</v>
      </c>
    </row>
    <row r="26" spans="1:28" x14ac:dyDescent="0.25">
      <c r="A26" s="5" t="s">
        <v>20</v>
      </c>
      <c r="B26" s="2">
        <v>0</v>
      </c>
      <c r="C26" s="2">
        <v>0</v>
      </c>
      <c r="D26" s="2">
        <v>0</v>
      </c>
      <c r="E26" s="2">
        <v>0</v>
      </c>
      <c r="F26" s="31">
        <v>15902</v>
      </c>
      <c r="G26" s="31">
        <v>17771</v>
      </c>
      <c r="H26" s="31">
        <v>25471</v>
      </c>
      <c r="I26" s="2">
        <v>6</v>
      </c>
      <c r="J26" s="2">
        <v>7050</v>
      </c>
      <c r="K26" s="2">
        <v>3525</v>
      </c>
      <c r="L26" s="2">
        <v>3525</v>
      </c>
      <c r="M26" s="31">
        <v>32600</v>
      </c>
      <c r="N26" s="31">
        <v>37567</v>
      </c>
      <c r="O26" s="30">
        <v>69568</v>
      </c>
      <c r="P26" s="6">
        <f t="shared" si="0"/>
        <v>0.48779141104294477</v>
      </c>
      <c r="Q26" s="6">
        <f t="shared" si="1"/>
        <v>0.47304815396491601</v>
      </c>
      <c r="R26" s="6">
        <f t="shared" si="2"/>
        <v>0.36613097976080955</v>
      </c>
      <c r="S26" s="2">
        <v>0</v>
      </c>
      <c r="T26" s="2">
        <v>0</v>
      </c>
      <c r="U26" s="2">
        <v>0</v>
      </c>
      <c r="V26" s="2">
        <v>0</v>
      </c>
      <c r="W26" s="31">
        <v>23625</v>
      </c>
      <c r="X26" s="31">
        <v>33602</v>
      </c>
      <c r="Y26" s="30">
        <v>49062</v>
      </c>
      <c r="Z26" s="6">
        <f t="shared" si="3"/>
        <v>0.67310052910052909</v>
      </c>
      <c r="AA26" s="7">
        <f t="shared" si="4"/>
        <v>0.5288673293256354</v>
      </c>
      <c r="AB26" s="7">
        <f t="shared" si="5"/>
        <v>0.51915943092413686</v>
      </c>
    </row>
    <row r="27" spans="1:28" x14ac:dyDescent="0.25">
      <c r="A27" s="5" t="s">
        <v>21</v>
      </c>
      <c r="B27" s="2">
        <v>238856</v>
      </c>
      <c r="C27" s="2">
        <v>3907448</v>
      </c>
      <c r="D27" s="2">
        <v>913439</v>
      </c>
      <c r="E27" s="2">
        <v>913439</v>
      </c>
      <c r="F27" s="31">
        <v>12818</v>
      </c>
      <c r="G27" s="31">
        <v>14029</v>
      </c>
      <c r="H27" s="31">
        <v>20837</v>
      </c>
      <c r="I27" s="2">
        <v>716930</v>
      </c>
      <c r="J27" s="2">
        <v>1250114</v>
      </c>
      <c r="K27" s="2">
        <v>700113</v>
      </c>
      <c r="L27" s="2">
        <v>700113</v>
      </c>
      <c r="M27" s="31">
        <v>12320</v>
      </c>
      <c r="N27" s="31">
        <v>28190</v>
      </c>
      <c r="O27" s="30">
        <v>47123</v>
      </c>
      <c r="P27" s="6">
        <f t="shared" si="0"/>
        <v>1.0404220779220779</v>
      </c>
      <c r="Q27" s="6">
        <f t="shared" si="1"/>
        <v>0.49765874423554451</v>
      </c>
      <c r="R27" s="6">
        <f t="shared" si="2"/>
        <v>0.44218322263013815</v>
      </c>
      <c r="S27" s="2">
        <v>0</v>
      </c>
      <c r="T27" s="2">
        <v>0</v>
      </c>
      <c r="U27" s="2">
        <v>0</v>
      </c>
      <c r="V27" s="2">
        <v>0</v>
      </c>
      <c r="W27" s="31">
        <v>11701</v>
      </c>
      <c r="X27" s="31">
        <v>20920</v>
      </c>
      <c r="Y27" s="30">
        <v>34550</v>
      </c>
      <c r="Z27" s="6">
        <f t="shared" si="3"/>
        <v>1.0954619263310827</v>
      </c>
      <c r="AA27" s="7">
        <f t="shared" si="4"/>
        <v>0.67060229445506692</v>
      </c>
      <c r="AB27" s="7">
        <f t="shared" si="5"/>
        <v>0.60309696092619391</v>
      </c>
    </row>
    <row r="28" spans="1:28" x14ac:dyDescent="0.25">
      <c r="A28" s="5" t="s">
        <v>22</v>
      </c>
      <c r="B28" s="2">
        <v>0</v>
      </c>
      <c r="C28" s="2">
        <v>0</v>
      </c>
      <c r="D28" s="2">
        <v>0</v>
      </c>
      <c r="E28" s="2">
        <v>0</v>
      </c>
      <c r="F28" s="31">
        <v>10235</v>
      </c>
      <c r="G28" s="31">
        <v>10816</v>
      </c>
      <c r="H28" s="31">
        <v>12436</v>
      </c>
      <c r="I28" s="2">
        <v>2</v>
      </c>
      <c r="J28" s="2">
        <v>19668</v>
      </c>
      <c r="K28" s="2">
        <v>13892</v>
      </c>
      <c r="L28" s="2">
        <v>13892</v>
      </c>
      <c r="M28" s="31">
        <v>6205</v>
      </c>
      <c r="N28" s="31">
        <v>20407</v>
      </c>
      <c r="O28" s="30">
        <v>35396</v>
      </c>
      <c r="P28" s="6">
        <f t="shared" si="0"/>
        <v>1.6494762288477034</v>
      </c>
      <c r="Q28" s="6">
        <f t="shared" si="1"/>
        <v>0.53001421081001621</v>
      </c>
      <c r="R28" s="6">
        <f t="shared" si="2"/>
        <v>0.35133913436546504</v>
      </c>
      <c r="S28" s="2">
        <v>0</v>
      </c>
      <c r="T28" s="2">
        <v>13542</v>
      </c>
      <c r="U28" s="2">
        <v>6771</v>
      </c>
      <c r="V28" s="2">
        <v>6771</v>
      </c>
      <c r="W28" s="31">
        <v>6115</v>
      </c>
      <c r="X28" s="31">
        <v>21639</v>
      </c>
      <c r="Y28" s="30">
        <v>30289</v>
      </c>
      <c r="Z28" s="6">
        <f t="shared" si="3"/>
        <v>1.6737530662305806</v>
      </c>
      <c r="AA28" s="7">
        <f t="shared" si="4"/>
        <v>0.4998382550025417</v>
      </c>
      <c r="AB28" s="7">
        <f t="shared" si="5"/>
        <v>0.41057809765921621</v>
      </c>
    </row>
    <row r="29" spans="1:28" x14ac:dyDescent="0.25">
      <c r="A29" s="5" t="s">
        <v>23</v>
      </c>
      <c r="B29" s="2">
        <v>0</v>
      </c>
      <c r="C29" s="2">
        <v>0</v>
      </c>
      <c r="D29" s="2">
        <v>0</v>
      </c>
      <c r="E29" s="2">
        <v>0</v>
      </c>
      <c r="F29" s="31">
        <v>8791</v>
      </c>
      <c r="G29" s="31">
        <v>9730</v>
      </c>
      <c r="H29" s="31">
        <v>11251</v>
      </c>
      <c r="I29" s="2">
        <v>2</v>
      </c>
      <c r="J29" s="2">
        <v>19670</v>
      </c>
      <c r="K29" s="2">
        <v>6992</v>
      </c>
      <c r="L29" s="2">
        <v>19670</v>
      </c>
      <c r="M29" s="31">
        <v>6222</v>
      </c>
      <c r="N29" s="31">
        <v>19983</v>
      </c>
      <c r="O29" s="30">
        <v>35133</v>
      </c>
      <c r="P29" s="6">
        <f t="shared" si="0"/>
        <v>1.4128897460623593</v>
      </c>
      <c r="Q29" s="6">
        <f t="shared" si="1"/>
        <v>0.48691387679527598</v>
      </c>
      <c r="R29" s="6">
        <f t="shared" si="2"/>
        <v>0.32024022998320667</v>
      </c>
      <c r="S29" s="2">
        <v>0</v>
      </c>
      <c r="T29" s="2">
        <v>13542</v>
      </c>
      <c r="U29" s="2">
        <v>0</v>
      </c>
      <c r="V29" s="2">
        <v>13542</v>
      </c>
      <c r="W29" s="31">
        <v>6119</v>
      </c>
      <c r="X29" s="31">
        <v>21828</v>
      </c>
      <c r="Y29" s="30">
        <v>31901</v>
      </c>
      <c r="Z29" s="6">
        <f t="shared" si="3"/>
        <v>1.436672658931198</v>
      </c>
      <c r="AA29" s="7">
        <f t="shared" si="4"/>
        <v>0.44575774234927618</v>
      </c>
      <c r="AB29" s="7">
        <f t="shared" si="5"/>
        <v>0.35268486881288985</v>
      </c>
    </row>
    <row r="30" spans="1:28" x14ac:dyDescent="0.25">
      <c r="A30" s="5" t="s">
        <v>24</v>
      </c>
      <c r="B30" s="2">
        <v>0</v>
      </c>
      <c r="C30" s="2">
        <v>0</v>
      </c>
      <c r="D30" s="2">
        <v>0</v>
      </c>
      <c r="E30" s="2">
        <v>0</v>
      </c>
      <c r="F30" s="31">
        <v>21929</v>
      </c>
      <c r="G30" s="31">
        <v>24304</v>
      </c>
      <c r="H30" s="29">
        <v>27994</v>
      </c>
      <c r="I30" s="2">
        <v>0</v>
      </c>
      <c r="J30" s="2">
        <v>33412</v>
      </c>
      <c r="K30" s="2">
        <v>16707</v>
      </c>
      <c r="L30" s="2">
        <v>16707</v>
      </c>
      <c r="M30" s="31">
        <v>13330</v>
      </c>
      <c r="N30" s="31">
        <v>38542</v>
      </c>
      <c r="O30" s="30">
        <v>75786</v>
      </c>
      <c r="P30" s="6">
        <f t="shared" si="0"/>
        <v>1.645086271567892</v>
      </c>
      <c r="Q30" s="6">
        <f t="shared" si="1"/>
        <v>0.63058481656374865</v>
      </c>
      <c r="R30" s="6">
        <f t="shared" si="2"/>
        <v>0.36938220779563508</v>
      </c>
      <c r="S30" s="2">
        <v>0</v>
      </c>
      <c r="T30" s="2">
        <v>24184</v>
      </c>
      <c r="U30" s="2">
        <v>12092</v>
      </c>
      <c r="V30" s="2">
        <v>12097</v>
      </c>
      <c r="W30" s="31">
        <v>12611</v>
      </c>
      <c r="X30" s="31">
        <v>38872</v>
      </c>
      <c r="Y30" s="30">
        <v>51907</v>
      </c>
      <c r="Z30" s="6">
        <f t="shared" si="3"/>
        <v>1.7388787566410278</v>
      </c>
      <c r="AA30" s="7">
        <f t="shared" si="4"/>
        <v>0.62523152912121838</v>
      </c>
      <c r="AB30" s="7">
        <f t="shared" si="5"/>
        <v>0.53931069027298828</v>
      </c>
    </row>
    <row r="31" spans="1:28" x14ac:dyDescent="0.25">
      <c r="A31" s="5" t="s">
        <v>25</v>
      </c>
      <c r="B31" s="2">
        <v>0</v>
      </c>
      <c r="C31" s="2">
        <v>0</v>
      </c>
      <c r="D31" s="2">
        <v>0</v>
      </c>
      <c r="E31" s="2">
        <v>0</v>
      </c>
      <c r="F31" s="31">
        <v>7909</v>
      </c>
      <c r="G31" s="31">
        <v>8172</v>
      </c>
      <c r="H31" s="31">
        <v>9280</v>
      </c>
      <c r="I31" s="2">
        <v>4</v>
      </c>
      <c r="J31" s="2">
        <v>3949</v>
      </c>
      <c r="K31" s="2">
        <v>4490</v>
      </c>
      <c r="L31" s="2">
        <v>4490</v>
      </c>
      <c r="M31" s="31">
        <v>15432</v>
      </c>
      <c r="N31" s="31">
        <v>21324</v>
      </c>
      <c r="O31" s="30">
        <v>33454</v>
      </c>
      <c r="P31" s="6">
        <f t="shared" si="0"/>
        <v>0.51250648004147226</v>
      </c>
      <c r="Q31" s="6">
        <f t="shared" si="1"/>
        <v>0.38323016319639841</v>
      </c>
      <c r="R31" s="6">
        <f t="shared" si="2"/>
        <v>0.27739582710587674</v>
      </c>
      <c r="S31" s="2">
        <v>0</v>
      </c>
      <c r="T31" s="2">
        <v>0</v>
      </c>
      <c r="U31" s="2">
        <v>0</v>
      </c>
      <c r="V31" s="2">
        <v>0</v>
      </c>
      <c r="W31" s="31">
        <v>15204</v>
      </c>
      <c r="X31" s="31">
        <v>18660</v>
      </c>
      <c r="Y31" s="30">
        <v>28586</v>
      </c>
      <c r="Z31" s="6">
        <f t="shared" si="3"/>
        <v>0.52019205472244145</v>
      </c>
      <c r="AA31" s="7">
        <f t="shared" si="4"/>
        <v>0.4379421221864952</v>
      </c>
      <c r="AB31" s="7">
        <f t="shared" si="5"/>
        <v>0.32463443643741691</v>
      </c>
    </row>
    <row r="32" spans="1:28" x14ac:dyDescent="0.25">
      <c r="A32" s="5" t="s">
        <v>26</v>
      </c>
      <c r="B32" s="2">
        <v>0</v>
      </c>
      <c r="C32" s="2">
        <v>0</v>
      </c>
      <c r="D32" s="2">
        <v>0</v>
      </c>
      <c r="E32" s="2">
        <v>0</v>
      </c>
      <c r="F32" s="31">
        <v>5344</v>
      </c>
      <c r="G32" s="31">
        <v>6175</v>
      </c>
      <c r="H32" s="31">
        <v>6838</v>
      </c>
      <c r="I32" s="2">
        <v>1</v>
      </c>
      <c r="J32" s="2">
        <v>1</v>
      </c>
      <c r="K32" s="2">
        <v>1</v>
      </c>
      <c r="L32" s="2">
        <v>1</v>
      </c>
      <c r="M32" s="31">
        <v>17738</v>
      </c>
      <c r="N32" s="31">
        <v>28449</v>
      </c>
      <c r="O32" s="30">
        <v>57370</v>
      </c>
      <c r="P32" s="6">
        <f t="shared" si="0"/>
        <v>0.30127410080054123</v>
      </c>
      <c r="Q32" s="6">
        <f t="shared" si="1"/>
        <v>0.21705508102218005</v>
      </c>
      <c r="R32" s="6">
        <f t="shared" si="2"/>
        <v>0.11919121492069025</v>
      </c>
      <c r="S32" s="2">
        <v>0</v>
      </c>
      <c r="T32" s="2">
        <v>0</v>
      </c>
      <c r="U32" s="2">
        <v>0</v>
      </c>
      <c r="V32" s="2">
        <v>0</v>
      </c>
      <c r="W32" s="31">
        <v>18156</v>
      </c>
      <c r="X32" s="31">
        <v>24854</v>
      </c>
      <c r="Y32" s="30">
        <v>43058</v>
      </c>
      <c r="Z32" s="6">
        <f t="shared" si="3"/>
        <v>0.29433795990306233</v>
      </c>
      <c r="AA32" s="7">
        <f t="shared" si="4"/>
        <v>0.24845095356884203</v>
      </c>
      <c r="AB32" s="7">
        <f t="shared" si="5"/>
        <v>0.15880904826048586</v>
      </c>
    </row>
    <row r="33" spans="1:29" x14ac:dyDescent="0.25">
      <c r="A33" s="5" t="s">
        <v>27</v>
      </c>
      <c r="B33" s="2">
        <v>0</v>
      </c>
      <c r="C33" s="2">
        <v>0</v>
      </c>
      <c r="D33" s="2">
        <v>0</v>
      </c>
      <c r="E33" s="2">
        <v>0</v>
      </c>
      <c r="F33" s="31">
        <v>19006</v>
      </c>
      <c r="G33" s="31">
        <v>21700</v>
      </c>
      <c r="H33" s="29">
        <v>24892</v>
      </c>
      <c r="I33" s="2">
        <v>0</v>
      </c>
      <c r="J33" s="2">
        <v>162</v>
      </c>
      <c r="K33" s="2">
        <v>3009</v>
      </c>
      <c r="L33" s="2">
        <v>3009</v>
      </c>
      <c r="M33" s="31">
        <v>18146</v>
      </c>
      <c r="N33" s="31">
        <v>25583</v>
      </c>
      <c r="O33" s="30">
        <v>52243</v>
      </c>
      <c r="P33" s="6">
        <f t="shared" si="0"/>
        <v>1.04739336492891</v>
      </c>
      <c r="Q33" s="6">
        <f t="shared" si="1"/>
        <v>0.84821952077551499</v>
      </c>
      <c r="R33" s="6">
        <f t="shared" si="2"/>
        <v>0.47646574660720098</v>
      </c>
      <c r="S33" s="2">
        <v>0</v>
      </c>
      <c r="T33" s="2">
        <v>0</v>
      </c>
      <c r="U33" s="2">
        <v>0</v>
      </c>
      <c r="V33" s="2">
        <v>0</v>
      </c>
      <c r="W33" s="31">
        <v>16767</v>
      </c>
      <c r="X33" s="31">
        <v>21934</v>
      </c>
      <c r="Y33" s="30">
        <v>37747</v>
      </c>
      <c r="Z33" s="6">
        <f t="shared" si="3"/>
        <v>1.133536112602135</v>
      </c>
      <c r="AA33" s="7">
        <f t="shared" si="4"/>
        <v>0.98933163125740864</v>
      </c>
      <c r="AB33" s="7">
        <f t="shared" si="5"/>
        <v>0.65944313455373937</v>
      </c>
    </row>
    <row r="34" spans="1:29" x14ac:dyDescent="0.25">
      <c r="A34" s="5" t="s">
        <v>28</v>
      </c>
      <c r="B34" s="2">
        <v>208</v>
      </c>
      <c r="C34" s="2">
        <v>158</v>
      </c>
      <c r="D34" s="2">
        <v>153</v>
      </c>
      <c r="E34" s="2">
        <v>153</v>
      </c>
      <c r="F34" s="31">
        <v>11819</v>
      </c>
      <c r="G34" s="31">
        <v>8760</v>
      </c>
      <c r="H34" s="31">
        <v>10841</v>
      </c>
      <c r="I34" s="2">
        <v>2</v>
      </c>
      <c r="J34" s="2">
        <v>28860</v>
      </c>
      <c r="K34" s="2">
        <v>14432</v>
      </c>
      <c r="L34" s="2">
        <v>14432</v>
      </c>
      <c r="M34" s="31">
        <v>30535</v>
      </c>
      <c r="N34" s="31">
        <v>38173</v>
      </c>
      <c r="O34" s="31">
        <v>89641</v>
      </c>
      <c r="P34" s="6">
        <f t="shared" si="0"/>
        <v>0.38706402488947111</v>
      </c>
      <c r="Q34" s="6">
        <f t="shared" si="1"/>
        <v>0.22948157074371939</v>
      </c>
      <c r="R34" s="6">
        <f t="shared" si="2"/>
        <v>0.12093796365502393</v>
      </c>
      <c r="S34" s="2">
        <v>0</v>
      </c>
      <c r="T34" s="2">
        <v>27728</v>
      </c>
      <c r="U34" s="2">
        <v>13864</v>
      </c>
      <c r="V34" s="2">
        <v>13864</v>
      </c>
      <c r="W34" s="31">
        <v>22084</v>
      </c>
      <c r="X34" s="31">
        <v>33705</v>
      </c>
      <c r="Y34" s="31">
        <v>53490</v>
      </c>
      <c r="Z34" s="6">
        <f t="shared" si="3"/>
        <v>0.53518384350661108</v>
      </c>
      <c r="AA34" s="7">
        <f t="shared" si="4"/>
        <v>0.2599020916777926</v>
      </c>
      <c r="AB34" s="7">
        <f t="shared" si="5"/>
        <v>0.2026733968966162</v>
      </c>
    </row>
    <row r="35" spans="1:29" x14ac:dyDescent="0.25">
      <c r="A35" s="5" t="s">
        <v>29</v>
      </c>
      <c r="B35" s="2">
        <v>164</v>
      </c>
      <c r="C35" s="2">
        <v>185</v>
      </c>
      <c r="D35" s="2">
        <v>185</v>
      </c>
      <c r="E35" s="2">
        <v>185</v>
      </c>
      <c r="F35" s="31">
        <v>12795</v>
      </c>
      <c r="G35" s="31">
        <v>8859</v>
      </c>
      <c r="H35" s="31">
        <v>10984</v>
      </c>
      <c r="I35" s="2">
        <v>2</v>
      </c>
      <c r="J35" s="2">
        <v>14454</v>
      </c>
      <c r="K35" s="2">
        <v>13053</v>
      </c>
      <c r="L35" s="2">
        <v>14454</v>
      </c>
      <c r="M35" s="31">
        <v>12890</v>
      </c>
      <c r="N35" s="31">
        <v>24015</v>
      </c>
      <c r="O35" s="31">
        <v>44216</v>
      </c>
      <c r="P35" s="6">
        <f t="shared" si="0"/>
        <v>0.99262994569433671</v>
      </c>
      <c r="Q35" s="6">
        <f t="shared" si="1"/>
        <v>0.368894440974391</v>
      </c>
      <c r="R35" s="6">
        <f t="shared" si="2"/>
        <v>0.24841686267414512</v>
      </c>
      <c r="S35" s="2">
        <v>0</v>
      </c>
      <c r="T35" s="2">
        <v>13867</v>
      </c>
      <c r="U35" s="2">
        <v>11569</v>
      </c>
      <c r="V35" s="2">
        <v>13867</v>
      </c>
      <c r="W35" s="31">
        <v>12097</v>
      </c>
      <c r="X35" s="31">
        <v>20982</v>
      </c>
      <c r="Y35" s="31">
        <v>33323</v>
      </c>
      <c r="Z35" s="6">
        <f t="shared" si="3"/>
        <v>1.0577002562618831</v>
      </c>
      <c r="AA35" s="7">
        <f t="shared" si="4"/>
        <v>0.42221904489562484</v>
      </c>
      <c r="AB35" s="7">
        <f t="shared" si="5"/>
        <v>0.32962218287669176</v>
      </c>
    </row>
    <row r="36" spans="1:29" x14ac:dyDescent="0.25">
      <c r="A36" s="5" t="s">
        <v>32</v>
      </c>
      <c r="B36" s="2">
        <v>17</v>
      </c>
      <c r="C36" s="2">
        <v>16</v>
      </c>
      <c r="D36" s="2">
        <v>16</v>
      </c>
      <c r="E36" s="2">
        <v>16</v>
      </c>
      <c r="F36" s="31">
        <v>2600</v>
      </c>
      <c r="G36" s="31">
        <v>2153</v>
      </c>
      <c r="H36" s="31">
        <v>2560</v>
      </c>
      <c r="I36" s="2">
        <v>6</v>
      </c>
      <c r="J36" s="2">
        <v>5</v>
      </c>
      <c r="K36" s="2">
        <v>5</v>
      </c>
      <c r="L36" s="2">
        <v>6</v>
      </c>
      <c r="M36" s="31">
        <v>7001</v>
      </c>
      <c r="N36" s="31">
        <v>10866</v>
      </c>
      <c r="O36" s="31">
        <v>16498</v>
      </c>
      <c r="P36" s="6">
        <f t="shared" si="0"/>
        <v>0.37137551778317385</v>
      </c>
      <c r="Q36" s="6">
        <f t="shared" si="1"/>
        <v>0.19814099024480031</v>
      </c>
      <c r="R36" s="6">
        <f t="shared" si="2"/>
        <v>0.15517032367559705</v>
      </c>
      <c r="S36" s="2">
        <v>0</v>
      </c>
      <c r="T36" s="2">
        <v>0</v>
      </c>
      <c r="U36" s="2">
        <v>0</v>
      </c>
      <c r="V36" s="2">
        <v>0</v>
      </c>
      <c r="W36" s="31">
        <v>6405</v>
      </c>
      <c r="X36" s="31">
        <v>8647</v>
      </c>
      <c r="Y36" s="31">
        <v>12164</v>
      </c>
      <c r="Z36" s="6">
        <f t="shared" si="3"/>
        <v>0.4059328649492584</v>
      </c>
      <c r="AA36" s="7">
        <f t="shared" si="4"/>
        <v>0.24898808835434255</v>
      </c>
      <c r="AB36" s="7">
        <f t="shared" si="5"/>
        <v>0.21045708648470898</v>
      </c>
    </row>
    <row r="37" spans="1:29" ht="15.75" thickBot="1" x14ac:dyDescent="0.3">
      <c r="A37" s="8" t="s">
        <v>33</v>
      </c>
      <c r="B37" s="9">
        <v>121</v>
      </c>
      <c r="C37" s="9">
        <v>56</v>
      </c>
      <c r="D37" s="9">
        <v>56</v>
      </c>
      <c r="E37" s="9">
        <v>56</v>
      </c>
      <c r="F37" s="32">
        <v>2768</v>
      </c>
      <c r="G37" s="32">
        <v>2778</v>
      </c>
      <c r="H37" s="32">
        <v>3380</v>
      </c>
      <c r="I37" s="9">
        <v>2</v>
      </c>
      <c r="J37" s="9">
        <v>11169</v>
      </c>
      <c r="K37" s="9">
        <v>1975</v>
      </c>
      <c r="L37" s="9">
        <v>13140</v>
      </c>
      <c r="M37" s="32">
        <v>6644</v>
      </c>
      <c r="N37" s="32">
        <v>11988</v>
      </c>
      <c r="O37" s="32">
        <v>18301</v>
      </c>
      <c r="P37" s="10">
        <f t="shared" si="0"/>
        <v>0.41661649608669477</v>
      </c>
      <c r="Q37" s="10">
        <f t="shared" si="1"/>
        <v>0.23173173173173173</v>
      </c>
      <c r="R37" s="10">
        <f t="shared" si="2"/>
        <v>0.18468936123709087</v>
      </c>
      <c r="S37" s="9">
        <v>0</v>
      </c>
      <c r="T37" s="9">
        <v>8867</v>
      </c>
      <c r="U37" s="9">
        <v>927</v>
      </c>
      <c r="V37" s="9">
        <v>9794</v>
      </c>
      <c r="W37" s="32">
        <v>2804</v>
      </c>
      <c r="X37" s="32">
        <v>4075</v>
      </c>
      <c r="Y37" s="32">
        <v>5877</v>
      </c>
      <c r="Z37" s="10">
        <f t="shared" si="3"/>
        <v>0.98716119828815974</v>
      </c>
      <c r="AA37" s="11">
        <f t="shared" si="4"/>
        <v>0.68171779141104294</v>
      </c>
      <c r="AB37" s="11">
        <f t="shared" si="5"/>
        <v>0.57512336225965632</v>
      </c>
    </row>
    <row r="38" spans="1:29" x14ac:dyDescent="0.25">
      <c r="A38" s="17" t="s">
        <v>48</v>
      </c>
      <c r="B38" s="20">
        <f>COUNTIF(B3:B6,"=0")/COUNTA(B3:B6)</f>
        <v>1</v>
      </c>
      <c r="C38" s="20">
        <f t="shared" ref="C38:E38" si="6">COUNTIF(C3:C6,"=0")/COUNTA(C3:C6)</f>
        <v>1</v>
      </c>
      <c r="D38" s="20">
        <f t="shared" si="6"/>
        <v>1</v>
      </c>
      <c r="E38" s="20">
        <f t="shared" si="6"/>
        <v>1</v>
      </c>
      <c r="F38" s="30">
        <f>AVERAGE(F3:F6)</f>
        <v>57319.25</v>
      </c>
      <c r="G38" s="30">
        <f t="shared" ref="G38:H38" si="7">AVERAGE(G3:G6)</f>
        <v>70663.75</v>
      </c>
      <c r="H38" s="30">
        <f t="shared" si="7"/>
        <v>95950</v>
      </c>
      <c r="I38" s="20">
        <f>COUNTIF(I3:I6,"=0")/COUNTA(I3:I6)</f>
        <v>1</v>
      </c>
      <c r="J38" s="20">
        <f t="shared" ref="J38:L38" si="8">COUNTIF(J3:J6,"=0")/COUNTA(J3:J6)</f>
        <v>0.5</v>
      </c>
      <c r="K38" s="20">
        <f t="shared" si="8"/>
        <v>0.5</v>
      </c>
      <c r="L38" s="20">
        <f t="shared" si="8"/>
        <v>0.5</v>
      </c>
      <c r="M38" s="30">
        <f>AVERAGE(M3:M6)</f>
        <v>88641</v>
      </c>
      <c r="N38" s="30">
        <f t="shared" ref="N38:O38" si="9">AVERAGE(N3:N6)</f>
        <v>94447.5</v>
      </c>
      <c r="O38" s="30">
        <f t="shared" si="9"/>
        <v>665625.5</v>
      </c>
      <c r="P38" s="12">
        <f>AVERAGE(P3:P6)</f>
        <v>0.69159175018482455</v>
      </c>
      <c r="Q38" s="12">
        <f>AVERAGE(Q3:Q6)</f>
        <v>0.79535749712355774</v>
      </c>
      <c r="R38" s="12">
        <f>AVERAGE(R3:R6)</f>
        <v>0.14517123465900292</v>
      </c>
      <c r="S38" s="20">
        <f>COUNTIF(S3:S6,"=0")/COUNTA(S3:S6)</f>
        <v>1</v>
      </c>
      <c r="T38" s="20">
        <f t="shared" ref="T38:V38" si="10">COUNTIF(T3:T6,"=0")/COUNTA(T3:T6)</f>
        <v>1</v>
      </c>
      <c r="U38" s="20">
        <f t="shared" si="10"/>
        <v>1</v>
      </c>
      <c r="V38" s="20">
        <f t="shared" si="10"/>
        <v>1</v>
      </c>
      <c r="W38" s="30">
        <f>AVERAGE(W3:W6)</f>
        <v>46146.75</v>
      </c>
      <c r="X38" s="30">
        <f t="shared" ref="X38:Y38" si="11">AVERAGE(X3:X6)</f>
        <v>83642</v>
      </c>
      <c r="Y38" s="30">
        <f t="shared" si="11"/>
        <v>148046.75</v>
      </c>
      <c r="Z38" s="12">
        <f>AVERAGE(Z3:Z6)</f>
        <v>1.3036372574939803</v>
      </c>
      <c r="AA38" s="13">
        <f>AVERAGE(AA3:AA6)</f>
        <v>0.88500969284804509</v>
      </c>
      <c r="AB38" s="13">
        <f>AVERAGE(AB3:AB6)</f>
        <v>0.70811638292740553</v>
      </c>
    </row>
    <row r="39" spans="1:29" x14ac:dyDescent="0.25">
      <c r="A39" s="18" t="s">
        <v>49</v>
      </c>
      <c r="B39" s="21">
        <f>COUNTIF(B7:B37,"=0")/COUNTA(B7:B37)</f>
        <v>0.74193548387096775</v>
      </c>
      <c r="C39" s="21">
        <f>COUNTIF(C7:C37,"=0")/COUNTA(C7:C37)</f>
        <v>0.74193548387096775</v>
      </c>
      <c r="D39" s="21">
        <f>COUNTIF(D7:D37,"=0")/COUNTA(D7:D37)</f>
        <v>0.74193548387096775</v>
      </c>
      <c r="E39" s="21">
        <f>COUNTIF(E7:E37,"=0")/COUNTA(E7:E37)</f>
        <v>0.74193548387096775</v>
      </c>
      <c r="F39" s="31">
        <f>AVERAGE(F7:F37)</f>
        <v>15180.064516129032</v>
      </c>
      <c r="G39" s="31">
        <f t="shared" ref="G39:H39" si="12">AVERAGE(G7:G37)</f>
        <v>16743.096774193549</v>
      </c>
      <c r="H39" s="31">
        <f t="shared" si="12"/>
        <v>21337.354838709678</v>
      </c>
      <c r="I39" s="21">
        <f>COUNTIF(I7:I37,"=0")/COUNTA(I7:I37)</f>
        <v>0.22580645161290322</v>
      </c>
      <c r="J39" s="21">
        <f>COUNTIF(J7:J37,"=0")/COUNTA(J7:J37)</f>
        <v>0.16129032258064516</v>
      </c>
      <c r="K39" s="21">
        <f>COUNTIF(K7:K37,"=0")/COUNTA(K7:K37)</f>
        <v>0.16129032258064516</v>
      </c>
      <c r="L39" s="21">
        <f>COUNTIF(L7:L37,"=0")/COUNTA(L7:L37)</f>
        <v>0.12903225806451613</v>
      </c>
      <c r="M39" s="31">
        <f>AVERAGE(M7:M37)</f>
        <v>30762.129032258064</v>
      </c>
      <c r="N39" s="31">
        <f t="shared" ref="N39:O39" si="13">AVERAGE(N7:N37)</f>
        <v>38617.677419354841</v>
      </c>
      <c r="O39" s="31">
        <f t="shared" si="13"/>
        <v>92904.032258064515</v>
      </c>
      <c r="P39" s="14">
        <f>AVERAGE(P7:P37)</f>
        <v>0.63214118993155821</v>
      </c>
      <c r="Q39" s="14">
        <f>AVERAGE(Q7:Q37)</f>
        <v>0.4331879538753996</v>
      </c>
      <c r="R39" s="14">
        <f>AVERAGE(R7:R37)</f>
        <v>0.28712577817035972</v>
      </c>
      <c r="S39" s="21">
        <f>COUNTIF(S7:S37,"=0")/COUNTA(S7:S37)</f>
        <v>1</v>
      </c>
      <c r="T39" s="21">
        <f>COUNTIF(T7:T37,"=0")/COUNTA(T7:T37)</f>
        <v>0.67741935483870963</v>
      </c>
      <c r="U39" s="21">
        <f>COUNTIF(U7:U37,"=0")/COUNTA(U7:U37)</f>
        <v>0.67741935483870963</v>
      </c>
      <c r="V39" s="21">
        <f>COUNTIF(V7:V37,"=0")/COUNTA(V7:V37)</f>
        <v>0.67741935483870963</v>
      </c>
      <c r="W39" s="31">
        <f>AVERAGE(W7:W37)</f>
        <v>21301.290322580644</v>
      </c>
      <c r="X39" s="31">
        <f t="shared" ref="X39:Y39" si="14">AVERAGE(X7:X37)</f>
        <v>34582.870967741932</v>
      </c>
      <c r="Y39" s="31">
        <f t="shared" si="14"/>
        <v>56657.387096774197</v>
      </c>
      <c r="Z39" s="14">
        <f>AVERAGE(Z7:Z37)</f>
        <v>0.81406231112358585</v>
      </c>
      <c r="AA39" s="14">
        <f>AVERAGE(AA7:AA37)</f>
        <v>0.49188463732045368</v>
      </c>
      <c r="AB39" s="23">
        <f>AVERAGE(AB7:AB37)</f>
        <v>0.39407752409702057</v>
      </c>
      <c r="AC39" s="24"/>
    </row>
    <row r="40" spans="1:29" x14ac:dyDescent="0.25">
      <c r="A40" s="19" t="s">
        <v>31</v>
      </c>
      <c r="B40" s="22">
        <f>COUNTIF(B3:B37,"=0")/COUNTA(B3:B37)</f>
        <v>0.77142857142857146</v>
      </c>
      <c r="C40" s="22">
        <f>COUNTIF(C3:C37,"=0")/COUNTA(C3:C37)</f>
        <v>0.77142857142857146</v>
      </c>
      <c r="D40" s="22">
        <f>COUNTIF(D3:D37,"=0")/COUNTA(D3:D37)</f>
        <v>0.77142857142857146</v>
      </c>
      <c r="E40" s="22">
        <f>COUNTIF(E3:E37,"=0")/COUNTA(E3:E37)</f>
        <v>0.77142857142857146</v>
      </c>
      <c r="F40" s="33">
        <f>AVERAGE(F3:F37)</f>
        <v>19995.971428571429</v>
      </c>
      <c r="G40" s="33">
        <f t="shared" ref="G40:H40" si="15">AVERAGE(G3:G37)</f>
        <v>22905.457142857143</v>
      </c>
      <c r="H40" s="33">
        <f t="shared" si="15"/>
        <v>29864.514285714286</v>
      </c>
      <c r="I40" s="22">
        <f>COUNTIF(I3:I37,"=0")/COUNTA(I3:I37)</f>
        <v>0.31428571428571428</v>
      </c>
      <c r="J40" s="22">
        <f>COUNTIF(J3:J37,"=0")/COUNTA(J3:J37)</f>
        <v>0.2</v>
      </c>
      <c r="K40" s="22">
        <f>COUNTIF(K3:K37,"=0")/COUNTA(K3:K37)</f>
        <v>0.2</v>
      </c>
      <c r="L40" s="22">
        <f>COUNTIF(L3:L37,"=0")/COUNTA(L3:L37)</f>
        <v>0.17142857142857143</v>
      </c>
      <c r="M40" s="33">
        <f>AVERAGE(M3:M37)</f>
        <v>37376.857142857145</v>
      </c>
      <c r="N40" s="33">
        <f t="shared" ref="N40:O40" si="16">AVERAGE(N3:N37)</f>
        <v>44998.228571428568</v>
      </c>
      <c r="O40" s="33">
        <f t="shared" si="16"/>
        <v>158357.91428571427</v>
      </c>
      <c r="P40" s="15">
        <f>AVERAGE(P3:P37)</f>
        <v>0.63893553967478856</v>
      </c>
      <c r="Q40" s="15">
        <f>AVERAGE(Q3:Q37)</f>
        <v>0.47457875881804618</v>
      </c>
      <c r="R40" s="15">
        <f>AVERAGE(R3:R37)</f>
        <v>0.27090240176906177</v>
      </c>
      <c r="S40" s="22">
        <f>COUNTIF(S3:S37,"=0")/COUNTA(S3:S37)</f>
        <v>1</v>
      </c>
      <c r="T40" s="22">
        <f>COUNTIF(T3:T37,"=0")/COUNTA(T3:T37)</f>
        <v>0.7142857142857143</v>
      </c>
      <c r="U40" s="22">
        <f>COUNTIF(U3:U37,"=0")/COUNTA(U3:U37)</f>
        <v>0.7142857142857143</v>
      </c>
      <c r="V40" s="22">
        <f>COUNTIF(V3:V37,"=0")/COUNTA(V3:V37)</f>
        <v>0.7142857142857143</v>
      </c>
      <c r="W40" s="33">
        <f>AVERAGE(W3:W37)</f>
        <v>24140.771428571428</v>
      </c>
      <c r="X40" s="33">
        <f t="shared" ref="X40:Y40" si="17">AVERAGE(X3:X37)</f>
        <v>40189.62857142857</v>
      </c>
      <c r="Y40" s="33">
        <f t="shared" si="17"/>
        <v>67101.885714285716</v>
      </c>
      <c r="Z40" s="15">
        <f>AVERAGE(Z3:Z37)</f>
        <v>0.8700137335659166</v>
      </c>
      <c r="AA40" s="16">
        <f>AVERAGE(AA3:AA37)</f>
        <v>0.53681321509503532</v>
      </c>
      <c r="AB40" s="16">
        <f>AVERAGE(AB3:AB37)</f>
        <v>0.42996767939192165</v>
      </c>
    </row>
    <row r="41" spans="1:29" x14ac:dyDescent="0.25">
      <c r="A41" s="24"/>
      <c r="B41" s="24"/>
    </row>
    <row r="42" spans="1:29" x14ac:dyDescent="0.25">
      <c r="A42" s="24"/>
      <c r="B42" s="24"/>
    </row>
    <row r="43" spans="1:29" x14ac:dyDescent="0.25">
      <c r="A43" s="24"/>
      <c r="B43" s="24"/>
    </row>
    <row r="44" spans="1:29" x14ac:dyDescent="0.25">
      <c r="A44" s="24"/>
      <c r="B44" s="24"/>
    </row>
    <row r="45" spans="1:29" x14ac:dyDescent="0.25">
      <c r="A45" s="24"/>
      <c r="B45" s="24"/>
    </row>
    <row r="46" spans="1:29" x14ac:dyDescent="0.25">
      <c r="A46" s="24"/>
      <c r="B46" s="24"/>
    </row>
    <row r="47" spans="1:29" x14ac:dyDescent="0.25">
      <c r="A47" s="24"/>
      <c r="B47" s="24"/>
    </row>
    <row r="48" spans="1:29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</sheetData>
  <mergeCells count="8">
    <mergeCell ref="W1:Y1"/>
    <mergeCell ref="Z1:AB1"/>
    <mergeCell ref="B1:E1"/>
    <mergeCell ref="F1:H1"/>
    <mergeCell ref="I1:L1"/>
    <mergeCell ref="M1:O1"/>
    <mergeCell ref="P1:R1"/>
    <mergeCell ref="S1:V1"/>
  </mergeCells>
  <conditionalFormatting sqref="P3:R40 Z3:AB40">
    <cfRule type="dataBar" priority="8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{5FD9036C-7FEE-4D96-B0F1-DFEFF29AC376}</x14:id>
        </ext>
      </extLst>
    </cfRule>
  </conditionalFormatting>
  <conditionalFormatting sqref="B3:E7 B19:E20 B27:E27 I3:L7 I19:L20 I27:L27 S3:V7 S19:V20 S27:V27">
    <cfRule type="colorScale" priority="13">
      <colorScale>
        <cfvo type="num" val="0"/>
        <cfvo type="num" val="1"/>
        <cfvo type="num" val="4294967296"/>
        <color rgb="FF99FF99"/>
        <color rgb="FFFFFFCC"/>
        <color rgb="FFF8696B"/>
      </colorScale>
    </cfRule>
  </conditionalFormatting>
  <conditionalFormatting sqref="B21:E26 I21:L26 S21:V26 I28:L37 S28:V37 B28:E37 S9:V18 I9:L18 B9:E18">
    <cfRule type="colorScale" priority="11">
      <colorScale>
        <cfvo type="num" val="0"/>
        <cfvo type="num" val="1"/>
        <cfvo type="num" val="65536"/>
        <color rgb="FF99FF99"/>
        <color rgb="FFFFFFCC"/>
        <color rgb="FFF8696B"/>
      </colorScale>
    </cfRule>
  </conditionalFormatting>
  <conditionalFormatting sqref="B38:E40 I38:L40 S38:V40">
    <cfRule type="dataBar" priority="4">
      <dataBar>
        <cfvo type="num" val="0"/>
        <cfvo type="num" val="1"/>
        <color rgb="FF66FF66"/>
      </dataBar>
      <extLst>
        <ext xmlns:x14="http://schemas.microsoft.com/office/spreadsheetml/2009/9/main" uri="{B025F937-C7B1-47D3-B67F-A62EFF666E3E}">
          <x14:id>{D4AEBDF6-16F3-4574-8AF5-06B7A23DFE16}</x14:id>
        </ext>
      </extLst>
    </cfRule>
  </conditionalFormatting>
  <conditionalFormatting sqref="B8:E8 I8:L8 S8:V8">
    <cfRule type="colorScale" priority="9">
      <colorScale>
        <cfvo type="num" val="0"/>
        <cfvo type="num" val="1"/>
        <cfvo type="num" val="16777216"/>
        <color rgb="FF99FF99"/>
        <color rgb="FFFFFFCC"/>
        <color rgb="FFF8696B"/>
      </colorScale>
    </cfRule>
  </conditionalFormatting>
  <pageMargins left="0.7" right="0.7" top="0.75" bottom="0.75" header="0.3" footer="0.3"/>
  <pageSetup paperSize="9" scale="51" orientation="landscape" verticalDpi="0" r:id="rId1"/>
  <ignoredErrors>
    <ignoredError sqref="B38:H38 P40:Q40 P38:Q38 F39 B39:E39 I39:L39 S39:V39 I38:L38 S38:V38 M38:O39 W38:Y39 G39:H39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9036C-7FEE-4D96-B0F1-DFEFF29AC3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P3:R40 Z3:AB40</xm:sqref>
        </x14:conditionalFormatting>
        <x14:conditionalFormatting xmlns:xm="http://schemas.microsoft.com/office/excel/2006/main">
          <x14:cfRule type="dataBar" id="{D4AEBDF6-16F3-4574-8AF5-06B7A23DF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B38:E40 I38:L40 S38:V40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</dc:creator>
  <cp:lastModifiedBy>Christian Rau</cp:lastModifiedBy>
  <dcterms:created xsi:type="dcterms:W3CDTF">2019-07-14T12:19:18Z</dcterms:created>
  <dcterms:modified xsi:type="dcterms:W3CDTF">2019-08-22T21:41:22Z</dcterms:modified>
</cp:coreProperties>
</file>