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V37" i="1" l="1"/>
  <c r="U37" i="1"/>
  <c r="T37" i="1"/>
  <c r="S37" i="1"/>
  <c r="L37" i="1"/>
  <c r="K37" i="1"/>
  <c r="J37" i="1"/>
  <c r="I37" i="1"/>
  <c r="C37" i="1"/>
  <c r="D37" i="1"/>
  <c r="E37" i="1"/>
  <c r="B37" i="1"/>
  <c r="P15" i="1" l="1"/>
  <c r="Q15" i="1"/>
  <c r="R15" i="1"/>
  <c r="Z15" i="1"/>
  <c r="AA15" i="1"/>
  <c r="AB15" i="1"/>
  <c r="AB7" i="1" l="1"/>
  <c r="AA7" i="1"/>
  <c r="Z7" i="1"/>
  <c r="R7" i="1"/>
  <c r="Q7" i="1"/>
  <c r="P7" i="1"/>
  <c r="AB8" i="1"/>
  <c r="AA8" i="1"/>
  <c r="Z8" i="1"/>
  <c r="R8" i="1"/>
  <c r="Q8" i="1"/>
  <c r="P8" i="1"/>
  <c r="T39" i="1"/>
  <c r="U39" i="1"/>
  <c r="V39" i="1"/>
  <c r="S39" i="1"/>
  <c r="J39" i="1"/>
  <c r="K39" i="1"/>
  <c r="L39" i="1"/>
  <c r="I39" i="1"/>
  <c r="C39" i="1"/>
  <c r="D39" i="1"/>
  <c r="E39" i="1"/>
  <c r="B39" i="1"/>
  <c r="T38" i="1"/>
  <c r="U38" i="1"/>
  <c r="V38" i="1"/>
  <c r="S38" i="1"/>
  <c r="J38" i="1"/>
  <c r="K38" i="1"/>
  <c r="L38" i="1"/>
  <c r="I38" i="1"/>
  <c r="C38" i="1"/>
  <c r="D38" i="1"/>
  <c r="E38" i="1"/>
  <c r="B38" i="1"/>
  <c r="AB4" i="1" l="1"/>
  <c r="AB5" i="1"/>
  <c r="AB6" i="1"/>
  <c r="AB9" i="1"/>
  <c r="AB10" i="1"/>
  <c r="AB11" i="1"/>
  <c r="AB12" i="1"/>
  <c r="AB13" i="1"/>
  <c r="AB14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" i="1"/>
  <c r="R4" i="1"/>
  <c r="R5" i="1"/>
  <c r="R6" i="1"/>
  <c r="R9" i="1"/>
  <c r="R10" i="1"/>
  <c r="R11" i="1"/>
  <c r="R12" i="1"/>
  <c r="R13" i="1"/>
  <c r="R14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" i="1"/>
  <c r="R38" i="1" l="1"/>
  <c r="AB38" i="1"/>
  <c r="R37" i="1"/>
  <c r="AB37" i="1"/>
  <c r="AB39" i="1"/>
  <c r="R39" i="1"/>
  <c r="AA35" i="1"/>
  <c r="AA36" i="1"/>
  <c r="Z35" i="1"/>
  <c r="Z36" i="1"/>
  <c r="Q35" i="1"/>
  <c r="Q36" i="1"/>
  <c r="P35" i="1"/>
  <c r="P36" i="1"/>
  <c r="AA4" i="1" l="1"/>
  <c r="AA5" i="1"/>
  <c r="AA6" i="1"/>
  <c r="AA9" i="1"/>
  <c r="AA10" i="1"/>
  <c r="AA11" i="1"/>
  <c r="AA12" i="1"/>
  <c r="AA13" i="1"/>
  <c r="AA14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Z4" i="1"/>
  <c r="Z5" i="1"/>
  <c r="Z6" i="1"/>
  <c r="Z9" i="1"/>
  <c r="Z10" i="1"/>
  <c r="Z11" i="1"/>
  <c r="Z12" i="1"/>
  <c r="Z13" i="1"/>
  <c r="Z14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AA3" i="1"/>
  <c r="Z3" i="1"/>
  <c r="Q4" i="1"/>
  <c r="Q5" i="1"/>
  <c r="Q6" i="1"/>
  <c r="Q9" i="1"/>
  <c r="Q10" i="1"/>
  <c r="Q11" i="1"/>
  <c r="Q12" i="1"/>
  <c r="Q13" i="1"/>
  <c r="Q14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P4" i="1"/>
  <c r="P5" i="1"/>
  <c r="P6" i="1"/>
  <c r="P9" i="1"/>
  <c r="P10" i="1"/>
  <c r="P11" i="1"/>
  <c r="P12" i="1"/>
  <c r="P13" i="1"/>
  <c r="P14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Q3" i="1"/>
  <c r="P3" i="1"/>
  <c r="Q37" i="1" l="1"/>
  <c r="P38" i="1"/>
  <c r="Z38" i="1"/>
  <c r="Q38" i="1"/>
  <c r="AA38" i="1"/>
  <c r="Z39" i="1"/>
  <c r="AA39" i="1"/>
  <c r="Q39" i="1"/>
  <c r="P39" i="1"/>
  <c r="Z37" i="1"/>
  <c r="AA37" i="1"/>
  <c r="P37" i="1"/>
</calcChain>
</file>

<file path=xl/sharedStrings.xml><?xml version="1.0" encoding="utf-8"?>
<sst xmlns="http://schemas.openxmlformats.org/spreadsheetml/2006/main" count="73" uniqueCount="53">
  <si>
    <t>+</t>
  </si>
  <si>
    <t>-</t>
  </si>
  <si>
    <t>*</t>
  </si>
  <si>
    <t>/</t>
  </si>
  <si>
    <t>exp</t>
  </si>
  <si>
    <t>exp2</t>
  </si>
  <si>
    <t>expm1</t>
  </si>
  <si>
    <t>log</t>
  </si>
  <si>
    <t>log10</t>
  </si>
  <si>
    <t>log1p</t>
  </si>
  <si>
    <t>log2</t>
  </si>
  <si>
    <t>sqrt</t>
  </si>
  <si>
    <t>cbrt</t>
  </si>
  <si>
    <t>hypot</t>
  </si>
  <si>
    <t>pow</t>
  </si>
  <si>
    <t>sin</t>
  </si>
  <si>
    <t>cos</t>
  </si>
  <si>
    <t>tan</t>
  </si>
  <si>
    <t>asin</t>
  </si>
  <si>
    <t>acos</t>
  </si>
  <si>
    <t>atan</t>
  </si>
  <si>
    <t>atan2</t>
  </si>
  <si>
    <t>sinh</t>
  </si>
  <si>
    <t>cosh</t>
  </si>
  <si>
    <t>tanh</t>
  </si>
  <si>
    <t>asinh</t>
  </si>
  <si>
    <t>acosh</t>
  </si>
  <si>
    <t>atanh</t>
  </si>
  <si>
    <t>erf</t>
  </si>
  <si>
    <t>erfc</t>
  </si>
  <si>
    <t>func</t>
  </si>
  <si>
    <t>all</t>
  </si>
  <si>
    <t>lgamma</t>
  </si>
  <si>
    <t>tgamma</t>
  </si>
  <si>
    <t>fma</t>
  </si>
  <si>
    <t>fdim</t>
  </si>
  <si>
    <t>half accuracy</t>
  </si>
  <si>
    <t>float accuracy</t>
  </si>
  <si>
    <t>half-vs-float performance</t>
  </si>
  <si>
    <t>half runtime</t>
  </si>
  <si>
    <t>float runtime</t>
  </si>
  <si>
    <t>double accuracy</t>
  </si>
  <si>
    <t>double runtime</t>
  </si>
  <si>
    <t>half-vs-double performance</t>
  </si>
  <si>
    <t>zero</t>
  </si>
  <si>
    <t>nearest</t>
  </si>
  <si>
    <t>+inf</t>
  </si>
  <si>
    <t>-inf</t>
  </si>
  <si>
    <t>32-bit</t>
  </si>
  <si>
    <t>64-bit</t>
  </si>
  <si>
    <t>F16C</t>
  </si>
  <si>
    <t>ops</t>
  </si>
  <si>
    <t>funcs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</si>
</sst>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35">
    <xf numFmtId="0" fontId="0" fillId="0" borderId="0" xfId="0"/>
    <xf numFmtId="0" fontId="0" fillId="0" borderId="2" xfId="0" applyBorder="1"/>
    <xf numFmtId="0" fontId="0" fillId="0" borderId="5" xfId="0" applyBorder="1"/>
    <xf numFmtId="0" fontId="2" fillId="0" borderId="6" xfId="0" applyFont="1" applyBorder="1"/>
    <xf numFmtId="0" fontId="2" fillId="0" borderId="1" xfId="0" applyFont="1" applyBorder="1"/>
    <xf numFmtId="0" fontId="2" fillId="0" borderId="4" xfId="0" applyFont="1" applyBorder="1"/>
    <xf numFmtId="9" fontId="0" fillId="0" borderId="2" xfId="1" applyFont="1" applyBorder="1"/>
    <xf numFmtId="9" fontId="0" fillId="0" borderId="3" xfId="1" applyFont="1" applyBorder="1"/>
    <xf numFmtId="0" fontId="2" fillId="0" borderId="8" xfId="0" applyFont="1" applyBorder="1"/>
    <xf numFmtId="0" fontId="0" fillId="0" borderId="9" xfId="0" applyBorder="1"/>
    <xf numFmtId="9" fontId="0" fillId="0" borderId="9" xfId="1" applyFont="1" applyBorder="1"/>
    <xf numFmtId="9" fontId="0" fillId="0" borderId="10" xfId="1" applyFont="1" applyBorder="1"/>
    <xf numFmtId="0" fontId="0" fillId="0" borderId="12" xfId="0" applyBorder="1"/>
    <xf numFmtId="9" fontId="0" fillId="0" borderId="5" xfId="1" applyFont="1" applyBorder="1"/>
    <xf numFmtId="9" fontId="0" fillId="0" borderId="14" xfId="1" applyFont="1" applyBorder="1"/>
    <xf numFmtId="9" fontId="0" fillId="0" borderId="2" xfId="0" applyNumberFormat="1" applyBorder="1"/>
    <xf numFmtId="9" fontId="0" fillId="0" borderId="3" xfId="0" applyNumberFormat="1" applyBorder="1"/>
    <xf numFmtId="9" fontId="0" fillId="0" borderId="5" xfId="0" applyNumberFormat="1" applyBorder="1"/>
    <xf numFmtId="9" fontId="0" fillId="0" borderId="12" xfId="0" applyNumberFormat="1" applyBorder="1"/>
    <xf numFmtId="9" fontId="0" fillId="0" borderId="13" xfId="0" applyNumberFormat="1" applyBorder="1"/>
    <xf numFmtId="0" fontId="2" fillId="0" borderId="1" xfId="0" applyFont="1" applyFill="1" applyBorder="1"/>
    <xf numFmtId="0" fontId="2" fillId="0" borderId="4" xfId="0" applyFont="1" applyFill="1" applyBorder="1"/>
    <xf numFmtId="0" fontId="2" fillId="0" borderId="11" xfId="0" applyFont="1" applyFill="1" applyBorder="1"/>
    <xf numFmtId="9" fontId="0" fillId="0" borderId="2" xfId="1" applyFont="1" applyFill="1" applyBorder="1"/>
    <xf numFmtId="9" fontId="0" fillId="0" borderId="5" xfId="1" applyFont="1" applyFill="1" applyBorder="1"/>
    <xf numFmtId="9" fontId="0" fillId="0" borderId="12" xfId="1" applyFont="1" applyFill="1" applyBorder="1"/>
    <xf numFmtId="9" fontId="0" fillId="0" borderId="14" xfId="0" applyNumberFormat="1" applyBorder="1"/>
    <xf numFmtId="0" fontId="0" fillId="0" borderId="0" xfId="0" applyBorder="1"/>
    <xf numFmtId="0" fontId="0" fillId="0" borderId="15" xfId="0" applyBorder="1"/>
    <xf numFmtId="0" fontId="2" fillId="0" borderId="7" xfId="0" applyFont="1" applyBorder="1" applyAlignment="1">
      <alignment horizontal="center"/>
    </xf>
    <xf numFmtId="0" fontId="2" fillId="0" borderId="7" xfId="0" quotePrefix="1" applyFont="1" applyBorder="1" applyAlignment="1">
      <alignment horizontal="center"/>
    </xf>
    <xf numFmtId="0" fontId="3" fillId="2" borderId="5" xfId="2" applyBorder="1"/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  <color rgb="FF99FF99"/>
      <color rgb="FF66FF66"/>
      <color rgb="FFFF5050"/>
      <color rgb="FFFFCC66"/>
      <color rgb="FFFFFF66"/>
      <color rgb="FFCCFF33"/>
      <color rgb="FFFFFF99"/>
      <color rgb="FF66FF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3"/>
  <sheetViews>
    <sheetView tabSelected="1" zoomScaleNormal="100" workbookViewId="0">
      <pane xSplit="1" topLeftCell="B1" activePane="topRight" state="frozen"/>
      <selection pane="topRight"/>
    </sheetView>
  </sheetViews>
  <sheetFormatPr defaultRowHeight="15" x14ac:dyDescent="0.25"/>
  <cols>
    <col min="1" max="1" width="7.7109375" customWidth="1"/>
    <col min="2" max="5" width="10.7109375" customWidth="1"/>
    <col min="6" max="8" width="8.7109375" customWidth="1"/>
    <col min="9" max="12" width="10.7109375" customWidth="1"/>
    <col min="13" max="18" width="8.7109375" customWidth="1"/>
    <col min="19" max="22" width="10.7109375" customWidth="1"/>
    <col min="23" max="28" width="8.7109375" customWidth="1"/>
  </cols>
  <sheetData>
    <row r="1" spans="1:29" x14ac:dyDescent="0.25">
      <c r="A1" s="28"/>
      <c r="B1" s="32" t="s">
        <v>36</v>
      </c>
      <c r="C1" s="32"/>
      <c r="D1" s="32"/>
      <c r="E1" s="32"/>
      <c r="F1" s="32" t="s">
        <v>39</v>
      </c>
      <c r="G1" s="32"/>
      <c r="H1" s="32"/>
      <c r="I1" s="32" t="s">
        <v>37</v>
      </c>
      <c r="J1" s="32"/>
      <c r="K1" s="32"/>
      <c r="L1" s="32"/>
      <c r="M1" s="32" t="s">
        <v>40</v>
      </c>
      <c r="N1" s="32"/>
      <c r="O1" s="32"/>
      <c r="P1" s="32" t="s">
        <v>38</v>
      </c>
      <c r="Q1" s="32"/>
      <c r="R1" s="32"/>
      <c r="S1" s="32" t="s">
        <v>41</v>
      </c>
      <c r="T1" s="32"/>
      <c r="U1" s="32"/>
      <c r="V1" s="32"/>
      <c r="W1" s="32" t="s">
        <v>42</v>
      </c>
      <c r="X1" s="32"/>
      <c r="Y1" s="32"/>
      <c r="Z1" s="32" t="s">
        <v>43</v>
      </c>
      <c r="AA1" s="32"/>
      <c r="AB1" s="33"/>
    </row>
    <row r="2" spans="1:29" ht="15.75" thickBot="1" x14ac:dyDescent="0.3">
      <c r="A2" s="3" t="s">
        <v>30</v>
      </c>
      <c r="B2" s="29" t="s">
        <v>45</v>
      </c>
      <c r="C2" s="29" t="s">
        <v>44</v>
      </c>
      <c r="D2" s="30" t="s">
        <v>46</v>
      </c>
      <c r="E2" s="30" t="s">
        <v>47</v>
      </c>
      <c r="F2" s="29" t="s">
        <v>48</v>
      </c>
      <c r="G2" s="29" t="s">
        <v>49</v>
      </c>
      <c r="H2" s="29" t="s">
        <v>50</v>
      </c>
      <c r="I2" s="29" t="s">
        <v>45</v>
      </c>
      <c r="J2" s="29" t="s">
        <v>44</v>
      </c>
      <c r="K2" s="30" t="s">
        <v>46</v>
      </c>
      <c r="L2" s="30" t="s">
        <v>47</v>
      </c>
      <c r="M2" s="29" t="s">
        <v>48</v>
      </c>
      <c r="N2" s="29" t="s">
        <v>49</v>
      </c>
      <c r="O2" s="29" t="s">
        <v>50</v>
      </c>
      <c r="P2" s="29" t="s">
        <v>48</v>
      </c>
      <c r="Q2" s="29" t="s">
        <v>49</v>
      </c>
      <c r="R2" s="29" t="s">
        <v>50</v>
      </c>
      <c r="S2" s="29" t="s">
        <v>45</v>
      </c>
      <c r="T2" s="29" t="s">
        <v>44</v>
      </c>
      <c r="U2" s="30" t="s">
        <v>46</v>
      </c>
      <c r="V2" s="30" t="s">
        <v>47</v>
      </c>
      <c r="W2" s="29" t="s">
        <v>48</v>
      </c>
      <c r="X2" s="29" t="s">
        <v>49</v>
      </c>
      <c r="Y2" s="29" t="s">
        <v>50</v>
      </c>
      <c r="Z2" s="29" t="s">
        <v>48</v>
      </c>
      <c r="AA2" s="29" t="s">
        <v>49</v>
      </c>
      <c r="AB2" s="34" t="s">
        <v>50</v>
      </c>
      <c r="AC2" s="27"/>
    </row>
    <row r="3" spans="1:29" x14ac:dyDescent="0.25">
      <c r="A3" s="4" t="s">
        <v>0</v>
      </c>
      <c r="B3" s="1">
        <v>0</v>
      </c>
      <c r="C3" s="1">
        <v>0</v>
      </c>
      <c r="D3" s="1">
        <v>0</v>
      </c>
      <c r="E3" s="1">
        <v>0</v>
      </c>
      <c r="F3" s="1">
        <v>5376</v>
      </c>
      <c r="G3" s="1">
        <v>4217</v>
      </c>
      <c r="H3" s="1">
        <v>3461</v>
      </c>
      <c r="I3" s="1">
        <v>0</v>
      </c>
      <c r="J3" s="1">
        <v>92246016</v>
      </c>
      <c r="K3" s="1">
        <v>92258304</v>
      </c>
      <c r="L3" s="1">
        <v>92258304</v>
      </c>
      <c r="M3" s="1">
        <v>2464</v>
      </c>
      <c r="N3" s="1">
        <v>2023</v>
      </c>
      <c r="O3" s="1">
        <v>378</v>
      </c>
      <c r="P3" s="6">
        <f>M3/F3</f>
        <v>0.45833333333333331</v>
      </c>
      <c r="Q3" s="6">
        <f>N3/G3</f>
        <v>0.47972492293099361</v>
      </c>
      <c r="R3" s="6">
        <f>O3/H3</f>
        <v>0.10921698930944813</v>
      </c>
      <c r="S3" s="1">
        <v>0</v>
      </c>
      <c r="T3" s="1">
        <v>0</v>
      </c>
      <c r="U3" s="1">
        <v>0</v>
      </c>
      <c r="V3" s="1">
        <v>0</v>
      </c>
      <c r="W3" s="1">
        <v>4502</v>
      </c>
      <c r="X3" s="1">
        <v>2439</v>
      </c>
      <c r="Y3" s="1">
        <v>1152</v>
      </c>
      <c r="Z3" s="6">
        <f>W3/F3</f>
        <v>0.83742559523809523</v>
      </c>
      <c r="AA3" s="7">
        <f>X3/G3</f>
        <v>0.57837325112639315</v>
      </c>
      <c r="AB3" s="7">
        <f>Y3/H3</f>
        <v>0.33285177694308005</v>
      </c>
    </row>
    <row r="4" spans="1:29" x14ac:dyDescent="0.25">
      <c r="A4" s="5" t="s">
        <v>1</v>
      </c>
      <c r="B4" s="2">
        <v>0</v>
      </c>
      <c r="C4" s="2">
        <v>0</v>
      </c>
      <c r="D4" s="2">
        <v>0</v>
      </c>
      <c r="E4" s="2">
        <v>0</v>
      </c>
      <c r="F4" s="2">
        <v>6799</v>
      </c>
      <c r="G4" s="2">
        <v>4173</v>
      </c>
      <c r="H4" s="2">
        <v>3529</v>
      </c>
      <c r="I4" s="2">
        <v>0</v>
      </c>
      <c r="J4" s="2">
        <v>92246016</v>
      </c>
      <c r="K4" s="2">
        <v>92258304</v>
      </c>
      <c r="L4" s="2">
        <v>92258304</v>
      </c>
      <c r="M4" s="2">
        <v>2454</v>
      </c>
      <c r="N4" s="2">
        <v>2012</v>
      </c>
      <c r="O4" s="1">
        <v>377</v>
      </c>
      <c r="P4" s="6">
        <f t="shared" ref="P4:P36" si="0">M4/F4</f>
        <v>0.36093543168112957</v>
      </c>
      <c r="Q4" s="6">
        <f t="shared" ref="Q4:Q36" si="1">N4/G4</f>
        <v>0.48214713635274381</v>
      </c>
      <c r="R4" s="6">
        <f t="shared" ref="R4:R36" si="2">O4/H4</f>
        <v>0.10682913006517428</v>
      </c>
      <c r="S4" s="2">
        <v>0</v>
      </c>
      <c r="T4" s="2">
        <v>0</v>
      </c>
      <c r="U4" s="2">
        <v>0</v>
      </c>
      <c r="V4" s="2">
        <v>0</v>
      </c>
      <c r="W4" s="2">
        <v>5497</v>
      </c>
      <c r="X4" s="2">
        <v>2421</v>
      </c>
      <c r="Y4" s="1">
        <v>1148</v>
      </c>
      <c r="Z4" s="6">
        <f t="shared" ref="Z4:Z36" si="3">W4/F4</f>
        <v>0.80850125018385055</v>
      </c>
      <c r="AA4" s="7">
        <f t="shared" ref="AA4:AA36" si="4">X4/G4</f>
        <v>0.5801581595974119</v>
      </c>
      <c r="AB4" s="7">
        <f t="shared" ref="AB4:AB36" si="5">Y4/H4</f>
        <v>0.32530461887220175</v>
      </c>
    </row>
    <row r="5" spans="1:29" x14ac:dyDescent="0.25">
      <c r="A5" s="5" t="s">
        <v>2</v>
      </c>
      <c r="B5" s="2">
        <v>0</v>
      </c>
      <c r="C5" s="2">
        <v>0</v>
      </c>
      <c r="D5" s="2">
        <v>0</v>
      </c>
      <c r="E5" s="2">
        <v>0</v>
      </c>
      <c r="F5" s="2">
        <v>3023</v>
      </c>
      <c r="G5" s="2">
        <v>2549</v>
      </c>
      <c r="H5" s="2">
        <v>1887</v>
      </c>
      <c r="I5" s="2">
        <v>0</v>
      </c>
      <c r="J5" s="2">
        <v>0</v>
      </c>
      <c r="K5" s="2">
        <v>0</v>
      </c>
      <c r="L5" s="2">
        <v>0</v>
      </c>
      <c r="M5" s="2">
        <v>3173</v>
      </c>
      <c r="N5" s="2">
        <v>2724</v>
      </c>
      <c r="O5" s="1">
        <v>379</v>
      </c>
      <c r="P5" s="6">
        <f t="shared" si="0"/>
        <v>1.0496195831955011</v>
      </c>
      <c r="Q5" s="6">
        <f t="shared" si="1"/>
        <v>1.0686543742644175</v>
      </c>
      <c r="R5" s="6">
        <f t="shared" si="2"/>
        <v>0.20084790673025968</v>
      </c>
      <c r="S5" s="2">
        <v>0</v>
      </c>
      <c r="T5" s="2">
        <v>0</v>
      </c>
      <c r="U5" s="2">
        <v>0</v>
      </c>
      <c r="V5" s="2">
        <v>0</v>
      </c>
      <c r="W5" s="2">
        <v>5218</v>
      </c>
      <c r="X5" s="2">
        <v>3040</v>
      </c>
      <c r="Y5" s="1">
        <v>1789</v>
      </c>
      <c r="Z5" s="6">
        <f t="shared" si="3"/>
        <v>1.7260999007608335</v>
      </c>
      <c r="AA5" s="7">
        <f t="shared" si="4"/>
        <v>1.1926245586504511</v>
      </c>
      <c r="AB5" s="7">
        <f t="shared" si="5"/>
        <v>0.94806571277159513</v>
      </c>
    </row>
    <row r="6" spans="1:29" x14ac:dyDescent="0.25">
      <c r="A6" s="5" t="s">
        <v>3</v>
      </c>
      <c r="B6" s="2">
        <v>0</v>
      </c>
      <c r="C6" s="2">
        <v>0</v>
      </c>
      <c r="D6" s="2">
        <v>0</v>
      </c>
      <c r="E6" s="2">
        <v>0</v>
      </c>
      <c r="F6" s="2">
        <v>3708</v>
      </c>
      <c r="G6" s="2">
        <v>3091</v>
      </c>
      <c r="H6" s="2">
        <v>2104</v>
      </c>
      <c r="I6" s="2">
        <v>0</v>
      </c>
      <c r="J6" s="2">
        <v>0</v>
      </c>
      <c r="K6" s="2">
        <v>0</v>
      </c>
      <c r="L6" s="2">
        <v>0</v>
      </c>
      <c r="M6" s="2">
        <v>3514</v>
      </c>
      <c r="N6" s="2">
        <v>3080</v>
      </c>
      <c r="O6" s="1">
        <v>378</v>
      </c>
      <c r="P6" s="6">
        <f t="shared" si="0"/>
        <v>0.94768069039913705</v>
      </c>
      <c r="Q6" s="6">
        <f t="shared" si="1"/>
        <v>0.99644128113879005</v>
      </c>
      <c r="R6" s="6">
        <f t="shared" si="2"/>
        <v>0.17965779467680609</v>
      </c>
      <c r="S6" s="2">
        <v>0</v>
      </c>
      <c r="T6" s="2">
        <v>0</v>
      </c>
      <c r="U6" s="2">
        <v>0</v>
      </c>
      <c r="V6" s="2">
        <v>0</v>
      </c>
      <c r="W6" s="2">
        <v>7318</v>
      </c>
      <c r="X6" s="2">
        <v>3526</v>
      </c>
      <c r="Y6" s="1">
        <v>2071</v>
      </c>
      <c r="Z6" s="6">
        <f t="shared" si="3"/>
        <v>1.9735706580366774</v>
      </c>
      <c r="AA6" s="7">
        <f t="shared" si="4"/>
        <v>1.1407311549660304</v>
      </c>
      <c r="AB6" s="7">
        <f t="shared" si="5"/>
        <v>0.98431558935361219</v>
      </c>
    </row>
    <row r="7" spans="1:29" x14ac:dyDescent="0.25">
      <c r="A7" s="5" t="s">
        <v>35</v>
      </c>
      <c r="B7" s="2">
        <v>0</v>
      </c>
      <c r="C7" s="2">
        <v>0</v>
      </c>
      <c r="D7" s="2">
        <v>0</v>
      </c>
      <c r="E7" s="2">
        <v>0</v>
      </c>
      <c r="F7" s="2">
        <v>1170</v>
      </c>
      <c r="G7" s="2">
        <v>773</v>
      </c>
      <c r="H7" s="2">
        <v>608</v>
      </c>
      <c r="I7" s="2">
        <v>0</v>
      </c>
      <c r="J7" s="2">
        <v>46123008</v>
      </c>
      <c r="K7" s="2">
        <v>46135296</v>
      </c>
      <c r="L7" s="2">
        <v>46123008</v>
      </c>
      <c r="M7" s="2">
        <v>719</v>
      </c>
      <c r="N7" s="2">
        <v>568</v>
      </c>
      <c r="O7" s="1">
        <v>264</v>
      </c>
      <c r="P7" s="6">
        <f t="shared" si="0"/>
        <v>0.61452991452991457</v>
      </c>
      <c r="Q7" s="6">
        <f t="shared" si="1"/>
        <v>0.7347994825355757</v>
      </c>
      <c r="R7" s="6">
        <f t="shared" si="2"/>
        <v>0.43421052631578949</v>
      </c>
      <c r="S7" s="2">
        <v>0</v>
      </c>
      <c r="T7" s="2">
        <v>0</v>
      </c>
      <c r="U7" s="2">
        <v>0</v>
      </c>
      <c r="V7" s="2">
        <v>0</v>
      </c>
      <c r="W7" s="2">
        <v>1047</v>
      </c>
      <c r="X7" s="2">
        <v>631</v>
      </c>
      <c r="Y7" s="1">
        <v>371</v>
      </c>
      <c r="Z7" s="6">
        <f t="shared" si="3"/>
        <v>0.89487179487179491</v>
      </c>
      <c r="AA7" s="7">
        <f t="shared" si="4"/>
        <v>0.81630012936610608</v>
      </c>
      <c r="AB7" s="7">
        <f t="shared" si="5"/>
        <v>0.61019736842105265</v>
      </c>
    </row>
    <row r="8" spans="1:29" x14ac:dyDescent="0.25">
      <c r="A8" s="5" t="s">
        <v>34</v>
      </c>
      <c r="B8" s="2">
        <v>0</v>
      </c>
      <c r="C8" s="2">
        <v>0</v>
      </c>
      <c r="D8" s="2">
        <v>0</v>
      </c>
      <c r="E8" s="2">
        <v>0</v>
      </c>
      <c r="F8" s="2">
        <v>22923</v>
      </c>
      <c r="G8" s="2">
        <v>18320</v>
      </c>
      <c r="H8" s="2">
        <v>14699</v>
      </c>
      <c r="I8" s="2">
        <v>666</v>
      </c>
      <c r="J8" s="2">
        <v>430069</v>
      </c>
      <c r="K8" s="2">
        <v>430212</v>
      </c>
      <c r="L8" s="2">
        <v>429655</v>
      </c>
      <c r="M8" s="2">
        <v>11087</v>
      </c>
      <c r="N8" s="2">
        <v>9334</v>
      </c>
      <c r="O8" s="1">
        <v>2016</v>
      </c>
      <c r="P8" s="6">
        <f t="shared" si="0"/>
        <v>0.48366269685468743</v>
      </c>
      <c r="Q8" s="6">
        <f t="shared" si="1"/>
        <v>0.50949781659388649</v>
      </c>
      <c r="R8" s="6">
        <f t="shared" si="2"/>
        <v>0.13715218722362066</v>
      </c>
      <c r="S8" s="2">
        <v>0</v>
      </c>
      <c r="T8" s="2">
        <v>0</v>
      </c>
      <c r="U8" s="2">
        <v>0</v>
      </c>
      <c r="V8" s="2">
        <v>0</v>
      </c>
      <c r="W8" s="2">
        <v>26402</v>
      </c>
      <c r="X8" s="2">
        <v>12422</v>
      </c>
      <c r="Y8" s="1">
        <v>6039</v>
      </c>
      <c r="Z8" s="6">
        <f t="shared" si="3"/>
        <v>1.15176896566767</v>
      </c>
      <c r="AA8" s="7">
        <f t="shared" si="4"/>
        <v>0.67805676855895192</v>
      </c>
      <c r="AB8" s="7">
        <f t="shared" si="5"/>
        <v>0.4108442751207565</v>
      </c>
    </row>
    <row r="9" spans="1:29" x14ac:dyDescent="0.25">
      <c r="A9" s="5" t="s">
        <v>4</v>
      </c>
      <c r="B9" s="2">
        <v>0</v>
      </c>
      <c r="C9" s="2">
        <v>0</v>
      </c>
      <c r="D9" s="2">
        <v>0</v>
      </c>
      <c r="E9" s="2">
        <v>0</v>
      </c>
      <c r="F9" s="2">
        <v>4928</v>
      </c>
      <c r="G9" s="2">
        <v>4299</v>
      </c>
      <c r="H9" s="2">
        <v>3913</v>
      </c>
      <c r="I9" s="2">
        <v>2</v>
      </c>
      <c r="J9" s="2">
        <v>9848</v>
      </c>
      <c r="K9" s="2">
        <v>9602</v>
      </c>
      <c r="L9" s="2">
        <v>9848</v>
      </c>
      <c r="M9" s="2">
        <v>2136</v>
      </c>
      <c r="N9" s="2">
        <v>2295</v>
      </c>
      <c r="O9" s="1">
        <v>1204</v>
      </c>
      <c r="P9" s="6">
        <f t="shared" si="0"/>
        <v>0.43344155844155846</v>
      </c>
      <c r="Q9" s="6">
        <f t="shared" si="1"/>
        <v>0.53384508025122124</v>
      </c>
      <c r="R9" s="6">
        <f t="shared" si="2"/>
        <v>0.30769230769230771</v>
      </c>
      <c r="S9" s="2">
        <v>0</v>
      </c>
      <c r="T9" s="2">
        <v>6772</v>
      </c>
      <c r="U9" s="2">
        <v>6701</v>
      </c>
      <c r="V9" s="2">
        <v>6772</v>
      </c>
      <c r="W9" s="2">
        <v>2734</v>
      </c>
      <c r="X9" s="2">
        <v>2170</v>
      </c>
      <c r="Y9" s="1">
        <v>1538</v>
      </c>
      <c r="Z9" s="6">
        <f t="shared" si="3"/>
        <v>0.55478896103896103</v>
      </c>
      <c r="AA9" s="7">
        <f t="shared" si="4"/>
        <v>0.50476855082577343</v>
      </c>
      <c r="AB9" s="7">
        <f t="shared" si="5"/>
        <v>0.39304881165346284</v>
      </c>
    </row>
    <row r="10" spans="1:29" x14ac:dyDescent="0.25">
      <c r="A10" s="5" t="s">
        <v>5</v>
      </c>
      <c r="B10" s="2">
        <v>0</v>
      </c>
      <c r="C10" s="2">
        <v>0</v>
      </c>
      <c r="D10" s="2">
        <v>0</v>
      </c>
      <c r="E10" s="2">
        <v>0</v>
      </c>
      <c r="F10" s="2">
        <v>4548</v>
      </c>
      <c r="G10" s="2">
        <v>4653</v>
      </c>
      <c r="H10" s="2">
        <v>4180</v>
      </c>
      <c r="I10" s="2">
        <v>1</v>
      </c>
      <c r="J10" s="2">
        <v>9218</v>
      </c>
      <c r="K10" s="2">
        <v>9042</v>
      </c>
      <c r="L10" s="2">
        <v>9218</v>
      </c>
      <c r="M10" s="2">
        <v>8087</v>
      </c>
      <c r="N10" s="2">
        <v>4383</v>
      </c>
      <c r="O10" s="1">
        <v>3256</v>
      </c>
      <c r="P10" s="6">
        <f t="shared" si="0"/>
        <v>1.7781442392260334</v>
      </c>
      <c r="Q10" s="6">
        <f t="shared" si="1"/>
        <v>0.94197292069632499</v>
      </c>
      <c r="R10" s="6">
        <f t="shared" si="2"/>
        <v>0.77894736842105261</v>
      </c>
      <c r="S10" s="2">
        <v>0</v>
      </c>
      <c r="T10" s="2">
        <v>6144</v>
      </c>
      <c r="U10" s="2">
        <v>6093</v>
      </c>
      <c r="V10" s="2">
        <v>6144</v>
      </c>
      <c r="W10" s="2">
        <v>7358</v>
      </c>
      <c r="X10" s="2">
        <v>4353</v>
      </c>
      <c r="Y10" s="1">
        <v>3525</v>
      </c>
      <c r="Z10" s="6">
        <f t="shared" si="3"/>
        <v>1.6178540017590151</v>
      </c>
      <c r="AA10" s="7">
        <f t="shared" si="4"/>
        <v>0.93552546744036102</v>
      </c>
      <c r="AB10" s="7">
        <f t="shared" si="5"/>
        <v>0.84330143540669855</v>
      </c>
    </row>
    <row r="11" spans="1:29" x14ac:dyDescent="0.25">
      <c r="A11" s="5" t="s">
        <v>6</v>
      </c>
      <c r="B11" s="2">
        <v>20</v>
      </c>
      <c r="C11" s="2">
        <v>310</v>
      </c>
      <c r="D11" s="2">
        <v>591</v>
      </c>
      <c r="E11" s="2">
        <v>310</v>
      </c>
      <c r="F11" s="2">
        <v>5499</v>
      </c>
      <c r="G11" s="2">
        <v>5233</v>
      </c>
      <c r="H11" s="2">
        <v>4892</v>
      </c>
      <c r="I11" s="2">
        <v>2</v>
      </c>
      <c r="J11" s="2">
        <v>22049</v>
      </c>
      <c r="K11" s="2">
        <v>12205</v>
      </c>
      <c r="L11" s="2">
        <v>9846</v>
      </c>
      <c r="M11" s="2">
        <v>4775</v>
      </c>
      <c r="N11" s="2">
        <v>2629</v>
      </c>
      <c r="O11" s="1">
        <v>1507</v>
      </c>
      <c r="P11" s="6">
        <f t="shared" si="0"/>
        <v>0.86833969812693212</v>
      </c>
      <c r="Q11" s="6">
        <f t="shared" si="1"/>
        <v>0.50238868717752727</v>
      </c>
      <c r="R11" s="6">
        <f t="shared" si="2"/>
        <v>0.30805396565821752</v>
      </c>
      <c r="S11" s="2">
        <v>0</v>
      </c>
      <c r="T11" s="2">
        <v>17862</v>
      </c>
      <c r="U11" s="2">
        <v>11090</v>
      </c>
      <c r="V11" s="2">
        <v>6772</v>
      </c>
      <c r="W11" s="2">
        <v>4396</v>
      </c>
      <c r="X11" s="2">
        <v>2410</v>
      </c>
      <c r="Y11" s="1">
        <v>1744</v>
      </c>
      <c r="Z11" s="6">
        <f t="shared" si="3"/>
        <v>0.79941807601382064</v>
      </c>
      <c r="AA11" s="7">
        <f t="shared" si="4"/>
        <v>0.46053888782725017</v>
      </c>
      <c r="AB11" s="7">
        <f t="shared" si="5"/>
        <v>0.35650040883074408</v>
      </c>
    </row>
    <row r="12" spans="1:29" x14ac:dyDescent="0.25">
      <c r="A12" s="5" t="s">
        <v>7</v>
      </c>
      <c r="B12" s="2">
        <v>0</v>
      </c>
      <c r="C12" s="2">
        <v>0</v>
      </c>
      <c r="D12" s="2">
        <v>0</v>
      </c>
      <c r="E12" s="2">
        <v>0</v>
      </c>
      <c r="F12" s="2">
        <v>3466</v>
      </c>
      <c r="G12" s="2">
        <v>3094</v>
      </c>
      <c r="H12" s="2">
        <v>2922</v>
      </c>
      <c r="I12" s="2">
        <v>1</v>
      </c>
      <c r="J12" s="2">
        <v>4</v>
      </c>
      <c r="K12" s="2">
        <v>4</v>
      </c>
      <c r="L12" s="2">
        <v>4</v>
      </c>
      <c r="M12" s="2">
        <v>734</v>
      </c>
      <c r="N12" s="2">
        <v>549</v>
      </c>
      <c r="O12" s="1">
        <v>159</v>
      </c>
      <c r="P12" s="6">
        <f t="shared" si="0"/>
        <v>0.21177149451817656</v>
      </c>
      <c r="Q12" s="6">
        <f t="shared" si="1"/>
        <v>0.17744020685197157</v>
      </c>
      <c r="R12" s="6">
        <f t="shared" si="2"/>
        <v>5.4414784394250515E-2</v>
      </c>
      <c r="S12" s="2">
        <v>0</v>
      </c>
      <c r="T12" s="2">
        <v>0</v>
      </c>
      <c r="U12" s="2">
        <v>0</v>
      </c>
      <c r="V12" s="2">
        <v>0</v>
      </c>
      <c r="W12" s="2">
        <v>1030</v>
      </c>
      <c r="X12" s="2">
        <v>618</v>
      </c>
      <c r="Y12" s="1">
        <v>353</v>
      </c>
      <c r="Z12" s="6">
        <f t="shared" si="3"/>
        <v>0.29717253317945758</v>
      </c>
      <c r="AA12" s="7">
        <f t="shared" si="4"/>
        <v>0.19974143503555269</v>
      </c>
      <c r="AB12" s="7">
        <f t="shared" si="5"/>
        <v>0.12080766598220397</v>
      </c>
    </row>
    <row r="13" spans="1:29" x14ac:dyDescent="0.25">
      <c r="A13" s="5" t="s">
        <v>8</v>
      </c>
      <c r="B13" s="2">
        <v>0</v>
      </c>
      <c r="C13" s="2">
        <v>0</v>
      </c>
      <c r="D13" s="2">
        <v>0</v>
      </c>
      <c r="E13" s="2">
        <v>0</v>
      </c>
      <c r="F13" s="2">
        <v>3526</v>
      </c>
      <c r="G13" s="2">
        <v>3174</v>
      </c>
      <c r="H13" s="2">
        <v>2957</v>
      </c>
      <c r="I13" s="2">
        <v>5</v>
      </c>
      <c r="J13" s="2">
        <v>1</v>
      </c>
      <c r="K13" s="2">
        <v>4</v>
      </c>
      <c r="L13" s="2">
        <v>1</v>
      </c>
      <c r="M13" s="2">
        <v>740</v>
      </c>
      <c r="N13" s="2">
        <v>591</v>
      </c>
      <c r="O13" s="1">
        <v>168</v>
      </c>
      <c r="P13" s="6">
        <f t="shared" si="0"/>
        <v>0.20986954055587068</v>
      </c>
      <c r="Q13" s="6">
        <f t="shared" si="1"/>
        <v>0.18620037807183365</v>
      </c>
      <c r="R13" s="6">
        <f t="shared" si="2"/>
        <v>5.6814338856949614E-2</v>
      </c>
      <c r="S13" s="2">
        <v>0</v>
      </c>
      <c r="T13" s="2">
        <v>0</v>
      </c>
      <c r="U13" s="2">
        <v>0</v>
      </c>
      <c r="V13" s="2">
        <v>0</v>
      </c>
      <c r="W13" s="2">
        <v>1057</v>
      </c>
      <c r="X13" s="2">
        <v>655</v>
      </c>
      <c r="Y13" s="1">
        <v>363</v>
      </c>
      <c r="Z13" s="6">
        <f t="shared" si="3"/>
        <v>0.2997731140102099</v>
      </c>
      <c r="AA13" s="7">
        <f t="shared" si="4"/>
        <v>0.20636420919974796</v>
      </c>
      <c r="AB13" s="7">
        <f t="shared" si="5"/>
        <v>0.12275955360162327</v>
      </c>
    </row>
    <row r="14" spans="1:29" x14ac:dyDescent="0.25">
      <c r="A14" s="5" t="s">
        <v>10</v>
      </c>
      <c r="B14" s="2">
        <v>0</v>
      </c>
      <c r="C14" s="2">
        <v>0</v>
      </c>
      <c r="D14" s="2">
        <v>0</v>
      </c>
      <c r="E14" s="2">
        <v>0</v>
      </c>
      <c r="F14" s="2">
        <v>5078</v>
      </c>
      <c r="G14" s="2">
        <v>3233</v>
      </c>
      <c r="H14" s="2">
        <v>3031</v>
      </c>
      <c r="I14" s="2">
        <v>0</v>
      </c>
      <c r="J14" s="2">
        <v>0</v>
      </c>
      <c r="K14" s="2">
        <v>0</v>
      </c>
      <c r="L14" s="2">
        <v>0</v>
      </c>
      <c r="M14" s="2">
        <v>1720</v>
      </c>
      <c r="N14" s="2">
        <v>1159</v>
      </c>
      <c r="O14" s="1">
        <v>928</v>
      </c>
      <c r="P14" s="6">
        <f>M14/F14</f>
        <v>0.3387160299330445</v>
      </c>
      <c r="Q14" s="6">
        <f>N14/G14</f>
        <v>0.35849056603773582</v>
      </c>
      <c r="R14" s="6">
        <f>O14/H14</f>
        <v>0.30616958099637082</v>
      </c>
      <c r="S14" s="2">
        <v>0</v>
      </c>
      <c r="T14" s="2">
        <v>0</v>
      </c>
      <c r="U14" s="2">
        <v>0</v>
      </c>
      <c r="V14" s="2">
        <v>0</v>
      </c>
      <c r="W14" s="2">
        <v>1953</v>
      </c>
      <c r="X14" s="2">
        <v>875</v>
      </c>
      <c r="Y14" s="1">
        <v>571</v>
      </c>
      <c r="Z14" s="6">
        <f>W14/F14</f>
        <v>0.38460023631350926</v>
      </c>
      <c r="AA14" s="7">
        <f>X14/G14</f>
        <v>0.27064645839777296</v>
      </c>
      <c r="AB14" s="7">
        <f>Y14/H14</f>
        <v>0.1883866710656549</v>
      </c>
    </row>
    <row r="15" spans="1:29" x14ac:dyDescent="0.25">
      <c r="A15" s="5" t="s">
        <v>9</v>
      </c>
      <c r="B15" s="2">
        <v>22</v>
      </c>
      <c r="C15" s="2">
        <v>868</v>
      </c>
      <c r="D15" s="2">
        <v>868</v>
      </c>
      <c r="E15" s="2">
        <v>868</v>
      </c>
      <c r="F15" s="2">
        <v>6353</v>
      </c>
      <c r="G15" s="2">
        <v>5670</v>
      </c>
      <c r="H15" s="2">
        <v>5236</v>
      </c>
      <c r="I15" s="2">
        <v>2</v>
      </c>
      <c r="J15" s="2">
        <v>4</v>
      </c>
      <c r="K15" s="2">
        <v>5</v>
      </c>
      <c r="L15" s="2">
        <v>5</v>
      </c>
      <c r="M15" s="2">
        <v>1750</v>
      </c>
      <c r="N15" s="2">
        <v>1264</v>
      </c>
      <c r="O15" s="1">
        <v>580</v>
      </c>
      <c r="P15" s="6">
        <f t="shared" si="0"/>
        <v>0.27546041240358887</v>
      </c>
      <c r="Q15" s="6">
        <f t="shared" si="1"/>
        <v>0.22292768959435627</v>
      </c>
      <c r="R15" s="6">
        <f t="shared" si="2"/>
        <v>0.11077158135981666</v>
      </c>
      <c r="S15" s="2">
        <v>0</v>
      </c>
      <c r="T15" s="2">
        <v>0</v>
      </c>
      <c r="U15" s="2">
        <v>0</v>
      </c>
      <c r="V15" s="2">
        <v>0</v>
      </c>
      <c r="W15" s="2">
        <v>2028</v>
      </c>
      <c r="X15" s="2">
        <v>1422</v>
      </c>
      <c r="Y15" s="1">
        <v>893</v>
      </c>
      <c r="Z15" s="6">
        <f t="shared" si="3"/>
        <v>0.31921926648827326</v>
      </c>
      <c r="AA15" s="7">
        <f t="shared" si="4"/>
        <v>0.25079365079365079</v>
      </c>
      <c r="AB15" s="7">
        <f t="shared" si="5"/>
        <v>0.17055003819709702</v>
      </c>
    </row>
    <row r="16" spans="1:29" x14ac:dyDescent="0.25">
      <c r="A16" s="5" t="s">
        <v>11</v>
      </c>
      <c r="B16" s="2">
        <v>0</v>
      </c>
      <c r="C16" s="2">
        <v>0</v>
      </c>
      <c r="D16" s="2">
        <v>0</v>
      </c>
      <c r="E16" s="2">
        <v>0</v>
      </c>
      <c r="F16" s="2">
        <v>1473</v>
      </c>
      <c r="G16" s="2">
        <v>1445</v>
      </c>
      <c r="H16" s="2">
        <v>1356</v>
      </c>
      <c r="I16" s="2">
        <v>0</v>
      </c>
      <c r="J16" s="2">
        <v>0</v>
      </c>
      <c r="K16" s="2">
        <v>0</v>
      </c>
      <c r="L16" s="2">
        <v>0</v>
      </c>
      <c r="M16" s="2">
        <v>406</v>
      </c>
      <c r="N16" s="2">
        <v>356</v>
      </c>
      <c r="O16" s="1">
        <v>135</v>
      </c>
      <c r="P16" s="6">
        <f t="shared" si="0"/>
        <v>0.27562797012898849</v>
      </c>
      <c r="Q16" s="6">
        <f t="shared" si="1"/>
        <v>0.24636678200692042</v>
      </c>
      <c r="R16" s="6">
        <f t="shared" si="2"/>
        <v>9.9557522123893807E-2</v>
      </c>
      <c r="S16" s="2">
        <v>0</v>
      </c>
      <c r="T16" s="2">
        <v>0</v>
      </c>
      <c r="U16" s="2">
        <v>0</v>
      </c>
      <c r="V16" s="2">
        <v>0</v>
      </c>
      <c r="W16" s="2">
        <v>681</v>
      </c>
      <c r="X16" s="2">
        <v>388</v>
      </c>
      <c r="Y16" s="1">
        <v>246</v>
      </c>
      <c r="Z16" s="6">
        <f t="shared" si="3"/>
        <v>0.46232179226069248</v>
      </c>
      <c r="AA16" s="7">
        <f t="shared" si="4"/>
        <v>0.2685121107266436</v>
      </c>
      <c r="AB16" s="7">
        <f t="shared" si="5"/>
        <v>0.18141592920353983</v>
      </c>
    </row>
    <row r="17" spans="1:28" x14ac:dyDescent="0.25">
      <c r="A17" s="5" t="s">
        <v>12</v>
      </c>
      <c r="B17" s="2">
        <v>0</v>
      </c>
      <c r="C17" s="2">
        <v>0</v>
      </c>
      <c r="D17" s="2">
        <v>0</v>
      </c>
      <c r="E17" s="2">
        <v>0</v>
      </c>
      <c r="F17" s="2">
        <v>12919</v>
      </c>
      <c r="G17" s="2">
        <v>13338</v>
      </c>
      <c r="H17" s="2">
        <v>12184</v>
      </c>
      <c r="I17" s="2">
        <v>20</v>
      </c>
      <c r="J17" s="2">
        <v>0</v>
      </c>
      <c r="K17" s="2">
        <v>0</v>
      </c>
      <c r="L17" s="2">
        <v>0</v>
      </c>
      <c r="M17" s="2">
        <v>4695</v>
      </c>
      <c r="N17" s="2">
        <v>3078</v>
      </c>
      <c r="O17" s="1">
        <v>2255</v>
      </c>
      <c r="P17" s="6">
        <f t="shared" si="0"/>
        <v>0.36341822122455297</v>
      </c>
      <c r="Q17" s="6">
        <f t="shared" si="1"/>
        <v>0.23076923076923078</v>
      </c>
      <c r="R17" s="6">
        <f t="shared" si="2"/>
        <v>0.18507879185817466</v>
      </c>
      <c r="S17" s="2">
        <v>0</v>
      </c>
      <c r="T17" s="2">
        <v>0</v>
      </c>
      <c r="U17" s="2">
        <v>0</v>
      </c>
      <c r="V17" s="2">
        <v>0</v>
      </c>
      <c r="W17" s="2">
        <v>6205</v>
      </c>
      <c r="X17" s="2">
        <v>4528</v>
      </c>
      <c r="Y17" s="1">
        <v>3205</v>
      </c>
      <c r="Z17" s="6">
        <f t="shared" si="3"/>
        <v>0.48030033284309931</v>
      </c>
      <c r="AA17" s="7">
        <f t="shared" si="4"/>
        <v>0.33948118158644475</v>
      </c>
      <c r="AB17" s="7">
        <f t="shared" si="5"/>
        <v>0.26304990151017726</v>
      </c>
    </row>
    <row r="18" spans="1:28" x14ac:dyDescent="0.25">
      <c r="A18" s="5" t="s">
        <v>14</v>
      </c>
      <c r="B18" s="2">
        <v>8278</v>
      </c>
      <c r="C18" s="2">
        <v>12013</v>
      </c>
      <c r="D18" s="2">
        <v>12913</v>
      </c>
      <c r="E18" s="2">
        <v>13016</v>
      </c>
      <c r="F18" s="2">
        <v>7346</v>
      </c>
      <c r="G18" s="2">
        <v>7389</v>
      </c>
      <c r="H18" s="2">
        <v>6399</v>
      </c>
      <c r="I18" s="2">
        <v>64079</v>
      </c>
      <c r="J18" s="2">
        <v>601827096</v>
      </c>
      <c r="K18" s="2">
        <v>594665760</v>
      </c>
      <c r="L18" s="2">
        <v>601709992</v>
      </c>
      <c r="M18" s="2">
        <v>4044</v>
      </c>
      <c r="N18" s="2">
        <v>4261</v>
      </c>
      <c r="O18" s="1">
        <v>3042</v>
      </c>
      <c r="P18" s="6">
        <f t="shared" si="0"/>
        <v>0.55050367546964329</v>
      </c>
      <c r="Q18" s="6">
        <f t="shared" si="1"/>
        <v>0.57666802002977402</v>
      </c>
      <c r="R18" s="6">
        <f t="shared" si="2"/>
        <v>0.47538677918424754</v>
      </c>
      <c r="S18" s="2">
        <v>0</v>
      </c>
      <c r="T18" s="2">
        <v>495461850</v>
      </c>
      <c r="U18" s="2">
        <v>492989872</v>
      </c>
      <c r="V18" s="2">
        <v>495283947</v>
      </c>
      <c r="W18" s="2">
        <v>4505</v>
      </c>
      <c r="X18" s="2">
        <v>5185</v>
      </c>
      <c r="Y18" s="1">
        <v>3700</v>
      </c>
      <c r="Z18" s="6">
        <f t="shared" si="3"/>
        <v>0.61325891641709773</v>
      </c>
      <c r="AA18" s="7">
        <f t="shared" si="4"/>
        <v>0.70171877114629855</v>
      </c>
      <c r="AB18" s="7">
        <f t="shared" si="5"/>
        <v>0.57821534614783565</v>
      </c>
    </row>
    <row r="19" spans="1:28" x14ac:dyDescent="0.25">
      <c r="A19" s="5" t="s">
        <v>13</v>
      </c>
      <c r="B19" s="2">
        <v>0</v>
      </c>
      <c r="C19" s="2">
        <v>0</v>
      </c>
      <c r="D19" s="2">
        <v>0</v>
      </c>
      <c r="E19" s="2">
        <v>0</v>
      </c>
      <c r="F19" s="2">
        <v>3734</v>
      </c>
      <c r="G19" s="2">
        <v>3723</v>
      </c>
      <c r="H19" s="2">
        <v>3185</v>
      </c>
      <c r="I19" s="2">
        <v>50512</v>
      </c>
      <c r="J19" s="2">
        <v>18280</v>
      </c>
      <c r="K19" s="2">
        <v>1558157760</v>
      </c>
      <c r="L19" s="2">
        <v>18280</v>
      </c>
      <c r="M19" s="2">
        <v>1314</v>
      </c>
      <c r="N19" s="2">
        <v>1037</v>
      </c>
      <c r="O19" s="1">
        <v>336</v>
      </c>
      <c r="P19" s="6">
        <f t="shared" si="0"/>
        <v>0.3519014461703267</v>
      </c>
      <c r="Q19" s="6">
        <f t="shared" si="1"/>
        <v>0.27853881278538811</v>
      </c>
      <c r="R19" s="6">
        <f t="shared" si="2"/>
        <v>0.10549450549450549</v>
      </c>
      <c r="S19" s="2">
        <v>0</v>
      </c>
      <c r="T19" s="2">
        <v>0</v>
      </c>
      <c r="U19" s="2">
        <v>96159496</v>
      </c>
      <c r="V19" s="2">
        <v>0</v>
      </c>
      <c r="W19" s="2">
        <v>7499</v>
      </c>
      <c r="X19" s="2">
        <v>1256</v>
      </c>
      <c r="Y19" s="1">
        <v>718</v>
      </c>
      <c r="Z19" s="6">
        <f t="shared" si="3"/>
        <v>2.0083020889126941</v>
      </c>
      <c r="AA19" s="7">
        <f t="shared" si="4"/>
        <v>0.33736234219715283</v>
      </c>
      <c r="AB19" s="7">
        <f t="shared" si="5"/>
        <v>0.22543171114599686</v>
      </c>
    </row>
    <row r="20" spans="1:28" x14ac:dyDescent="0.25">
      <c r="A20" s="5" t="s">
        <v>15</v>
      </c>
      <c r="B20" s="2">
        <v>0</v>
      </c>
      <c r="C20" s="2">
        <v>0</v>
      </c>
      <c r="D20" s="2">
        <v>0</v>
      </c>
      <c r="E20" s="2">
        <v>0</v>
      </c>
      <c r="F20" s="2">
        <v>4513</v>
      </c>
      <c r="G20" s="2">
        <v>4330</v>
      </c>
      <c r="H20" s="2">
        <v>2991</v>
      </c>
      <c r="I20" s="2">
        <v>4</v>
      </c>
      <c r="J20" s="2">
        <v>8124</v>
      </c>
      <c r="K20" s="2">
        <v>4062</v>
      </c>
      <c r="L20" s="2">
        <v>4062</v>
      </c>
      <c r="M20" s="2">
        <v>1621</v>
      </c>
      <c r="N20" s="2">
        <v>1741</v>
      </c>
      <c r="O20" s="1">
        <v>860</v>
      </c>
      <c r="P20" s="6">
        <f t="shared" si="0"/>
        <v>0.3591845778861068</v>
      </c>
      <c r="Q20" s="6">
        <f t="shared" si="1"/>
        <v>0.4020785219399538</v>
      </c>
      <c r="R20" s="6">
        <f t="shared" si="2"/>
        <v>0.28752925442995653</v>
      </c>
      <c r="S20" s="2">
        <v>0</v>
      </c>
      <c r="T20" s="2">
        <v>0</v>
      </c>
      <c r="U20" s="2">
        <v>0</v>
      </c>
      <c r="V20" s="2">
        <v>0</v>
      </c>
      <c r="W20" s="2">
        <v>2178</v>
      </c>
      <c r="X20" s="2">
        <v>1597</v>
      </c>
      <c r="Y20" s="1">
        <v>1059</v>
      </c>
      <c r="Z20" s="6">
        <f t="shared" si="3"/>
        <v>0.48260580545091958</v>
      </c>
      <c r="AA20" s="7">
        <f t="shared" si="4"/>
        <v>0.36882217090069286</v>
      </c>
      <c r="AB20" s="7">
        <f t="shared" si="5"/>
        <v>0.35406218655967903</v>
      </c>
    </row>
    <row r="21" spans="1:28" x14ac:dyDescent="0.25">
      <c r="A21" s="5" t="s">
        <v>16</v>
      </c>
      <c r="B21" s="2">
        <v>0</v>
      </c>
      <c r="C21" s="2">
        <v>0</v>
      </c>
      <c r="D21" s="2">
        <v>0</v>
      </c>
      <c r="E21" s="2">
        <v>0</v>
      </c>
      <c r="F21" s="2">
        <v>4571</v>
      </c>
      <c r="G21" s="2">
        <v>4248</v>
      </c>
      <c r="H21" s="2">
        <v>3024</v>
      </c>
      <c r="I21" s="2">
        <v>2</v>
      </c>
      <c r="J21" s="2">
        <v>6160</v>
      </c>
      <c r="K21" s="2">
        <v>6</v>
      </c>
      <c r="L21" s="2">
        <v>6154</v>
      </c>
      <c r="M21" s="2">
        <v>1592</v>
      </c>
      <c r="N21" s="2">
        <v>1523</v>
      </c>
      <c r="O21" s="1">
        <v>830</v>
      </c>
      <c r="P21" s="6">
        <f t="shared" si="0"/>
        <v>0.34828265149857801</v>
      </c>
      <c r="Q21" s="6">
        <f t="shared" si="1"/>
        <v>0.3585216572504708</v>
      </c>
      <c r="R21" s="6">
        <f t="shared" si="2"/>
        <v>0.27447089947089948</v>
      </c>
      <c r="S21" s="2">
        <v>0</v>
      </c>
      <c r="T21" s="2">
        <v>0</v>
      </c>
      <c r="U21" s="2">
        <v>0</v>
      </c>
      <c r="V21" s="2">
        <v>0</v>
      </c>
      <c r="W21" s="2">
        <v>2187</v>
      </c>
      <c r="X21" s="2">
        <v>1570</v>
      </c>
      <c r="Y21" s="1">
        <v>1041</v>
      </c>
      <c r="Z21" s="6">
        <f t="shared" si="3"/>
        <v>0.47845110479107417</v>
      </c>
      <c r="AA21" s="7">
        <f t="shared" si="4"/>
        <v>0.36958568738229758</v>
      </c>
      <c r="AB21" s="7">
        <f t="shared" si="5"/>
        <v>0.34424603174603174</v>
      </c>
    </row>
    <row r="22" spans="1:28" x14ac:dyDescent="0.25">
      <c r="A22" s="5" t="s">
        <v>17</v>
      </c>
      <c r="B22" s="2">
        <v>0</v>
      </c>
      <c r="C22" s="2">
        <v>0</v>
      </c>
      <c r="D22" s="2">
        <v>0</v>
      </c>
      <c r="E22" s="2">
        <v>0</v>
      </c>
      <c r="F22" s="2">
        <v>5920</v>
      </c>
      <c r="G22" s="2">
        <v>5268</v>
      </c>
      <c r="H22" s="2">
        <v>3778</v>
      </c>
      <c r="I22" s="2">
        <v>6</v>
      </c>
      <c r="J22" s="2">
        <v>2</v>
      </c>
      <c r="K22" s="2">
        <v>3525</v>
      </c>
      <c r="L22" s="2">
        <v>3525</v>
      </c>
      <c r="M22" s="2">
        <v>2179</v>
      </c>
      <c r="N22" s="2">
        <v>1500</v>
      </c>
      <c r="O22" s="1">
        <v>763</v>
      </c>
      <c r="P22" s="6">
        <f t="shared" si="0"/>
        <v>0.3680743243243243</v>
      </c>
      <c r="Q22" s="6">
        <f t="shared" si="1"/>
        <v>0.2847380410022779</v>
      </c>
      <c r="R22" s="6">
        <f t="shared" si="2"/>
        <v>0.2019587083112758</v>
      </c>
      <c r="S22" s="2">
        <v>0</v>
      </c>
      <c r="T22" s="2">
        <v>0</v>
      </c>
      <c r="U22" s="2">
        <v>0</v>
      </c>
      <c r="V22" s="2">
        <v>0</v>
      </c>
      <c r="W22" s="2">
        <v>2760</v>
      </c>
      <c r="X22" s="2">
        <v>2084</v>
      </c>
      <c r="Y22" s="1">
        <v>1166</v>
      </c>
      <c r="Z22" s="6">
        <f t="shared" si="3"/>
        <v>0.46621621621621623</v>
      </c>
      <c r="AA22" s="7">
        <f t="shared" si="4"/>
        <v>0.39559605163249811</v>
      </c>
      <c r="AB22" s="7">
        <f t="shared" si="5"/>
        <v>0.30862890418210692</v>
      </c>
    </row>
    <row r="23" spans="1:28" x14ac:dyDescent="0.25">
      <c r="A23" s="5" t="s">
        <v>18</v>
      </c>
      <c r="B23" s="2">
        <v>0</v>
      </c>
      <c r="C23" s="2">
        <v>0</v>
      </c>
      <c r="D23" s="2">
        <v>0</v>
      </c>
      <c r="E23" s="2">
        <v>0</v>
      </c>
      <c r="F23" s="2">
        <v>1574</v>
      </c>
      <c r="G23" s="2">
        <v>1493</v>
      </c>
      <c r="H23">
        <v>1217</v>
      </c>
      <c r="I23" s="2">
        <v>0</v>
      </c>
      <c r="J23" s="2">
        <v>0</v>
      </c>
      <c r="K23" s="2">
        <v>4057</v>
      </c>
      <c r="L23" s="2">
        <v>4057</v>
      </c>
      <c r="M23" s="2">
        <v>698</v>
      </c>
      <c r="N23" s="2">
        <v>674</v>
      </c>
      <c r="O23" s="1">
        <v>313</v>
      </c>
      <c r="P23" s="6">
        <f t="shared" si="0"/>
        <v>0.4434561626429479</v>
      </c>
      <c r="Q23" s="6">
        <f t="shared" si="1"/>
        <v>0.45144005358338912</v>
      </c>
      <c r="R23" s="6">
        <f t="shared" si="2"/>
        <v>0.257189811010682</v>
      </c>
      <c r="S23" s="2">
        <v>0</v>
      </c>
      <c r="T23" s="2">
        <v>0</v>
      </c>
      <c r="U23" s="2">
        <v>0</v>
      </c>
      <c r="V23" s="2">
        <v>0</v>
      </c>
      <c r="W23" s="2">
        <v>943</v>
      </c>
      <c r="X23" s="2">
        <v>793</v>
      </c>
      <c r="Y23" s="1">
        <v>561</v>
      </c>
      <c r="Z23" s="6">
        <f t="shared" si="3"/>
        <v>0.59911054637865313</v>
      </c>
      <c r="AA23" s="7">
        <f t="shared" si="4"/>
        <v>0.53114534494306764</v>
      </c>
      <c r="AB23" s="7">
        <f t="shared" si="5"/>
        <v>0.46096959737058341</v>
      </c>
    </row>
    <row r="24" spans="1:28" x14ac:dyDescent="0.25">
      <c r="A24" s="5" t="s">
        <v>19</v>
      </c>
      <c r="B24" s="2">
        <v>0</v>
      </c>
      <c r="C24" s="2">
        <v>0</v>
      </c>
      <c r="D24" s="2">
        <v>0</v>
      </c>
      <c r="E24" s="2">
        <v>0</v>
      </c>
      <c r="F24" s="2">
        <v>3764</v>
      </c>
      <c r="G24" s="2">
        <v>3768</v>
      </c>
      <c r="H24" s="2">
        <v>2769</v>
      </c>
      <c r="I24" s="2">
        <v>3</v>
      </c>
      <c r="J24" s="2">
        <v>1</v>
      </c>
      <c r="K24" s="2">
        <v>0</v>
      </c>
      <c r="L24" s="2">
        <v>1</v>
      </c>
      <c r="M24" s="2">
        <v>700</v>
      </c>
      <c r="N24" s="2">
        <v>696</v>
      </c>
      <c r="O24" s="1">
        <v>343</v>
      </c>
      <c r="P24" s="6">
        <f t="shared" si="0"/>
        <v>0.18597236981934112</v>
      </c>
      <c r="Q24" s="6">
        <f t="shared" si="1"/>
        <v>0.18471337579617833</v>
      </c>
      <c r="R24" s="6">
        <f t="shared" si="2"/>
        <v>0.12387143373058866</v>
      </c>
      <c r="S24" s="2">
        <v>0</v>
      </c>
      <c r="T24" s="2">
        <v>0</v>
      </c>
      <c r="U24" s="2">
        <v>0</v>
      </c>
      <c r="V24" s="2">
        <v>0</v>
      </c>
      <c r="W24" s="2">
        <v>971</v>
      </c>
      <c r="X24" s="2">
        <v>779</v>
      </c>
      <c r="Y24" s="1">
        <v>539</v>
      </c>
      <c r="Z24" s="6">
        <f t="shared" si="3"/>
        <v>0.25797024442082889</v>
      </c>
      <c r="AA24" s="7">
        <f t="shared" si="4"/>
        <v>0.20674097664543525</v>
      </c>
      <c r="AB24" s="7">
        <f t="shared" si="5"/>
        <v>0.19465511014806788</v>
      </c>
    </row>
    <row r="25" spans="1:28" x14ac:dyDescent="0.25">
      <c r="A25" s="5" t="s">
        <v>20</v>
      </c>
      <c r="B25" s="2">
        <v>0</v>
      </c>
      <c r="C25" s="2">
        <v>0</v>
      </c>
      <c r="D25" s="2">
        <v>0</v>
      </c>
      <c r="E25" s="2">
        <v>0</v>
      </c>
      <c r="F25" s="2">
        <v>4016</v>
      </c>
      <c r="G25" s="2">
        <v>3554</v>
      </c>
      <c r="H25" s="2">
        <v>2566</v>
      </c>
      <c r="I25" s="2">
        <v>6</v>
      </c>
      <c r="J25" s="2">
        <v>7050</v>
      </c>
      <c r="K25" s="2">
        <v>3525</v>
      </c>
      <c r="L25" s="2">
        <v>3525</v>
      </c>
      <c r="M25" s="2">
        <v>2067</v>
      </c>
      <c r="N25" s="2">
        <v>1606</v>
      </c>
      <c r="O25" s="1">
        <v>875</v>
      </c>
      <c r="P25" s="6">
        <f t="shared" si="0"/>
        <v>0.514691235059761</v>
      </c>
      <c r="Q25" s="6">
        <f t="shared" si="1"/>
        <v>0.45188519977490155</v>
      </c>
      <c r="R25" s="6">
        <f t="shared" si="2"/>
        <v>0.34099766173031959</v>
      </c>
      <c r="S25" s="2">
        <v>0</v>
      </c>
      <c r="T25" s="2">
        <v>0</v>
      </c>
      <c r="U25" s="2">
        <v>0</v>
      </c>
      <c r="V25" s="2">
        <v>0</v>
      </c>
      <c r="W25" s="2">
        <v>2695</v>
      </c>
      <c r="X25" s="2">
        <v>1844</v>
      </c>
      <c r="Y25" s="1">
        <v>1293</v>
      </c>
      <c r="Z25" s="6">
        <f t="shared" si="3"/>
        <v>0.67106573705179284</v>
      </c>
      <c r="AA25" s="7">
        <f t="shared" si="4"/>
        <v>0.51885199774901525</v>
      </c>
      <c r="AB25" s="7">
        <f t="shared" si="5"/>
        <v>0.50389711613406074</v>
      </c>
    </row>
    <row r="26" spans="1:28" x14ac:dyDescent="0.25">
      <c r="A26" s="5" t="s">
        <v>21</v>
      </c>
      <c r="B26" s="2">
        <v>238856</v>
      </c>
      <c r="C26" s="2">
        <v>3907448</v>
      </c>
      <c r="D26" s="2">
        <v>913439</v>
      </c>
      <c r="E26" s="2">
        <v>913439</v>
      </c>
      <c r="F26" s="2">
        <v>4777</v>
      </c>
      <c r="G26" s="2">
        <v>4678</v>
      </c>
      <c r="H26" s="31">
        <v>4193</v>
      </c>
      <c r="I26" s="2">
        <v>716930</v>
      </c>
      <c r="J26" s="2">
        <v>1250114</v>
      </c>
      <c r="K26" s="2">
        <v>700113</v>
      </c>
      <c r="L26" s="2">
        <v>700113</v>
      </c>
      <c r="M26" s="2">
        <v>5323</v>
      </c>
      <c r="N26" s="2">
        <v>2262</v>
      </c>
      <c r="O26" s="1">
        <v>1355</v>
      </c>
      <c r="P26" s="6">
        <f t="shared" si="0"/>
        <v>1.11429767636592</v>
      </c>
      <c r="Q26" s="6">
        <f t="shared" si="1"/>
        <v>0.48353997434801199</v>
      </c>
      <c r="R26" s="6">
        <f t="shared" si="2"/>
        <v>0.32315764369186739</v>
      </c>
      <c r="S26" s="2">
        <v>0</v>
      </c>
      <c r="T26" s="2">
        <v>0</v>
      </c>
      <c r="U26" s="2">
        <v>0</v>
      </c>
      <c r="V26" s="2">
        <v>0</v>
      </c>
      <c r="W26" s="2">
        <v>5581</v>
      </c>
      <c r="X26" s="2">
        <v>3096</v>
      </c>
      <c r="Y26" s="1">
        <v>1837</v>
      </c>
      <c r="Z26" s="6">
        <f t="shared" si="3"/>
        <v>1.1683064684948712</v>
      </c>
      <c r="AA26" s="7">
        <f t="shared" si="4"/>
        <v>0.66182129115006416</v>
      </c>
      <c r="AB26" s="7">
        <f t="shared" si="5"/>
        <v>0.4381111376103029</v>
      </c>
    </row>
    <row r="27" spans="1:28" x14ac:dyDescent="0.25">
      <c r="A27" s="5" t="s">
        <v>22</v>
      </c>
      <c r="B27" s="2">
        <v>0</v>
      </c>
      <c r="C27" s="2">
        <v>0</v>
      </c>
      <c r="D27" s="2">
        <v>0</v>
      </c>
      <c r="E27" s="2">
        <v>0</v>
      </c>
      <c r="F27" s="2">
        <v>6162</v>
      </c>
      <c r="G27" s="2">
        <v>5724</v>
      </c>
      <c r="H27" s="2">
        <v>5306</v>
      </c>
      <c r="I27" s="2">
        <v>2</v>
      </c>
      <c r="J27" s="2">
        <v>19668</v>
      </c>
      <c r="K27" s="2">
        <v>13892</v>
      </c>
      <c r="L27" s="2">
        <v>13892</v>
      </c>
      <c r="M27" s="2">
        <v>10265</v>
      </c>
      <c r="N27" s="2">
        <v>3081</v>
      </c>
      <c r="O27" s="1">
        <v>1809</v>
      </c>
      <c r="P27" s="6">
        <f t="shared" si="0"/>
        <v>1.6658552418046089</v>
      </c>
      <c r="Q27" s="6">
        <f t="shared" si="1"/>
        <v>0.5382599580712788</v>
      </c>
      <c r="R27" s="6">
        <f t="shared" si="2"/>
        <v>0.34093479080286471</v>
      </c>
      <c r="S27" s="2">
        <v>0</v>
      </c>
      <c r="T27" s="2">
        <v>13542</v>
      </c>
      <c r="U27" s="2">
        <v>6771</v>
      </c>
      <c r="V27" s="2">
        <v>6771</v>
      </c>
      <c r="W27" s="2">
        <v>10389</v>
      </c>
      <c r="X27" s="2">
        <v>2861</v>
      </c>
      <c r="Y27" s="1">
        <v>2089</v>
      </c>
      <c r="Z27" s="6">
        <f t="shared" si="3"/>
        <v>1.6859785783836416</v>
      </c>
      <c r="AA27" s="7">
        <f t="shared" si="4"/>
        <v>0.4998252969951083</v>
      </c>
      <c r="AB27" s="7">
        <f t="shared" si="5"/>
        <v>0.39370523935167734</v>
      </c>
    </row>
    <row r="28" spans="1:28" x14ac:dyDescent="0.25">
      <c r="A28" s="5" t="s">
        <v>23</v>
      </c>
      <c r="B28" s="2">
        <v>0</v>
      </c>
      <c r="C28" s="2">
        <v>0</v>
      </c>
      <c r="D28" s="2">
        <v>0</v>
      </c>
      <c r="E28" s="2">
        <v>0</v>
      </c>
      <c r="F28" s="2">
        <v>7139</v>
      </c>
      <c r="G28" s="2">
        <v>6439</v>
      </c>
      <c r="H28" s="2">
        <v>5912</v>
      </c>
      <c r="I28" s="2">
        <v>2</v>
      </c>
      <c r="J28" s="2">
        <v>19670</v>
      </c>
      <c r="K28" s="2">
        <v>6992</v>
      </c>
      <c r="L28" s="2">
        <v>19670</v>
      </c>
      <c r="M28" s="2">
        <v>10215</v>
      </c>
      <c r="N28" s="2">
        <v>3116</v>
      </c>
      <c r="O28" s="1">
        <v>1834</v>
      </c>
      <c r="P28" s="6">
        <f t="shared" si="0"/>
        <v>1.4308726712424709</v>
      </c>
      <c r="Q28" s="6">
        <f t="shared" si="1"/>
        <v>0.48392607547755861</v>
      </c>
      <c r="R28" s="6">
        <f t="shared" si="2"/>
        <v>0.31021650879566981</v>
      </c>
      <c r="S28" s="2">
        <v>0</v>
      </c>
      <c r="T28" s="2">
        <v>13542</v>
      </c>
      <c r="U28" s="2">
        <v>0</v>
      </c>
      <c r="V28" s="2">
        <v>13542</v>
      </c>
      <c r="W28" s="2">
        <v>10397</v>
      </c>
      <c r="X28" s="2">
        <v>2952</v>
      </c>
      <c r="Y28" s="1">
        <v>2015</v>
      </c>
      <c r="Z28" s="6">
        <f t="shared" si="3"/>
        <v>1.4563664378764534</v>
      </c>
      <c r="AA28" s="7">
        <f t="shared" si="4"/>
        <v>0.45845628203137134</v>
      </c>
      <c r="AB28" s="7">
        <f t="shared" si="5"/>
        <v>0.34083220568335587</v>
      </c>
    </row>
    <row r="29" spans="1:28" x14ac:dyDescent="0.25">
      <c r="A29" s="5" t="s">
        <v>24</v>
      </c>
      <c r="B29" s="2">
        <v>0</v>
      </c>
      <c r="C29" s="2">
        <v>0</v>
      </c>
      <c r="D29" s="2">
        <v>0</v>
      </c>
      <c r="E29" s="2">
        <v>0</v>
      </c>
      <c r="F29" s="2">
        <v>2928</v>
      </c>
      <c r="G29" s="2">
        <v>2543</v>
      </c>
      <c r="H29">
        <v>2299</v>
      </c>
      <c r="I29" s="2">
        <v>0</v>
      </c>
      <c r="J29" s="2">
        <v>33412</v>
      </c>
      <c r="K29" s="2">
        <v>16707</v>
      </c>
      <c r="L29" s="2">
        <v>16707</v>
      </c>
      <c r="M29" s="2">
        <v>4766</v>
      </c>
      <c r="N29" s="2">
        <v>1578</v>
      </c>
      <c r="O29" s="1">
        <v>829</v>
      </c>
      <c r="P29" s="6">
        <f t="shared" si="0"/>
        <v>1.6277322404371584</v>
      </c>
      <c r="Q29" s="6">
        <f t="shared" si="1"/>
        <v>0.62052693668895009</v>
      </c>
      <c r="R29" s="6">
        <f t="shared" si="2"/>
        <v>0.36059156154849936</v>
      </c>
      <c r="S29" s="2">
        <v>0</v>
      </c>
      <c r="T29" s="2">
        <v>24184</v>
      </c>
      <c r="U29" s="2">
        <v>12092</v>
      </c>
      <c r="V29" s="2">
        <v>12097</v>
      </c>
      <c r="W29" s="2">
        <v>5133</v>
      </c>
      <c r="X29" s="2">
        <v>1585</v>
      </c>
      <c r="Y29" s="1">
        <v>1191</v>
      </c>
      <c r="Z29" s="6">
        <f t="shared" si="3"/>
        <v>1.7530737704918034</v>
      </c>
      <c r="AA29" s="7">
        <f t="shared" si="4"/>
        <v>0.6232795910342116</v>
      </c>
      <c r="AB29" s="7">
        <f t="shared" si="5"/>
        <v>0.51805132666376685</v>
      </c>
    </row>
    <row r="30" spans="1:28" x14ac:dyDescent="0.25">
      <c r="A30" s="5" t="s">
        <v>25</v>
      </c>
      <c r="B30" s="2">
        <v>0</v>
      </c>
      <c r="C30" s="2">
        <v>0</v>
      </c>
      <c r="D30" s="2">
        <v>0</v>
      </c>
      <c r="E30" s="2">
        <v>0</v>
      </c>
      <c r="F30" s="2">
        <v>8087</v>
      </c>
      <c r="G30" s="2">
        <v>7889</v>
      </c>
      <c r="H30" s="2">
        <v>7166</v>
      </c>
      <c r="I30" s="2">
        <v>4</v>
      </c>
      <c r="J30" s="2">
        <v>3949</v>
      </c>
      <c r="K30" s="2">
        <v>4490</v>
      </c>
      <c r="L30" s="2">
        <v>4490</v>
      </c>
      <c r="M30" s="2">
        <v>4144</v>
      </c>
      <c r="N30" s="2">
        <v>2955</v>
      </c>
      <c r="O30" s="1">
        <v>1914</v>
      </c>
      <c r="P30" s="6">
        <f t="shared" si="0"/>
        <v>0.51242735254111538</v>
      </c>
      <c r="Q30" s="6">
        <f t="shared" si="1"/>
        <v>0.37457218912409684</v>
      </c>
      <c r="R30" s="6">
        <f t="shared" si="2"/>
        <v>0.2670946134524142</v>
      </c>
      <c r="S30" s="2">
        <v>0</v>
      </c>
      <c r="T30" s="2">
        <v>0</v>
      </c>
      <c r="U30" s="2">
        <v>0</v>
      </c>
      <c r="V30" s="2">
        <v>0</v>
      </c>
      <c r="W30" s="2">
        <v>4181</v>
      </c>
      <c r="X30" s="2">
        <v>3331</v>
      </c>
      <c r="Y30" s="1">
        <v>2239</v>
      </c>
      <c r="Z30" s="6">
        <f t="shared" si="3"/>
        <v>0.51700259676023252</v>
      </c>
      <c r="AA30" s="7">
        <f t="shared" si="4"/>
        <v>0.42223348966915958</v>
      </c>
      <c r="AB30" s="7">
        <f t="shared" si="5"/>
        <v>0.31244766955065589</v>
      </c>
    </row>
    <row r="31" spans="1:28" x14ac:dyDescent="0.25">
      <c r="A31" s="5" t="s">
        <v>26</v>
      </c>
      <c r="B31" s="2">
        <v>0</v>
      </c>
      <c r="C31" s="2">
        <v>0</v>
      </c>
      <c r="D31" s="2">
        <v>0</v>
      </c>
      <c r="E31" s="2">
        <v>0</v>
      </c>
      <c r="F31" s="2">
        <v>3052</v>
      </c>
      <c r="G31" s="2">
        <v>2710</v>
      </c>
      <c r="H31" s="2">
        <v>2489</v>
      </c>
      <c r="I31" s="2">
        <v>1</v>
      </c>
      <c r="J31" s="2">
        <v>1</v>
      </c>
      <c r="K31" s="2">
        <v>1</v>
      </c>
      <c r="L31" s="2">
        <v>1</v>
      </c>
      <c r="M31" s="2">
        <v>916</v>
      </c>
      <c r="N31" s="2">
        <v>574</v>
      </c>
      <c r="O31" s="1">
        <v>267</v>
      </c>
      <c r="P31" s="6">
        <f t="shared" si="0"/>
        <v>0.30013106159895153</v>
      </c>
      <c r="Q31" s="6">
        <f t="shared" si="1"/>
        <v>0.2118081180811808</v>
      </c>
      <c r="R31" s="6">
        <f t="shared" si="2"/>
        <v>0.10727199678585778</v>
      </c>
      <c r="S31" s="2">
        <v>0</v>
      </c>
      <c r="T31" s="2">
        <v>0</v>
      </c>
      <c r="U31" s="2">
        <v>0</v>
      </c>
      <c r="V31" s="2">
        <v>0</v>
      </c>
      <c r="W31" s="2">
        <v>902</v>
      </c>
      <c r="X31" s="2">
        <v>656</v>
      </c>
      <c r="Y31" s="1">
        <v>373</v>
      </c>
      <c r="Z31" s="6">
        <f t="shared" si="3"/>
        <v>0.29554390563564875</v>
      </c>
      <c r="AA31" s="7">
        <f t="shared" si="4"/>
        <v>0.24206642066420664</v>
      </c>
      <c r="AB31" s="7">
        <f t="shared" si="5"/>
        <v>0.14985938127762152</v>
      </c>
    </row>
    <row r="32" spans="1:28" x14ac:dyDescent="0.25">
      <c r="A32" s="5" t="s">
        <v>27</v>
      </c>
      <c r="B32" s="2">
        <v>0</v>
      </c>
      <c r="C32" s="2">
        <v>0</v>
      </c>
      <c r="D32" s="2">
        <v>0</v>
      </c>
      <c r="E32" s="2">
        <v>0</v>
      </c>
      <c r="F32" s="2">
        <v>1626</v>
      </c>
      <c r="G32" s="2">
        <v>1407</v>
      </c>
      <c r="H32">
        <v>1273</v>
      </c>
      <c r="I32" s="2">
        <v>0</v>
      </c>
      <c r="J32" s="2">
        <v>162</v>
      </c>
      <c r="K32" s="2">
        <v>3009</v>
      </c>
      <c r="L32" s="2">
        <v>3009</v>
      </c>
      <c r="M32" s="2">
        <v>1680</v>
      </c>
      <c r="N32" s="2">
        <v>1130</v>
      </c>
      <c r="O32" s="1">
        <v>611</v>
      </c>
      <c r="P32" s="6">
        <f t="shared" si="0"/>
        <v>1.033210332103321</v>
      </c>
      <c r="Q32" s="6">
        <f t="shared" si="1"/>
        <v>0.80312722103766876</v>
      </c>
      <c r="R32" s="6">
        <f t="shared" si="2"/>
        <v>0.47996857816182248</v>
      </c>
      <c r="S32" s="2">
        <v>0</v>
      </c>
      <c r="T32" s="2">
        <v>0</v>
      </c>
      <c r="U32" s="2">
        <v>0</v>
      </c>
      <c r="V32" s="2">
        <v>0</v>
      </c>
      <c r="W32" s="2">
        <v>1838</v>
      </c>
      <c r="X32" s="2">
        <v>1304</v>
      </c>
      <c r="Y32" s="1">
        <v>823</v>
      </c>
      <c r="Z32" s="6">
        <f t="shared" si="3"/>
        <v>1.1303813038130381</v>
      </c>
      <c r="AA32" s="7">
        <f t="shared" si="4"/>
        <v>0.92679459843638945</v>
      </c>
      <c r="AB32" s="7">
        <f t="shared" si="5"/>
        <v>0.64650432050274942</v>
      </c>
    </row>
    <row r="33" spans="1:29" x14ac:dyDescent="0.25">
      <c r="A33" s="5" t="s">
        <v>28</v>
      </c>
      <c r="B33" s="2">
        <v>208</v>
      </c>
      <c r="C33" s="2">
        <v>158</v>
      </c>
      <c r="D33" s="2">
        <v>153</v>
      </c>
      <c r="E33" s="2">
        <v>153</v>
      </c>
      <c r="F33" s="2">
        <v>5382</v>
      </c>
      <c r="G33" s="2">
        <v>7250</v>
      </c>
      <c r="H33" s="2">
        <v>6044</v>
      </c>
      <c r="I33" s="2">
        <v>2</v>
      </c>
      <c r="J33" s="2">
        <v>28860</v>
      </c>
      <c r="K33" s="2">
        <v>14432</v>
      </c>
      <c r="L33" s="2">
        <v>14432</v>
      </c>
      <c r="M33" s="2">
        <v>2095</v>
      </c>
      <c r="N33" s="2">
        <v>1484</v>
      </c>
      <c r="O33" s="2">
        <v>693</v>
      </c>
      <c r="P33" s="13">
        <f t="shared" si="0"/>
        <v>0.38926049795615014</v>
      </c>
      <c r="Q33" s="13">
        <f t="shared" si="1"/>
        <v>0.2046896551724138</v>
      </c>
      <c r="R33" s="6">
        <f t="shared" si="2"/>
        <v>0.11465916611515553</v>
      </c>
      <c r="S33" s="2">
        <v>0</v>
      </c>
      <c r="T33" s="2">
        <v>27728</v>
      </c>
      <c r="U33" s="2">
        <v>13864</v>
      </c>
      <c r="V33" s="2">
        <v>13864</v>
      </c>
      <c r="W33" s="2">
        <v>2882</v>
      </c>
      <c r="X33" s="2">
        <v>1740</v>
      </c>
      <c r="Y33" s="2">
        <v>1178</v>
      </c>
      <c r="Z33" s="13">
        <f t="shared" si="3"/>
        <v>0.53548866592344857</v>
      </c>
      <c r="AA33" s="14">
        <f t="shared" si="4"/>
        <v>0.24</v>
      </c>
      <c r="AB33" s="7">
        <f t="shared" si="5"/>
        <v>0.19490403706154863</v>
      </c>
    </row>
    <row r="34" spans="1:29" x14ac:dyDescent="0.25">
      <c r="A34" s="5" t="s">
        <v>29</v>
      </c>
      <c r="B34" s="2">
        <v>164</v>
      </c>
      <c r="C34" s="2">
        <v>185</v>
      </c>
      <c r="D34" s="2">
        <v>185</v>
      </c>
      <c r="E34" s="2">
        <v>185</v>
      </c>
      <c r="F34" s="2">
        <v>5000</v>
      </c>
      <c r="G34" s="2">
        <v>7099</v>
      </c>
      <c r="H34" s="2">
        <v>5938</v>
      </c>
      <c r="I34" s="2">
        <v>2</v>
      </c>
      <c r="J34" s="2">
        <v>14454</v>
      </c>
      <c r="K34" s="2">
        <v>13053</v>
      </c>
      <c r="L34" s="2">
        <v>14454</v>
      </c>
      <c r="M34" s="2">
        <v>4663</v>
      </c>
      <c r="N34" s="2">
        <v>2531</v>
      </c>
      <c r="O34" s="2">
        <v>1524</v>
      </c>
      <c r="P34" s="13">
        <f t="shared" si="0"/>
        <v>0.93259999999999998</v>
      </c>
      <c r="Q34" s="13">
        <f t="shared" si="1"/>
        <v>0.35652908860402871</v>
      </c>
      <c r="R34" s="6">
        <f t="shared" si="2"/>
        <v>0.25665207140451329</v>
      </c>
      <c r="S34" s="2">
        <v>0</v>
      </c>
      <c r="T34" s="2">
        <v>13867</v>
      </c>
      <c r="U34" s="2">
        <v>11569</v>
      </c>
      <c r="V34" s="2">
        <v>13867</v>
      </c>
      <c r="W34" s="2">
        <v>5242</v>
      </c>
      <c r="X34" s="2">
        <v>2855</v>
      </c>
      <c r="Y34" s="2">
        <v>1897</v>
      </c>
      <c r="Z34" s="13">
        <f t="shared" si="3"/>
        <v>1.0484</v>
      </c>
      <c r="AA34" s="14">
        <f t="shared" si="4"/>
        <v>0.40216931962248204</v>
      </c>
      <c r="AB34" s="7">
        <f t="shared" si="5"/>
        <v>0.31946783428763892</v>
      </c>
    </row>
    <row r="35" spans="1:29" x14ac:dyDescent="0.25">
      <c r="A35" s="5" t="s">
        <v>32</v>
      </c>
      <c r="B35" s="2">
        <v>17</v>
      </c>
      <c r="C35" s="2">
        <v>16</v>
      </c>
      <c r="D35" s="2">
        <v>16</v>
      </c>
      <c r="E35" s="2">
        <v>16</v>
      </c>
      <c r="F35" s="2">
        <v>24650</v>
      </c>
      <c r="G35" s="2">
        <v>29508</v>
      </c>
      <c r="H35" s="2">
        <v>25902</v>
      </c>
      <c r="I35" s="2">
        <v>6</v>
      </c>
      <c r="J35" s="2">
        <v>5</v>
      </c>
      <c r="K35" s="2">
        <v>5</v>
      </c>
      <c r="L35" s="2">
        <v>6</v>
      </c>
      <c r="M35" s="2">
        <v>8841</v>
      </c>
      <c r="N35" s="2">
        <v>5647</v>
      </c>
      <c r="O35" s="2">
        <v>3906</v>
      </c>
      <c r="P35" s="13">
        <f t="shared" si="0"/>
        <v>0.35866125760649087</v>
      </c>
      <c r="Q35" s="13">
        <f t="shared" si="1"/>
        <v>0.19137183136776467</v>
      </c>
      <c r="R35" s="6">
        <f t="shared" si="2"/>
        <v>0.1507991660875608</v>
      </c>
      <c r="S35" s="2">
        <v>0</v>
      </c>
      <c r="T35" s="2">
        <v>0</v>
      </c>
      <c r="U35" s="2">
        <v>0</v>
      </c>
      <c r="V35" s="2">
        <v>0</v>
      </c>
      <c r="W35" s="2">
        <v>9901</v>
      </c>
      <c r="X35" s="2">
        <v>7156</v>
      </c>
      <c r="Y35" s="2">
        <v>5230</v>
      </c>
      <c r="Z35" s="13">
        <f t="shared" si="3"/>
        <v>0.40166328600405682</v>
      </c>
      <c r="AA35" s="14">
        <f t="shared" si="4"/>
        <v>0.24251050562559306</v>
      </c>
      <c r="AB35" s="7">
        <f t="shared" si="5"/>
        <v>0.20191491004555634</v>
      </c>
    </row>
    <row r="36" spans="1:29" ht="15.75" thickBot="1" x14ac:dyDescent="0.3">
      <c r="A36" s="8" t="s">
        <v>33</v>
      </c>
      <c r="B36" s="9">
        <v>121</v>
      </c>
      <c r="C36" s="9">
        <v>56</v>
      </c>
      <c r="D36" s="9">
        <v>56</v>
      </c>
      <c r="E36" s="9">
        <v>56</v>
      </c>
      <c r="F36" s="9">
        <v>22880</v>
      </c>
      <c r="G36" s="9">
        <v>22440</v>
      </c>
      <c r="H36" s="9">
        <v>19388</v>
      </c>
      <c r="I36" s="9">
        <v>2</v>
      </c>
      <c r="J36" s="9">
        <v>11169</v>
      </c>
      <c r="K36" s="9">
        <v>1975</v>
      </c>
      <c r="L36" s="9">
        <v>13140</v>
      </c>
      <c r="M36" s="9">
        <v>9274</v>
      </c>
      <c r="N36" s="9">
        <v>5024</v>
      </c>
      <c r="O36" s="9">
        <v>3482</v>
      </c>
      <c r="P36" s="10">
        <f t="shared" si="0"/>
        <v>0.40533216783216786</v>
      </c>
      <c r="Q36" s="10">
        <f t="shared" si="1"/>
        <v>0.22388591800356505</v>
      </c>
      <c r="R36" s="10">
        <f t="shared" si="2"/>
        <v>0.17959562616051167</v>
      </c>
      <c r="S36" s="9">
        <v>0</v>
      </c>
      <c r="T36" s="9">
        <v>8867</v>
      </c>
      <c r="U36" s="9">
        <v>927</v>
      </c>
      <c r="V36" s="9">
        <v>9794</v>
      </c>
      <c r="W36" s="9">
        <v>22756</v>
      </c>
      <c r="X36" s="9">
        <v>15345</v>
      </c>
      <c r="Y36" s="9">
        <v>11097</v>
      </c>
      <c r="Z36" s="10">
        <f t="shared" si="3"/>
        <v>0.99458041958041954</v>
      </c>
      <c r="AA36" s="11">
        <f t="shared" si="4"/>
        <v>0.68382352941176472</v>
      </c>
      <c r="AB36" s="11">
        <f t="shared" si="5"/>
        <v>0.57236434908190637</v>
      </c>
    </row>
    <row r="37" spans="1:29" x14ac:dyDescent="0.25">
      <c r="A37" s="20" t="s">
        <v>51</v>
      </c>
      <c r="B37" s="23">
        <f>COUNTIF(B3:B6,"=0")/COUNTA(B3:B6)</f>
        <v>1</v>
      </c>
      <c r="C37" s="23">
        <f t="shared" ref="C37:E37" si="6">COUNTIF(C3:C6,"=0")/COUNTA(C3:C6)</f>
        <v>1</v>
      </c>
      <c r="D37" s="23">
        <f t="shared" si="6"/>
        <v>1</v>
      </c>
      <c r="E37" s="23">
        <f t="shared" si="6"/>
        <v>1</v>
      </c>
      <c r="F37" s="1"/>
      <c r="G37" s="1"/>
      <c r="H37" s="1"/>
      <c r="I37" s="23">
        <f>COUNTIF(I3:I6,"=0")/COUNTA(I3:I6)</f>
        <v>1</v>
      </c>
      <c r="J37" s="23">
        <f t="shared" ref="J37:L37" si="7">COUNTIF(J3:J6,"=0")/COUNTA(J3:J6)</f>
        <v>0.5</v>
      </c>
      <c r="K37" s="23">
        <f t="shared" si="7"/>
        <v>0.5</v>
      </c>
      <c r="L37" s="23">
        <f t="shared" si="7"/>
        <v>0.5</v>
      </c>
      <c r="M37" s="1"/>
      <c r="N37" s="1"/>
      <c r="O37" s="1"/>
      <c r="P37" s="15">
        <f>AVERAGE(P3:P6)</f>
        <v>0.70414225965227528</v>
      </c>
      <c r="Q37" s="15">
        <f>AVERAGE(Q3:Q6)</f>
        <v>0.75674192867173617</v>
      </c>
      <c r="R37" s="15">
        <f>AVERAGE(R3:R6)</f>
        <v>0.14913795519542206</v>
      </c>
      <c r="S37" s="23">
        <f>COUNTIF(S3:S6,"=0")/COUNTA(S3:S6)</f>
        <v>1</v>
      </c>
      <c r="T37" s="23">
        <f t="shared" ref="T37:V37" si="8">COUNTIF(T3:T6,"=0")/COUNTA(T3:T6)</f>
        <v>1</v>
      </c>
      <c r="U37" s="23">
        <f t="shared" si="8"/>
        <v>1</v>
      </c>
      <c r="V37" s="23">
        <f t="shared" si="8"/>
        <v>1</v>
      </c>
      <c r="W37" s="1"/>
      <c r="X37" s="1"/>
      <c r="Y37" s="1"/>
      <c r="Z37" s="15">
        <f>AVERAGE(Z3:Z6)</f>
        <v>1.3363993510548642</v>
      </c>
      <c r="AA37" s="16">
        <f>AVERAGE(AA3:AA6)</f>
        <v>0.87297178108507167</v>
      </c>
      <c r="AB37" s="16">
        <f>AVERAGE(AB3:AB6)</f>
        <v>0.64763442448512232</v>
      </c>
    </row>
    <row r="38" spans="1:29" x14ac:dyDescent="0.25">
      <c r="A38" s="21" t="s">
        <v>52</v>
      </c>
      <c r="B38" s="24">
        <f>COUNTIF(B7:B36,"=0")/COUNTA(B7:B36)</f>
        <v>0.73333333333333328</v>
      </c>
      <c r="C38" s="24">
        <f>COUNTIF(C7:C36,"=0")/COUNTA(C7:C36)</f>
        <v>0.73333333333333328</v>
      </c>
      <c r="D38" s="24">
        <f>COUNTIF(D7:D36,"=0")/COUNTA(D7:D36)</f>
        <v>0.73333333333333328</v>
      </c>
      <c r="E38" s="24">
        <f>COUNTIF(E7:E36,"=0")/COUNTA(E7:E36)</f>
        <v>0.73333333333333328</v>
      </c>
      <c r="F38" s="2"/>
      <c r="G38" s="2"/>
      <c r="H38" s="2"/>
      <c r="I38" s="24">
        <f>COUNTIF(I7:I36,"=0")/COUNTA(I7:I36)</f>
        <v>0.2</v>
      </c>
      <c r="J38" s="24">
        <f>COUNTIF(J7:J36,"=0")/COUNTA(J7:J36)</f>
        <v>0.13333333333333333</v>
      </c>
      <c r="K38" s="24">
        <f>COUNTIF(K7:K36,"=0")/COUNTA(K7:K36)</f>
        <v>0.13333333333333333</v>
      </c>
      <c r="L38" s="24">
        <f>COUNTIF(L7:L36,"=0")/COUNTA(L7:L36)</f>
        <v>0.1</v>
      </c>
      <c r="M38" s="2"/>
      <c r="N38" s="2"/>
      <c r="O38" s="2"/>
      <c r="P38" s="17">
        <f>AVERAGE(P7:P36)</f>
        <v>0.62484762394342441</v>
      </c>
      <c r="Q38" s="17">
        <f>AVERAGE(Q7:Q36)</f>
        <v>0.40418398295751451</v>
      </c>
      <c r="R38" s="17">
        <f>AVERAGE(R7:R36)</f>
        <v>0.25789012437565523</v>
      </c>
      <c r="S38" s="24">
        <f>COUNTIF(S7:S36,"=0")/COUNTA(S7:S36)</f>
        <v>1</v>
      </c>
      <c r="T38" s="24">
        <f>COUNTIF(T7:T36,"=0")/COUNTA(T7:T36)</f>
        <v>0.66666666666666663</v>
      </c>
      <c r="U38" s="24">
        <f>COUNTIF(U7:U36,"=0")/COUNTA(U7:U36)</f>
        <v>0.66666666666666663</v>
      </c>
      <c r="V38" s="24">
        <f>COUNTIF(V7:V36,"=0")/COUNTA(V7:V36)</f>
        <v>0.66666666666666663</v>
      </c>
      <c r="W38" s="2"/>
      <c r="X38" s="2"/>
      <c r="Y38" s="2"/>
      <c r="Z38" s="17">
        <f>AVERAGE(Z7:Z36)</f>
        <v>0.79419517223497982</v>
      </c>
      <c r="AA38" s="17">
        <f>AVERAGE(AA7:AA36)</f>
        <v>0.45878441723316876</v>
      </c>
      <c r="AB38" s="26">
        <f>AVERAGE(AB7:AB36)</f>
        <v>0.35730434911813835</v>
      </c>
      <c r="AC38" s="27"/>
    </row>
    <row r="39" spans="1:29" x14ac:dyDescent="0.25">
      <c r="A39" s="22" t="s">
        <v>31</v>
      </c>
      <c r="B39" s="25">
        <f>COUNTIF(B3:B36,"=0")/COUNTA(B3:B36)</f>
        <v>0.76470588235294112</v>
      </c>
      <c r="C39" s="25">
        <f>COUNTIF(C3:C36,"=0")/COUNTA(C3:C36)</f>
        <v>0.76470588235294112</v>
      </c>
      <c r="D39" s="25">
        <f>COUNTIF(D3:D36,"=0")/COUNTA(D3:D36)</f>
        <v>0.76470588235294112</v>
      </c>
      <c r="E39" s="25">
        <f>COUNTIF(E3:E36,"=0")/COUNTA(E3:E36)</f>
        <v>0.76470588235294112</v>
      </c>
      <c r="F39" s="12"/>
      <c r="G39" s="12"/>
      <c r="H39" s="12"/>
      <c r="I39" s="25">
        <f>COUNTIF(I3:I36,"=0")/COUNTA(I3:I36)</f>
        <v>0.29411764705882354</v>
      </c>
      <c r="J39" s="25">
        <f>COUNTIF(J3:J36,"=0")/COUNTA(J3:J36)</f>
        <v>0.17647058823529413</v>
      </c>
      <c r="K39" s="25">
        <f>COUNTIF(K3:K36,"=0")/COUNTA(K3:K36)</f>
        <v>0.17647058823529413</v>
      </c>
      <c r="L39" s="25">
        <f>COUNTIF(L3:L36,"=0")/COUNTA(L3:L36)</f>
        <v>0.14705882352941177</v>
      </c>
      <c r="M39" s="12"/>
      <c r="N39" s="12"/>
      <c r="O39" s="12"/>
      <c r="P39" s="18">
        <f>AVERAGE(P3:P36)</f>
        <v>0.63417640461505398</v>
      </c>
      <c r="Q39" s="18">
        <f>AVERAGE(Q3:Q36)</f>
        <v>0.44566138833565827</v>
      </c>
      <c r="R39" s="18">
        <f>AVERAGE(R3:R36)</f>
        <v>0.24509575153092189</v>
      </c>
      <c r="S39" s="25">
        <f>COUNTIF(S3:S36,"=0")/COUNTA(S3:S36)</f>
        <v>1</v>
      </c>
      <c r="T39" s="25">
        <f>COUNTIF(T3:T36,"=0")/COUNTA(T3:T36)</f>
        <v>0.70588235294117652</v>
      </c>
      <c r="U39" s="25">
        <f>COUNTIF(U3:U36,"=0")/COUNTA(U3:U36)</f>
        <v>0.70588235294117652</v>
      </c>
      <c r="V39" s="25">
        <f>COUNTIF(V3:V36,"=0")/COUNTA(V3:V36)</f>
        <v>0.70588235294117652</v>
      </c>
      <c r="W39" s="12"/>
      <c r="X39" s="12"/>
      <c r="Y39" s="12"/>
      <c r="Z39" s="18">
        <f>AVERAGE(Z3:Z36)</f>
        <v>0.85798389915496631</v>
      </c>
      <c r="AA39" s="19">
        <f>AVERAGE(AA3:AA36)</f>
        <v>0.50751234239221621</v>
      </c>
      <c r="AB39" s="19">
        <f>AVERAGE(AB3:AB36)</f>
        <v>0.39146082857307762</v>
      </c>
    </row>
    <row r="40" spans="1:29" x14ac:dyDescent="0.25">
      <c r="A40" s="27"/>
      <c r="B40" s="27"/>
    </row>
    <row r="41" spans="1:29" x14ac:dyDescent="0.25">
      <c r="A41" s="27"/>
      <c r="B41" s="27"/>
    </row>
    <row r="42" spans="1:29" x14ac:dyDescent="0.25">
      <c r="A42" s="27"/>
      <c r="B42" s="27"/>
    </row>
    <row r="43" spans="1:29" x14ac:dyDescent="0.25">
      <c r="A43" s="27"/>
      <c r="B43" s="27"/>
    </row>
    <row r="44" spans="1:29" x14ac:dyDescent="0.25">
      <c r="A44" s="27"/>
      <c r="B44" s="27"/>
    </row>
    <row r="45" spans="1:29" x14ac:dyDescent="0.25">
      <c r="A45" s="27"/>
      <c r="B45" s="27"/>
    </row>
    <row r="46" spans="1:29" x14ac:dyDescent="0.25">
      <c r="A46" s="27"/>
      <c r="B46" s="27"/>
    </row>
    <row r="47" spans="1:29" x14ac:dyDescent="0.25">
      <c r="A47" s="27"/>
      <c r="B47" s="27"/>
    </row>
    <row r="48" spans="1:29" x14ac:dyDescent="0.25">
      <c r="A48" s="27"/>
      <c r="B48" s="27"/>
    </row>
    <row r="49" spans="1:2" x14ac:dyDescent="0.25">
      <c r="A49" s="27"/>
      <c r="B49" s="27"/>
    </row>
    <row r="50" spans="1:2" x14ac:dyDescent="0.25">
      <c r="A50" s="27"/>
      <c r="B50" s="27"/>
    </row>
    <row r="51" spans="1:2" x14ac:dyDescent="0.25">
      <c r="A51" s="27"/>
      <c r="B51" s="27"/>
    </row>
    <row r="52" spans="1:2" x14ac:dyDescent="0.25">
      <c r="A52" s="27"/>
      <c r="B52" s="27"/>
    </row>
    <row r="53" spans="1:2" x14ac:dyDescent="0.25">
      <c r="A53" s="27"/>
      <c r="B53" s="27"/>
    </row>
    <row r="54" spans="1:2" x14ac:dyDescent="0.25">
      <c r="A54" s="27"/>
      <c r="B54" s="27"/>
    </row>
    <row r="55" spans="1:2" x14ac:dyDescent="0.25">
      <c r="A55" s="27"/>
      <c r="B55" s="27"/>
    </row>
    <row r="56" spans="1:2" x14ac:dyDescent="0.25">
      <c r="A56" s="27"/>
      <c r="B56" s="27"/>
    </row>
    <row r="57" spans="1:2" x14ac:dyDescent="0.25">
      <c r="A57" s="27"/>
      <c r="B57" s="27"/>
    </row>
    <row r="58" spans="1:2" x14ac:dyDescent="0.25">
      <c r="A58" s="27"/>
      <c r="B58" s="27"/>
    </row>
    <row r="59" spans="1:2" x14ac:dyDescent="0.25">
      <c r="A59" s="27"/>
      <c r="B59" s="27"/>
    </row>
    <row r="60" spans="1:2" x14ac:dyDescent="0.25">
      <c r="A60" s="27"/>
      <c r="B60" s="27"/>
    </row>
    <row r="61" spans="1:2" x14ac:dyDescent="0.25">
      <c r="A61" s="27"/>
      <c r="B61" s="27"/>
    </row>
    <row r="62" spans="1:2" x14ac:dyDescent="0.25">
      <c r="A62" s="27"/>
      <c r="B62" s="27"/>
    </row>
    <row r="63" spans="1:2" x14ac:dyDescent="0.25">
      <c r="A63" s="27"/>
      <c r="B63" s="27"/>
    </row>
    <row r="64" spans="1:2" x14ac:dyDescent="0.25">
      <c r="A64" s="27"/>
      <c r="B64" s="27"/>
    </row>
    <row r="65" spans="1:2" x14ac:dyDescent="0.25">
      <c r="A65" s="27"/>
      <c r="B65" s="27"/>
    </row>
    <row r="66" spans="1:2" x14ac:dyDescent="0.25">
      <c r="A66" s="27"/>
      <c r="B66" s="27"/>
    </row>
    <row r="67" spans="1:2" x14ac:dyDescent="0.25">
      <c r="A67" s="27"/>
      <c r="B67" s="27"/>
    </row>
    <row r="68" spans="1:2" x14ac:dyDescent="0.25">
      <c r="A68" s="27"/>
      <c r="B68" s="27"/>
    </row>
    <row r="69" spans="1:2" x14ac:dyDescent="0.25">
      <c r="A69" s="27"/>
      <c r="B69" s="27"/>
    </row>
    <row r="70" spans="1:2" x14ac:dyDescent="0.25">
      <c r="A70" s="27"/>
      <c r="B70" s="27"/>
    </row>
    <row r="71" spans="1:2" x14ac:dyDescent="0.25">
      <c r="A71" s="27"/>
      <c r="B71" s="27"/>
    </row>
    <row r="72" spans="1:2" x14ac:dyDescent="0.25">
      <c r="A72" s="27"/>
      <c r="B72" s="27"/>
    </row>
    <row r="73" spans="1:2" x14ac:dyDescent="0.25">
      <c r="A73" s="27"/>
      <c r="B73" s="27"/>
    </row>
    <row r="74" spans="1:2" x14ac:dyDescent="0.25">
      <c r="A74" s="27"/>
      <c r="B74" s="27"/>
    </row>
    <row r="75" spans="1:2" x14ac:dyDescent="0.25">
      <c r="A75" s="27"/>
      <c r="B75" s="27"/>
    </row>
    <row r="76" spans="1:2" x14ac:dyDescent="0.25">
      <c r="A76" s="27"/>
      <c r="B76" s="27"/>
    </row>
    <row r="77" spans="1:2" x14ac:dyDescent="0.25">
      <c r="A77" s="27"/>
      <c r="B77" s="27"/>
    </row>
    <row r="78" spans="1:2" x14ac:dyDescent="0.25">
      <c r="A78" s="27"/>
      <c r="B78" s="27"/>
    </row>
    <row r="79" spans="1:2" x14ac:dyDescent="0.25">
      <c r="A79" s="27"/>
      <c r="B79" s="27"/>
    </row>
    <row r="80" spans="1:2" x14ac:dyDescent="0.25">
      <c r="A80" s="27"/>
      <c r="B80" s="27"/>
    </row>
    <row r="81" spans="1:2" x14ac:dyDescent="0.25">
      <c r="A81" s="27"/>
      <c r="B81" s="27"/>
    </row>
    <row r="82" spans="1:2" x14ac:dyDescent="0.25">
      <c r="A82" s="27"/>
      <c r="B82" s="27"/>
    </row>
    <row r="83" spans="1:2" x14ac:dyDescent="0.25">
      <c r="A83" s="27"/>
      <c r="B83" s="27"/>
    </row>
    <row r="84" spans="1:2" x14ac:dyDescent="0.25">
      <c r="A84" s="27"/>
      <c r="B84" s="27"/>
    </row>
    <row r="85" spans="1:2" x14ac:dyDescent="0.25">
      <c r="A85" s="27"/>
      <c r="B85" s="27"/>
    </row>
    <row r="86" spans="1:2" x14ac:dyDescent="0.25">
      <c r="A86" s="27"/>
      <c r="B86" s="27"/>
    </row>
    <row r="87" spans="1:2" x14ac:dyDescent="0.25">
      <c r="A87" s="27"/>
      <c r="B87" s="27"/>
    </row>
    <row r="88" spans="1:2" x14ac:dyDescent="0.25">
      <c r="A88" s="27"/>
      <c r="B88" s="27"/>
    </row>
    <row r="89" spans="1:2" x14ac:dyDescent="0.25">
      <c r="A89" s="27"/>
      <c r="B89" s="27"/>
    </row>
    <row r="90" spans="1:2" x14ac:dyDescent="0.25">
      <c r="A90" s="27"/>
      <c r="B90" s="27"/>
    </row>
    <row r="91" spans="1:2" x14ac:dyDescent="0.25">
      <c r="A91" s="27"/>
      <c r="B91" s="27"/>
    </row>
    <row r="92" spans="1:2" x14ac:dyDescent="0.25">
      <c r="A92" s="27"/>
      <c r="B92" s="27"/>
    </row>
    <row r="93" spans="1:2" x14ac:dyDescent="0.25">
      <c r="A93" s="27"/>
      <c r="B93" s="27"/>
    </row>
    <row r="94" spans="1:2" x14ac:dyDescent="0.25">
      <c r="A94" s="27"/>
      <c r="B94" s="27"/>
    </row>
    <row r="95" spans="1:2" x14ac:dyDescent="0.25">
      <c r="A95" s="27"/>
      <c r="B95" s="27"/>
    </row>
    <row r="96" spans="1:2" x14ac:dyDescent="0.25">
      <c r="A96" s="27"/>
      <c r="B96" s="27"/>
    </row>
    <row r="97" spans="1:2" x14ac:dyDescent="0.25">
      <c r="A97" s="27"/>
      <c r="B97" s="27"/>
    </row>
    <row r="98" spans="1:2" x14ac:dyDescent="0.25">
      <c r="A98" s="27"/>
      <c r="B98" s="27"/>
    </row>
    <row r="99" spans="1:2" x14ac:dyDescent="0.25">
      <c r="A99" s="27"/>
      <c r="B99" s="27"/>
    </row>
    <row r="100" spans="1:2" x14ac:dyDescent="0.25">
      <c r="A100" s="27"/>
      <c r="B100" s="27"/>
    </row>
    <row r="101" spans="1:2" x14ac:dyDescent="0.25">
      <c r="A101" s="27"/>
      <c r="B101" s="27"/>
    </row>
    <row r="102" spans="1:2" x14ac:dyDescent="0.25">
      <c r="A102" s="27"/>
      <c r="B102" s="27"/>
    </row>
    <row r="103" spans="1:2" x14ac:dyDescent="0.25">
      <c r="A103" s="27"/>
      <c r="B103" s="27"/>
    </row>
    <row r="104" spans="1:2" x14ac:dyDescent="0.25">
      <c r="A104" s="27"/>
      <c r="B104" s="27"/>
    </row>
    <row r="105" spans="1:2" x14ac:dyDescent="0.25">
      <c r="A105" s="27"/>
      <c r="B105" s="27"/>
    </row>
    <row r="106" spans="1:2" x14ac:dyDescent="0.25">
      <c r="A106" s="27"/>
      <c r="B106" s="27"/>
    </row>
    <row r="107" spans="1:2" x14ac:dyDescent="0.25">
      <c r="A107" s="27"/>
      <c r="B107" s="27"/>
    </row>
    <row r="108" spans="1:2" x14ac:dyDescent="0.25">
      <c r="A108" s="27"/>
      <c r="B108" s="27"/>
    </row>
    <row r="109" spans="1:2" x14ac:dyDescent="0.25">
      <c r="A109" s="27"/>
      <c r="B109" s="27"/>
    </row>
    <row r="110" spans="1:2" x14ac:dyDescent="0.25">
      <c r="A110" s="27"/>
      <c r="B110" s="27"/>
    </row>
    <row r="111" spans="1:2" x14ac:dyDescent="0.25">
      <c r="A111" s="27"/>
      <c r="B111" s="27"/>
    </row>
    <row r="112" spans="1:2" x14ac:dyDescent="0.25">
      <c r="A112" s="27"/>
      <c r="B112" s="27"/>
    </row>
    <row r="113" spans="1:2" x14ac:dyDescent="0.25">
      <c r="A113" s="27"/>
      <c r="B113" s="27"/>
    </row>
    <row r="114" spans="1:2" x14ac:dyDescent="0.25">
      <c r="A114" s="27"/>
      <c r="B114" s="27"/>
    </row>
    <row r="115" spans="1:2" x14ac:dyDescent="0.25">
      <c r="A115" s="27"/>
      <c r="B115" s="27"/>
    </row>
    <row r="116" spans="1:2" x14ac:dyDescent="0.25">
      <c r="A116" s="27"/>
      <c r="B116" s="27"/>
    </row>
    <row r="117" spans="1:2" x14ac:dyDescent="0.25">
      <c r="A117" s="27"/>
      <c r="B117" s="27"/>
    </row>
    <row r="118" spans="1:2" x14ac:dyDescent="0.25">
      <c r="A118" s="27"/>
      <c r="B118" s="27"/>
    </row>
    <row r="119" spans="1:2" x14ac:dyDescent="0.25">
      <c r="A119" s="27"/>
      <c r="B119" s="27"/>
    </row>
    <row r="120" spans="1:2" x14ac:dyDescent="0.25">
      <c r="A120" s="27"/>
      <c r="B120" s="27"/>
    </row>
    <row r="121" spans="1:2" x14ac:dyDescent="0.25">
      <c r="A121" s="27"/>
      <c r="B121" s="27"/>
    </row>
    <row r="122" spans="1:2" x14ac:dyDescent="0.25">
      <c r="A122" s="27"/>
      <c r="B122" s="27"/>
    </row>
    <row r="123" spans="1:2" x14ac:dyDescent="0.25">
      <c r="A123" s="27"/>
      <c r="B123" s="27"/>
    </row>
  </sheetData>
  <mergeCells count="8">
    <mergeCell ref="W1:Y1"/>
    <mergeCell ref="Z1:AB1"/>
    <mergeCell ref="B1:E1"/>
    <mergeCell ref="F1:H1"/>
    <mergeCell ref="I1:L1"/>
    <mergeCell ref="M1:O1"/>
    <mergeCell ref="P1:R1"/>
    <mergeCell ref="S1:V1"/>
  </mergeCells>
  <conditionalFormatting sqref="Z3:AB39 P3:R39">
    <cfRule type="dataBar" priority="5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{5FD9036C-7FEE-4D96-B0F1-DFEFF29AC376}</x14:id>
        </ext>
      </extLst>
    </cfRule>
  </conditionalFormatting>
  <conditionalFormatting sqref="B3:E7 B18:E19 B26:E26 I3:L7 I18:L19 I26:L26 S3:V7 S18:V19 S26:V26">
    <cfRule type="colorScale" priority="10">
      <colorScale>
        <cfvo type="num" val="0"/>
        <cfvo type="num" val="1"/>
        <cfvo type="num" val="4294967296"/>
        <color rgb="FF99FF99"/>
        <color rgb="FFFFFFCC"/>
        <color rgb="FFF8696B"/>
      </colorScale>
    </cfRule>
  </conditionalFormatting>
  <conditionalFormatting sqref="B20:E25 I20:L25 S20:V25 I27:L36 S27:V36 B27:E36 S9:V17 I9:L17 B9:E17">
    <cfRule type="colorScale" priority="8">
      <colorScale>
        <cfvo type="num" val="0"/>
        <cfvo type="num" val="1"/>
        <cfvo type="num" val="65536"/>
        <color rgb="FF99FF99"/>
        <color rgb="FFFFFFCC"/>
        <color rgb="FFF8696B"/>
      </colorScale>
    </cfRule>
  </conditionalFormatting>
  <conditionalFormatting sqref="B37:E39 I37:L39 S37:V39">
    <cfRule type="dataBar" priority="1">
      <dataBar>
        <cfvo type="num" val="0"/>
        <cfvo type="num" val="1"/>
        <color rgb="FF66FF66"/>
      </dataBar>
      <extLst>
        <ext xmlns:x14="http://schemas.microsoft.com/office/spreadsheetml/2009/9/main" uri="{B025F937-C7B1-47D3-B67F-A62EFF666E3E}">
          <x14:id>{D4AEBDF6-16F3-4574-8AF5-06B7A23DFE16}</x14:id>
        </ext>
      </extLst>
    </cfRule>
  </conditionalFormatting>
  <conditionalFormatting sqref="B8:E8 I8:L8 S8:V8">
    <cfRule type="colorScale" priority="6">
      <colorScale>
        <cfvo type="num" val="0"/>
        <cfvo type="num" val="1"/>
        <cfvo type="num" val="16777216"/>
        <color rgb="FF99FF99"/>
        <color rgb="FFFFFFCC"/>
        <color rgb="FFF8696B"/>
      </colorScale>
    </cfRule>
  </conditionalFormatting>
  <pageMargins left="0.7" right="0.7" top="0.75" bottom="0.75" header="0.3" footer="0.3"/>
  <pageSetup paperSize="9" scale="51" orientation="landscape" verticalDpi="0" r:id="rId1"/>
  <ignoredErrors>
    <ignoredError sqref="F39:G39 B37:E37 M39:N39 M37:N37 P39:Q39 P37:Q37 F38:G38 B38:E38 M38:N38 I38:L38 S38:V38 F37:G37 I37:L37 S37:V37" formulaRange="1"/>
    <ignoredError sqref="R15 AB15 AB3:AB6 R3:R6 AB9:AB13 R9:R13 R16:R36 AB16:AB36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D9036C-7FEE-4D96-B0F1-DFEFF29AC3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Z3:AB39 P3:R39</xm:sqref>
        </x14:conditionalFormatting>
        <x14:conditionalFormatting xmlns:xm="http://schemas.microsoft.com/office/excel/2006/main">
          <x14:cfRule type="dataBar" id="{D4AEBDF6-16F3-4574-8AF5-06B7A23DFE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B37:E39 I37:L39 S37:V39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Rau</dc:creator>
  <cp:lastModifiedBy>Christian Rau</cp:lastModifiedBy>
  <dcterms:created xsi:type="dcterms:W3CDTF">2019-07-14T12:19:18Z</dcterms:created>
  <dcterms:modified xsi:type="dcterms:W3CDTF">2019-08-05T00:03:02Z</dcterms:modified>
</cp:coreProperties>
</file>