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X40" i="1" l="1"/>
  <c r="Y40" i="1"/>
  <c r="X39" i="1"/>
  <c r="Y39" i="1"/>
  <c r="X38" i="1"/>
  <c r="Y38" i="1"/>
  <c r="W40" i="1"/>
  <c r="W39" i="1"/>
  <c r="W38" i="1"/>
  <c r="N40" i="1"/>
  <c r="O40" i="1"/>
  <c r="N39" i="1"/>
  <c r="O39" i="1"/>
  <c r="N38" i="1"/>
  <c r="O38" i="1"/>
  <c r="M40" i="1"/>
  <c r="M39" i="1"/>
  <c r="M38" i="1"/>
  <c r="G40" i="1"/>
  <c r="H40" i="1"/>
  <c r="G39" i="1"/>
  <c r="H39" i="1"/>
  <c r="G38" i="1"/>
  <c r="H38" i="1"/>
  <c r="F40" i="1"/>
  <c r="F39" i="1"/>
  <c r="F38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B3" i="1"/>
  <c r="AA3" i="1"/>
  <c r="Z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R3" i="1"/>
  <c r="Q3" i="1"/>
  <c r="P3" i="1"/>
  <c r="V38" i="1" l="1"/>
  <c r="U38" i="1"/>
  <c r="T38" i="1"/>
  <c r="S38" i="1"/>
  <c r="L38" i="1"/>
  <c r="K38" i="1"/>
  <c r="J38" i="1"/>
  <c r="I38" i="1"/>
  <c r="C38" i="1"/>
  <c r="D38" i="1"/>
  <c r="E38" i="1"/>
  <c r="B38" i="1"/>
  <c r="T40" i="1" l="1"/>
  <c r="U40" i="1"/>
  <c r="V40" i="1"/>
  <c r="S40" i="1"/>
  <c r="J40" i="1"/>
  <c r="K40" i="1"/>
  <c r="L40" i="1"/>
  <c r="I40" i="1"/>
  <c r="C40" i="1"/>
  <c r="D40" i="1"/>
  <c r="E40" i="1"/>
  <c r="B40" i="1"/>
  <c r="T39" i="1"/>
  <c r="U39" i="1"/>
  <c r="V39" i="1"/>
  <c r="S39" i="1"/>
  <c r="J39" i="1"/>
  <c r="K39" i="1"/>
  <c r="L39" i="1"/>
  <c r="I39" i="1"/>
  <c r="C39" i="1"/>
  <c r="D39" i="1"/>
  <c r="E39" i="1"/>
  <c r="B39" i="1"/>
  <c r="R39" i="1" l="1"/>
  <c r="AB39" i="1"/>
  <c r="R38" i="1"/>
  <c r="AB38" i="1"/>
  <c r="AB40" i="1"/>
  <c r="R40" i="1"/>
  <c r="Q38" i="1" l="1"/>
  <c r="P39" i="1"/>
  <c r="Z39" i="1"/>
  <c r="Q39" i="1"/>
  <c r="AA39" i="1"/>
  <c r="Z40" i="1"/>
  <c r="AA40" i="1"/>
  <c r="Q40" i="1"/>
  <c r="P40" i="1"/>
  <c r="Z38" i="1"/>
  <c r="AA38" i="1"/>
  <c r="P38" i="1"/>
</calcChain>
</file>

<file path=xl/sharedStrings.xml><?xml version="1.0" encoding="utf-8"?>
<sst xmlns="http://schemas.openxmlformats.org/spreadsheetml/2006/main" count="74" uniqueCount="54">
  <si>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</si>
  <si>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</si>
  <si>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</si>
  <si>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</si>
  <si>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</si>
  <si>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</si>
  <si>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</si>
  <si>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</si>
  <si>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</si>
  <si>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</si>
  <si>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</si>
  <si>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</si>
  <si>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</si>
  <si>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</si>
  <si>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</si>
  <si>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</si>
  <si>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</si>
  <si>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</si>
  <si>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</si>
  <si>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</si>
  <si>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</si>
  <si>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</si>
  <si>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</si>
  <si>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</si>
  <si>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</si>
  <si>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</si>
  <si>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</si>
  <si>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</si>
  <si>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</si>
  <si>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</si>
  <si>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</si>
  <si>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</si>
  <si>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</si>
  <si>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</si>
  <si>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fma</t>
  </si>
  <si>
    <t>fdim</t>
  </si>
  <si>
    <t>half accuracy</t>
  </si>
  <si>
    <t>float accuracy</t>
  </si>
  <si>
    <t>half-vs-float performance</t>
  </si>
  <si>
    <t>double accuracy</t>
  </si>
  <si>
    <t>half-vs-double performance</t>
  </si>
  <si>
    <t>zero</t>
  </si>
  <si>
    <t>nearest</t>
  </si>
  <si>
    <t>+inf</t>
  </si>
  <si>
    <t>-inf</t>
  </si>
  <si>
    <t>32-bit</t>
  </si>
  <si>
    <t>64-bit</t>
  </si>
  <si>
    <t>F16C</t>
  </si>
  <si>
    <t>ops</t>
  </si>
  <si>
    <t>funcs</t>
  </si>
  <si>
    <t>rsqrt</t>
  </si>
  <si>
    <t>half MFLOPS</t>
  </si>
  <si>
    <t>float MFLOPS</t>
  </si>
  <si>
    <t>double MFLOPS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</si>
</sst>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8" xfId="0" applyFon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1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2" xfId="1" applyFont="1" applyFill="1" applyBorder="1"/>
    <xf numFmtId="9" fontId="0" fillId="0" borderId="14" xfId="0" applyNumberFormat="1" applyBorder="1"/>
    <xf numFmtId="0" fontId="0" fillId="0" borderId="0" xfId="0" applyBorder="1"/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3" fontId="0" fillId="0" borderId="0" xfId="0" applyNumberFormat="1"/>
    <xf numFmtId="3" fontId="0" fillId="0" borderId="2" xfId="0" applyNumberForma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12" xfId="0" applyNumberForma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3" fontId="3" fillId="2" borderId="5" xfId="2" applyNumberFormat="1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4"/>
  <sheetViews>
    <sheetView tabSelected="1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7.7109375" customWidth="1"/>
    <col min="2" max="5" width="10.7109375" customWidth="1"/>
    <col min="6" max="8" width="8.7109375" customWidth="1"/>
    <col min="9" max="12" width="10.7109375" customWidth="1"/>
    <col min="13" max="18" width="8.7109375" customWidth="1"/>
    <col min="19" max="22" width="10.7109375" customWidth="1"/>
    <col min="23" max="28" width="8.7109375" customWidth="1"/>
  </cols>
  <sheetData>
    <row r="1" spans="1:29" x14ac:dyDescent="0.25">
      <c r="A1" s="25"/>
      <c r="B1" s="34" t="s">
        <v>36</v>
      </c>
      <c r="C1" s="34"/>
      <c r="D1" s="34"/>
      <c r="E1" s="34"/>
      <c r="F1" s="34" t="s">
        <v>51</v>
      </c>
      <c r="G1" s="34"/>
      <c r="H1" s="34"/>
      <c r="I1" s="34" t="s">
        <v>37</v>
      </c>
      <c r="J1" s="34"/>
      <c r="K1" s="34"/>
      <c r="L1" s="34"/>
      <c r="M1" s="34" t="s">
        <v>52</v>
      </c>
      <c r="N1" s="34"/>
      <c r="O1" s="34"/>
      <c r="P1" s="34" t="s">
        <v>38</v>
      </c>
      <c r="Q1" s="34"/>
      <c r="R1" s="34"/>
      <c r="S1" s="34" t="s">
        <v>39</v>
      </c>
      <c r="T1" s="34"/>
      <c r="U1" s="34"/>
      <c r="V1" s="34"/>
      <c r="W1" s="34" t="s">
        <v>53</v>
      </c>
      <c r="X1" s="34"/>
      <c r="Y1" s="34"/>
      <c r="Z1" s="34" t="s">
        <v>40</v>
      </c>
      <c r="AA1" s="34"/>
      <c r="AB1" s="35"/>
    </row>
    <row r="2" spans="1:29" ht="15.75" thickBot="1" x14ac:dyDescent="0.3">
      <c r="A2" s="3" t="s">
        <v>30</v>
      </c>
      <c r="B2" s="26" t="s">
        <v>42</v>
      </c>
      <c r="C2" s="26" t="s">
        <v>41</v>
      </c>
      <c r="D2" s="27" t="s">
        <v>43</v>
      </c>
      <c r="E2" s="27" t="s">
        <v>44</v>
      </c>
      <c r="F2" s="26" t="s">
        <v>45</v>
      </c>
      <c r="G2" s="26" t="s">
        <v>46</v>
      </c>
      <c r="H2" s="26" t="s">
        <v>47</v>
      </c>
      <c r="I2" s="26" t="s">
        <v>42</v>
      </c>
      <c r="J2" s="26" t="s">
        <v>41</v>
      </c>
      <c r="K2" s="27" t="s">
        <v>43</v>
      </c>
      <c r="L2" s="27" t="s">
        <v>44</v>
      </c>
      <c r="M2" s="26" t="s">
        <v>45</v>
      </c>
      <c r="N2" s="26" t="s">
        <v>46</v>
      </c>
      <c r="O2" s="26" t="s">
        <v>47</v>
      </c>
      <c r="P2" s="26" t="s">
        <v>45</v>
      </c>
      <c r="Q2" s="26" t="s">
        <v>46</v>
      </c>
      <c r="R2" s="26" t="s">
        <v>47</v>
      </c>
      <c r="S2" s="26" t="s">
        <v>42</v>
      </c>
      <c r="T2" s="26" t="s">
        <v>41</v>
      </c>
      <c r="U2" s="27" t="s">
        <v>43</v>
      </c>
      <c r="V2" s="27" t="s">
        <v>44</v>
      </c>
      <c r="W2" s="26" t="s">
        <v>45</v>
      </c>
      <c r="X2" s="26" t="s">
        <v>46</v>
      </c>
      <c r="Y2" s="26" t="s">
        <v>47</v>
      </c>
      <c r="Z2" s="26" t="s">
        <v>45</v>
      </c>
      <c r="AA2" s="26" t="s">
        <v>46</v>
      </c>
      <c r="AB2" s="28" t="s">
        <v>47</v>
      </c>
      <c r="AC2" s="24"/>
    </row>
    <row r="3" spans="1:29" x14ac:dyDescent="0.25">
      <c r="A3" s="4" t="s">
        <v>0</v>
      </c>
      <c r="B3" s="1">
        <v>0</v>
      </c>
      <c r="C3" s="1">
        <v>0</v>
      </c>
      <c r="D3" s="1">
        <v>0</v>
      </c>
      <c r="E3" s="1">
        <v>0</v>
      </c>
      <c r="F3" s="30">
        <v>43513</v>
      </c>
      <c r="G3" s="30">
        <v>57380</v>
      </c>
      <c r="H3" s="30">
        <v>69936</v>
      </c>
      <c r="I3" s="1">
        <v>0</v>
      </c>
      <c r="J3" s="1">
        <v>92246016</v>
      </c>
      <c r="K3" s="1">
        <v>92258304</v>
      </c>
      <c r="L3" s="1">
        <v>92258304</v>
      </c>
      <c r="M3" s="30">
        <v>102480</v>
      </c>
      <c r="N3" s="30">
        <v>110295</v>
      </c>
      <c r="O3" s="30">
        <v>675479</v>
      </c>
      <c r="P3" s="6">
        <f>F3/M3</f>
        <v>0.4245999219359875</v>
      </c>
      <c r="Q3" s="6">
        <f>G3/N3</f>
        <v>0.52024117140396209</v>
      </c>
      <c r="R3" s="6">
        <f>H3/O3</f>
        <v>0.10353541708920633</v>
      </c>
      <c r="S3" s="1">
        <v>0</v>
      </c>
      <c r="T3" s="1">
        <v>0</v>
      </c>
      <c r="U3" s="1">
        <v>0</v>
      </c>
      <c r="V3" s="1">
        <v>0</v>
      </c>
      <c r="W3" s="30">
        <v>55838</v>
      </c>
      <c r="X3" s="30">
        <v>95649</v>
      </c>
      <c r="Y3" s="30">
        <v>168833</v>
      </c>
      <c r="Z3" s="6">
        <f>F3/W3</f>
        <v>0.77927218023568179</v>
      </c>
      <c r="AA3" s="7">
        <f>G3/X3</f>
        <v>0.59990172401175135</v>
      </c>
      <c r="AB3" s="7">
        <f>H3/Y3</f>
        <v>0.41423181487031563</v>
      </c>
    </row>
    <row r="4" spans="1:29" x14ac:dyDescent="0.25">
      <c r="A4" s="5" t="s">
        <v>1</v>
      </c>
      <c r="B4" s="2">
        <v>0</v>
      </c>
      <c r="C4" s="2">
        <v>0</v>
      </c>
      <c r="D4" s="2">
        <v>0</v>
      </c>
      <c r="E4" s="2">
        <v>0</v>
      </c>
      <c r="F4" s="31">
        <v>35043</v>
      </c>
      <c r="G4" s="31">
        <v>57116</v>
      </c>
      <c r="H4" s="31">
        <v>69492</v>
      </c>
      <c r="I4" s="2">
        <v>0</v>
      </c>
      <c r="J4" s="2">
        <v>92246016</v>
      </c>
      <c r="K4" s="2">
        <v>92258304</v>
      </c>
      <c r="L4" s="2">
        <v>92258304</v>
      </c>
      <c r="M4" s="31">
        <v>102281</v>
      </c>
      <c r="N4" s="31">
        <v>111055</v>
      </c>
      <c r="O4" s="30">
        <v>675518</v>
      </c>
      <c r="P4" s="6">
        <f t="shared" ref="P4:P37" si="0">F4/M4</f>
        <v>0.34261495292380795</v>
      </c>
      <c r="Q4" s="6">
        <f t="shared" ref="Q4:Q37" si="1">G4/N4</f>
        <v>0.51430372338030705</v>
      </c>
      <c r="R4" s="6">
        <f t="shared" ref="R4:R37" si="2">H4/O4</f>
        <v>0.1028721662487158</v>
      </c>
      <c r="S4" s="2">
        <v>0</v>
      </c>
      <c r="T4" s="2">
        <v>0</v>
      </c>
      <c r="U4" s="2">
        <v>0</v>
      </c>
      <c r="V4" s="2">
        <v>0</v>
      </c>
      <c r="W4" s="31">
        <v>45826</v>
      </c>
      <c r="X4" s="31">
        <v>95378</v>
      </c>
      <c r="Y4" s="30">
        <v>168681</v>
      </c>
      <c r="Z4" s="6">
        <f t="shared" ref="Z4:Z37" si="3">F4/W4</f>
        <v>0.76469689695805876</v>
      </c>
      <c r="AA4" s="7">
        <f t="shared" ref="AA4:AA37" si="4">G4/X4</f>
        <v>0.59883830652771075</v>
      </c>
      <c r="AB4" s="7">
        <f t="shared" ref="AB4:AB37" si="5">H4/Y4</f>
        <v>0.4119728955839721</v>
      </c>
    </row>
    <row r="5" spans="1:29" x14ac:dyDescent="0.25">
      <c r="A5" s="5" t="s">
        <v>2</v>
      </c>
      <c r="B5" s="2">
        <v>0</v>
      </c>
      <c r="C5" s="2">
        <v>0</v>
      </c>
      <c r="D5" s="2">
        <v>0</v>
      </c>
      <c r="E5" s="2">
        <v>0</v>
      </c>
      <c r="F5" s="31">
        <v>78428</v>
      </c>
      <c r="G5" s="31">
        <v>92022</v>
      </c>
      <c r="H5" s="31">
        <v>129255</v>
      </c>
      <c r="I5" s="2">
        <v>0</v>
      </c>
      <c r="J5" s="2">
        <v>0</v>
      </c>
      <c r="K5" s="2">
        <v>0</v>
      </c>
      <c r="L5" s="2">
        <v>0</v>
      </c>
      <c r="M5" s="31">
        <v>79072</v>
      </c>
      <c r="N5" s="31">
        <v>82152</v>
      </c>
      <c r="O5" s="30">
        <v>666954</v>
      </c>
      <c r="P5" s="6">
        <f t="shared" si="0"/>
        <v>0.99185552407932009</v>
      </c>
      <c r="Q5" s="6">
        <f t="shared" si="1"/>
        <v>1.1201431492842535</v>
      </c>
      <c r="R5" s="6">
        <f t="shared" si="2"/>
        <v>0.19379897264279095</v>
      </c>
      <c r="S5" s="2">
        <v>0</v>
      </c>
      <c r="T5" s="2">
        <v>0</v>
      </c>
      <c r="U5" s="2">
        <v>0</v>
      </c>
      <c r="V5" s="2">
        <v>0</v>
      </c>
      <c r="W5" s="31">
        <v>48421</v>
      </c>
      <c r="X5" s="31">
        <v>77126</v>
      </c>
      <c r="Y5" s="30">
        <v>122435</v>
      </c>
      <c r="Z5" s="6">
        <f t="shared" si="3"/>
        <v>1.6197104562070177</v>
      </c>
      <c r="AA5" s="7">
        <f t="shared" si="4"/>
        <v>1.1931385006353241</v>
      </c>
      <c r="AB5" s="7">
        <f t="shared" si="5"/>
        <v>1.0557030260954792</v>
      </c>
    </row>
    <row r="6" spans="1:29" x14ac:dyDescent="0.25">
      <c r="A6" s="5" t="s">
        <v>3</v>
      </c>
      <c r="B6" s="2">
        <v>0</v>
      </c>
      <c r="C6" s="2">
        <v>0</v>
      </c>
      <c r="D6" s="2">
        <v>0</v>
      </c>
      <c r="E6" s="2">
        <v>0</v>
      </c>
      <c r="F6" s="31">
        <v>65079</v>
      </c>
      <c r="G6" s="31">
        <v>76909</v>
      </c>
      <c r="H6" s="31">
        <v>115168</v>
      </c>
      <c r="I6" s="2">
        <v>0</v>
      </c>
      <c r="J6" s="2">
        <v>0</v>
      </c>
      <c r="K6" s="2">
        <v>0</v>
      </c>
      <c r="L6" s="2">
        <v>0</v>
      </c>
      <c r="M6" s="31">
        <v>70731</v>
      </c>
      <c r="N6" s="31">
        <v>74288</v>
      </c>
      <c r="O6" s="30">
        <v>631902</v>
      </c>
      <c r="P6" s="6">
        <f t="shared" si="0"/>
        <v>0.92009161470925049</v>
      </c>
      <c r="Q6" s="6">
        <f t="shared" si="1"/>
        <v>1.0352816067197932</v>
      </c>
      <c r="R6" s="6">
        <f t="shared" si="2"/>
        <v>0.1822561093334093</v>
      </c>
      <c r="S6" s="2">
        <v>0</v>
      </c>
      <c r="T6" s="2">
        <v>0</v>
      </c>
      <c r="U6" s="2">
        <v>0</v>
      </c>
      <c r="V6" s="2">
        <v>0</v>
      </c>
      <c r="W6" s="31">
        <v>34502</v>
      </c>
      <c r="X6" s="31">
        <v>66415</v>
      </c>
      <c r="Y6" s="30">
        <v>111147</v>
      </c>
      <c r="Z6" s="6">
        <f t="shared" si="3"/>
        <v>1.8862384789287578</v>
      </c>
      <c r="AA6" s="7">
        <f t="shared" si="4"/>
        <v>1.1580064744410148</v>
      </c>
      <c r="AB6" s="7">
        <f t="shared" si="5"/>
        <v>1.036177314727343</v>
      </c>
    </row>
    <row r="7" spans="1:29" x14ac:dyDescent="0.25">
      <c r="A7" s="5" t="s">
        <v>35</v>
      </c>
      <c r="B7" s="2">
        <v>0</v>
      </c>
      <c r="C7" s="2">
        <v>0</v>
      </c>
      <c r="D7" s="2">
        <v>0</v>
      </c>
      <c r="E7" s="2">
        <v>0</v>
      </c>
      <c r="F7" s="31">
        <v>52088</v>
      </c>
      <c r="G7" s="31">
        <v>76683</v>
      </c>
      <c r="H7" s="31">
        <v>98482</v>
      </c>
      <c r="I7" s="2">
        <v>0</v>
      </c>
      <c r="J7" s="2">
        <v>46123008</v>
      </c>
      <c r="K7" s="2">
        <v>46135296</v>
      </c>
      <c r="L7" s="2">
        <v>46123008</v>
      </c>
      <c r="M7" s="31">
        <v>87590</v>
      </c>
      <c r="N7" s="31">
        <v>98344</v>
      </c>
      <c r="O7" s="30">
        <v>215278</v>
      </c>
      <c r="P7" s="6">
        <f t="shared" si="0"/>
        <v>0.5946797579632378</v>
      </c>
      <c r="Q7" s="6">
        <f t="shared" si="1"/>
        <v>0.77974253640283087</v>
      </c>
      <c r="R7" s="6">
        <f t="shared" si="2"/>
        <v>0.45746430197233345</v>
      </c>
      <c r="S7" s="2">
        <v>0</v>
      </c>
      <c r="T7" s="2">
        <v>0</v>
      </c>
      <c r="U7" s="2">
        <v>0</v>
      </c>
      <c r="V7" s="2">
        <v>0</v>
      </c>
      <c r="W7" s="31">
        <v>59363</v>
      </c>
      <c r="X7" s="31">
        <v>90813</v>
      </c>
      <c r="Y7" s="30">
        <v>148472</v>
      </c>
      <c r="Z7" s="6">
        <f t="shared" si="3"/>
        <v>0.87744891599144248</v>
      </c>
      <c r="AA7" s="7">
        <f t="shared" si="4"/>
        <v>0.84440553665224138</v>
      </c>
      <c r="AB7" s="7">
        <f t="shared" si="5"/>
        <v>0.6633035185085403</v>
      </c>
    </row>
    <row r="8" spans="1:29" x14ac:dyDescent="0.25">
      <c r="A8" s="5" t="s">
        <v>34</v>
      </c>
      <c r="B8" s="2">
        <v>0</v>
      </c>
      <c r="C8" s="2">
        <v>0</v>
      </c>
      <c r="D8" s="2">
        <v>0</v>
      </c>
      <c r="E8" s="2">
        <v>0</v>
      </c>
      <c r="F8" s="31">
        <v>42537</v>
      </c>
      <c r="G8" s="31">
        <v>50910</v>
      </c>
      <c r="H8" s="31">
        <v>67064</v>
      </c>
      <c r="I8" s="2">
        <v>666</v>
      </c>
      <c r="J8" s="2">
        <v>430069</v>
      </c>
      <c r="K8" s="2">
        <v>430212</v>
      </c>
      <c r="L8" s="2">
        <v>429655</v>
      </c>
      <c r="M8" s="31">
        <v>86439</v>
      </c>
      <c r="N8" s="31">
        <v>95793</v>
      </c>
      <c r="O8" s="30">
        <v>489142</v>
      </c>
      <c r="P8" s="6">
        <f t="shared" si="0"/>
        <v>0.49210425849442962</v>
      </c>
      <c r="Q8" s="6">
        <f t="shared" si="1"/>
        <v>0.53145845729855001</v>
      </c>
      <c r="R8" s="6">
        <f t="shared" si="2"/>
        <v>0.13710538044167134</v>
      </c>
      <c r="S8" s="2">
        <v>0</v>
      </c>
      <c r="T8" s="2">
        <v>0</v>
      </c>
      <c r="U8" s="2">
        <v>0</v>
      </c>
      <c r="V8" s="2">
        <v>0</v>
      </c>
      <c r="W8" s="31">
        <v>37888</v>
      </c>
      <c r="X8" s="31">
        <v>75398</v>
      </c>
      <c r="Y8" s="30">
        <v>166482</v>
      </c>
      <c r="Z8" s="6">
        <f t="shared" si="3"/>
        <v>1.1227037584459461</v>
      </c>
      <c r="AA8" s="7">
        <f t="shared" si="4"/>
        <v>0.67521684925329584</v>
      </c>
      <c r="AB8" s="7">
        <f t="shared" si="5"/>
        <v>0.40283033601230162</v>
      </c>
    </row>
    <row r="9" spans="1:29" x14ac:dyDescent="0.25">
      <c r="A9" s="5" t="s">
        <v>4</v>
      </c>
      <c r="B9" s="2">
        <v>0</v>
      </c>
      <c r="C9" s="2">
        <v>0</v>
      </c>
      <c r="D9" s="2">
        <v>0</v>
      </c>
      <c r="E9" s="2">
        <v>0</v>
      </c>
      <c r="F9" s="31">
        <v>13047</v>
      </c>
      <c r="G9" s="31">
        <v>14418</v>
      </c>
      <c r="H9" s="31">
        <v>16790</v>
      </c>
      <c r="I9" s="2">
        <v>2</v>
      </c>
      <c r="J9" s="2">
        <v>9848</v>
      </c>
      <c r="K9" s="2">
        <v>9602</v>
      </c>
      <c r="L9" s="2">
        <v>9848</v>
      </c>
      <c r="M9" s="31">
        <v>30150</v>
      </c>
      <c r="N9" s="31">
        <v>28510</v>
      </c>
      <c r="O9" s="30">
        <v>51567</v>
      </c>
      <c r="P9" s="6">
        <f t="shared" si="0"/>
        <v>0.43273631840796017</v>
      </c>
      <c r="Q9" s="6">
        <f t="shared" si="1"/>
        <v>0.50571729217818306</v>
      </c>
      <c r="R9" s="6">
        <f t="shared" si="2"/>
        <v>0.32559582678845</v>
      </c>
      <c r="S9" s="2">
        <v>0</v>
      </c>
      <c r="T9" s="2">
        <v>6772</v>
      </c>
      <c r="U9" s="2">
        <v>6701</v>
      </c>
      <c r="V9" s="2">
        <v>6772</v>
      </c>
      <c r="W9" s="31">
        <v>24365</v>
      </c>
      <c r="X9" s="31">
        <v>28287</v>
      </c>
      <c r="Y9" s="30">
        <v>41368</v>
      </c>
      <c r="Z9" s="6">
        <f t="shared" si="3"/>
        <v>0.5354812230658732</v>
      </c>
      <c r="AA9" s="7">
        <f t="shared" si="4"/>
        <v>0.5097041043588928</v>
      </c>
      <c r="AB9" s="7">
        <f t="shared" si="5"/>
        <v>0.40586927093405528</v>
      </c>
    </row>
    <row r="10" spans="1:29" x14ac:dyDescent="0.25">
      <c r="A10" s="5" t="s">
        <v>5</v>
      </c>
      <c r="B10" s="2">
        <v>0</v>
      </c>
      <c r="C10" s="2">
        <v>0</v>
      </c>
      <c r="D10" s="2">
        <v>0</v>
      </c>
      <c r="E10" s="2">
        <v>0</v>
      </c>
      <c r="F10" s="31">
        <v>13691</v>
      </c>
      <c r="G10" s="31">
        <v>13767</v>
      </c>
      <c r="H10" s="31">
        <v>15499</v>
      </c>
      <c r="I10" s="2">
        <v>1</v>
      </c>
      <c r="J10" s="2">
        <v>9218</v>
      </c>
      <c r="K10" s="2">
        <v>9042</v>
      </c>
      <c r="L10" s="2">
        <v>9218</v>
      </c>
      <c r="M10" s="31">
        <v>7875</v>
      </c>
      <c r="N10" s="31">
        <v>14245</v>
      </c>
      <c r="O10" s="30">
        <v>20045</v>
      </c>
      <c r="P10" s="6">
        <f t="shared" si="0"/>
        <v>1.7385396825396826</v>
      </c>
      <c r="Q10" s="6">
        <f t="shared" si="1"/>
        <v>0.96644436644436649</v>
      </c>
      <c r="R10" s="6">
        <f t="shared" si="2"/>
        <v>0.7732102768770267</v>
      </c>
      <c r="S10" s="2">
        <v>0</v>
      </c>
      <c r="T10" s="2">
        <v>6144</v>
      </c>
      <c r="U10" s="2">
        <v>6093</v>
      </c>
      <c r="V10" s="2">
        <v>6144</v>
      </c>
      <c r="W10" s="31">
        <v>8871</v>
      </c>
      <c r="X10" s="31">
        <v>14457</v>
      </c>
      <c r="Y10" s="30">
        <v>18539</v>
      </c>
      <c r="Z10" s="6">
        <f t="shared" si="3"/>
        <v>1.5433434787509863</v>
      </c>
      <c r="AA10" s="7">
        <f t="shared" si="4"/>
        <v>0.95227225565470019</v>
      </c>
      <c r="AB10" s="7">
        <f t="shared" si="5"/>
        <v>0.83602136037542474</v>
      </c>
    </row>
    <row r="11" spans="1:29" x14ac:dyDescent="0.25">
      <c r="A11" s="5" t="s">
        <v>6</v>
      </c>
      <c r="B11" s="2">
        <v>20</v>
      </c>
      <c r="C11" s="2">
        <v>310</v>
      </c>
      <c r="D11" s="2">
        <v>591</v>
      </c>
      <c r="E11" s="2">
        <v>310</v>
      </c>
      <c r="F11" s="31">
        <v>11405</v>
      </c>
      <c r="G11" s="31">
        <v>11768</v>
      </c>
      <c r="H11" s="31">
        <v>13395</v>
      </c>
      <c r="I11" s="2">
        <v>2</v>
      </c>
      <c r="J11" s="2">
        <v>22049</v>
      </c>
      <c r="K11" s="2">
        <v>12205</v>
      </c>
      <c r="L11" s="2">
        <v>9846</v>
      </c>
      <c r="M11" s="31">
        <v>13295</v>
      </c>
      <c r="N11" s="31">
        <v>25565</v>
      </c>
      <c r="O11" s="30">
        <v>42106</v>
      </c>
      <c r="P11" s="6">
        <f t="shared" si="0"/>
        <v>0.8578412937194434</v>
      </c>
      <c r="Q11" s="6">
        <f t="shared" si="1"/>
        <v>0.46031683942890672</v>
      </c>
      <c r="R11" s="6">
        <f t="shared" si="2"/>
        <v>0.31812568280055098</v>
      </c>
      <c r="S11" s="2">
        <v>0</v>
      </c>
      <c r="T11" s="2">
        <v>17862</v>
      </c>
      <c r="U11" s="2">
        <v>11090</v>
      </c>
      <c r="V11" s="2">
        <v>6772</v>
      </c>
      <c r="W11" s="31">
        <v>14460</v>
      </c>
      <c r="X11" s="31">
        <v>25576</v>
      </c>
      <c r="Y11" s="30">
        <v>36824</v>
      </c>
      <c r="Z11" s="6">
        <f t="shared" si="3"/>
        <v>0.7887275242047026</v>
      </c>
      <c r="AA11" s="7">
        <f t="shared" si="4"/>
        <v>0.46011886143259306</v>
      </c>
      <c r="AB11" s="7">
        <f t="shared" si="5"/>
        <v>0.36375733217466871</v>
      </c>
    </row>
    <row r="12" spans="1:29" x14ac:dyDescent="0.25">
      <c r="A12" s="5" t="s">
        <v>7</v>
      </c>
      <c r="B12" s="2">
        <v>0</v>
      </c>
      <c r="C12" s="2">
        <v>0</v>
      </c>
      <c r="D12" s="2">
        <v>0</v>
      </c>
      <c r="E12" s="2">
        <v>0</v>
      </c>
      <c r="F12" s="31">
        <v>8923</v>
      </c>
      <c r="G12" s="31">
        <v>9771</v>
      </c>
      <c r="H12" s="31">
        <v>10793</v>
      </c>
      <c r="I12" s="2">
        <v>1</v>
      </c>
      <c r="J12" s="2">
        <v>4</v>
      </c>
      <c r="K12" s="2">
        <v>4</v>
      </c>
      <c r="L12" s="2">
        <v>4</v>
      </c>
      <c r="M12" s="31">
        <v>43006</v>
      </c>
      <c r="N12" s="31">
        <v>56752</v>
      </c>
      <c r="O12" s="30">
        <v>186449</v>
      </c>
      <c r="P12" s="6">
        <f t="shared" si="0"/>
        <v>0.20748267683579036</v>
      </c>
      <c r="Q12" s="6">
        <f t="shared" si="1"/>
        <v>0.172170143783479</v>
      </c>
      <c r="R12" s="6">
        <f t="shared" si="2"/>
        <v>5.788714340114455E-2</v>
      </c>
      <c r="S12" s="2">
        <v>0</v>
      </c>
      <c r="T12" s="2">
        <v>0</v>
      </c>
      <c r="U12" s="2">
        <v>0</v>
      </c>
      <c r="V12" s="2">
        <v>0</v>
      </c>
      <c r="W12" s="31">
        <v>30799</v>
      </c>
      <c r="X12" s="31">
        <v>50282</v>
      </c>
      <c r="Y12" s="30">
        <v>89837</v>
      </c>
      <c r="Z12" s="6">
        <f t="shared" si="3"/>
        <v>0.28971719861034451</v>
      </c>
      <c r="AA12" s="7">
        <f t="shared" si="4"/>
        <v>0.19432401256911022</v>
      </c>
      <c r="AB12" s="7">
        <f t="shared" si="5"/>
        <v>0.12013980876476285</v>
      </c>
    </row>
    <row r="13" spans="1:29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31">
        <v>8688</v>
      </c>
      <c r="G13" s="31">
        <v>9289</v>
      </c>
      <c r="H13" s="31">
        <v>11182</v>
      </c>
      <c r="I13" s="2">
        <v>5</v>
      </c>
      <c r="J13" s="2">
        <v>1</v>
      </c>
      <c r="K13" s="2">
        <v>4</v>
      </c>
      <c r="L13" s="2">
        <v>1</v>
      </c>
      <c r="M13" s="31">
        <v>42605</v>
      </c>
      <c r="N13" s="31">
        <v>53052</v>
      </c>
      <c r="O13" s="30">
        <v>175291</v>
      </c>
      <c r="P13" s="6">
        <f t="shared" si="0"/>
        <v>0.20391972773148692</v>
      </c>
      <c r="Q13" s="6">
        <f t="shared" si="1"/>
        <v>0.17509236221066124</v>
      </c>
      <c r="R13" s="6">
        <f t="shared" si="2"/>
        <v>6.3791067425024675E-2</v>
      </c>
      <c r="S13" s="2">
        <v>0</v>
      </c>
      <c r="T13" s="2">
        <v>0</v>
      </c>
      <c r="U13" s="2">
        <v>0</v>
      </c>
      <c r="V13" s="2">
        <v>0</v>
      </c>
      <c r="W13" s="31">
        <v>30176</v>
      </c>
      <c r="X13" s="31">
        <v>47631</v>
      </c>
      <c r="Y13" s="30">
        <v>86797</v>
      </c>
      <c r="Z13" s="6">
        <f t="shared" si="3"/>
        <v>0.28791092258748674</v>
      </c>
      <c r="AA13" s="7">
        <f t="shared" si="4"/>
        <v>0.19502004996745817</v>
      </c>
      <c r="AB13" s="7">
        <f t="shared" si="5"/>
        <v>0.12882933741949606</v>
      </c>
    </row>
    <row r="14" spans="1:29" x14ac:dyDescent="0.25">
      <c r="A14" s="5" t="s">
        <v>10</v>
      </c>
      <c r="B14" s="2">
        <v>0</v>
      </c>
      <c r="C14" s="2">
        <v>0</v>
      </c>
      <c r="D14" s="2">
        <v>0</v>
      </c>
      <c r="E14" s="2">
        <v>0</v>
      </c>
      <c r="F14" s="31">
        <v>5795</v>
      </c>
      <c r="G14" s="31">
        <v>9930</v>
      </c>
      <c r="H14" s="31">
        <v>10845</v>
      </c>
      <c r="I14" s="2">
        <v>0</v>
      </c>
      <c r="J14" s="2">
        <v>0</v>
      </c>
      <c r="K14" s="2">
        <v>0</v>
      </c>
      <c r="L14" s="2">
        <v>0</v>
      </c>
      <c r="M14" s="31">
        <v>18632</v>
      </c>
      <c r="N14" s="31">
        <v>26892</v>
      </c>
      <c r="O14" s="30">
        <v>34903</v>
      </c>
      <c r="P14" s="6">
        <f t="shared" si="0"/>
        <v>0.31102404465435807</v>
      </c>
      <c r="Q14" s="6">
        <f t="shared" si="1"/>
        <v>0.36925479696564034</v>
      </c>
      <c r="R14" s="6">
        <f t="shared" si="2"/>
        <v>0.31071827636592841</v>
      </c>
      <c r="S14" s="2">
        <v>0</v>
      </c>
      <c r="T14" s="2">
        <v>0</v>
      </c>
      <c r="U14" s="2">
        <v>0</v>
      </c>
      <c r="V14" s="2">
        <v>0</v>
      </c>
      <c r="W14" s="31">
        <v>16235</v>
      </c>
      <c r="X14" s="31">
        <v>35216</v>
      </c>
      <c r="Y14" s="30">
        <v>57616</v>
      </c>
      <c r="Z14" s="6">
        <f t="shared" si="3"/>
        <v>0.3569448721897136</v>
      </c>
      <c r="AA14" s="7">
        <f t="shared" si="4"/>
        <v>0.28197410268059975</v>
      </c>
      <c r="AB14" s="7">
        <f t="shared" si="5"/>
        <v>0.18822896417661761</v>
      </c>
    </row>
    <row r="15" spans="1:29" x14ac:dyDescent="0.25">
      <c r="A15" s="5" t="s">
        <v>9</v>
      </c>
      <c r="B15" s="2">
        <v>22</v>
      </c>
      <c r="C15" s="2">
        <v>868</v>
      </c>
      <c r="D15" s="2">
        <v>868</v>
      </c>
      <c r="E15" s="2">
        <v>868</v>
      </c>
      <c r="F15" s="31">
        <v>7093</v>
      </c>
      <c r="G15" s="31">
        <v>8216</v>
      </c>
      <c r="H15" s="31">
        <v>9356</v>
      </c>
      <c r="I15" s="2">
        <v>2</v>
      </c>
      <c r="J15" s="2">
        <v>4</v>
      </c>
      <c r="K15" s="2">
        <v>5</v>
      </c>
      <c r="L15" s="2">
        <v>5</v>
      </c>
      <c r="M15" s="31">
        <v>26935</v>
      </c>
      <c r="N15" s="31">
        <v>37054</v>
      </c>
      <c r="O15" s="30">
        <v>82806</v>
      </c>
      <c r="P15" s="6">
        <f t="shared" si="0"/>
        <v>0.26333766474846854</v>
      </c>
      <c r="Q15" s="6">
        <f t="shared" si="1"/>
        <v>0.22173044745506559</v>
      </c>
      <c r="R15" s="6">
        <f t="shared" si="2"/>
        <v>0.1129869816196894</v>
      </c>
      <c r="S15" s="2">
        <v>0</v>
      </c>
      <c r="T15" s="2">
        <v>0</v>
      </c>
      <c r="U15" s="2">
        <v>0</v>
      </c>
      <c r="V15" s="2">
        <v>0</v>
      </c>
      <c r="W15" s="31">
        <v>23265</v>
      </c>
      <c r="X15" s="31">
        <v>32550</v>
      </c>
      <c r="Y15" s="30">
        <v>54341</v>
      </c>
      <c r="Z15" s="6">
        <f t="shared" si="3"/>
        <v>0.30487857296367937</v>
      </c>
      <c r="AA15" s="7">
        <f t="shared" si="4"/>
        <v>0.25241167434715822</v>
      </c>
      <c r="AB15" s="7">
        <f t="shared" si="5"/>
        <v>0.17217202480631566</v>
      </c>
    </row>
    <row r="16" spans="1:29" x14ac:dyDescent="0.25">
      <c r="A16" s="5" t="s">
        <v>11</v>
      </c>
      <c r="B16" s="2">
        <v>0</v>
      </c>
      <c r="C16" s="2">
        <v>0</v>
      </c>
      <c r="D16" s="2">
        <v>0</v>
      </c>
      <c r="E16" s="2">
        <v>0</v>
      </c>
      <c r="F16" s="31">
        <v>21223</v>
      </c>
      <c r="G16" s="31">
        <v>21779</v>
      </c>
      <c r="H16" s="31">
        <v>24463</v>
      </c>
      <c r="I16" s="2">
        <v>0</v>
      </c>
      <c r="J16" s="2">
        <v>0</v>
      </c>
      <c r="K16" s="2">
        <v>0</v>
      </c>
      <c r="L16" s="2">
        <v>0</v>
      </c>
      <c r="M16" s="31">
        <v>77164</v>
      </c>
      <c r="N16" s="31">
        <v>86268</v>
      </c>
      <c r="O16" s="30">
        <v>239487</v>
      </c>
      <c r="P16" s="6">
        <f t="shared" si="0"/>
        <v>0.27503758229226066</v>
      </c>
      <c r="Q16" s="6">
        <f t="shared" si="1"/>
        <v>0.25245745815366066</v>
      </c>
      <c r="R16" s="6">
        <f t="shared" si="2"/>
        <v>0.10214750696279964</v>
      </c>
      <c r="S16" s="2">
        <v>0</v>
      </c>
      <c r="T16" s="2">
        <v>0</v>
      </c>
      <c r="U16" s="2">
        <v>0</v>
      </c>
      <c r="V16" s="2">
        <v>0</v>
      </c>
      <c r="W16" s="31">
        <v>46770</v>
      </c>
      <c r="X16" s="31">
        <v>78721</v>
      </c>
      <c r="Y16" s="30">
        <v>128405</v>
      </c>
      <c r="Z16" s="6">
        <f t="shared" si="3"/>
        <v>0.45377378661535173</v>
      </c>
      <c r="AA16" s="7">
        <f t="shared" si="4"/>
        <v>0.27666061152678445</v>
      </c>
      <c r="AB16" s="7">
        <f t="shared" si="5"/>
        <v>0.19051438806900042</v>
      </c>
    </row>
    <row r="17" spans="1:28" x14ac:dyDescent="0.25">
      <c r="A17" s="5" t="s">
        <v>50</v>
      </c>
      <c r="B17" s="2">
        <v>0</v>
      </c>
      <c r="C17" s="2">
        <v>0</v>
      </c>
      <c r="D17" s="2">
        <v>0</v>
      </c>
      <c r="E17" s="2">
        <v>0</v>
      </c>
      <c r="F17" s="31">
        <v>44739</v>
      </c>
      <c r="G17" s="31">
        <v>48418</v>
      </c>
      <c r="H17" s="36">
        <v>75106</v>
      </c>
      <c r="I17" s="2">
        <v>0</v>
      </c>
      <c r="J17" s="2">
        <v>0</v>
      </c>
      <c r="K17" s="2">
        <v>0</v>
      </c>
      <c r="L17" s="2">
        <v>0</v>
      </c>
      <c r="M17" s="31">
        <v>69218</v>
      </c>
      <c r="N17" s="31">
        <v>75498</v>
      </c>
      <c r="O17" s="30">
        <v>146565</v>
      </c>
      <c r="P17" s="6">
        <f t="shared" si="0"/>
        <v>0.64634921552197411</v>
      </c>
      <c r="Q17" s="6">
        <f t="shared" si="1"/>
        <v>0.64131500172189992</v>
      </c>
      <c r="R17" s="6">
        <f t="shared" si="2"/>
        <v>0.51244157882168317</v>
      </c>
      <c r="S17" s="2">
        <v>0</v>
      </c>
      <c r="T17" s="2">
        <v>0</v>
      </c>
      <c r="U17" s="2">
        <v>0</v>
      </c>
      <c r="V17" s="2">
        <v>0</v>
      </c>
      <c r="W17" s="31">
        <v>36165</v>
      </c>
      <c r="X17" s="31">
        <v>66205</v>
      </c>
      <c r="Y17" s="30">
        <v>110443</v>
      </c>
      <c r="Z17" s="6">
        <f t="shared" si="3"/>
        <v>1.2370800497718788</v>
      </c>
      <c r="AA17" s="7">
        <f t="shared" si="4"/>
        <v>0.73133449135261686</v>
      </c>
      <c r="AB17" s="7">
        <f t="shared" si="5"/>
        <v>0.68004309915522032</v>
      </c>
    </row>
    <row r="18" spans="1:28" x14ac:dyDescent="0.25">
      <c r="A18" s="5" t="s">
        <v>12</v>
      </c>
      <c r="B18" s="2">
        <v>0</v>
      </c>
      <c r="C18" s="2">
        <v>0</v>
      </c>
      <c r="D18" s="2">
        <v>0</v>
      </c>
      <c r="E18" s="2">
        <v>0</v>
      </c>
      <c r="F18" s="31">
        <v>4723</v>
      </c>
      <c r="G18" s="31">
        <v>4742</v>
      </c>
      <c r="H18" s="31">
        <v>5298</v>
      </c>
      <c r="I18" s="2">
        <v>20</v>
      </c>
      <c r="J18" s="2">
        <v>0</v>
      </c>
      <c r="K18" s="2">
        <v>0</v>
      </c>
      <c r="L18" s="2">
        <v>0</v>
      </c>
      <c r="M18" s="31">
        <v>13451</v>
      </c>
      <c r="N18" s="31">
        <v>20295</v>
      </c>
      <c r="O18" s="30">
        <v>29023</v>
      </c>
      <c r="P18" s="6">
        <f t="shared" si="0"/>
        <v>0.35112631031150099</v>
      </c>
      <c r="Q18" s="6">
        <f t="shared" si="1"/>
        <v>0.23365360926336537</v>
      </c>
      <c r="R18" s="6">
        <f t="shared" si="2"/>
        <v>0.18254487820004825</v>
      </c>
      <c r="S18" s="2">
        <v>0</v>
      </c>
      <c r="T18" s="2">
        <v>0</v>
      </c>
      <c r="U18" s="2">
        <v>0</v>
      </c>
      <c r="V18" s="2">
        <v>0</v>
      </c>
      <c r="W18" s="31">
        <v>10226</v>
      </c>
      <c r="X18" s="31">
        <v>13857</v>
      </c>
      <c r="Y18" s="30">
        <v>20473</v>
      </c>
      <c r="Z18" s="6">
        <f t="shared" si="3"/>
        <v>0.46186192059456288</v>
      </c>
      <c r="AA18" s="7">
        <f t="shared" si="4"/>
        <v>0.34220971350220103</v>
      </c>
      <c r="AB18" s="7">
        <f t="shared" si="5"/>
        <v>0.25877985639622919</v>
      </c>
    </row>
    <row r="19" spans="1:28" x14ac:dyDescent="0.25">
      <c r="A19" s="5" t="s">
        <v>14</v>
      </c>
      <c r="B19" s="2">
        <v>8278</v>
      </c>
      <c r="C19" s="2">
        <v>12013</v>
      </c>
      <c r="D19" s="2">
        <v>12913</v>
      </c>
      <c r="E19" s="2">
        <v>13016</v>
      </c>
      <c r="F19" s="31">
        <v>8258</v>
      </c>
      <c r="G19" s="31">
        <v>8657</v>
      </c>
      <c r="H19" s="31">
        <v>10277</v>
      </c>
      <c r="I19" s="2">
        <v>64079</v>
      </c>
      <c r="J19" s="2">
        <v>601827096</v>
      </c>
      <c r="K19" s="2">
        <v>594665760</v>
      </c>
      <c r="L19" s="2">
        <v>601709992</v>
      </c>
      <c r="M19" s="31">
        <v>15579</v>
      </c>
      <c r="N19" s="31">
        <v>14941</v>
      </c>
      <c r="O19" s="30">
        <v>20708</v>
      </c>
      <c r="P19" s="6">
        <f t="shared" si="0"/>
        <v>0.53007253353873807</v>
      </c>
      <c r="Q19" s="6">
        <f t="shared" si="1"/>
        <v>0.57941235526403856</v>
      </c>
      <c r="R19" s="6">
        <f t="shared" si="2"/>
        <v>0.49628163028781147</v>
      </c>
      <c r="S19" s="2">
        <v>0</v>
      </c>
      <c r="T19" s="2">
        <v>495461850</v>
      </c>
      <c r="U19" s="2">
        <v>492989872</v>
      </c>
      <c r="V19" s="2">
        <v>495283947</v>
      </c>
      <c r="W19" s="31">
        <v>13904</v>
      </c>
      <c r="X19" s="31">
        <v>12189</v>
      </c>
      <c r="Y19" s="30">
        <v>16667</v>
      </c>
      <c r="Z19" s="6">
        <f t="shared" si="3"/>
        <v>0.59392980437284237</v>
      </c>
      <c r="AA19" s="7">
        <f t="shared" si="4"/>
        <v>0.71023053572893591</v>
      </c>
      <c r="AB19" s="7">
        <f t="shared" si="5"/>
        <v>0.61660766784664311</v>
      </c>
    </row>
    <row r="20" spans="1:28" x14ac:dyDescent="0.25">
      <c r="A20" s="5" t="s">
        <v>13</v>
      </c>
      <c r="B20" s="2">
        <v>0</v>
      </c>
      <c r="C20" s="2">
        <v>0</v>
      </c>
      <c r="D20" s="2">
        <v>0</v>
      </c>
      <c r="E20" s="2">
        <v>0</v>
      </c>
      <c r="F20" s="31">
        <v>16638</v>
      </c>
      <c r="G20" s="31">
        <v>16706</v>
      </c>
      <c r="H20" s="31">
        <v>20018</v>
      </c>
      <c r="I20" s="2">
        <v>50512</v>
      </c>
      <c r="J20" s="2">
        <v>18280</v>
      </c>
      <c r="K20" s="2">
        <v>1558157760</v>
      </c>
      <c r="L20" s="2">
        <v>18280</v>
      </c>
      <c r="M20" s="31">
        <v>48005</v>
      </c>
      <c r="N20" s="31">
        <v>57240</v>
      </c>
      <c r="O20" s="30">
        <v>167594</v>
      </c>
      <c r="P20" s="6">
        <f t="shared" si="0"/>
        <v>0.34658889698989687</v>
      </c>
      <c r="Q20" s="6">
        <f t="shared" si="1"/>
        <v>0.29185883997204753</v>
      </c>
      <c r="R20" s="6">
        <f t="shared" si="2"/>
        <v>0.11944341682876475</v>
      </c>
      <c r="S20" s="2">
        <v>0</v>
      </c>
      <c r="T20" s="2">
        <v>0</v>
      </c>
      <c r="U20" s="2">
        <v>96159496</v>
      </c>
      <c r="V20" s="2">
        <v>0</v>
      </c>
      <c r="W20" s="31">
        <v>8417</v>
      </c>
      <c r="X20" s="31">
        <v>46897</v>
      </c>
      <c r="Y20" s="30">
        <v>80184</v>
      </c>
      <c r="Z20" s="6">
        <f t="shared" si="3"/>
        <v>1.9767137935131283</v>
      </c>
      <c r="AA20" s="7">
        <f t="shared" si="4"/>
        <v>0.35622747723734993</v>
      </c>
      <c r="AB20" s="7">
        <f t="shared" si="5"/>
        <v>0.24965080315274868</v>
      </c>
    </row>
    <row r="21" spans="1:28" x14ac:dyDescent="0.25">
      <c r="A21" s="5" t="s">
        <v>15</v>
      </c>
      <c r="B21" s="2">
        <v>0</v>
      </c>
      <c r="C21" s="2">
        <v>0</v>
      </c>
      <c r="D21" s="2">
        <v>0</v>
      </c>
      <c r="E21" s="2">
        <v>0</v>
      </c>
      <c r="F21" s="31">
        <v>13569</v>
      </c>
      <c r="G21" s="31">
        <v>14358</v>
      </c>
      <c r="H21" s="31">
        <v>21553</v>
      </c>
      <c r="I21" s="2">
        <v>4</v>
      </c>
      <c r="J21" s="2">
        <v>8124</v>
      </c>
      <c r="K21" s="2">
        <v>4062</v>
      </c>
      <c r="L21" s="2">
        <v>4062</v>
      </c>
      <c r="M21" s="31">
        <v>38879</v>
      </c>
      <c r="N21" s="31">
        <v>34783</v>
      </c>
      <c r="O21" s="30">
        <v>71034</v>
      </c>
      <c r="P21" s="6">
        <f t="shared" si="0"/>
        <v>0.34900589006918903</v>
      </c>
      <c r="Q21" s="6">
        <f t="shared" si="1"/>
        <v>0.41278785613661845</v>
      </c>
      <c r="R21" s="6">
        <f t="shared" si="2"/>
        <v>0.30341808148210714</v>
      </c>
      <c r="S21" s="2">
        <v>0</v>
      </c>
      <c r="T21" s="2">
        <v>0</v>
      </c>
      <c r="U21" s="2">
        <v>0</v>
      </c>
      <c r="V21" s="2">
        <v>0</v>
      </c>
      <c r="W21" s="31">
        <v>29144</v>
      </c>
      <c r="X21" s="31">
        <v>38610</v>
      </c>
      <c r="Y21" s="30">
        <v>54036</v>
      </c>
      <c r="Z21" s="6">
        <f t="shared" si="3"/>
        <v>0.46558468295360966</v>
      </c>
      <c r="AA21" s="7">
        <f t="shared" si="4"/>
        <v>0.37187257187257189</v>
      </c>
      <c r="AB21" s="7">
        <f t="shared" si="5"/>
        <v>0.39886372048264118</v>
      </c>
    </row>
    <row r="22" spans="1:28" x14ac:dyDescent="0.25">
      <c r="A22" s="5" t="s">
        <v>16</v>
      </c>
      <c r="B22" s="2">
        <v>0</v>
      </c>
      <c r="C22" s="2">
        <v>0</v>
      </c>
      <c r="D22" s="2">
        <v>0</v>
      </c>
      <c r="E22" s="2">
        <v>0</v>
      </c>
      <c r="F22" s="31">
        <v>13395</v>
      </c>
      <c r="G22" s="31">
        <v>14738</v>
      </c>
      <c r="H22" s="31">
        <v>21515</v>
      </c>
      <c r="I22" s="2">
        <v>2</v>
      </c>
      <c r="J22" s="2">
        <v>6160</v>
      </c>
      <c r="K22" s="2">
        <v>6</v>
      </c>
      <c r="L22" s="2">
        <v>6154</v>
      </c>
      <c r="M22" s="31">
        <v>39672</v>
      </c>
      <c r="N22" s="31">
        <v>39651</v>
      </c>
      <c r="O22" s="30">
        <v>72352</v>
      </c>
      <c r="P22" s="6">
        <f t="shared" si="0"/>
        <v>0.33764367816091956</v>
      </c>
      <c r="Q22" s="6">
        <f t="shared" si="1"/>
        <v>0.37169302161357848</v>
      </c>
      <c r="R22" s="6">
        <f t="shared" si="2"/>
        <v>0.29736565678903143</v>
      </c>
      <c r="S22" s="2">
        <v>0</v>
      </c>
      <c r="T22" s="2">
        <v>0</v>
      </c>
      <c r="U22" s="2">
        <v>0</v>
      </c>
      <c r="V22" s="2">
        <v>0</v>
      </c>
      <c r="W22" s="31">
        <v>29309</v>
      </c>
      <c r="X22" s="31">
        <v>39154</v>
      </c>
      <c r="Y22" s="30">
        <v>56497</v>
      </c>
      <c r="Z22" s="6">
        <f t="shared" si="3"/>
        <v>0.45702685182025998</v>
      </c>
      <c r="AA22" s="7">
        <f t="shared" si="4"/>
        <v>0.37641109465188743</v>
      </c>
      <c r="AB22" s="7">
        <f t="shared" si="5"/>
        <v>0.38081668053170964</v>
      </c>
    </row>
    <row r="23" spans="1:28" x14ac:dyDescent="0.25">
      <c r="A23" s="5" t="s">
        <v>17</v>
      </c>
      <c r="B23" s="2">
        <v>0</v>
      </c>
      <c r="C23" s="2">
        <v>0</v>
      </c>
      <c r="D23" s="2">
        <v>0</v>
      </c>
      <c r="E23" s="2">
        <v>0</v>
      </c>
      <c r="F23" s="31">
        <v>10523</v>
      </c>
      <c r="G23" s="31">
        <v>12292</v>
      </c>
      <c r="H23" s="31">
        <v>17491</v>
      </c>
      <c r="I23" s="2">
        <v>6</v>
      </c>
      <c r="J23" s="2">
        <v>2</v>
      </c>
      <c r="K23" s="2">
        <v>3525</v>
      </c>
      <c r="L23" s="2">
        <v>3525</v>
      </c>
      <c r="M23" s="31">
        <v>28736</v>
      </c>
      <c r="N23" s="31">
        <v>39756</v>
      </c>
      <c r="O23" s="30">
        <v>81048</v>
      </c>
      <c r="P23" s="6">
        <f t="shared" si="0"/>
        <v>0.3661957126948775</v>
      </c>
      <c r="Q23" s="6">
        <f t="shared" si="1"/>
        <v>0.30918603481235535</v>
      </c>
      <c r="R23" s="6">
        <f t="shared" si="2"/>
        <v>0.21581038396999308</v>
      </c>
      <c r="S23" s="2">
        <v>0</v>
      </c>
      <c r="T23" s="2">
        <v>0</v>
      </c>
      <c r="U23" s="2">
        <v>0</v>
      </c>
      <c r="V23" s="2">
        <v>0</v>
      </c>
      <c r="W23" s="31">
        <v>23015</v>
      </c>
      <c r="X23" s="31">
        <v>29913</v>
      </c>
      <c r="Y23" s="30">
        <v>50392</v>
      </c>
      <c r="Z23" s="6">
        <f t="shared" si="3"/>
        <v>0.45722354985878777</v>
      </c>
      <c r="AA23" s="7">
        <f t="shared" si="4"/>
        <v>0.41092501587938357</v>
      </c>
      <c r="AB23" s="7">
        <f t="shared" si="5"/>
        <v>0.34709874583267186</v>
      </c>
    </row>
    <row r="24" spans="1:28" x14ac:dyDescent="0.25">
      <c r="A24" s="5" t="s">
        <v>18</v>
      </c>
      <c r="B24" s="2">
        <v>0</v>
      </c>
      <c r="C24" s="2">
        <v>0</v>
      </c>
      <c r="D24" s="2">
        <v>0</v>
      </c>
      <c r="E24" s="2">
        <v>0</v>
      </c>
      <c r="F24" s="31">
        <v>18897</v>
      </c>
      <c r="G24" s="31">
        <v>20587</v>
      </c>
      <c r="H24" s="29">
        <v>25738</v>
      </c>
      <c r="I24" s="2">
        <v>0</v>
      </c>
      <c r="J24" s="2">
        <v>0</v>
      </c>
      <c r="K24" s="2">
        <v>4057</v>
      </c>
      <c r="L24" s="2">
        <v>4057</v>
      </c>
      <c r="M24" s="31">
        <v>43638</v>
      </c>
      <c r="N24" s="31">
        <v>43686</v>
      </c>
      <c r="O24" s="30">
        <v>95237</v>
      </c>
      <c r="P24" s="6">
        <f t="shared" si="0"/>
        <v>0.4330400109995875</v>
      </c>
      <c r="Q24" s="6">
        <f t="shared" si="1"/>
        <v>0.47124937050771415</v>
      </c>
      <c r="R24" s="6">
        <f t="shared" si="2"/>
        <v>0.27025210789924087</v>
      </c>
      <c r="S24" s="2">
        <v>0</v>
      </c>
      <c r="T24" s="2">
        <v>0</v>
      </c>
      <c r="U24" s="2">
        <v>0</v>
      </c>
      <c r="V24" s="2">
        <v>0</v>
      </c>
      <c r="W24" s="31">
        <v>32593</v>
      </c>
      <c r="X24" s="31">
        <v>38177</v>
      </c>
      <c r="Y24" s="30">
        <v>53238</v>
      </c>
      <c r="Z24" s="6">
        <f t="shared" si="3"/>
        <v>0.57978707084343262</v>
      </c>
      <c r="AA24" s="7">
        <f t="shared" si="4"/>
        <v>0.53925138172197917</v>
      </c>
      <c r="AB24" s="7">
        <f t="shared" si="5"/>
        <v>0.48345166985987453</v>
      </c>
    </row>
    <row r="25" spans="1:28" x14ac:dyDescent="0.25">
      <c r="A25" s="5" t="s">
        <v>19</v>
      </c>
      <c r="B25" s="2">
        <v>0</v>
      </c>
      <c r="C25" s="2">
        <v>0</v>
      </c>
      <c r="D25" s="2">
        <v>0</v>
      </c>
      <c r="E25" s="2">
        <v>0</v>
      </c>
      <c r="F25" s="31">
        <v>7718</v>
      </c>
      <c r="G25" s="31">
        <v>8151</v>
      </c>
      <c r="H25" s="31">
        <v>11328</v>
      </c>
      <c r="I25" s="2">
        <v>3</v>
      </c>
      <c r="J25" s="2">
        <v>1</v>
      </c>
      <c r="K25" s="2">
        <v>0</v>
      </c>
      <c r="L25" s="2">
        <v>1</v>
      </c>
      <c r="M25" s="31">
        <v>43694</v>
      </c>
      <c r="N25" s="31">
        <v>43736</v>
      </c>
      <c r="O25" s="30">
        <v>88010</v>
      </c>
      <c r="P25" s="6">
        <f t="shared" si="0"/>
        <v>0.17663752460292031</v>
      </c>
      <c r="Q25" s="6">
        <f t="shared" si="1"/>
        <v>0.18636820925553321</v>
      </c>
      <c r="R25" s="6">
        <f t="shared" si="2"/>
        <v>0.1287126462901943</v>
      </c>
      <c r="S25" s="2">
        <v>0</v>
      </c>
      <c r="T25" s="2">
        <v>0</v>
      </c>
      <c r="U25" s="2">
        <v>0</v>
      </c>
      <c r="V25" s="2">
        <v>0</v>
      </c>
      <c r="W25" s="31">
        <v>31687</v>
      </c>
      <c r="X25" s="31">
        <v>38418</v>
      </c>
      <c r="Y25" s="30">
        <v>55175</v>
      </c>
      <c r="Z25" s="6">
        <f t="shared" si="3"/>
        <v>0.24356991826301005</v>
      </c>
      <c r="AA25" s="7">
        <f t="shared" si="4"/>
        <v>0.21216617210682492</v>
      </c>
      <c r="AB25" s="7">
        <f t="shared" si="5"/>
        <v>0.20531037607612143</v>
      </c>
    </row>
    <row r="26" spans="1:28" x14ac:dyDescent="0.25">
      <c r="A26" s="5" t="s">
        <v>20</v>
      </c>
      <c r="B26" s="2">
        <v>0</v>
      </c>
      <c r="C26" s="2">
        <v>0</v>
      </c>
      <c r="D26" s="2">
        <v>0</v>
      </c>
      <c r="E26" s="2">
        <v>0</v>
      </c>
      <c r="F26" s="31">
        <v>15398</v>
      </c>
      <c r="G26" s="31">
        <v>17855</v>
      </c>
      <c r="H26" s="31">
        <v>25556</v>
      </c>
      <c r="I26" s="2">
        <v>6</v>
      </c>
      <c r="J26" s="2">
        <v>7050</v>
      </c>
      <c r="K26" s="2">
        <v>3525</v>
      </c>
      <c r="L26" s="2">
        <v>3525</v>
      </c>
      <c r="M26" s="31">
        <v>32600</v>
      </c>
      <c r="N26" s="31">
        <v>37567</v>
      </c>
      <c r="O26" s="30">
        <v>69491</v>
      </c>
      <c r="P26" s="6">
        <f t="shared" si="0"/>
        <v>0.47233128834355831</v>
      </c>
      <c r="Q26" s="6">
        <f t="shared" si="1"/>
        <v>0.47528415896930815</v>
      </c>
      <c r="R26" s="6">
        <f t="shared" si="2"/>
        <v>0.36775985379401649</v>
      </c>
      <c r="S26" s="2">
        <v>0</v>
      </c>
      <c r="T26" s="2">
        <v>0</v>
      </c>
      <c r="U26" s="2">
        <v>0</v>
      </c>
      <c r="V26" s="2">
        <v>0</v>
      </c>
      <c r="W26" s="31">
        <v>23625</v>
      </c>
      <c r="X26" s="31">
        <v>33602</v>
      </c>
      <c r="Y26" s="30">
        <v>47059</v>
      </c>
      <c r="Z26" s="6">
        <f t="shared" si="3"/>
        <v>0.65176719576719577</v>
      </c>
      <c r="AA26" s="7">
        <f t="shared" si="4"/>
        <v>0.53136718052496879</v>
      </c>
      <c r="AB26" s="7">
        <f t="shared" si="5"/>
        <v>0.54306296351388683</v>
      </c>
    </row>
    <row r="27" spans="1:28" x14ac:dyDescent="0.25">
      <c r="A27" s="5" t="s">
        <v>21</v>
      </c>
      <c r="B27" s="2">
        <v>238856</v>
      </c>
      <c r="C27" s="2">
        <v>3907448</v>
      </c>
      <c r="D27" s="2">
        <v>913439</v>
      </c>
      <c r="E27" s="2">
        <v>913439</v>
      </c>
      <c r="F27" s="31">
        <v>12472</v>
      </c>
      <c r="G27" s="31">
        <v>13820</v>
      </c>
      <c r="H27" s="31">
        <v>20918</v>
      </c>
      <c r="I27" s="2">
        <v>716930</v>
      </c>
      <c r="J27" s="2">
        <v>1250114</v>
      </c>
      <c r="K27" s="2">
        <v>700113</v>
      </c>
      <c r="L27" s="2">
        <v>700113</v>
      </c>
      <c r="M27" s="31">
        <v>12320</v>
      </c>
      <c r="N27" s="31">
        <v>28190</v>
      </c>
      <c r="O27" s="30">
        <v>47229</v>
      </c>
      <c r="P27" s="6">
        <f t="shared" si="0"/>
        <v>1.0123376623376623</v>
      </c>
      <c r="Q27" s="6">
        <f t="shared" si="1"/>
        <v>0.49024476764810215</v>
      </c>
      <c r="R27" s="6">
        <f t="shared" si="2"/>
        <v>0.44290584174977238</v>
      </c>
      <c r="S27" s="2">
        <v>0</v>
      </c>
      <c r="T27" s="2">
        <v>0</v>
      </c>
      <c r="U27" s="2">
        <v>0</v>
      </c>
      <c r="V27" s="2">
        <v>0</v>
      </c>
      <c r="W27" s="31">
        <v>11701</v>
      </c>
      <c r="X27" s="31">
        <v>20920</v>
      </c>
      <c r="Y27" s="30">
        <v>33145</v>
      </c>
      <c r="Z27" s="6">
        <f t="shared" si="3"/>
        <v>1.065891804119306</v>
      </c>
      <c r="AA27" s="7">
        <f t="shared" si="4"/>
        <v>0.66061185468451245</v>
      </c>
      <c r="AB27" s="7">
        <f t="shared" si="5"/>
        <v>0.63110574747322368</v>
      </c>
    </row>
    <row r="28" spans="1:28" x14ac:dyDescent="0.25">
      <c r="A28" s="5" t="s">
        <v>22</v>
      </c>
      <c r="B28" s="2">
        <v>0</v>
      </c>
      <c r="C28" s="2">
        <v>0</v>
      </c>
      <c r="D28" s="2">
        <v>0</v>
      </c>
      <c r="E28" s="2">
        <v>0</v>
      </c>
      <c r="F28" s="31">
        <v>9999</v>
      </c>
      <c r="G28" s="31">
        <v>10934</v>
      </c>
      <c r="H28" s="31">
        <v>12236</v>
      </c>
      <c r="I28" s="2">
        <v>2</v>
      </c>
      <c r="J28" s="2">
        <v>19668</v>
      </c>
      <c r="K28" s="2">
        <v>13892</v>
      </c>
      <c r="L28" s="2">
        <v>13892</v>
      </c>
      <c r="M28" s="31">
        <v>6205</v>
      </c>
      <c r="N28" s="31">
        <v>20407</v>
      </c>
      <c r="O28" s="30">
        <v>34992</v>
      </c>
      <c r="P28" s="6">
        <f t="shared" si="0"/>
        <v>1.6114423851732473</v>
      </c>
      <c r="Q28" s="6">
        <f t="shared" si="1"/>
        <v>0.535796540402803</v>
      </c>
      <c r="R28" s="6">
        <f t="shared" si="2"/>
        <v>0.34967992684042065</v>
      </c>
      <c r="S28" s="2">
        <v>0</v>
      </c>
      <c r="T28" s="2">
        <v>13542</v>
      </c>
      <c r="U28" s="2">
        <v>6771</v>
      </c>
      <c r="V28" s="2">
        <v>6771</v>
      </c>
      <c r="W28" s="31">
        <v>6115</v>
      </c>
      <c r="X28" s="31">
        <v>21639</v>
      </c>
      <c r="Y28" s="30">
        <v>28036</v>
      </c>
      <c r="Z28" s="6">
        <f t="shared" si="3"/>
        <v>1.635159443990188</v>
      </c>
      <c r="AA28" s="7">
        <f t="shared" si="4"/>
        <v>0.50529137205970698</v>
      </c>
      <c r="AB28" s="7">
        <f t="shared" si="5"/>
        <v>0.43643886431730633</v>
      </c>
    </row>
    <row r="29" spans="1:28" x14ac:dyDescent="0.25">
      <c r="A29" s="5" t="s">
        <v>23</v>
      </c>
      <c r="B29" s="2">
        <v>0</v>
      </c>
      <c r="C29" s="2">
        <v>0</v>
      </c>
      <c r="D29" s="2">
        <v>0</v>
      </c>
      <c r="E29" s="2">
        <v>0</v>
      </c>
      <c r="F29" s="31">
        <v>8572</v>
      </c>
      <c r="G29" s="31">
        <v>9797</v>
      </c>
      <c r="H29" s="31">
        <v>11075</v>
      </c>
      <c r="I29" s="2">
        <v>2</v>
      </c>
      <c r="J29" s="2">
        <v>19670</v>
      </c>
      <c r="K29" s="2">
        <v>6992</v>
      </c>
      <c r="L29" s="2">
        <v>19670</v>
      </c>
      <c r="M29" s="31">
        <v>6222</v>
      </c>
      <c r="N29" s="31">
        <v>19983</v>
      </c>
      <c r="O29" s="30">
        <v>34354</v>
      </c>
      <c r="P29" s="6">
        <f t="shared" si="0"/>
        <v>1.3776920604307297</v>
      </c>
      <c r="Q29" s="6">
        <f t="shared" si="1"/>
        <v>0.49026672671771004</v>
      </c>
      <c r="R29" s="6">
        <f t="shared" si="2"/>
        <v>0.32237876229842233</v>
      </c>
      <c r="S29" s="2">
        <v>0</v>
      </c>
      <c r="T29" s="2">
        <v>13542</v>
      </c>
      <c r="U29" s="2">
        <v>0</v>
      </c>
      <c r="V29" s="2">
        <v>13542</v>
      </c>
      <c r="W29" s="31">
        <v>6119</v>
      </c>
      <c r="X29" s="31">
        <v>21828</v>
      </c>
      <c r="Y29" s="30">
        <v>29632</v>
      </c>
      <c r="Z29" s="6">
        <f t="shared" si="3"/>
        <v>1.4008824971400555</v>
      </c>
      <c r="AA29" s="7">
        <f t="shared" si="4"/>
        <v>0.44882719442917351</v>
      </c>
      <c r="AB29" s="7">
        <f t="shared" si="5"/>
        <v>0.37375134989200864</v>
      </c>
    </row>
    <row r="30" spans="1:28" x14ac:dyDescent="0.25">
      <c r="A30" s="5" t="s">
        <v>24</v>
      </c>
      <c r="B30" s="2">
        <v>0</v>
      </c>
      <c r="C30" s="2">
        <v>0</v>
      </c>
      <c r="D30" s="2">
        <v>0</v>
      </c>
      <c r="E30" s="2">
        <v>0</v>
      </c>
      <c r="F30" s="31">
        <v>21363</v>
      </c>
      <c r="G30" s="31">
        <v>24500</v>
      </c>
      <c r="H30" s="29">
        <v>27794</v>
      </c>
      <c r="I30" s="2">
        <v>0</v>
      </c>
      <c r="J30" s="2">
        <v>33412</v>
      </c>
      <c r="K30" s="2">
        <v>16707</v>
      </c>
      <c r="L30" s="2">
        <v>16707</v>
      </c>
      <c r="M30" s="31">
        <v>13330</v>
      </c>
      <c r="N30" s="31">
        <v>38542</v>
      </c>
      <c r="O30" s="30">
        <v>75465</v>
      </c>
      <c r="P30" s="6">
        <f t="shared" si="0"/>
        <v>1.6026256564141035</v>
      </c>
      <c r="Q30" s="6">
        <f t="shared" si="1"/>
        <v>0.6356701779876498</v>
      </c>
      <c r="R30" s="6">
        <f t="shared" si="2"/>
        <v>0.36830318690783809</v>
      </c>
      <c r="S30" s="2">
        <v>0</v>
      </c>
      <c r="T30" s="2">
        <v>24184</v>
      </c>
      <c r="U30" s="2">
        <v>12092</v>
      </c>
      <c r="V30" s="2">
        <v>12097</v>
      </c>
      <c r="W30" s="31">
        <v>12611</v>
      </c>
      <c r="X30" s="31">
        <v>38872</v>
      </c>
      <c r="Y30" s="30">
        <v>48874</v>
      </c>
      <c r="Z30" s="6">
        <f t="shared" si="3"/>
        <v>1.6939973039410039</v>
      </c>
      <c r="AA30" s="7">
        <f t="shared" si="4"/>
        <v>0.63027371887219596</v>
      </c>
      <c r="AB30" s="7">
        <f t="shared" si="5"/>
        <v>0.5686868273519663</v>
      </c>
    </row>
    <row r="31" spans="1:28" x14ac:dyDescent="0.25">
      <c r="A31" s="5" t="s">
        <v>25</v>
      </c>
      <c r="B31" s="2">
        <v>0</v>
      </c>
      <c r="C31" s="2">
        <v>0</v>
      </c>
      <c r="D31" s="2">
        <v>0</v>
      </c>
      <c r="E31" s="2">
        <v>0</v>
      </c>
      <c r="F31" s="31">
        <v>7655</v>
      </c>
      <c r="G31" s="31">
        <v>8143</v>
      </c>
      <c r="H31" s="31">
        <v>9296</v>
      </c>
      <c r="I31" s="2">
        <v>4</v>
      </c>
      <c r="J31" s="2">
        <v>3949</v>
      </c>
      <c r="K31" s="2">
        <v>4490</v>
      </c>
      <c r="L31" s="2">
        <v>4490</v>
      </c>
      <c r="M31" s="31">
        <v>15432</v>
      </c>
      <c r="N31" s="31">
        <v>21324</v>
      </c>
      <c r="O31" s="30">
        <v>33377</v>
      </c>
      <c r="P31" s="6">
        <f t="shared" si="0"/>
        <v>0.49604717470191811</v>
      </c>
      <c r="Q31" s="6">
        <f t="shared" si="1"/>
        <v>0.3818701932095292</v>
      </c>
      <c r="R31" s="6">
        <f t="shared" si="2"/>
        <v>0.2785151451598406</v>
      </c>
      <c r="S31" s="2">
        <v>0</v>
      </c>
      <c r="T31" s="2">
        <v>0</v>
      </c>
      <c r="U31" s="2">
        <v>0</v>
      </c>
      <c r="V31" s="2">
        <v>0</v>
      </c>
      <c r="W31" s="31">
        <v>15204</v>
      </c>
      <c r="X31" s="31">
        <v>18660</v>
      </c>
      <c r="Y31" s="30">
        <v>28398</v>
      </c>
      <c r="Z31" s="6">
        <f t="shared" si="3"/>
        <v>0.503485924756643</v>
      </c>
      <c r="AA31" s="7">
        <f t="shared" si="4"/>
        <v>0.43638799571275455</v>
      </c>
      <c r="AB31" s="7">
        <f t="shared" si="5"/>
        <v>0.32734699626734276</v>
      </c>
    </row>
    <row r="32" spans="1:28" x14ac:dyDescent="0.25">
      <c r="A32" s="5" t="s">
        <v>26</v>
      </c>
      <c r="B32" s="2">
        <v>0</v>
      </c>
      <c r="C32" s="2">
        <v>0</v>
      </c>
      <c r="D32" s="2">
        <v>0</v>
      </c>
      <c r="E32" s="2">
        <v>0</v>
      </c>
      <c r="F32" s="31">
        <v>5191</v>
      </c>
      <c r="G32" s="31">
        <v>6208</v>
      </c>
      <c r="H32" s="31">
        <v>6770</v>
      </c>
      <c r="I32" s="2">
        <v>1</v>
      </c>
      <c r="J32" s="2">
        <v>1</v>
      </c>
      <c r="K32" s="2">
        <v>1</v>
      </c>
      <c r="L32" s="2">
        <v>1</v>
      </c>
      <c r="M32" s="31">
        <v>17738</v>
      </c>
      <c r="N32" s="31">
        <v>28449</v>
      </c>
      <c r="O32" s="30">
        <v>60018</v>
      </c>
      <c r="P32" s="6">
        <f t="shared" si="0"/>
        <v>0.29264855113316046</v>
      </c>
      <c r="Q32" s="6">
        <f t="shared" si="1"/>
        <v>0.2182150514956589</v>
      </c>
      <c r="R32" s="6">
        <f t="shared" si="2"/>
        <v>0.11279949348528774</v>
      </c>
      <c r="S32" s="2">
        <v>0</v>
      </c>
      <c r="T32" s="2">
        <v>0</v>
      </c>
      <c r="U32" s="2">
        <v>0</v>
      </c>
      <c r="V32" s="2">
        <v>0</v>
      </c>
      <c r="W32" s="31">
        <v>18156</v>
      </c>
      <c r="X32" s="31">
        <v>24854</v>
      </c>
      <c r="Y32" s="30">
        <v>42708</v>
      </c>
      <c r="Z32" s="6">
        <f t="shared" si="3"/>
        <v>0.28591099361092753</v>
      </c>
      <c r="AA32" s="7">
        <f t="shared" si="4"/>
        <v>0.24977870765269172</v>
      </c>
      <c r="AB32" s="7">
        <f t="shared" si="5"/>
        <v>0.15851831038681277</v>
      </c>
    </row>
    <row r="33" spans="1:29" x14ac:dyDescent="0.25">
      <c r="A33" s="5" t="s">
        <v>27</v>
      </c>
      <c r="B33" s="2">
        <v>0</v>
      </c>
      <c r="C33" s="2">
        <v>0</v>
      </c>
      <c r="D33" s="2">
        <v>0</v>
      </c>
      <c r="E33" s="2">
        <v>0</v>
      </c>
      <c r="F33" s="31">
        <v>18411</v>
      </c>
      <c r="G33" s="31">
        <v>21568</v>
      </c>
      <c r="H33" s="29">
        <v>25070</v>
      </c>
      <c r="I33" s="2">
        <v>0</v>
      </c>
      <c r="J33" s="2">
        <v>162</v>
      </c>
      <c r="K33" s="2">
        <v>3009</v>
      </c>
      <c r="L33" s="2">
        <v>3009</v>
      </c>
      <c r="M33" s="31">
        <v>18146</v>
      </c>
      <c r="N33" s="31">
        <v>25583</v>
      </c>
      <c r="O33" s="30">
        <v>52293</v>
      </c>
      <c r="P33" s="6">
        <f t="shared" si="0"/>
        <v>1.0146037694257688</v>
      </c>
      <c r="Q33" s="6">
        <f t="shared" si="1"/>
        <v>0.84305984442794046</v>
      </c>
      <c r="R33" s="6">
        <f t="shared" si="2"/>
        <v>0.47941407071692194</v>
      </c>
      <c r="S33" s="2">
        <v>0</v>
      </c>
      <c r="T33" s="2">
        <v>0</v>
      </c>
      <c r="U33" s="2">
        <v>0</v>
      </c>
      <c r="V33" s="2">
        <v>0</v>
      </c>
      <c r="W33" s="31">
        <v>16767</v>
      </c>
      <c r="X33" s="31">
        <v>21934</v>
      </c>
      <c r="Y33" s="30">
        <v>37714</v>
      </c>
      <c r="Z33" s="6">
        <f t="shared" si="3"/>
        <v>1.0980497405618179</v>
      </c>
      <c r="AA33" s="7">
        <f t="shared" si="4"/>
        <v>0.98331357709492118</v>
      </c>
      <c r="AB33" s="7">
        <f t="shared" si="5"/>
        <v>0.66473988439306353</v>
      </c>
    </row>
    <row r="34" spans="1:29" x14ac:dyDescent="0.25">
      <c r="A34" s="5" t="s">
        <v>28</v>
      </c>
      <c r="B34" s="2">
        <v>208</v>
      </c>
      <c r="C34" s="2">
        <v>158</v>
      </c>
      <c r="D34" s="2">
        <v>153</v>
      </c>
      <c r="E34" s="2">
        <v>153</v>
      </c>
      <c r="F34" s="31">
        <v>11543</v>
      </c>
      <c r="G34" s="31">
        <v>8690</v>
      </c>
      <c r="H34" s="31">
        <v>10845</v>
      </c>
      <c r="I34" s="2">
        <v>2</v>
      </c>
      <c r="J34" s="2">
        <v>28860</v>
      </c>
      <c r="K34" s="2">
        <v>14432</v>
      </c>
      <c r="L34" s="2">
        <v>14432</v>
      </c>
      <c r="M34" s="31">
        <v>30535</v>
      </c>
      <c r="N34" s="31">
        <v>38173</v>
      </c>
      <c r="O34" s="31">
        <v>89047</v>
      </c>
      <c r="P34" s="6">
        <f t="shared" si="0"/>
        <v>0.37802521696413949</v>
      </c>
      <c r="Q34" s="6">
        <f t="shared" si="1"/>
        <v>0.22764781389987687</v>
      </c>
      <c r="R34" s="6">
        <f t="shared" si="2"/>
        <v>0.12178961671926061</v>
      </c>
      <c r="S34" s="2">
        <v>0</v>
      </c>
      <c r="T34" s="2">
        <v>27728</v>
      </c>
      <c r="U34" s="2">
        <v>13864</v>
      </c>
      <c r="V34" s="2">
        <v>13864</v>
      </c>
      <c r="W34" s="31">
        <v>22084</v>
      </c>
      <c r="X34" s="31">
        <v>33705</v>
      </c>
      <c r="Y34" s="31">
        <v>53355</v>
      </c>
      <c r="Z34" s="6">
        <f t="shared" si="3"/>
        <v>0.52268610758920486</v>
      </c>
      <c r="AA34" s="7">
        <f t="shared" si="4"/>
        <v>0.25782524847945409</v>
      </c>
      <c r="AB34" s="7">
        <f t="shared" si="5"/>
        <v>0.20326117514759628</v>
      </c>
    </row>
    <row r="35" spans="1:29" x14ac:dyDescent="0.25">
      <c r="A35" s="5" t="s">
        <v>29</v>
      </c>
      <c r="B35" s="2">
        <v>164</v>
      </c>
      <c r="C35" s="2">
        <v>185</v>
      </c>
      <c r="D35" s="2">
        <v>185</v>
      </c>
      <c r="E35" s="2">
        <v>185</v>
      </c>
      <c r="F35" s="31">
        <v>12479</v>
      </c>
      <c r="G35" s="31">
        <v>8852</v>
      </c>
      <c r="H35" s="31">
        <v>10951</v>
      </c>
      <c r="I35" s="2">
        <v>2</v>
      </c>
      <c r="J35" s="2">
        <v>14454</v>
      </c>
      <c r="K35" s="2">
        <v>13053</v>
      </c>
      <c r="L35" s="2">
        <v>14454</v>
      </c>
      <c r="M35" s="31">
        <v>12890</v>
      </c>
      <c r="N35" s="31">
        <v>24015</v>
      </c>
      <c r="O35" s="31">
        <v>43887</v>
      </c>
      <c r="P35" s="6">
        <f t="shared" si="0"/>
        <v>0.96811481768813035</v>
      </c>
      <c r="Q35" s="6">
        <f t="shared" si="1"/>
        <v>0.36860295648552988</v>
      </c>
      <c r="R35" s="6">
        <f t="shared" si="2"/>
        <v>0.24952719484129696</v>
      </c>
      <c r="S35" s="2">
        <v>0</v>
      </c>
      <c r="T35" s="2">
        <v>13867</v>
      </c>
      <c r="U35" s="2">
        <v>11569</v>
      </c>
      <c r="V35" s="2">
        <v>13867</v>
      </c>
      <c r="W35" s="31">
        <v>12097</v>
      </c>
      <c r="X35" s="31">
        <v>20982</v>
      </c>
      <c r="Y35" s="31">
        <v>32867</v>
      </c>
      <c r="Z35" s="6">
        <f t="shared" si="3"/>
        <v>1.0315780772092253</v>
      </c>
      <c r="AA35" s="7">
        <f t="shared" si="4"/>
        <v>0.42188542560289771</v>
      </c>
      <c r="AB35" s="7">
        <f t="shared" si="5"/>
        <v>0.33319134694374297</v>
      </c>
    </row>
    <row r="36" spans="1:29" x14ac:dyDescent="0.25">
      <c r="A36" s="5" t="s">
        <v>32</v>
      </c>
      <c r="B36" s="2">
        <v>17</v>
      </c>
      <c r="C36" s="2">
        <v>16</v>
      </c>
      <c r="D36" s="2">
        <v>16</v>
      </c>
      <c r="E36" s="2">
        <v>16</v>
      </c>
      <c r="F36" s="31">
        <v>2529</v>
      </c>
      <c r="G36" s="31">
        <v>2150</v>
      </c>
      <c r="H36" s="31">
        <v>2558</v>
      </c>
      <c r="I36" s="2">
        <v>6</v>
      </c>
      <c r="J36" s="2">
        <v>5</v>
      </c>
      <c r="K36" s="2">
        <v>5</v>
      </c>
      <c r="L36" s="2">
        <v>6</v>
      </c>
      <c r="M36" s="31">
        <v>7001</v>
      </c>
      <c r="N36" s="31">
        <v>10866</v>
      </c>
      <c r="O36" s="31">
        <v>16551</v>
      </c>
      <c r="P36" s="6">
        <f t="shared" si="0"/>
        <v>0.36123410941294098</v>
      </c>
      <c r="Q36" s="6">
        <f t="shared" si="1"/>
        <v>0.19786489968709736</v>
      </c>
      <c r="R36" s="6">
        <f t="shared" si="2"/>
        <v>0.154552595009365</v>
      </c>
      <c r="S36" s="2">
        <v>0</v>
      </c>
      <c r="T36" s="2">
        <v>0</v>
      </c>
      <c r="U36" s="2">
        <v>0</v>
      </c>
      <c r="V36" s="2">
        <v>0</v>
      </c>
      <c r="W36" s="31">
        <v>6405</v>
      </c>
      <c r="X36" s="31">
        <v>8647</v>
      </c>
      <c r="Y36" s="31">
        <v>12395</v>
      </c>
      <c r="Z36" s="6">
        <f t="shared" si="3"/>
        <v>0.39484777517564401</v>
      </c>
      <c r="AA36" s="7">
        <f t="shared" si="4"/>
        <v>0.24864114721868857</v>
      </c>
      <c r="AB36" s="7">
        <f t="shared" si="5"/>
        <v>0.20637353771682129</v>
      </c>
    </row>
    <row r="37" spans="1:29" ht="15.75" thickBot="1" x14ac:dyDescent="0.3">
      <c r="A37" s="8" t="s">
        <v>33</v>
      </c>
      <c r="B37" s="9">
        <v>121</v>
      </c>
      <c r="C37" s="9">
        <v>56</v>
      </c>
      <c r="D37" s="9">
        <v>56</v>
      </c>
      <c r="E37" s="9">
        <v>56</v>
      </c>
      <c r="F37" s="32">
        <v>2727</v>
      </c>
      <c r="G37" s="32">
        <v>2785</v>
      </c>
      <c r="H37" s="32">
        <v>3399</v>
      </c>
      <c r="I37" s="9">
        <v>2</v>
      </c>
      <c r="J37" s="9">
        <v>11169</v>
      </c>
      <c r="K37" s="9">
        <v>1975</v>
      </c>
      <c r="L37" s="9">
        <v>13140</v>
      </c>
      <c r="M37" s="32">
        <v>6644</v>
      </c>
      <c r="N37" s="32">
        <v>11988</v>
      </c>
      <c r="O37" s="32">
        <v>18284</v>
      </c>
      <c r="P37" s="10">
        <f t="shared" si="0"/>
        <v>0.41044551475015051</v>
      </c>
      <c r="Q37" s="10">
        <f t="shared" si="1"/>
        <v>0.23231564898231566</v>
      </c>
      <c r="R37" s="10">
        <f t="shared" si="2"/>
        <v>0.18590024064756072</v>
      </c>
      <c r="S37" s="9">
        <v>0</v>
      </c>
      <c r="T37" s="9">
        <v>8867</v>
      </c>
      <c r="U37" s="9">
        <v>927</v>
      </c>
      <c r="V37" s="9">
        <v>9794</v>
      </c>
      <c r="W37" s="32">
        <v>2804</v>
      </c>
      <c r="X37" s="32">
        <v>4075</v>
      </c>
      <c r="Y37" s="32">
        <v>5883</v>
      </c>
      <c r="Z37" s="10">
        <f t="shared" si="3"/>
        <v>0.97253922967189732</v>
      </c>
      <c r="AA37" s="11">
        <f t="shared" si="4"/>
        <v>0.68343558282208594</v>
      </c>
      <c r="AB37" s="11">
        <f t="shared" si="5"/>
        <v>0.57776644569097402</v>
      </c>
    </row>
    <row r="38" spans="1:29" x14ac:dyDescent="0.25">
      <c r="A38" s="17" t="s">
        <v>48</v>
      </c>
      <c r="B38" s="20">
        <f>COUNTIF(B3:B6,"=0")/COUNTA(B3:B6)</f>
        <v>1</v>
      </c>
      <c r="C38" s="20">
        <f t="shared" ref="C38:E38" si="6">COUNTIF(C3:C6,"=0")/COUNTA(C3:C6)</f>
        <v>1</v>
      </c>
      <c r="D38" s="20">
        <f t="shared" si="6"/>
        <v>1</v>
      </c>
      <c r="E38" s="20">
        <f t="shared" si="6"/>
        <v>1</v>
      </c>
      <c r="F38" s="30">
        <f>AVERAGE(F3:F6)</f>
        <v>55515.75</v>
      </c>
      <c r="G38" s="30">
        <f t="shared" ref="G38:H38" si="7">AVERAGE(G3:G6)</f>
        <v>70856.75</v>
      </c>
      <c r="H38" s="30">
        <f t="shared" si="7"/>
        <v>95962.75</v>
      </c>
      <c r="I38" s="20">
        <f>COUNTIF(I3:I6,"=0")/COUNTA(I3:I6)</f>
        <v>1</v>
      </c>
      <c r="J38" s="20">
        <f t="shared" ref="J38:L38" si="8">COUNTIF(J3:J6,"=0")/COUNTA(J3:J6)</f>
        <v>0.5</v>
      </c>
      <c r="K38" s="20">
        <f t="shared" si="8"/>
        <v>0.5</v>
      </c>
      <c r="L38" s="20">
        <f t="shared" si="8"/>
        <v>0.5</v>
      </c>
      <c r="M38" s="30">
        <f>AVERAGE(M3:M6)</f>
        <v>88641</v>
      </c>
      <c r="N38" s="30">
        <f t="shared" ref="N38:O38" si="9">AVERAGE(N3:N6)</f>
        <v>94447.5</v>
      </c>
      <c r="O38" s="30">
        <f t="shared" si="9"/>
        <v>662463.25</v>
      </c>
      <c r="P38" s="12">
        <f>AVERAGE(P3:P6)</f>
        <v>0.66979050341209145</v>
      </c>
      <c r="Q38" s="12">
        <f>AVERAGE(Q3:Q6)</f>
        <v>0.79749241269707905</v>
      </c>
      <c r="R38" s="12">
        <f>AVERAGE(R3:R6)</f>
        <v>0.1456156663285306</v>
      </c>
      <c r="S38" s="20">
        <f>COUNTIF(S3:S6,"=0")/COUNTA(S3:S6)</f>
        <v>1</v>
      </c>
      <c r="T38" s="20">
        <f t="shared" ref="T38:V38" si="10">COUNTIF(T3:T6,"=0")/COUNTA(T3:T6)</f>
        <v>1</v>
      </c>
      <c r="U38" s="20">
        <f t="shared" si="10"/>
        <v>1</v>
      </c>
      <c r="V38" s="20">
        <f t="shared" si="10"/>
        <v>1</v>
      </c>
      <c r="W38" s="30">
        <f>AVERAGE(W3:W6)</f>
        <v>46146.75</v>
      </c>
      <c r="X38" s="30">
        <f t="shared" ref="X38:Y38" si="11">AVERAGE(X3:X6)</f>
        <v>83642</v>
      </c>
      <c r="Y38" s="30">
        <f t="shared" si="11"/>
        <v>142774</v>
      </c>
      <c r="Z38" s="12">
        <f>AVERAGE(Z3:Z6)</f>
        <v>1.262479503082379</v>
      </c>
      <c r="AA38" s="13">
        <f>AVERAGE(AA3:AA6)</f>
        <v>0.88747125140395022</v>
      </c>
      <c r="AB38" s="13">
        <f>AVERAGE(AB3:AB6)</f>
        <v>0.72952126281927754</v>
      </c>
    </row>
    <row r="39" spans="1:29" x14ac:dyDescent="0.25">
      <c r="A39" s="18" t="s">
        <v>49</v>
      </c>
      <c r="B39" s="21">
        <f>COUNTIF(B7:B37,"=0")/COUNTA(B7:B37)</f>
        <v>0.74193548387096775</v>
      </c>
      <c r="C39" s="21">
        <f>COUNTIF(C7:C37,"=0")/COUNTA(C7:C37)</f>
        <v>0.74193548387096775</v>
      </c>
      <c r="D39" s="21">
        <f>COUNTIF(D7:D37,"=0")/COUNTA(D7:D37)</f>
        <v>0.74193548387096775</v>
      </c>
      <c r="E39" s="21">
        <f>COUNTIF(E7:E37,"=0")/COUNTA(E7:E37)</f>
        <v>0.74193548387096775</v>
      </c>
      <c r="F39" s="31">
        <f>AVERAGE(F7:F37)</f>
        <v>14557.709677419354</v>
      </c>
      <c r="G39" s="31">
        <f t="shared" ref="G39:H39" si="12">AVERAGE(G7:G37)</f>
        <v>16467.16129032258</v>
      </c>
      <c r="H39" s="31">
        <f t="shared" si="12"/>
        <v>21053.580645161292</v>
      </c>
      <c r="I39" s="21">
        <f>COUNTIF(I7:I37,"=0")/COUNTA(I7:I37)</f>
        <v>0.22580645161290322</v>
      </c>
      <c r="J39" s="21">
        <f>COUNTIF(J7:J37,"=0")/COUNTA(J7:J37)</f>
        <v>0.16129032258064516</v>
      </c>
      <c r="K39" s="21">
        <f>COUNTIF(K7:K37,"=0")/COUNTA(K7:K37)</f>
        <v>0.16129032258064516</v>
      </c>
      <c r="L39" s="21">
        <f>COUNTIF(L7:L37,"=0")/COUNTA(L7:L37)</f>
        <v>0.12903225806451613</v>
      </c>
      <c r="M39" s="31">
        <f>AVERAGE(M7:M37)</f>
        <v>30762.129032258064</v>
      </c>
      <c r="N39" s="31">
        <f t="shared" ref="N39:O39" si="13">AVERAGE(N7:N37)</f>
        <v>38617.677419354841</v>
      </c>
      <c r="O39" s="31">
        <f t="shared" si="13"/>
        <v>93020.419354838712</v>
      </c>
      <c r="P39" s="14">
        <f>AVERAGE(P7:P37)</f>
        <v>0.61002938667910434</v>
      </c>
      <c r="Q39" s="14">
        <f>AVERAGE(Q7:Q37)</f>
        <v>0.42028218641232301</v>
      </c>
      <c r="R39" s="14">
        <f>AVERAGE(R7:R37)</f>
        <v>0.27802673398043543</v>
      </c>
      <c r="S39" s="21">
        <f>COUNTIF(S7:S37,"=0")/COUNTA(S7:S37)</f>
        <v>1</v>
      </c>
      <c r="T39" s="21">
        <f>COUNTIF(T7:T37,"=0")/COUNTA(T7:T37)</f>
        <v>0.67741935483870963</v>
      </c>
      <c r="U39" s="21">
        <f>COUNTIF(U7:U37,"=0")/COUNTA(U7:U37)</f>
        <v>0.67741935483870963</v>
      </c>
      <c r="V39" s="21">
        <f>COUNTIF(V7:V37,"=0")/COUNTA(V7:V37)</f>
        <v>0.67741935483870963</v>
      </c>
      <c r="W39" s="31">
        <f>AVERAGE(W7:W37)</f>
        <v>21301.290322580644</v>
      </c>
      <c r="X39" s="31">
        <f t="shared" ref="X39:Y39" si="14">AVERAGE(X7:X37)</f>
        <v>34582.870967741932</v>
      </c>
      <c r="Y39" s="31">
        <f t="shared" si="14"/>
        <v>55672.645161290326</v>
      </c>
      <c r="Z39" s="14">
        <f>AVERAGE(Z7:Z37)</f>
        <v>0.78356464480484345</v>
      </c>
      <c r="AA39" s="14">
        <f>AVERAGE(AA7:AA37)</f>
        <v>0.47581856508550435</v>
      </c>
      <c r="AB39" s="23">
        <f>AVERAGE(AB7:AB37)</f>
        <v>0.39085588418289635</v>
      </c>
      <c r="AC39" s="24"/>
    </row>
    <row r="40" spans="1:29" x14ac:dyDescent="0.25">
      <c r="A40" s="19" t="s">
        <v>31</v>
      </c>
      <c r="B40" s="22">
        <f>COUNTIF(B3:B37,"=0")/COUNTA(B3:B37)</f>
        <v>0.77142857142857146</v>
      </c>
      <c r="C40" s="22">
        <f>COUNTIF(C3:C37,"=0")/COUNTA(C3:C37)</f>
        <v>0.77142857142857146</v>
      </c>
      <c r="D40" s="22">
        <f>COUNTIF(D3:D37,"=0")/COUNTA(D3:D37)</f>
        <v>0.77142857142857146</v>
      </c>
      <c r="E40" s="22">
        <f>COUNTIF(E3:E37,"=0")/COUNTA(E3:E37)</f>
        <v>0.77142857142857146</v>
      </c>
      <c r="F40" s="33">
        <f>AVERAGE(F3:F37)</f>
        <v>19238.628571428573</v>
      </c>
      <c r="G40" s="33">
        <f t="shared" ref="G40:H40" si="15">AVERAGE(G3:G37)</f>
        <v>22683.114285714284</v>
      </c>
      <c r="H40" s="33">
        <f t="shared" si="15"/>
        <v>29614.628571428573</v>
      </c>
      <c r="I40" s="22">
        <f>COUNTIF(I3:I37,"=0")/COUNTA(I3:I37)</f>
        <v>0.31428571428571428</v>
      </c>
      <c r="J40" s="22">
        <f>COUNTIF(J3:J37,"=0")/COUNTA(J3:J37)</f>
        <v>0.2</v>
      </c>
      <c r="K40" s="22">
        <f>COUNTIF(K3:K37,"=0")/COUNTA(K3:K37)</f>
        <v>0.2</v>
      </c>
      <c r="L40" s="22">
        <f>COUNTIF(L3:L37,"=0")/COUNTA(L3:L37)</f>
        <v>0.17142857142857143</v>
      </c>
      <c r="M40" s="33">
        <f>AVERAGE(M3:M37)</f>
        <v>37376.857142857145</v>
      </c>
      <c r="N40" s="33">
        <f t="shared" ref="N40:O40" si="16">AVERAGE(N3:N37)</f>
        <v>44998.228571428568</v>
      </c>
      <c r="O40" s="33">
        <f t="shared" si="16"/>
        <v>158099.6</v>
      </c>
      <c r="P40" s="15">
        <f>AVERAGE(P3:P37)</f>
        <v>0.6168592285914456</v>
      </c>
      <c r="Q40" s="15">
        <f>AVERAGE(Q3:Q37)</f>
        <v>0.46339192655915235</v>
      </c>
      <c r="R40" s="15">
        <f>AVERAGE(R3:R37)</f>
        <v>0.26289404053450338</v>
      </c>
      <c r="S40" s="22">
        <f>COUNTIF(S3:S37,"=0")/COUNTA(S3:S37)</f>
        <v>1</v>
      </c>
      <c r="T40" s="22">
        <f>COUNTIF(T3:T37,"=0")/COUNTA(T3:T37)</f>
        <v>0.7142857142857143</v>
      </c>
      <c r="U40" s="22">
        <f>COUNTIF(U3:U37,"=0")/COUNTA(U3:U37)</f>
        <v>0.7142857142857143</v>
      </c>
      <c r="V40" s="22">
        <f>COUNTIF(V3:V37,"=0")/COUNTA(V3:V37)</f>
        <v>0.7142857142857143</v>
      </c>
      <c r="W40" s="33">
        <f>AVERAGE(W3:W37)</f>
        <v>24140.771428571428</v>
      </c>
      <c r="X40" s="33">
        <f t="shared" ref="X40:Y40" si="17">AVERAGE(X3:X37)</f>
        <v>40189.62857142857</v>
      </c>
      <c r="Y40" s="33">
        <f t="shared" si="17"/>
        <v>65627.085714285713</v>
      </c>
      <c r="Z40" s="15">
        <f>AVERAGE(Z3:Z37)</f>
        <v>0.83829777146513329</v>
      </c>
      <c r="AA40" s="16">
        <f>AVERAGE(AA3:AA37)</f>
        <v>0.52286458637904099</v>
      </c>
      <c r="AB40" s="16">
        <f>AVERAGE(AB3:AB37)</f>
        <v>0.42956049888419706</v>
      </c>
    </row>
    <row r="41" spans="1:29" x14ac:dyDescent="0.25">
      <c r="A41" s="24"/>
      <c r="B41" s="24"/>
    </row>
    <row r="42" spans="1:29" x14ac:dyDescent="0.25">
      <c r="A42" s="24"/>
      <c r="B42" s="24"/>
    </row>
    <row r="43" spans="1:29" x14ac:dyDescent="0.25">
      <c r="A43" s="24"/>
      <c r="B43" s="24"/>
    </row>
    <row r="44" spans="1:29" x14ac:dyDescent="0.25">
      <c r="A44" s="24"/>
      <c r="B44" s="24"/>
    </row>
    <row r="45" spans="1:29" x14ac:dyDescent="0.25">
      <c r="A45" s="24"/>
      <c r="B45" s="24"/>
    </row>
    <row r="46" spans="1:29" x14ac:dyDescent="0.25">
      <c r="A46" s="24"/>
      <c r="B46" s="24"/>
    </row>
    <row r="47" spans="1:29" x14ac:dyDescent="0.25">
      <c r="A47" s="24"/>
      <c r="B47" s="24"/>
    </row>
    <row r="48" spans="1:29" x14ac:dyDescent="0.25">
      <c r="A48" s="24"/>
      <c r="B48" s="24"/>
    </row>
    <row r="49" spans="1:2" x14ac:dyDescent="0.25">
      <c r="A49" s="24"/>
      <c r="B49" s="24"/>
    </row>
    <row r="50" spans="1:2" x14ac:dyDescent="0.25">
      <c r="A50" s="24"/>
      <c r="B50" s="24"/>
    </row>
    <row r="51" spans="1:2" x14ac:dyDescent="0.25">
      <c r="A51" s="24"/>
      <c r="B51" s="24"/>
    </row>
    <row r="52" spans="1:2" x14ac:dyDescent="0.25">
      <c r="A52" s="24"/>
      <c r="B52" s="24"/>
    </row>
    <row r="53" spans="1:2" x14ac:dyDescent="0.25">
      <c r="A53" s="24"/>
      <c r="B53" s="24"/>
    </row>
    <row r="54" spans="1:2" x14ac:dyDescent="0.25">
      <c r="A54" s="24"/>
      <c r="B54" s="24"/>
    </row>
    <row r="55" spans="1:2" x14ac:dyDescent="0.25">
      <c r="A55" s="24"/>
      <c r="B55" s="24"/>
    </row>
    <row r="56" spans="1:2" x14ac:dyDescent="0.25">
      <c r="A56" s="24"/>
      <c r="B56" s="24"/>
    </row>
    <row r="57" spans="1:2" x14ac:dyDescent="0.25">
      <c r="A57" s="24"/>
      <c r="B57" s="24"/>
    </row>
    <row r="58" spans="1:2" x14ac:dyDescent="0.25">
      <c r="A58" s="24"/>
      <c r="B58" s="24"/>
    </row>
    <row r="59" spans="1:2" x14ac:dyDescent="0.25">
      <c r="A59" s="24"/>
      <c r="B59" s="24"/>
    </row>
    <row r="60" spans="1:2" x14ac:dyDescent="0.25">
      <c r="A60" s="24"/>
      <c r="B60" s="24"/>
    </row>
    <row r="61" spans="1:2" x14ac:dyDescent="0.25">
      <c r="A61" s="24"/>
      <c r="B61" s="24"/>
    </row>
    <row r="62" spans="1:2" x14ac:dyDescent="0.25">
      <c r="A62" s="24"/>
      <c r="B62" s="24"/>
    </row>
    <row r="63" spans="1:2" x14ac:dyDescent="0.25">
      <c r="A63" s="24"/>
      <c r="B63" s="24"/>
    </row>
    <row r="64" spans="1:2" x14ac:dyDescent="0.25">
      <c r="A64" s="24"/>
      <c r="B64" s="24"/>
    </row>
    <row r="65" spans="1:2" x14ac:dyDescent="0.25">
      <c r="A65" s="24"/>
      <c r="B65" s="24"/>
    </row>
    <row r="66" spans="1:2" x14ac:dyDescent="0.25">
      <c r="A66" s="24"/>
      <c r="B66" s="24"/>
    </row>
    <row r="67" spans="1:2" x14ac:dyDescent="0.25">
      <c r="A67" s="24"/>
      <c r="B67" s="24"/>
    </row>
    <row r="68" spans="1:2" x14ac:dyDescent="0.25">
      <c r="A68" s="24"/>
      <c r="B68" s="24"/>
    </row>
    <row r="69" spans="1:2" x14ac:dyDescent="0.25">
      <c r="A69" s="24"/>
      <c r="B69" s="24"/>
    </row>
    <row r="70" spans="1:2" x14ac:dyDescent="0.25">
      <c r="A70" s="24"/>
      <c r="B70" s="24"/>
    </row>
    <row r="71" spans="1:2" x14ac:dyDescent="0.25">
      <c r="A71" s="24"/>
      <c r="B71" s="24"/>
    </row>
    <row r="72" spans="1:2" x14ac:dyDescent="0.25">
      <c r="A72" s="24"/>
      <c r="B72" s="24"/>
    </row>
    <row r="73" spans="1:2" x14ac:dyDescent="0.25">
      <c r="A73" s="24"/>
      <c r="B73" s="24"/>
    </row>
    <row r="74" spans="1:2" x14ac:dyDescent="0.25">
      <c r="A74" s="24"/>
      <c r="B74" s="24"/>
    </row>
    <row r="75" spans="1:2" x14ac:dyDescent="0.25">
      <c r="A75" s="24"/>
      <c r="B75" s="24"/>
    </row>
    <row r="76" spans="1:2" x14ac:dyDescent="0.25">
      <c r="A76" s="24"/>
      <c r="B76" s="24"/>
    </row>
    <row r="77" spans="1:2" x14ac:dyDescent="0.25">
      <c r="A77" s="24"/>
      <c r="B77" s="24"/>
    </row>
    <row r="78" spans="1:2" x14ac:dyDescent="0.25">
      <c r="A78" s="24"/>
      <c r="B78" s="24"/>
    </row>
    <row r="79" spans="1:2" x14ac:dyDescent="0.25">
      <c r="A79" s="24"/>
      <c r="B79" s="24"/>
    </row>
    <row r="80" spans="1:2" x14ac:dyDescent="0.25">
      <c r="A80" s="24"/>
      <c r="B80" s="24"/>
    </row>
    <row r="81" spans="1:2" x14ac:dyDescent="0.25">
      <c r="A81" s="24"/>
      <c r="B81" s="24"/>
    </row>
    <row r="82" spans="1:2" x14ac:dyDescent="0.25">
      <c r="A82" s="24"/>
      <c r="B82" s="24"/>
    </row>
    <row r="83" spans="1:2" x14ac:dyDescent="0.25">
      <c r="A83" s="24"/>
      <c r="B83" s="24"/>
    </row>
    <row r="84" spans="1:2" x14ac:dyDescent="0.25">
      <c r="A84" s="24"/>
      <c r="B84" s="24"/>
    </row>
    <row r="85" spans="1:2" x14ac:dyDescent="0.25">
      <c r="A85" s="24"/>
      <c r="B85" s="24"/>
    </row>
    <row r="86" spans="1:2" x14ac:dyDescent="0.25">
      <c r="A86" s="24"/>
      <c r="B86" s="24"/>
    </row>
    <row r="87" spans="1:2" x14ac:dyDescent="0.25">
      <c r="A87" s="24"/>
      <c r="B87" s="24"/>
    </row>
    <row r="88" spans="1:2" x14ac:dyDescent="0.25">
      <c r="A88" s="24"/>
      <c r="B88" s="24"/>
    </row>
    <row r="89" spans="1:2" x14ac:dyDescent="0.25">
      <c r="A89" s="24"/>
      <c r="B89" s="24"/>
    </row>
    <row r="90" spans="1:2" x14ac:dyDescent="0.25">
      <c r="A90" s="24"/>
      <c r="B90" s="24"/>
    </row>
    <row r="91" spans="1:2" x14ac:dyDescent="0.25">
      <c r="A91" s="24"/>
      <c r="B91" s="24"/>
    </row>
    <row r="92" spans="1:2" x14ac:dyDescent="0.25">
      <c r="A92" s="24"/>
      <c r="B92" s="24"/>
    </row>
    <row r="93" spans="1:2" x14ac:dyDescent="0.25">
      <c r="A93" s="24"/>
      <c r="B93" s="24"/>
    </row>
    <row r="94" spans="1:2" x14ac:dyDescent="0.25">
      <c r="A94" s="24"/>
      <c r="B94" s="24"/>
    </row>
    <row r="95" spans="1:2" x14ac:dyDescent="0.25">
      <c r="A95" s="24"/>
      <c r="B95" s="24"/>
    </row>
    <row r="96" spans="1:2" x14ac:dyDescent="0.25">
      <c r="A96" s="24"/>
      <c r="B96" s="24"/>
    </row>
    <row r="97" spans="1:2" x14ac:dyDescent="0.25">
      <c r="A97" s="24"/>
      <c r="B97" s="24"/>
    </row>
    <row r="98" spans="1:2" x14ac:dyDescent="0.25">
      <c r="A98" s="24"/>
      <c r="B98" s="24"/>
    </row>
    <row r="99" spans="1:2" x14ac:dyDescent="0.25">
      <c r="A99" s="24"/>
      <c r="B99" s="24"/>
    </row>
    <row r="100" spans="1:2" x14ac:dyDescent="0.25">
      <c r="A100" s="24"/>
      <c r="B100" s="24"/>
    </row>
    <row r="101" spans="1:2" x14ac:dyDescent="0.25">
      <c r="A101" s="24"/>
      <c r="B101" s="24"/>
    </row>
    <row r="102" spans="1:2" x14ac:dyDescent="0.25">
      <c r="A102" s="24"/>
      <c r="B102" s="24"/>
    </row>
    <row r="103" spans="1:2" x14ac:dyDescent="0.25">
      <c r="A103" s="24"/>
      <c r="B103" s="24"/>
    </row>
    <row r="104" spans="1:2" x14ac:dyDescent="0.25">
      <c r="A104" s="24"/>
      <c r="B104" s="24"/>
    </row>
    <row r="105" spans="1:2" x14ac:dyDescent="0.25">
      <c r="A105" s="24"/>
      <c r="B105" s="24"/>
    </row>
    <row r="106" spans="1:2" x14ac:dyDescent="0.25">
      <c r="A106" s="24"/>
      <c r="B106" s="24"/>
    </row>
    <row r="107" spans="1:2" x14ac:dyDescent="0.25">
      <c r="A107" s="24"/>
      <c r="B107" s="24"/>
    </row>
    <row r="108" spans="1:2" x14ac:dyDescent="0.25">
      <c r="A108" s="24"/>
      <c r="B108" s="24"/>
    </row>
    <row r="109" spans="1:2" x14ac:dyDescent="0.25">
      <c r="A109" s="24"/>
      <c r="B109" s="24"/>
    </row>
    <row r="110" spans="1:2" x14ac:dyDescent="0.25">
      <c r="A110" s="24"/>
      <c r="B110" s="24"/>
    </row>
    <row r="111" spans="1:2" x14ac:dyDescent="0.25">
      <c r="A111" s="24"/>
      <c r="B111" s="24"/>
    </row>
    <row r="112" spans="1:2" x14ac:dyDescent="0.25">
      <c r="A112" s="24"/>
      <c r="B112" s="24"/>
    </row>
    <row r="113" spans="1:2" x14ac:dyDescent="0.25">
      <c r="A113" s="24"/>
      <c r="B113" s="24"/>
    </row>
    <row r="114" spans="1:2" x14ac:dyDescent="0.25">
      <c r="A114" s="24"/>
      <c r="B114" s="24"/>
    </row>
    <row r="115" spans="1:2" x14ac:dyDescent="0.25">
      <c r="A115" s="24"/>
      <c r="B115" s="24"/>
    </row>
    <row r="116" spans="1:2" x14ac:dyDescent="0.25">
      <c r="A116" s="24"/>
      <c r="B116" s="24"/>
    </row>
    <row r="117" spans="1:2" x14ac:dyDescent="0.25">
      <c r="A117" s="24"/>
      <c r="B117" s="24"/>
    </row>
    <row r="118" spans="1:2" x14ac:dyDescent="0.25">
      <c r="A118" s="24"/>
      <c r="B118" s="24"/>
    </row>
    <row r="119" spans="1:2" x14ac:dyDescent="0.25">
      <c r="A119" s="24"/>
      <c r="B119" s="24"/>
    </row>
    <row r="120" spans="1:2" x14ac:dyDescent="0.25">
      <c r="A120" s="24"/>
      <c r="B120" s="24"/>
    </row>
    <row r="121" spans="1:2" x14ac:dyDescent="0.25">
      <c r="A121" s="24"/>
      <c r="B121" s="24"/>
    </row>
    <row r="122" spans="1:2" x14ac:dyDescent="0.25">
      <c r="A122" s="24"/>
      <c r="B122" s="24"/>
    </row>
    <row r="123" spans="1:2" x14ac:dyDescent="0.25">
      <c r="A123" s="24"/>
      <c r="B123" s="24"/>
    </row>
    <row r="124" spans="1:2" x14ac:dyDescent="0.25">
      <c r="A124" s="24"/>
      <c r="B124" s="24"/>
    </row>
  </sheetData>
  <mergeCells count="8">
    <mergeCell ref="W1:Y1"/>
    <mergeCell ref="Z1:AB1"/>
    <mergeCell ref="B1:E1"/>
    <mergeCell ref="F1:H1"/>
    <mergeCell ref="I1:L1"/>
    <mergeCell ref="M1:O1"/>
    <mergeCell ref="P1:R1"/>
    <mergeCell ref="S1:V1"/>
  </mergeCells>
  <conditionalFormatting sqref="P3:R40 Z3:AB40">
    <cfRule type="dataBar" priority="8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3:E7 B19:E20 B27:E27 I3:L7 I19:L20 I27:L27 S3:V7 S19:V20 S27:V27">
    <cfRule type="colorScale" priority="13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21:E26 I21:L26 S21:V26 I28:L37 S28:V37 B28:E37 S9:V18 I9:L18 B9:E18">
    <cfRule type="colorScale" priority="11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8:E40 I38:L40 S38:V40">
    <cfRule type="dataBar" priority="4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8:E8 I8:L8 S8:V8">
    <cfRule type="colorScale" priority="9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scale="51" orientation="landscape" verticalDpi="0" r:id="rId1"/>
  <ignoredErrors>
    <ignoredError sqref="B38:H38 P40:Q40 P38:Q38 F39 B39:E39 I39:L39 S39:V39 I38:L38 S38:V38 M38:O39 W38:Y39 G39:H39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P3:R40 Z3:AB40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B38:E40 I38:L40 S38:V40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2019-08-21T11:10:54Z</dcterms:modified>
</cp:coreProperties>
</file>