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f444a6338cfb7c/Desktop/Biology/FYP/Epping/"/>
    </mc:Choice>
  </mc:AlternateContent>
  <xr:revisionPtr revIDLastSave="274" documentId="8_{A4573310-774C-49EC-AC83-DC767FD6601C}" xr6:coauthVersionLast="47" xr6:coauthVersionMax="47" xr10:uidLastSave="{C63E3DEA-8357-4512-B074-AC33E95965CF}"/>
  <bookViews>
    <workbookView xWindow="-110" yWindow="-110" windowWidth="25820" windowHeight="15500" xr2:uid="{4A71F301-4410-4754-90DF-B60938091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2" i="1"/>
  <c r="BG3" i="1"/>
  <c r="BG4" i="1"/>
  <c r="BG5" i="1"/>
  <c r="BG6" i="1"/>
  <c r="BG7" i="1"/>
  <c r="BG8" i="1"/>
  <c r="BG9" i="1"/>
  <c r="BG10" i="1"/>
  <c r="BG11" i="1"/>
  <c r="BG12" i="1"/>
  <c r="BG2" i="1"/>
  <c r="Q3" i="1"/>
  <c r="Q4" i="1"/>
  <c r="Q5" i="1"/>
  <c r="Q6" i="1"/>
  <c r="Q7" i="1"/>
  <c r="Q8" i="1"/>
  <c r="Q9" i="1"/>
  <c r="Q10" i="1"/>
  <c r="Q11" i="1"/>
  <c r="Q12" i="1"/>
  <c r="Q2" i="1"/>
  <c r="AC3" i="1"/>
  <c r="AC4" i="1"/>
  <c r="AC5" i="1"/>
  <c r="AC6" i="1"/>
  <c r="AC7" i="1"/>
  <c r="AC8" i="1"/>
  <c r="AC9" i="1"/>
  <c r="AC10" i="1"/>
  <c r="AC11" i="1"/>
  <c r="AC12" i="1"/>
  <c r="AC2" i="1"/>
  <c r="AB3" i="1"/>
  <c r="AB4" i="1"/>
  <c r="AB5" i="1"/>
  <c r="AB6" i="1"/>
  <c r="AB7" i="1"/>
  <c r="AB8" i="1"/>
  <c r="AB9" i="1"/>
  <c r="AB10" i="1"/>
  <c r="AB11" i="1"/>
  <c r="AB12" i="1"/>
  <c r="AB2" i="1"/>
  <c r="AA3" i="1"/>
  <c r="AA4" i="1"/>
  <c r="AA5" i="1"/>
  <c r="AA6" i="1"/>
  <c r="AA7" i="1"/>
  <c r="AA8" i="1"/>
  <c r="AA9" i="1"/>
  <c r="AA10" i="1"/>
  <c r="AA11" i="1"/>
  <c r="AA12" i="1"/>
  <c r="AA2" i="1"/>
  <c r="Z3" i="1"/>
  <c r="Z4" i="1"/>
  <c r="Z5" i="1"/>
  <c r="Z6" i="1"/>
  <c r="Z7" i="1"/>
  <c r="Z8" i="1"/>
  <c r="Z9" i="1"/>
  <c r="Z10" i="1"/>
  <c r="Z11" i="1"/>
  <c r="Z12" i="1"/>
  <c r="Z2" i="1"/>
  <c r="Y3" i="1"/>
  <c r="Y4" i="1"/>
  <c r="Y5" i="1"/>
  <c r="Y6" i="1"/>
  <c r="Y7" i="1"/>
  <c r="Y8" i="1"/>
  <c r="Y9" i="1"/>
  <c r="Y10" i="1"/>
  <c r="Y11" i="1"/>
  <c r="Y12" i="1"/>
  <c r="Y2" i="1"/>
  <c r="X3" i="1"/>
  <c r="X4" i="1"/>
  <c r="X5" i="1"/>
  <c r="X6" i="1"/>
  <c r="X7" i="1"/>
  <c r="X8" i="1"/>
  <c r="X9" i="1"/>
  <c r="X10" i="1"/>
  <c r="X11" i="1"/>
  <c r="X12" i="1"/>
  <c r="X2" i="1"/>
  <c r="BD3" i="1"/>
  <c r="BD4" i="1"/>
  <c r="BD5" i="1"/>
  <c r="BD6" i="1"/>
  <c r="BD7" i="1"/>
  <c r="BD8" i="1"/>
  <c r="BD9" i="1"/>
  <c r="BD10" i="1"/>
  <c r="BD11" i="1"/>
  <c r="BD12" i="1"/>
  <c r="BD2" i="1"/>
  <c r="BA3" i="1"/>
  <c r="BA4" i="1"/>
  <c r="BA5" i="1"/>
  <c r="BA6" i="1"/>
  <c r="BA7" i="1"/>
  <c r="BA8" i="1"/>
  <c r="BA9" i="1"/>
  <c r="BA10" i="1"/>
  <c r="BA11" i="1"/>
  <c r="BA12" i="1"/>
  <c r="BA2" i="1"/>
  <c r="AX10" i="1"/>
  <c r="AX11" i="1"/>
  <c r="AX12" i="1"/>
  <c r="AX5" i="1"/>
  <c r="AX6" i="1"/>
  <c r="AX7" i="1"/>
  <c r="AX8" i="1"/>
  <c r="AX9" i="1"/>
  <c r="AX3" i="1"/>
  <c r="AX4" i="1"/>
  <c r="AX2" i="1"/>
  <c r="AU11" i="1"/>
  <c r="AU12" i="1"/>
  <c r="AU3" i="1"/>
  <c r="AU4" i="1"/>
  <c r="AU5" i="1"/>
  <c r="AU6" i="1"/>
  <c r="AU7" i="1"/>
  <c r="AU8" i="1"/>
  <c r="AU9" i="1"/>
  <c r="AU10" i="1"/>
  <c r="AU2" i="1"/>
  <c r="AR12" i="1"/>
  <c r="AR3" i="1"/>
  <c r="AR4" i="1"/>
  <c r="AR5" i="1"/>
  <c r="AR6" i="1"/>
  <c r="AR7" i="1"/>
  <c r="AR8" i="1"/>
  <c r="AR9" i="1"/>
  <c r="AR10" i="1"/>
  <c r="AR11" i="1"/>
  <c r="AR2" i="1"/>
  <c r="AO3" i="1"/>
  <c r="AO4" i="1"/>
  <c r="AO5" i="1"/>
  <c r="AO6" i="1"/>
  <c r="AO7" i="1"/>
  <c r="AO8" i="1"/>
  <c r="AO9" i="1"/>
  <c r="AO10" i="1"/>
  <c r="AO11" i="1"/>
  <c r="AO12" i="1"/>
  <c r="AO2" i="1"/>
  <c r="AL12" i="1"/>
  <c r="AL3" i="1"/>
  <c r="AL4" i="1"/>
  <c r="AL5" i="1"/>
  <c r="AL6" i="1"/>
  <c r="AL7" i="1"/>
  <c r="AL8" i="1"/>
  <c r="AL9" i="1"/>
  <c r="AL10" i="1"/>
  <c r="AL11" i="1"/>
  <c r="AL2" i="1"/>
  <c r="AI3" i="1"/>
  <c r="AI4" i="1"/>
  <c r="AI5" i="1"/>
  <c r="AI6" i="1"/>
  <c r="AI7" i="1"/>
  <c r="AI8" i="1"/>
  <c r="AI9" i="1"/>
  <c r="AI10" i="1"/>
  <c r="AI11" i="1"/>
  <c r="AI12" i="1"/>
  <c r="AI2" i="1"/>
  <c r="AF3" i="1"/>
  <c r="AF4" i="1"/>
  <c r="AF5" i="1"/>
  <c r="AF6" i="1"/>
  <c r="AF7" i="1"/>
  <c r="AF8" i="1"/>
  <c r="AF9" i="1"/>
  <c r="AF10" i="1"/>
  <c r="AF11" i="1"/>
  <c r="AF12" i="1"/>
  <c r="AF2" i="1"/>
</calcChain>
</file>

<file path=xl/sharedStrings.xml><?xml version="1.0" encoding="utf-8"?>
<sst xmlns="http://schemas.openxmlformats.org/spreadsheetml/2006/main" count="66" uniqueCount="66">
  <si>
    <t>Site</t>
  </si>
  <si>
    <t>Western barbastelle</t>
  </si>
  <si>
    <t>Common serotine</t>
  </si>
  <si>
    <t xml:space="preserve">Myotis sp. </t>
  </si>
  <si>
    <t>Leisler's</t>
  </si>
  <si>
    <t>Noctule</t>
  </si>
  <si>
    <t>Nathusius' pipistrelle</t>
  </si>
  <si>
    <t>Common pipistrelle</t>
  </si>
  <si>
    <t>Soprano pipstrelle</t>
  </si>
  <si>
    <t>Greatre horseshoe bat</t>
  </si>
  <si>
    <t>Lesser horseshoe bat</t>
  </si>
  <si>
    <t>100m</t>
  </si>
  <si>
    <t>200m</t>
  </si>
  <si>
    <t>250m</t>
  </si>
  <si>
    <t>A</t>
  </si>
  <si>
    <t>B</t>
  </si>
  <si>
    <t>C</t>
  </si>
  <si>
    <t>SpeciesRichness</t>
  </si>
  <si>
    <t>150m</t>
  </si>
  <si>
    <t>300m</t>
  </si>
  <si>
    <t>50m</t>
  </si>
  <si>
    <t>NDSI_mean</t>
  </si>
  <si>
    <t>NDSI_sd</t>
  </si>
  <si>
    <t>NDSI_cv</t>
  </si>
  <si>
    <t>Anthro_mean</t>
  </si>
  <si>
    <t>Anthro_sd</t>
  </si>
  <si>
    <t>Anthro_cv</t>
  </si>
  <si>
    <t>Bio_mean</t>
  </si>
  <si>
    <t>Bio_sd</t>
  </si>
  <si>
    <t>Bio_cv</t>
  </si>
  <si>
    <t>NDSIday_mean</t>
  </si>
  <si>
    <t>NDSIday_sd</t>
  </si>
  <si>
    <t>NDSIday_cv</t>
  </si>
  <si>
    <t>anthroday_mean</t>
  </si>
  <si>
    <t>anthroday_sd</t>
  </si>
  <si>
    <t>anthroday_cv</t>
  </si>
  <si>
    <t>bioday_mean</t>
  </si>
  <si>
    <t>bioday_sd</t>
  </si>
  <si>
    <t>bioday_cv</t>
  </si>
  <si>
    <t>NDSInight_mean</t>
  </si>
  <si>
    <t>NDSInight_sd</t>
  </si>
  <si>
    <t>NDSInight_cv</t>
  </si>
  <si>
    <t>anthronight_mean</t>
  </si>
  <si>
    <t>anthronight_sd</t>
  </si>
  <si>
    <t>anthronight_cv</t>
  </si>
  <si>
    <t>bionight_mean</t>
  </si>
  <si>
    <t>bionight_sd</t>
  </si>
  <si>
    <t>bionight_cv</t>
  </si>
  <si>
    <t>DistanceM25</t>
  </si>
  <si>
    <t>LogDistance</t>
  </si>
  <si>
    <t>RHNDSI_mean</t>
  </si>
  <si>
    <t>RHNDSI_sd</t>
  </si>
  <si>
    <t>RHNDSI_cv</t>
  </si>
  <si>
    <t>RHAnthro_mean</t>
  </si>
  <si>
    <t>RHAnthro_sd</t>
  </si>
  <si>
    <t>RHAnthro_cv</t>
  </si>
  <si>
    <t>Plecotus sp.</t>
  </si>
  <si>
    <t>Latitude</t>
  </si>
  <si>
    <t>Longitude</t>
  </si>
  <si>
    <t>log50m</t>
  </si>
  <si>
    <t>log100m</t>
  </si>
  <si>
    <t>log150m</t>
  </si>
  <si>
    <t>log200m</t>
  </si>
  <si>
    <t>(RH = rush hour)</t>
  </si>
  <si>
    <t>log250m</t>
  </si>
  <si>
    <t>log300m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</si>
</sst>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1"/>
      <color rgb="FF242424"/>
      <name val="Aptos Narrow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3C2-0D89-4F10-8D19-2853109ABF87}">
  <dimension ref="A1:BJ14"/>
  <sheetViews>
    <sheetView tabSelected="1" workbookViewId="0">
      <selection activeCell="AC1" sqref="AC1"/>
    </sheetView>
  </sheetViews>
  <sheetFormatPr defaultRowHeight="14.5" x14ac:dyDescent="0.35"/>
  <cols>
    <col min="4" max="4" width="9.90625" customWidth="1"/>
    <col min="28" max="28" width="12.54296875" customWidth="1"/>
    <col min="29" max="29" width="12.453125" customWidth="1"/>
    <col min="30" max="30" width="11.81640625" customWidth="1"/>
    <col min="31" max="31" width="15.81640625" customWidth="1"/>
    <col min="32" max="32" width="12" customWidth="1"/>
    <col min="33" max="33" width="11.6328125" customWidth="1"/>
    <col min="34" max="34" width="11.26953125" customWidth="1"/>
    <col min="35" max="35" width="11.08984375" customWidth="1"/>
    <col min="37" max="37" width="14.90625" customWidth="1"/>
    <col min="38" max="38" width="12.7265625" customWidth="1"/>
    <col min="39" max="39" width="12.90625" customWidth="1"/>
    <col min="40" max="40" width="14.81640625" customWidth="1"/>
    <col min="41" max="41" width="14.453125" customWidth="1"/>
    <col min="42" max="42" width="13.90625" customWidth="1"/>
    <col min="43" max="43" width="14.1796875" customWidth="1"/>
    <col min="44" max="44" width="10.81640625" customWidth="1"/>
    <col min="45" max="45" width="10.36328125" customWidth="1"/>
    <col min="62" max="62" width="11.6328125" customWidth="1"/>
    <col min="63" max="63" width="12.26953125" customWidth="1"/>
    <col min="64" max="64" width="11.90625" customWidth="1"/>
  </cols>
  <sheetData>
    <row r="1" spans="1:62" ht="16" x14ac:dyDescent="0.4">
      <c r="A1" t="s">
        <v>0</v>
      </c>
      <c r="B1" s="4" t="s">
        <v>57</v>
      </c>
      <c r="C1" s="4" t="s">
        <v>58</v>
      </c>
      <c r="D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56</v>
      </c>
      <c r="N1" t="s">
        <v>9</v>
      </c>
      <c r="O1" t="s">
        <v>10</v>
      </c>
      <c r="P1" t="s">
        <v>48</v>
      </c>
      <c r="Q1" t="s">
        <v>49</v>
      </c>
      <c r="R1" s="1" t="s">
        <v>20</v>
      </c>
      <c r="S1" s="1" t="s">
        <v>11</v>
      </c>
      <c r="T1" s="1" t="s">
        <v>18</v>
      </c>
      <c r="U1" s="1" t="s">
        <v>12</v>
      </c>
      <c r="V1" s="1" t="s">
        <v>13</v>
      </c>
      <c r="W1" s="1" t="s">
        <v>19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64</v>
      </c>
      <c r="AC1" s="1" t="s">
        <v>65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</row>
    <row r="2" spans="1:62" ht="16" x14ac:dyDescent="0.4">
      <c r="A2">
        <v>1</v>
      </c>
      <c r="B2" s="4">
        <v>51.705629999999999</v>
      </c>
      <c r="C2" s="4">
        <v>6.6780000000000006E-2</v>
      </c>
      <c r="D2">
        <v>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 s="1">
        <v>1908.8</v>
      </c>
      <c r="Q2" s="1">
        <f>LOG(P2+1)</f>
        <v>3.2809878890046469</v>
      </c>
      <c r="R2" s="1">
        <v>100</v>
      </c>
      <c r="S2" s="2">
        <v>93.220339999999993</v>
      </c>
      <c r="T2" s="2">
        <v>70.992369999999994</v>
      </c>
      <c r="U2" s="2">
        <v>57.77778</v>
      </c>
      <c r="V2" s="2">
        <v>47.39884</v>
      </c>
      <c r="W2" s="2">
        <v>35.040979999999998</v>
      </c>
      <c r="X2" s="2">
        <f t="shared" ref="X2:X12" si="0">LOG(R2+1)</f>
        <v>2.0043213737826426</v>
      </c>
      <c r="Y2" s="2">
        <f t="shared" ref="Y2:AC2" si="1">LOG(S2+1)</f>
        <v>1.97414466708389</v>
      </c>
      <c r="Z2" s="2">
        <f t="shared" si="1"/>
        <v>1.8572864708411623</v>
      </c>
      <c r="AA2" s="2">
        <f t="shared" si="1"/>
        <v>1.7692131790153116</v>
      </c>
      <c r="AB2" s="2">
        <f t="shared" si="1"/>
        <v>1.6848349528089548</v>
      </c>
      <c r="AC2" s="2">
        <f t="shared" si="1"/>
        <v>1.5567965914858763</v>
      </c>
      <c r="AD2">
        <v>0.27960000000000002</v>
      </c>
      <c r="AE2" s="3">
        <v>0.55490786999999997</v>
      </c>
      <c r="AF2">
        <f>(AE2/AD2)*100</f>
        <v>198.46490343347639</v>
      </c>
      <c r="AG2">
        <v>0.5785728</v>
      </c>
      <c r="AH2">
        <v>0.55490786999999997</v>
      </c>
      <c r="AI2">
        <f>(AH2/AG2)*100</f>
        <v>95.909774880533618</v>
      </c>
      <c r="AJ2">
        <v>1.23932033</v>
      </c>
      <c r="AK2">
        <v>0.62561719999999998</v>
      </c>
      <c r="AL2">
        <f t="shared" ref="AL2:AL12" si="2">(AK2/AJ2)*100</f>
        <v>50.480669513425958</v>
      </c>
      <c r="AM2">
        <v>0.42237439999999998</v>
      </c>
      <c r="AN2">
        <v>0.42614279999999999</v>
      </c>
      <c r="AO2">
        <f>(AN2/AM2)*100</f>
        <v>100.89219422389235</v>
      </c>
      <c r="AP2">
        <v>0.50191810000000003</v>
      </c>
      <c r="AQ2">
        <v>0.32328401000000001</v>
      </c>
      <c r="AR2">
        <f>(AQ2/AP2)*100</f>
        <v>64.409713457235355</v>
      </c>
      <c r="AS2">
        <v>1.3411399500000001</v>
      </c>
      <c r="AT2">
        <v>0.49375757999999997</v>
      </c>
      <c r="AU2">
        <f>(AT2/AS2)*100</f>
        <v>36.816260674361381</v>
      </c>
      <c r="AV2">
        <v>-1.6934089999999999E-2</v>
      </c>
      <c r="AW2">
        <v>0.66418029999999995</v>
      </c>
      <c r="AX2">
        <f>(AW2/AV2)*100</f>
        <v>-3922.1493449013201</v>
      </c>
      <c r="AY2">
        <v>0.73781859999999999</v>
      </c>
      <c r="AZ2">
        <v>0.33374166999999999</v>
      </c>
      <c r="BA2">
        <f>(AZ2/AY2)*100</f>
        <v>45.23356689571122</v>
      </c>
      <c r="BB2">
        <v>1.0277961</v>
      </c>
      <c r="BC2">
        <v>0.79585399999999995</v>
      </c>
      <c r="BD2">
        <f>(BC2/BB2)</f>
        <v>0.77433062841939171</v>
      </c>
      <c r="BE2">
        <v>0.46428920000000001</v>
      </c>
      <c r="BF2">
        <v>0.43657952999999999</v>
      </c>
      <c r="BG2">
        <f>(BF2/BE2)*100</f>
        <v>94.031808191963108</v>
      </c>
      <c r="BH2">
        <v>0.46209090000000003</v>
      </c>
      <c r="BI2">
        <v>0.33604941999999999</v>
      </c>
      <c r="BJ2">
        <f>(BI2/BH2)*100</f>
        <v>72.723661080536317</v>
      </c>
    </row>
    <row r="3" spans="1:62" ht="16" x14ac:dyDescent="0.4">
      <c r="A3">
        <v>2</v>
      </c>
      <c r="B3" s="4">
        <v>51.705449999999999</v>
      </c>
      <c r="C3" s="4">
        <v>7.1029999999999996E-2</v>
      </c>
      <c r="D3">
        <v>6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 s="1">
        <v>1871.2</v>
      </c>
      <c r="Q3" s="1">
        <f t="shared" ref="Q3:Q12" si="3">LOG(P3+1)</f>
        <v>3.2723522409067942</v>
      </c>
      <c r="R3" s="1">
        <v>0</v>
      </c>
      <c r="S3" s="2">
        <v>8.4745760000000008</v>
      </c>
      <c r="T3" s="2">
        <v>5.3846150000000002</v>
      </c>
      <c r="U3" s="2">
        <v>5.8295960000000004</v>
      </c>
      <c r="V3" s="2">
        <v>11.01449</v>
      </c>
      <c r="W3" s="2">
        <v>13.06122</v>
      </c>
      <c r="X3" s="2">
        <f t="shared" si="0"/>
        <v>0</v>
      </c>
      <c r="Y3" s="2">
        <f t="shared" ref="Y3:Y12" si="4">LOG(S3+1)</f>
        <v>0.9765597838136677</v>
      </c>
      <c r="Z3" s="2">
        <f t="shared" ref="Z3:Z12" si="5">LOG(T3+1)</f>
        <v>0.80513471390691815</v>
      </c>
      <c r="AA3" s="2">
        <f t="shared" ref="AA3:AA12" si="6">LOG(U3+1)</f>
        <v>0.83439501405341476</v>
      </c>
      <c r="AB3" s="2">
        <f t="shared" ref="AB3:AB12" si="7">LOG(V3+1)</f>
        <v>1.079705340276274</v>
      </c>
      <c r="AC3" s="2">
        <f t="shared" ref="AC3:AC12" si="8">LOG(W3+1)</f>
        <v>1.1480230032074121</v>
      </c>
      <c r="AD3">
        <v>-0.27950000000000003</v>
      </c>
      <c r="AE3" s="3">
        <v>0.46728460999999999</v>
      </c>
      <c r="AF3">
        <f t="shared" ref="AF3:AF12" si="9">(AE3/AD3)*100</f>
        <v>-167.18590697674415</v>
      </c>
      <c r="AG3">
        <v>0.88501879999999999</v>
      </c>
      <c r="AH3">
        <v>0.46728460999999999</v>
      </c>
      <c r="AI3">
        <f t="shared" ref="AI3:AI12" si="10">(AH3/AG3)*100</f>
        <v>52.799399289597012</v>
      </c>
      <c r="AJ3">
        <v>0.6220019</v>
      </c>
      <c r="AK3">
        <v>0.51401269999999999</v>
      </c>
      <c r="AL3">
        <f t="shared" si="2"/>
        <v>82.638445316646141</v>
      </c>
      <c r="AM3">
        <v>-0.17635239999999999</v>
      </c>
      <c r="AN3">
        <v>0.40755780000000003</v>
      </c>
      <c r="AO3">
        <f t="shared" ref="AO3:AO12" si="11">(AN3/AM3)*100</f>
        <v>-231.10419818499781</v>
      </c>
      <c r="AP3">
        <v>0.87157010000000001</v>
      </c>
      <c r="AQ3">
        <v>0.19348296000000001</v>
      </c>
      <c r="AR3">
        <f t="shared" ref="AR3:AR11" si="12">(AQ3/AP3)*100</f>
        <v>22.1993572289825</v>
      </c>
      <c r="AS3">
        <v>0.71620335999999996</v>
      </c>
      <c r="AT3">
        <v>0.48675573999999999</v>
      </c>
      <c r="AU3">
        <f t="shared" ref="AU3:AU12" si="13">(AT3/AS3)*100</f>
        <v>67.963342143494003</v>
      </c>
      <c r="AV3">
        <v>-0.49388199999999999</v>
      </c>
      <c r="AW3">
        <v>0.50945059999999998</v>
      </c>
      <c r="AX3">
        <f t="shared" ref="AX3:AX12" si="14">(AW3/AV3)*100</f>
        <v>-103.15229143803582</v>
      </c>
      <c r="AY3">
        <v>0.91295769999999998</v>
      </c>
      <c r="AZ3">
        <v>0.18910772000000001</v>
      </c>
      <c r="BA3">
        <f t="shared" ref="BA3:BA12" si="15">(AZ3/AY3)*100</f>
        <v>20.71374391168397</v>
      </c>
      <c r="BB3">
        <v>0.42630390000000001</v>
      </c>
      <c r="BC3">
        <v>0.51472779999999996</v>
      </c>
      <c r="BD3">
        <f t="shared" ref="BD3:BD12" si="16">(BC3/BB3)</f>
        <v>1.2074198711294921</v>
      </c>
      <c r="BE3">
        <v>-0.13657330000000001</v>
      </c>
      <c r="BF3">
        <v>0.41514718</v>
      </c>
      <c r="BG3">
        <f t="shared" ref="BG3:BG12" si="17">(BF3/BE3)*100</f>
        <v>-303.97389533678984</v>
      </c>
      <c r="BH3">
        <v>0.85416219999999998</v>
      </c>
      <c r="BI3">
        <v>0.20912791999999999</v>
      </c>
      <c r="BJ3">
        <f t="shared" ref="BJ3:BJ12" si="18">(BI3/BH3)*100</f>
        <v>24.483396713176958</v>
      </c>
    </row>
    <row r="4" spans="1:62" ht="16" x14ac:dyDescent="0.4">
      <c r="A4">
        <v>3</v>
      </c>
      <c r="B4" s="4">
        <v>51.702019999999997</v>
      </c>
      <c r="C4" s="4">
        <v>7.1440000000000003E-2</v>
      </c>
      <c r="D4">
        <v>10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1">
        <v>1482.5</v>
      </c>
      <c r="Q4" s="1">
        <f t="shared" si="3"/>
        <v>3.1712875506528606</v>
      </c>
      <c r="R4" s="1">
        <v>0</v>
      </c>
      <c r="S4" s="2">
        <v>0</v>
      </c>
      <c r="T4" s="2">
        <v>8.3333329999999997</v>
      </c>
      <c r="U4" s="2">
        <v>8.9285709999999998</v>
      </c>
      <c r="V4" s="2">
        <v>8.6206899999999997</v>
      </c>
      <c r="W4" s="2">
        <v>10.699590000000001</v>
      </c>
      <c r="X4" s="2">
        <f t="shared" si="0"/>
        <v>0</v>
      </c>
      <c r="Y4" s="2">
        <f t="shared" si="4"/>
        <v>0</v>
      </c>
      <c r="Z4" s="2">
        <f t="shared" si="5"/>
        <v>0.97003676111203929</v>
      </c>
      <c r="AA4" s="2">
        <f t="shared" si="6"/>
        <v>0.99688674582933223</v>
      </c>
      <c r="AB4" s="2">
        <f t="shared" si="7"/>
        <v>0.98320622094075161</v>
      </c>
      <c r="AC4" s="2">
        <f t="shared" si="8"/>
        <v>1.0681706426130402</v>
      </c>
      <c r="AD4">
        <v>-3.5490000000000001E-2</v>
      </c>
      <c r="AE4" s="3">
        <v>0.67378969</v>
      </c>
      <c r="AF4">
        <f t="shared" si="9"/>
        <v>-1898.5339250493093</v>
      </c>
      <c r="AG4">
        <v>0.69094310000000003</v>
      </c>
      <c r="AH4">
        <v>0.67378969</v>
      </c>
      <c r="AI4">
        <f t="shared" si="10"/>
        <v>97.517391808384787</v>
      </c>
      <c r="AJ4">
        <v>0.86358946000000003</v>
      </c>
      <c r="AK4">
        <v>0.66090210000000005</v>
      </c>
      <c r="AL4">
        <f t="shared" si="2"/>
        <v>76.529662601486592</v>
      </c>
      <c r="AM4">
        <v>0.2492955</v>
      </c>
      <c r="AN4">
        <v>0.51859960000000005</v>
      </c>
      <c r="AO4">
        <f t="shared" si="11"/>
        <v>208.02605742983729</v>
      </c>
      <c r="AP4">
        <v>0.58978419999999998</v>
      </c>
      <c r="AQ4">
        <v>0.33250426999999999</v>
      </c>
      <c r="AR4">
        <f t="shared" si="12"/>
        <v>56.377276637793962</v>
      </c>
      <c r="AS4">
        <v>1.12244783</v>
      </c>
      <c r="AT4">
        <v>0.53010531000000005</v>
      </c>
      <c r="AU4">
        <f t="shared" si="13"/>
        <v>47.227612351480069</v>
      </c>
      <c r="AV4">
        <v>-0.62711578999999995</v>
      </c>
      <c r="AW4">
        <v>0.56600810000000001</v>
      </c>
      <c r="AX4">
        <f t="shared" si="14"/>
        <v>-90.255756436941255</v>
      </c>
      <c r="AY4">
        <v>0.90109470000000003</v>
      </c>
      <c r="AZ4">
        <v>0.24257011000000001</v>
      </c>
      <c r="BA4">
        <f t="shared" si="15"/>
        <v>26.919491369775006</v>
      </c>
      <c r="BB4">
        <v>0.32582650000000002</v>
      </c>
      <c r="BC4">
        <v>0.57672970000000001</v>
      </c>
      <c r="BD4">
        <f t="shared" si="16"/>
        <v>1.7700515458380457</v>
      </c>
      <c r="BE4">
        <v>0.2084249</v>
      </c>
      <c r="BF4">
        <v>0.55023135999999995</v>
      </c>
      <c r="BG4">
        <f t="shared" si="17"/>
        <v>263.99502170805886</v>
      </c>
      <c r="BH4">
        <v>0.60431760000000001</v>
      </c>
      <c r="BI4">
        <v>0.34694241999999997</v>
      </c>
      <c r="BJ4">
        <f t="shared" si="18"/>
        <v>57.410609917698899</v>
      </c>
    </row>
    <row r="5" spans="1:62" ht="16" x14ac:dyDescent="0.4">
      <c r="A5">
        <v>4</v>
      </c>
      <c r="B5" s="4">
        <v>51.696260000000002</v>
      </c>
      <c r="C5" s="4">
        <v>7.7479999999999993E-2</v>
      </c>
      <c r="D5">
        <v>10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 s="1">
        <v>841.1</v>
      </c>
      <c r="Q5" s="1">
        <f t="shared" si="3"/>
        <v>2.9253636673541017</v>
      </c>
      <c r="R5" s="1">
        <v>0</v>
      </c>
      <c r="S5" s="2">
        <v>0</v>
      </c>
      <c r="T5" s="2">
        <v>1.538462</v>
      </c>
      <c r="U5" s="2">
        <v>5.8558560000000002</v>
      </c>
      <c r="V5" s="2">
        <v>8.6705199999999998</v>
      </c>
      <c r="W5" s="2">
        <v>10.45082</v>
      </c>
      <c r="X5" s="2">
        <f t="shared" si="0"/>
        <v>0</v>
      </c>
      <c r="Y5" s="2">
        <f t="shared" si="4"/>
        <v>0</v>
      </c>
      <c r="Z5" s="2">
        <f t="shared" si="5"/>
        <v>0.40457066653367663</v>
      </c>
      <c r="AA5" s="2">
        <f t="shared" si="6"/>
        <v>0.83606168711494255</v>
      </c>
      <c r="AB5" s="2">
        <f t="shared" si="7"/>
        <v>0.9854498274499891</v>
      </c>
      <c r="AC5" s="2">
        <f t="shared" si="8"/>
        <v>1.0588365878744939</v>
      </c>
      <c r="AD5">
        <v>-0.41160000000000002</v>
      </c>
      <c r="AE5" s="3">
        <v>0.55198729999999996</v>
      </c>
      <c r="AF5">
        <f t="shared" si="9"/>
        <v>-134.10770165208939</v>
      </c>
      <c r="AG5">
        <v>0.67934190000000005</v>
      </c>
      <c r="AH5">
        <v>0.55198729999999996</v>
      </c>
      <c r="AI5">
        <f t="shared" si="10"/>
        <v>81.253239348257466</v>
      </c>
      <c r="AJ5">
        <v>0.84240581999999997</v>
      </c>
      <c r="AK5">
        <v>0.73637370000000002</v>
      </c>
      <c r="AL5">
        <f t="shared" si="2"/>
        <v>87.413178128327758</v>
      </c>
      <c r="AM5">
        <v>0.16794609999999999</v>
      </c>
      <c r="AN5">
        <v>0.64042889999999997</v>
      </c>
      <c r="AO5">
        <f t="shared" si="11"/>
        <v>381.330021953472</v>
      </c>
      <c r="AP5">
        <v>0.60265939999999996</v>
      </c>
      <c r="AQ5">
        <v>0.39141325999999999</v>
      </c>
      <c r="AR5">
        <f t="shared" si="12"/>
        <v>64.947673594736926</v>
      </c>
      <c r="AS5">
        <v>1.05640227</v>
      </c>
      <c r="AT5">
        <v>0.66456870999999995</v>
      </c>
      <c r="AU5">
        <f t="shared" si="13"/>
        <v>62.908678717625243</v>
      </c>
      <c r="AV5">
        <v>-0.54376307000000002</v>
      </c>
      <c r="AW5">
        <v>0.6877645</v>
      </c>
      <c r="AX5">
        <f t="shared" si="14"/>
        <v>-126.48238505788927</v>
      </c>
      <c r="AY5">
        <v>0.83864550000000004</v>
      </c>
      <c r="AZ5">
        <v>0.34259930999999999</v>
      </c>
      <c r="BA5">
        <f t="shared" si="15"/>
        <v>40.85150519498405</v>
      </c>
      <c r="BB5">
        <v>0.39784079999999999</v>
      </c>
      <c r="BC5">
        <v>0.67798340000000001</v>
      </c>
      <c r="BD5">
        <f t="shared" si="16"/>
        <v>1.7041575424139506</v>
      </c>
      <c r="BE5">
        <v>0.17085020000000001</v>
      </c>
      <c r="BF5">
        <v>0.65541192999999998</v>
      </c>
      <c r="BG5">
        <f t="shared" si="17"/>
        <v>383.61788865333489</v>
      </c>
      <c r="BH5">
        <v>0.59531639999999997</v>
      </c>
      <c r="BI5">
        <v>0.39830889000000003</v>
      </c>
      <c r="BJ5">
        <f t="shared" si="18"/>
        <v>66.907091758265025</v>
      </c>
    </row>
    <row r="6" spans="1:62" ht="16" x14ac:dyDescent="0.4">
      <c r="A6">
        <v>5</v>
      </c>
      <c r="B6" s="4">
        <v>51.710549999999998</v>
      </c>
      <c r="C6" s="4">
        <v>6.5240000000000006E-2</v>
      </c>
      <c r="D6">
        <v>10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s="1">
        <v>2465.4</v>
      </c>
      <c r="Q6" s="1">
        <f t="shared" si="3"/>
        <v>3.3920635117184519</v>
      </c>
      <c r="R6" s="1">
        <v>56.25</v>
      </c>
      <c r="S6" s="2">
        <v>49.152540000000002</v>
      </c>
      <c r="T6" s="2">
        <v>40.76923</v>
      </c>
      <c r="U6" s="2">
        <v>26.4574</v>
      </c>
      <c r="V6" s="2">
        <v>17.052019999999999</v>
      </c>
      <c r="W6" s="2">
        <v>12.065440000000001</v>
      </c>
      <c r="X6" s="2">
        <f t="shared" si="0"/>
        <v>1.7577754910119257</v>
      </c>
      <c r="Y6" s="2">
        <f t="shared" si="4"/>
        <v>1.7002929329705914</v>
      </c>
      <c r="Z6" s="2">
        <f t="shared" si="5"/>
        <v>1.6208564692839533</v>
      </c>
      <c r="AA6" s="2">
        <f t="shared" si="6"/>
        <v>1.4386594105732484</v>
      </c>
      <c r="AB6" s="2">
        <f t="shared" si="7"/>
        <v>1.2565258060072499</v>
      </c>
      <c r="AC6" s="2">
        <f t="shared" si="8"/>
        <v>1.1161240398845749</v>
      </c>
      <c r="AD6">
        <v>8.1619999999999998E-2</v>
      </c>
      <c r="AE6" s="3">
        <v>0.59290449999999995</v>
      </c>
      <c r="AF6">
        <f t="shared" si="9"/>
        <v>726.42060769419254</v>
      </c>
      <c r="AG6">
        <v>0.69721860000000002</v>
      </c>
      <c r="AH6">
        <v>0.59290449999999995</v>
      </c>
      <c r="AI6">
        <f t="shared" si="10"/>
        <v>85.038537411365667</v>
      </c>
      <c r="AJ6">
        <v>1.0450534600000001</v>
      </c>
      <c r="AK6">
        <v>0.67540389999999995</v>
      </c>
      <c r="AL6">
        <f t="shared" si="2"/>
        <v>64.628645887646726</v>
      </c>
      <c r="AM6">
        <v>0.2072608</v>
      </c>
      <c r="AN6">
        <v>0.5341572</v>
      </c>
      <c r="AO6">
        <f t="shared" si="11"/>
        <v>257.72225138569377</v>
      </c>
      <c r="AP6">
        <v>0.63774770000000003</v>
      </c>
      <c r="AQ6">
        <v>0.34859246999999999</v>
      </c>
      <c r="AR6">
        <f t="shared" si="12"/>
        <v>54.659933701054506</v>
      </c>
      <c r="AS6">
        <v>1.1574592399999999</v>
      </c>
      <c r="AT6">
        <v>0.63111876</v>
      </c>
      <c r="AU6">
        <f t="shared" si="13"/>
        <v>54.526218996705232</v>
      </c>
      <c r="AV6">
        <v>-0.17938775000000001</v>
      </c>
      <c r="AW6">
        <v>0.62390369999999995</v>
      </c>
      <c r="AX6">
        <f t="shared" si="14"/>
        <v>-347.79615664949245</v>
      </c>
      <c r="AY6">
        <v>0.82076579999999999</v>
      </c>
      <c r="AZ6">
        <v>0.27803045999999998</v>
      </c>
      <c r="BA6">
        <f t="shared" si="15"/>
        <v>33.874518163403003</v>
      </c>
      <c r="BB6">
        <v>0.81153710000000001</v>
      </c>
      <c r="BC6">
        <v>0.7050322</v>
      </c>
      <c r="BD6">
        <f t="shared" si="16"/>
        <v>0.86876151441505256</v>
      </c>
      <c r="BE6">
        <v>0.22303120000000001</v>
      </c>
      <c r="BF6">
        <v>0.54887054000000002</v>
      </c>
      <c r="BG6">
        <f t="shared" si="17"/>
        <v>246.09585564710227</v>
      </c>
      <c r="BH6">
        <v>0.62123759999999995</v>
      </c>
      <c r="BI6">
        <v>0.35679334000000001</v>
      </c>
      <c r="BJ6">
        <f t="shared" si="18"/>
        <v>57.43266988347132</v>
      </c>
    </row>
    <row r="7" spans="1:62" ht="16" x14ac:dyDescent="0.4">
      <c r="A7">
        <v>6</v>
      </c>
      <c r="B7" s="4">
        <v>51.699334999999998</v>
      </c>
      <c r="C7" s="5">
        <v>7.3207999999999995E-2</v>
      </c>
      <c r="D7">
        <v>9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 s="1">
        <v>1055.5999999999999</v>
      </c>
      <c r="Q7" s="1">
        <f t="shared" si="3"/>
        <v>3.0239106063509205</v>
      </c>
      <c r="R7" s="1">
        <v>0</v>
      </c>
      <c r="S7" s="2">
        <v>9.8360660000000006</v>
      </c>
      <c r="T7" s="2">
        <v>16.1538462</v>
      </c>
      <c r="U7" s="2">
        <v>14.22222</v>
      </c>
      <c r="V7" s="2">
        <v>16.231884000000001</v>
      </c>
      <c r="W7" s="2">
        <v>16.530612000000001</v>
      </c>
      <c r="X7" s="2">
        <f t="shared" si="0"/>
        <v>0</v>
      </c>
      <c r="Y7" s="2">
        <f t="shared" si="4"/>
        <v>1.0348716415575605</v>
      </c>
      <c r="Z7" s="2">
        <f t="shared" si="5"/>
        <v>1.2343615119098292</v>
      </c>
      <c r="AA7" s="2">
        <f t="shared" si="6"/>
        <v>1.182477994316423</v>
      </c>
      <c r="AB7" s="2">
        <f t="shared" si="7"/>
        <v>1.236332762420395</v>
      </c>
      <c r="AC7" s="2">
        <f t="shared" si="8"/>
        <v>1.243797077735751</v>
      </c>
      <c r="AD7">
        <v>0.1202</v>
      </c>
      <c r="AE7" s="3">
        <v>0.65566230000000003</v>
      </c>
      <c r="AF7">
        <f t="shared" si="9"/>
        <v>545.47612312811987</v>
      </c>
      <c r="AG7">
        <v>0.63326139999999997</v>
      </c>
      <c r="AH7">
        <v>0.65566230000000003</v>
      </c>
      <c r="AI7">
        <f t="shared" si="10"/>
        <v>103.53738598310271</v>
      </c>
      <c r="AJ7">
        <v>1.07410257</v>
      </c>
      <c r="AK7">
        <v>0.71299080000000004</v>
      </c>
      <c r="AL7">
        <f t="shared" si="2"/>
        <v>66.380140958046496</v>
      </c>
      <c r="AM7">
        <v>0.36986770000000002</v>
      </c>
      <c r="AN7">
        <v>0.49875380000000002</v>
      </c>
      <c r="AO7">
        <f t="shared" si="11"/>
        <v>134.84654107401107</v>
      </c>
      <c r="AP7">
        <v>0.53446919999999998</v>
      </c>
      <c r="AQ7">
        <v>0.34554196999999998</v>
      </c>
      <c r="AR7">
        <f t="shared" si="12"/>
        <v>64.651427996225038</v>
      </c>
      <c r="AS7">
        <v>1.3347316300000001</v>
      </c>
      <c r="AT7">
        <v>0.57269928000000003</v>
      </c>
      <c r="AU7">
        <f t="shared" si="13"/>
        <v>42.907447993871251</v>
      </c>
      <c r="AV7">
        <v>-0.39855285000000001</v>
      </c>
      <c r="AW7">
        <v>0.63903160000000003</v>
      </c>
      <c r="AX7">
        <f t="shared" si="14"/>
        <v>-160.3379827794482</v>
      </c>
      <c r="AY7">
        <v>0.83849649999999998</v>
      </c>
      <c r="AZ7">
        <v>0.30274246999999999</v>
      </c>
      <c r="BA7">
        <f t="shared" si="15"/>
        <v>36.105394596161105</v>
      </c>
      <c r="BB7">
        <v>0.5326611</v>
      </c>
      <c r="BC7">
        <v>0.67059630000000003</v>
      </c>
      <c r="BD7">
        <f t="shared" si="16"/>
        <v>1.2589548964623098</v>
      </c>
      <c r="BE7">
        <v>0.35859540000000001</v>
      </c>
      <c r="BF7">
        <v>0.50825595000000001</v>
      </c>
      <c r="BG7">
        <f t="shared" si="17"/>
        <v>141.73521188503813</v>
      </c>
      <c r="BH7">
        <v>0.53671449999999998</v>
      </c>
      <c r="BI7">
        <v>0.35659238999999998</v>
      </c>
      <c r="BJ7">
        <f t="shared" si="18"/>
        <v>66.439865142454693</v>
      </c>
    </row>
    <row r="8" spans="1:62" ht="16" x14ac:dyDescent="0.4">
      <c r="A8">
        <v>7</v>
      </c>
      <c r="B8" s="4">
        <v>51.700249999999997</v>
      </c>
      <c r="C8" s="4">
        <v>6.4810000000000006E-2</v>
      </c>
      <c r="D8">
        <v>11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s="1">
        <v>1324.1</v>
      </c>
      <c r="Q8" s="1">
        <f t="shared" si="3"/>
        <v>3.1222486539780534</v>
      </c>
      <c r="R8" s="1">
        <v>25</v>
      </c>
      <c r="S8" s="2">
        <v>14.754099999999999</v>
      </c>
      <c r="T8" s="2">
        <v>21.875</v>
      </c>
      <c r="U8" s="2">
        <v>21.524660000000001</v>
      </c>
      <c r="V8" s="2">
        <v>19.420290000000001</v>
      </c>
      <c r="W8" s="2">
        <v>18.495940000000001</v>
      </c>
      <c r="X8" s="2">
        <f t="shared" si="0"/>
        <v>1.414973347970818</v>
      </c>
      <c r="Y8" s="2">
        <f t="shared" si="4"/>
        <v>1.1973935978497094</v>
      </c>
      <c r="Z8" s="2">
        <f t="shared" si="5"/>
        <v>1.359361102738486</v>
      </c>
      <c r="AA8" s="2">
        <f t="shared" si="6"/>
        <v>1.3526582442132193</v>
      </c>
      <c r="AB8" s="2">
        <f t="shared" si="7"/>
        <v>1.3100619054543898</v>
      </c>
      <c r="AC8" s="2">
        <f t="shared" si="8"/>
        <v>1.2899441796097306</v>
      </c>
      <c r="AD8">
        <v>4.6390000000000001E-2</v>
      </c>
      <c r="AE8" s="3">
        <v>0.62164997</v>
      </c>
      <c r="AF8">
        <f t="shared" si="9"/>
        <v>1340.0516706186679</v>
      </c>
      <c r="AG8">
        <v>0.69337470000000001</v>
      </c>
      <c r="AH8">
        <v>0.62164997</v>
      </c>
      <c r="AI8">
        <f t="shared" si="10"/>
        <v>89.655704195725633</v>
      </c>
      <c r="AJ8">
        <v>1.00008323</v>
      </c>
      <c r="AK8">
        <v>0.7006116</v>
      </c>
      <c r="AL8">
        <f t="shared" si="2"/>
        <v>70.05532929494278</v>
      </c>
      <c r="AM8">
        <v>0.27392909999999998</v>
      </c>
      <c r="AN8">
        <v>0.48618329999999998</v>
      </c>
      <c r="AO8">
        <f t="shared" si="11"/>
        <v>177.48508646945507</v>
      </c>
      <c r="AP8">
        <v>0.61366229999999999</v>
      </c>
      <c r="AQ8">
        <v>0.33011769000000002</v>
      </c>
      <c r="AR8">
        <f t="shared" si="12"/>
        <v>53.794683166947031</v>
      </c>
      <c r="AS8">
        <v>1.24306779</v>
      </c>
      <c r="AT8">
        <v>0.59126462999999996</v>
      </c>
      <c r="AU8">
        <f t="shared" si="13"/>
        <v>47.564954603159656</v>
      </c>
      <c r="AV8">
        <v>-0.42632399999999998</v>
      </c>
      <c r="AW8">
        <v>0.60657799999999995</v>
      </c>
      <c r="AX8">
        <f t="shared" si="14"/>
        <v>-142.28098816862291</v>
      </c>
      <c r="AY8">
        <v>0.85897250000000003</v>
      </c>
      <c r="AZ8">
        <v>0.29175280999999997</v>
      </c>
      <c r="BA8">
        <f t="shared" si="15"/>
        <v>33.965326014511518</v>
      </c>
      <c r="BB8">
        <v>0.49529709999999999</v>
      </c>
      <c r="BC8">
        <v>0.63855689999999998</v>
      </c>
      <c r="BD8">
        <f t="shared" si="16"/>
        <v>1.2892401348604705</v>
      </c>
      <c r="BE8">
        <v>0.2753679</v>
      </c>
      <c r="BF8">
        <v>0.47605027</v>
      </c>
      <c r="BG8">
        <f t="shared" si="17"/>
        <v>172.87790987983712</v>
      </c>
      <c r="BH8">
        <v>0.61489349999999998</v>
      </c>
      <c r="BI8">
        <v>0.32276465999999998</v>
      </c>
      <c r="BJ8">
        <f t="shared" si="18"/>
        <v>52.491148467173588</v>
      </c>
    </row>
    <row r="9" spans="1:62" ht="16" x14ac:dyDescent="0.4">
      <c r="A9">
        <v>8</v>
      </c>
      <c r="B9" s="4">
        <v>51.697859999999999</v>
      </c>
      <c r="C9" s="4">
        <v>7.4529999999999999E-2</v>
      </c>
      <c r="D9">
        <v>10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 s="1">
        <v>1015.5</v>
      </c>
      <c r="Q9" s="1">
        <f t="shared" si="3"/>
        <v>3.0071073829740573</v>
      </c>
      <c r="R9" s="1">
        <v>25</v>
      </c>
      <c r="S9" s="2">
        <v>13.114750000000001</v>
      </c>
      <c r="T9" s="2">
        <v>11.62791</v>
      </c>
      <c r="U9" s="2">
        <v>11.55556</v>
      </c>
      <c r="V9" s="2">
        <v>9.3294460000000008</v>
      </c>
      <c r="W9" s="2">
        <v>8.1300810000000006</v>
      </c>
      <c r="X9" s="2">
        <f t="shared" si="0"/>
        <v>1.414973347970818</v>
      </c>
      <c r="Y9" s="2">
        <f t="shared" si="4"/>
        <v>1.1496731903411035</v>
      </c>
      <c r="Z9" s="2">
        <f t="shared" si="5"/>
        <v>1.1013314779839858</v>
      </c>
      <c r="AA9" s="2">
        <f t="shared" si="6"/>
        <v>1.0988360877766277</v>
      </c>
      <c r="AB9" s="2">
        <f t="shared" si="7"/>
        <v>1.014077029593687</v>
      </c>
      <c r="AC9" s="2">
        <f t="shared" si="8"/>
        <v>0.96047463051315862</v>
      </c>
      <c r="AD9">
        <v>-0.38390000000000002</v>
      </c>
      <c r="AE9" s="3">
        <v>0.59591733999999996</v>
      </c>
      <c r="AF9">
        <f t="shared" si="9"/>
        <v>-155.2272310497525</v>
      </c>
      <c r="AG9">
        <v>0.84646319999999997</v>
      </c>
      <c r="AH9">
        <v>0.59591733999999996</v>
      </c>
      <c r="AI9">
        <f t="shared" si="10"/>
        <v>70.400856174255424</v>
      </c>
      <c r="AJ9">
        <v>0.52078734999999998</v>
      </c>
      <c r="AK9">
        <v>0.57952409999999999</v>
      </c>
      <c r="AL9">
        <f t="shared" si="2"/>
        <v>111.27845175194828</v>
      </c>
      <c r="AM9">
        <v>-0.2306329</v>
      </c>
      <c r="AN9">
        <v>0.57780880000000001</v>
      </c>
      <c r="AO9">
        <f t="shared" si="11"/>
        <v>-250.53181918104488</v>
      </c>
      <c r="AP9">
        <v>0.81065730000000003</v>
      </c>
      <c r="AQ9">
        <v>0.27104631000000001</v>
      </c>
      <c r="AR9">
        <f t="shared" si="12"/>
        <v>33.435375219590327</v>
      </c>
      <c r="AS9">
        <v>0.66100497999999996</v>
      </c>
      <c r="AT9">
        <v>0.59158973999999998</v>
      </c>
      <c r="AU9">
        <f t="shared" si="13"/>
        <v>89.498529950561036</v>
      </c>
      <c r="AV9">
        <v>-0.70242965000000002</v>
      </c>
      <c r="AW9">
        <v>0.4997799</v>
      </c>
      <c r="AX9">
        <f t="shared" si="14"/>
        <v>-71.150171408624331</v>
      </c>
      <c r="AY9">
        <v>0.92084790000000005</v>
      </c>
      <c r="AZ9">
        <v>0.19871269</v>
      </c>
      <c r="BA9">
        <f t="shared" si="15"/>
        <v>21.579317279216252</v>
      </c>
      <c r="BB9">
        <v>0.22949349999999999</v>
      </c>
      <c r="BC9">
        <v>0.42597560000000001</v>
      </c>
      <c r="BD9">
        <f t="shared" si="16"/>
        <v>1.8561554030942053</v>
      </c>
      <c r="BE9">
        <v>-0.20373369999999999</v>
      </c>
      <c r="BF9">
        <v>0.59286318000000005</v>
      </c>
      <c r="BG9">
        <f t="shared" si="17"/>
        <v>-290.99907379093401</v>
      </c>
      <c r="BH9">
        <v>0.78813529999999998</v>
      </c>
      <c r="BI9">
        <v>0.28682041000000003</v>
      </c>
      <c r="BJ9">
        <f t="shared" si="18"/>
        <v>36.39228061476247</v>
      </c>
    </row>
    <row r="10" spans="1:62" ht="16" x14ac:dyDescent="0.4">
      <c r="A10" t="s">
        <v>14</v>
      </c>
      <c r="B10" s="4">
        <v>51.688980000000001</v>
      </c>
      <c r="C10" s="4">
        <v>7.528E-2</v>
      </c>
      <c r="D10">
        <v>10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 s="1">
        <v>25.8</v>
      </c>
      <c r="Q10" s="1">
        <f t="shared" si="3"/>
        <v>1.4281347940287887</v>
      </c>
      <c r="R10" s="1">
        <v>12.5</v>
      </c>
      <c r="S10" s="2">
        <v>25.423729999999999</v>
      </c>
      <c r="T10" s="2">
        <v>32.061070000000001</v>
      </c>
      <c r="U10" s="2">
        <v>33.482140000000001</v>
      </c>
      <c r="V10" s="2">
        <v>35.549129999999998</v>
      </c>
      <c r="W10" s="2">
        <v>38.114750000000001</v>
      </c>
      <c r="X10" s="2">
        <f t="shared" si="0"/>
        <v>1.1303337684950061</v>
      </c>
      <c r="Y10" s="2">
        <f t="shared" si="4"/>
        <v>1.4219941230467701</v>
      </c>
      <c r="Z10" s="2">
        <f t="shared" si="5"/>
        <v>1.5193169051209634</v>
      </c>
      <c r="AA10" s="2">
        <f t="shared" si="6"/>
        <v>1.5375942107881504</v>
      </c>
      <c r="AB10" s="2">
        <f t="shared" si="7"/>
        <v>1.5628770436551338</v>
      </c>
      <c r="AC10" s="2">
        <f t="shared" si="8"/>
        <v>1.5923405588191024</v>
      </c>
      <c r="AD10">
        <v>-0.82720000000000005</v>
      </c>
      <c r="AE10" s="3">
        <v>9.447643E-2</v>
      </c>
      <c r="AF10">
        <f t="shared" si="9"/>
        <v>-11.421231866537717</v>
      </c>
      <c r="AG10">
        <v>0.99613430000000003</v>
      </c>
      <c r="AH10">
        <v>9.447643E-2</v>
      </c>
      <c r="AI10">
        <f t="shared" si="10"/>
        <v>9.4843064835735493</v>
      </c>
      <c r="AJ10">
        <v>9.8132639999999993E-2</v>
      </c>
      <c r="AK10">
        <v>0.1065449</v>
      </c>
      <c r="AL10">
        <f t="shared" si="2"/>
        <v>108.57233638063748</v>
      </c>
      <c r="AM10">
        <v>-0.82974110000000001</v>
      </c>
      <c r="AN10">
        <v>6.8000099999999994E-2</v>
      </c>
      <c r="AO10">
        <f t="shared" si="11"/>
        <v>-8.1953394860155768</v>
      </c>
      <c r="AP10">
        <v>0.99739929999999999</v>
      </c>
      <c r="AQ10">
        <v>1.036288E-2</v>
      </c>
      <c r="AR10">
        <f t="shared" si="12"/>
        <v>1.0389901015571195</v>
      </c>
      <c r="AS10">
        <v>9.4698569999999996E-2</v>
      </c>
      <c r="AT10">
        <v>6.063843E-2</v>
      </c>
      <c r="AU10">
        <f t="shared" si="13"/>
        <v>64.033099971836961</v>
      </c>
      <c r="AV10">
        <v>-0.82205578999999995</v>
      </c>
      <c r="AW10">
        <v>0.1336724</v>
      </c>
      <c r="AX10">
        <f>(AW10/AV10)*100</f>
        <v>-16.260745514607958</v>
      </c>
      <c r="AY10">
        <v>0.99350620000000001</v>
      </c>
      <c r="AZ10">
        <v>5.2110740000000003E-2</v>
      </c>
      <c r="BA10">
        <f t="shared" si="15"/>
        <v>5.2451348567326503</v>
      </c>
      <c r="BB10">
        <v>0.1052667</v>
      </c>
      <c r="BC10">
        <v>0.1651859</v>
      </c>
      <c r="BD10">
        <f t="shared" si="16"/>
        <v>1.5692132459742729</v>
      </c>
      <c r="BE10">
        <v>-0.81785790000000003</v>
      </c>
      <c r="BF10">
        <v>9.3595220000000007E-2</v>
      </c>
      <c r="BG10">
        <f t="shared" si="17"/>
        <v>-11.44394643617186</v>
      </c>
      <c r="BH10">
        <v>0.99662499999999998</v>
      </c>
      <c r="BI10">
        <v>1.5399080000000001E-2</v>
      </c>
      <c r="BJ10">
        <f t="shared" si="18"/>
        <v>1.5451227894142734</v>
      </c>
    </row>
    <row r="11" spans="1:62" ht="16" x14ac:dyDescent="0.4">
      <c r="A11" t="s">
        <v>15</v>
      </c>
      <c r="B11" s="4">
        <v>51.691859999999998</v>
      </c>
      <c r="C11" s="4">
        <v>7.8070000000000001E-2</v>
      </c>
      <c r="D11">
        <v>5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 s="1">
        <v>343.1</v>
      </c>
      <c r="Q11" s="1">
        <f t="shared" si="3"/>
        <v>2.5366846726209302</v>
      </c>
      <c r="R11" s="1">
        <v>0</v>
      </c>
      <c r="S11" s="2">
        <v>0</v>
      </c>
      <c r="T11" s="2">
        <v>0</v>
      </c>
      <c r="U11" s="2">
        <v>0</v>
      </c>
      <c r="V11" s="2">
        <v>2.0289860000000002</v>
      </c>
      <c r="W11" s="2">
        <v>5.3278689999999997</v>
      </c>
      <c r="X11" s="2">
        <f t="shared" si="0"/>
        <v>0</v>
      </c>
      <c r="Y11" s="2">
        <f t="shared" si="4"/>
        <v>0</v>
      </c>
      <c r="Z11" s="2">
        <f t="shared" si="5"/>
        <v>0</v>
      </c>
      <c r="AA11" s="2">
        <f t="shared" si="6"/>
        <v>0</v>
      </c>
      <c r="AB11" s="2">
        <f t="shared" si="7"/>
        <v>0.4812972660245699</v>
      </c>
      <c r="AC11" s="2">
        <f t="shared" si="8"/>
        <v>0.80125747978702488</v>
      </c>
      <c r="AD11">
        <v>-0.41160000000000002</v>
      </c>
      <c r="AE11" s="3">
        <v>0.55198729999999996</v>
      </c>
      <c r="AF11">
        <f t="shared" si="9"/>
        <v>-134.10770165208939</v>
      </c>
      <c r="AG11">
        <v>0.88038970000000005</v>
      </c>
      <c r="AH11">
        <v>0.55198729999999996</v>
      </c>
      <c r="AI11">
        <f t="shared" si="10"/>
        <v>62.69806427767157</v>
      </c>
      <c r="AJ11">
        <v>0.49720902</v>
      </c>
      <c r="AK11">
        <v>0.55485229999999996</v>
      </c>
      <c r="AL11">
        <f t="shared" si="2"/>
        <v>111.59336972607616</v>
      </c>
      <c r="AM11">
        <v>-0.2521274</v>
      </c>
      <c r="AN11">
        <v>0.54100680000000001</v>
      </c>
      <c r="AO11">
        <f t="shared" si="11"/>
        <v>-214.57675762332852</v>
      </c>
      <c r="AP11">
        <v>0.84661580000000003</v>
      </c>
      <c r="AQ11">
        <v>0.25215405000000002</v>
      </c>
      <c r="AR11">
        <f t="shared" si="12"/>
        <v>29.783763780453899</v>
      </c>
      <c r="AS11">
        <v>0.64641574000000002</v>
      </c>
      <c r="AT11">
        <v>0.56611065000000005</v>
      </c>
      <c r="AU11">
        <f>(AT11/AS11)*100</f>
        <v>87.576866553404159</v>
      </c>
      <c r="AV11">
        <v>-0.7427608</v>
      </c>
      <c r="AW11">
        <v>0.4094468</v>
      </c>
      <c r="AX11">
        <f t="shared" si="14"/>
        <v>-55.124987748411058</v>
      </c>
      <c r="AY11">
        <v>0.95055290000000003</v>
      </c>
      <c r="AZ11">
        <v>0.17743376999999999</v>
      </c>
      <c r="BA11">
        <f t="shared" si="15"/>
        <v>18.666375117050297</v>
      </c>
      <c r="BB11">
        <v>0.18724080000000001</v>
      </c>
      <c r="BC11">
        <v>0.37393460000000001</v>
      </c>
      <c r="BD11">
        <f t="shared" si="16"/>
        <v>1.9970786281622381</v>
      </c>
      <c r="BE11">
        <v>-0.24826619999999999</v>
      </c>
      <c r="BF11">
        <v>0.53261345000000004</v>
      </c>
      <c r="BG11">
        <f t="shared" si="17"/>
        <v>-214.53321072300619</v>
      </c>
      <c r="BH11">
        <v>0.85092219999999996</v>
      </c>
      <c r="BI11">
        <v>0.24705028000000001</v>
      </c>
      <c r="BJ11">
        <f t="shared" si="18"/>
        <v>29.03323946654583</v>
      </c>
    </row>
    <row r="12" spans="1:62" ht="16" x14ac:dyDescent="0.4">
      <c r="A12" t="s">
        <v>16</v>
      </c>
      <c r="B12" s="4">
        <v>51.689210000000003</v>
      </c>
      <c r="C12" s="4">
        <v>8.2489999999999994E-2</v>
      </c>
      <c r="D12">
        <v>8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 s="1">
        <v>13.7</v>
      </c>
      <c r="Q12" s="1">
        <f t="shared" si="3"/>
        <v>1.167317334748176</v>
      </c>
      <c r="R12" s="1">
        <v>0</v>
      </c>
      <c r="S12" s="2">
        <v>0</v>
      </c>
      <c r="T12" s="2">
        <v>0.769231</v>
      </c>
      <c r="U12" s="2">
        <v>0.44444400000000001</v>
      </c>
      <c r="V12" s="2">
        <v>3.1976740000000001</v>
      </c>
      <c r="W12" s="2">
        <v>10.14199</v>
      </c>
      <c r="X12" s="2">
        <f t="shared" si="0"/>
        <v>0</v>
      </c>
      <c r="Y12" s="2">
        <f t="shared" si="4"/>
        <v>0</v>
      </c>
      <c r="Z12" s="2">
        <f t="shared" si="5"/>
        <v>0.24778454035785874</v>
      </c>
      <c r="AA12" s="2">
        <f t="shared" si="6"/>
        <v>0.15970070923842</v>
      </c>
      <c r="AB12" s="2">
        <f t="shared" si="7"/>
        <v>0.623008707352943</v>
      </c>
      <c r="AC12" s="2">
        <f t="shared" si="8"/>
        <v>1.0469627643418078</v>
      </c>
      <c r="AD12">
        <v>-0.60919999999999996</v>
      </c>
      <c r="AE12" s="3">
        <v>0.21201101999999999</v>
      </c>
      <c r="AF12">
        <f t="shared" si="9"/>
        <v>-34.801546290216677</v>
      </c>
      <c r="AG12">
        <v>0.97922920000000002</v>
      </c>
      <c r="AH12">
        <v>0.21201101999999999</v>
      </c>
      <c r="AI12">
        <f t="shared" si="10"/>
        <v>21.650806573169998</v>
      </c>
      <c r="AJ12">
        <v>0.25929500999999999</v>
      </c>
      <c r="AK12">
        <v>0.22622529999999999</v>
      </c>
      <c r="AL12">
        <f t="shared" si="2"/>
        <v>87.24629910926555</v>
      </c>
      <c r="AM12">
        <v>-0.60347830000000002</v>
      </c>
      <c r="AN12">
        <v>0.19909460000000001</v>
      </c>
      <c r="AO12">
        <f t="shared" si="11"/>
        <v>-32.991177976076358</v>
      </c>
      <c r="AP12">
        <v>0.98093050000000004</v>
      </c>
      <c r="AQ12">
        <v>6.2631740000000005E-2</v>
      </c>
      <c r="AR12">
        <f>(AQ12/AP12)*100</f>
        <v>6.3849314502913312</v>
      </c>
      <c r="AS12">
        <v>0.26202143999999999</v>
      </c>
      <c r="AT12">
        <v>0.20836863999999999</v>
      </c>
      <c r="AU12">
        <f t="shared" si="13"/>
        <v>79.523507694637502</v>
      </c>
      <c r="AV12">
        <v>-0.62111682000000001</v>
      </c>
      <c r="AW12">
        <v>0.23651710000000001</v>
      </c>
      <c r="AX12">
        <f t="shared" si="14"/>
        <v>-38.079326204690453</v>
      </c>
      <c r="AY12">
        <v>0.97569470000000003</v>
      </c>
      <c r="AZ12">
        <v>9.2680789999999999E-2</v>
      </c>
      <c r="BA12">
        <f t="shared" si="15"/>
        <v>9.4989539248291504</v>
      </c>
      <c r="BB12">
        <v>0.253631</v>
      </c>
      <c r="BC12">
        <v>0.25971729999999998</v>
      </c>
      <c r="BD12">
        <f t="shared" si="16"/>
        <v>1.0239966723310636</v>
      </c>
      <c r="BE12">
        <v>-0.583874</v>
      </c>
      <c r="BF12">
        <v>0.23149362000000001</v>
      </c>
      <c r="BG12">
        <f t="shared" si="17"/>
        <v>-39.647872657456915</v>
      </c>
      <c r="BH12">
        <v>0.97613970000000005</v>
      </c>
      <c r="BI12">
        <v>7.3187150000000006E-2</v>
      </c>
      <c r="BJ12">
        <f t="shared" si="18"/>
        <v>7.4976102293554909</v>
      </c>
    </row>
    <row r="14" spans="1:62" x14ac:dyDescent="0.35">
      <c r="BE1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McGreevy, Anya</dc:creator>
  <cp:lastModifiedBy>Anya McGreevy</cp:lastModifiedBy>
  <dcterms:created xsi:type="dcterms:W3CDTF">2025-05-19T11:17:10Z</dcterms:created>
  <dcterms:modified xsi:type="dcterms:W3CDTF">2025-06-03T10:55:57Z</dcterms:modified>
</cp:coreProperties>
</file>