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xr:revisionPtr revIDLastSave="0" documentId="13_ncr:1_{024106A5-58D7-4F67-8456-6C9A2192CF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B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L7" i="1"/>
  <c r="K7" i="1"/>
  <c r="I7" i="1"/>
  <c r="F7" i="1"/>
  <c r="E7" i="1"/>
  <c r="D7" i="1"/>
  <c r="F6" i="1"/>
  <c r="E6" i="1"/>
  <c r="D6" i="1"/>
  <c r="F5" i="1"/>
  <c r="E5" i="1"/>
  <c r="D5" i="1"/>
  <c r="F4" i="1"/>
  <c r="E4" i="1"/>
  <c r="D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F3" i="1"/>
  <c r="E3" i="1"/>
  <c r="D3" i="1"/>
  <c r="A3" i="1"/>
  <c r="F2" i="1"/>
  <c r="F24" i="1" s="1"/>
  <c r="K10" i="1" s="1"/>
  <c r="E2" i="1"/>
  <c r="E24" i="1" s="1"/>
  <c r="K9" i="1" s="1"/>
  <c r="D2" i="1"/>
  <c r="D24" i="1" s="1"/>
  <c r="I11" i="1" l="1"/>
  <c r="I20" i="1"/>
  <c r="G22" i="1" l="1"/>
  <c r="L20" i="1"/>
  <c r="G16" i="1" s="1"/>
  <c r="G11" i="1"/>
  <c r="G21" i="1"/>
  <c r="G3" i="1" l="1"/>
  <c r="G12" i="1"/>
  <c r="G20" i="1"/>
  <c r="G6" i="1"/>
  <c r="G2" i="1"/>
  <c r="G14" i="1"/>
  <c r="G23" i="1"/>
  <c r="G13" i="1"/>
  <c r="G4" i="1"/>
  <c r="G9" i="1"/>
  <c r="G19" i="1"/>
  <c r="G18" i="1"/>
  <c r="G7" i="1"/>
  <c r="G10" i="1"/>
  <c r="G5" i="1"/>
  <c r="G8" i="1"/>
  <c r="G15" i="1"/>
  <c r="G17" i="1"/>
</calcChain>
</file>

<file path=xl/sharedStrings.xml><?xml version="1.0" encoding="utf-8"?>
<sst xmlns="http://schemas.openxmlformats.org/spreadsheetml/2006/main" count="13" uniqueCount="13">
  <si>
    <t>Год</t>
  </si>
  <si>
    <t>Пшеница, объемы производства, млн.т Х</t>
  </si>
  <si>
    <t>Пшеница, Цены производства, руб./т Y</t>
  </si>
  <si>
    <t>xy</t>
  </si>
  <si>
    <t>x2</t>
  </si>
  <si>
    <t>y2</t>
  </si>
  <si>
    <t>yпреоб</t>
  </si>
  <si>
    <t>y=a+bx</t>
  </si>
  <si>
    <t xml:space="preserve"> r (корреляц)</t>
  </si>
  <si>
    <t>Sx</t>
  </si>
  <si>
    <t>Sy</t>
  </si>
  <si>
    <t>b1</t>
  </si>
  <si>
    <t>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</si>
</sst>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0.05]##0.0;[=999999999]&quot;...&quot;;##0"/>
  </numFmts>
  <fonts count="3" x14ac:knownFonts="1">
    <font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CC00"/>
        <bgColor rgb="FFFFCC00"/>
      </patternFill>
    </fill>
    <fill>
      <patternFill patternType="solid">
        <fgColor rgb="FF0066CC"/>
        <bgColor rgb="FF0080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" fontId="1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1" fontId="2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3" borderId="0" xfId="0" applyFill="1"/>
    <xf numFmtId="0" fontId="0" fillId="4" borderId="0" xfId="0" applyFill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360</xdr:colOff>
      <xdr:row>21</xdr:row>
      <xdr:rowOff>0</xdr:rowOff>
    </xdr:from>
    <xdr:to>
      <xdr:col>12</xdr:col>
      <xdr:colOff>129660</xdr:colOff>
      <xdr:row>27</xdr:row>
      <xdr:rowOff>23400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D7FC9E61-C2D2-4B2E-9D70-85B84B344808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224120" y="4023360"/>
          <a:ext cx="2567700" cy="11206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A4" workbookViewId="0">
      <selection activeCell="E4" sqref="E1:E1048576"/>
    </sheetView>
  </sheetViews>
  <sheetFormatPr defaultRowHeight="14.4" x14ac:dyDescent="0.3"/>
  <cols>
    <col min="4" max="4" width="12.33203125" customWidth="1"/>
    <col min="5" max="5" width="13.44140625" customWidth="1"/>
  </cols>
  <sheetData>
    <row r="1" spans="1:12" ht="86.4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2" x14ac:dyDescent="0.3">
      <c r="A2" s="1">
        <v>1998</v>
      </c>
      <c r="B2" s="4">
        <v>24681.739000000001</v>
      </c>
      <c r="C2" s="5">
        <v>546</v>
      </c>
      <c r="D2" s="6">
        <f t="shared" ref="D2:D23" si="0">B2*C2</f>
        <v>13476229.494000001</v>
      </c>
      <c r="E2" s="6">
        <f t="shared" ref="E2:F23" si="1">B2*B2</f>
        <v>609188240.06412113</v>
      </c>
      <c r="F2" s="6">
        <f t="shared" si="1"/>
        <v>298116</v>
      </c>
      <c r="G2" s="6">
        <f t="shared" ref="G2:G23" si="2">$I$20*B2+$L$20</f>
        <v>1581.682644308813</v>
      </c>
    </row>
    <row r="3" spans="1:12" x14ac:dyDescent="0.3">
      <c r="A3" s="1">
        <f t="shared" ref="A3:A22" si="3">A2+1</f>
        <v>1999</v>
      </c>
      <c r="B3" s="4">
        <v>28448.157999999999</v>
      </c>
      <c r="C3" s="5">
        <v>1488</v>
      </c>
      <c r="D3" s="6">
        <f t="shared" si="0"/>
        <v>42330859.104000002</v>
      </c>
      <c r="E3" s="6">
        <f t="shared" si="1"/>
        <v>809297693.59296393</v>
      </c>
      <c r="F3" s="6">
        <f t="shared" si="1"/>
        <v>2214144</v>
      </c>
      <c r="G3" s="6">
        <f t="shared" si="2"/>
        <v>2358.1218995662084</v>
      </c>
      <c r="I3" t="s">
        <v>7</v>
      </c>
    </row>
    <row r="4" spans="1:12" x14ac:dyDescent="0.3">
      <c r="A4" s="1">
        <f t="shared" si="3"/>
        <v>2000</v>
      </c>
      <c r="B4" s="4">
        <v>31055.082999999999</v>
      </c>
      <c r="C4" s="5">
        <v>2179</v>
      </c>
      <c r="D4" s="6">
        <f t="shared" si="0"/>
        <v>67669025.856999993</v>
      </c>
      <c r="E4" s="6">
        <f t="shared" si="1"/>
        <v>964418180.13688886</v>
      </c>
      <c r="F4" s="6">
        <f t="shared" si="1"/>
        <v>4748041</v>
      </c>
      <c r="G4" s="6">
        <f t="shared" si="2"/>
        <v>2895.5339361749566</v>
      </c>
    </row>
    <row r="5" spans="1:12" x14ac:dyDescent="0.3">
      <c r="A5" s="1">
        <f t="shared" si="3"/>
        <v>2001</v>
      </c>
      <c r="B5" s="4">
        <v>40759.379000000001</v>
      </c>
      <c r="C5" s="5">
        <v>2242</v>
      </c>
      <c r="D5" s="6">
        <f t="shared" si="0"/>
        <v>91382527.717999995</v>
      </c>
      <c r="E5" s="6">
        <f t="shared" si="1"/>
        <v>1661326976.465641</v>
      </c>
      <c r="F5" s="6">
        <f t="shared" si="1"/>
        <v>5026564</v>
      </c>
      <c r="G5" s="6">
        <f t="shared" si="2"/>
        <v>4896.0538886914765</v>
      </c>
    </row>
    <row r="6" spans="1:12" x14ac:dyDescent="0.3">
      <c r="A6" s="1">
        <f t="shared" si="3"/>
        <v>2002</v>
      </c>
      <c r="B6" s="4">
        <v>43487.718000000001</v>
      </c>
      <c r="C6" s="5">
        <v>1751</v>
      </c>
      <c r="D6" s="6">
        <f t="shared" si="0"/>
        <v>76146994.217999995</v>
      </c>
      <c r="E6" s="6">
        <f t="shared" si="1"/>
        <v>1891181616.8475242</v>
      </c>
      <c r="F6" s="6">
        <f t="shared" si="1"/>
        <v>3066001</v>
      </c>
      <c r="G6" s="6">
        <f>$I$20*B6+$L$20</f>
        <v>5458.4951628167692</v>
      </c>
    </row>
    <row r="7" spans="1:12" x14ac:dyDescent="0.3">
      <c r="A7" s="1">
        <f t="shared" si="3"/>
        <v>2003</v>
      </c>
      <c r="B7" s="4">
        <v>28496.799999999999</v>
      </c>
      <c r="C7" s="5">
        <v>2423</v>
      </c>
      <c r="D7" s="6">
        <f t="shared" si="0"/>
        <v>69047746.399999991</v>
      </c>
      <c r="E7" s="6">
        <f t="shared" si="1"/>
        <v>812067610.24000001</v>
      </c>
      <c r="F7" s="6">
        <f t="shared" si="1"/>
        <v>5870929</v>
      </c>
      <c r="G7" s="6">
        <f t="shared" si="2"/>
        <v>2368.1493442701112</v>
      </c>
      <c r="H7" s="7" t="s">
        <v>8</v>
      </c>
      <c r="I7" s="7">
        <f>CORREL(B2:B23,C2:C23)</f>
        <v>0.69153744544060791</v>
      </c>
      <c r="K7">
        <f>B24*B24</f>
        <v>1632956278.994302</v>
      </c>
      <c r="L7">
        <f>C24*C24</f>
        <v>23270976</v>
      </c>
    </row>
    <row r="8" spans="1:12" x14ac:dyDescent="0.3">
      <c r="A8" s="1">
        <f t="shared" si="3"/>
        <v>2004</v>
      </c>
      <c r="B8" s="4">
        <v>36863.565000000002</v>
      </c>
      <c r="C8" s="5">
        <v>3242</v>
      </c>
      <c r="D8" s="6">
        <f t="shared" si="0"/>
        <v>119511677.73</v>
      </c>
      <c r="E8" s="6">
        <f t="shared" si="1"/>
        <v>1358922424.5092251</v>
      </c>
      <c r="F8" s="6">
        <f t="shared" si="1"/>
        <v>10510564</v>
      </c>
      <c r="G8" s="6">
        <f t="shared" si="2"/>
        <v>4092.9401297652048</v>
      </c>
    </row>
    <row r="9" spans="1:12" x14ac:dyDescent="0.3">
      <c r="A9" s="1">
        <f t="shared" si="3"/>
        <v>2005</v>
      </c>
      <c r="B9" s="4">
        <v>38174.832000000002</v>
      </c>
      <c r="C9" s="5">
        <v>2508</v>
      </c>
      <c r="D9" s="6">
        <f t="shared" si="0"/>
        <v>95742478.656000003</v>
      </c>
      <c r="E9" s="6">
        <f t="shared" si="1"/>
        <v>1457317798.2282243</v>
      </c>
      <c r="F9" s="6">
        <f t="shared" si="1"/>
        <v>6290064</v>
      </c>
      <c r="G9" s="6">
        <f t="shared" si="2"/>
        <v>4363.2550291228172</v>
      </c>
      <c r="J9" t="s">
        <v>9</v>
      </c>
      <c r="K9">
        <f>SQRT(E24-K7)</f>
        <v>9109.7883955306716</v>
      </c>
    </row>
    <row r="10" spans="1:12" x14ac:dyDescent="0.3">
      <c r="A10" s="1">
        <f t="shared" si="3"/>
        <v>2006</v>
      </c>
      <c r="B10" s="4">
        <v>35399.449999999997</v>
      </c>
      <c r="C10" s="5">
        <v>3060</v>
      </c>
      <c r="D10" s="6">
        <f t="shared" si="0"/>
        <v>108322316.99999999</v>
      </c>
      <c r="E10" s="6">
        <f t="shared" si="1"/>
        <v>1253121060.3024998</v>
      </c>
      <c r="F10" s="6">
        <f t="shared" si="1"/>
        <v>9363600</v>
      </c>
      <c r="G10" s="6">
        <f t="shared" si="2"/>
        <v>3791.1159407381247</v>
      </c>
      <c r="J10" t="s">
        <v>10</v>
      </c>
      <c r="K10">
        <f>SQRT(F24-L7)</f>
        <v>2715.635268052562</v>
      </c>
    </row>
    <row r="11" spans="1:12" x14ac:dyDescent="0.3">
      <c r="A11" s="1">
        <f t="shared" si="3"/>
        <v>2007</v>
      </c>
      <c r="B11" s="4">
        <v>38693.070699999997</v>
      </c>
      <c r="C11" s="5">
        <v>4653</v>
      </c>
      <c r="D11" s="6">
        <f t="shared" si="0"/>
        <v>180038857.96709999</v>
      </c>
      <c r="E11" s="6">
        <f t="shared" si="1"/>
        <v>1497153720.1951983</v>
      </c>
      <c r="F11" s="6">
        <f t="shared" si="1"/>
        <v>21650409</v>
      </c>
      <c r="G11" s="6">
        <f t="shared" si="2"/>
        <v>4470.0888334004494</v>
      </c>
      <c r="I11">
        <f>(D24-B24*C24)/(K9*K10)</f>
        <v>0.69153744544060614</v>
      </c>
    </row>
    <row r="12" spans="1:12" x14ac:dyDescent="0.3">
      <c r="A12" s="1">
        <f t="shared" si="3"/>
        <v>2008</v>
      </c>
      <c r="B12" s="4">
        <v>49652.749000000003</v>
      </c>
      <c r="C12" s="5">
        <v>5103</v>
      </c>
      <c r="D12" s="6">
        <f t="shared" si="0"/>
        <v>253377978.14700001</v>
      </c>
      <c r="E12" s="6">
        <f t="shared" si="1"/>
        <v>2465395483.2570014</v>
      </c>
      <c r="F12" s="6">
        <f t="shared" si="1"/>
        <v>26040609</v>
      </c>
      <c r="G12" s="6">
        <f t="shared" si="2"/>
        <v>6729.4031733909396</v>
      </c>
    </row>
    <row r="13" spans="1:12" x14ac:dyDescent="0.3">
      <c r="A13" s="1">
        <f t="shared" si="3"/>
        <v>2009</v>
      </c>
      <c r="B13" s="4">
        <v>47507.369200000001</v>
      </c>
      <c r="C13" s="5">
        <v>4260</v>
      </c>
      <c r="D13" s="6">
        <f t="shared" si="0"/>
        <v>202381392.792</v>
      </c>
      <c r="E13" s="6">
        <f t="shared" si="1"/>
        <v>2256950128.3051085</v>
      </c>
      <c r="F13" s="6">
        <f t="shared" si="1"/>
        <v>18147600</v>
      </c>
      <c r="G13" s="6">
        <f t="shared" si="2"/>
        <v>6287.1376967787346</v>
      </c>
    </row>
    <row r="14" spans="1:12" x14ac:dyDescent="0.3">
      <c r="A14" s="1">
        <f t="shared" si="3"/>
        <v>2010</v>
      </c>
      <c r="B14" s="4">
        <v>31756.555100000001</v>
      </c>
      <c r="C14" s="5">
        <v>3867</v>
      </c>
      <c r="D14" s="6">
        <f t="shared" si="0"/>
        <v>122802598.57170001</v>
      </c>
      <c r="E14" s="6">
        <f t="shared" si="1"/>
        <v>1008478791.8193361</v>
      </c>
      <c r="F14" s="6">
        <f t="shared" si="1"/>
        <v>14953689</v>
      </c>
      <c r="G14" s="6">
        <f t="shared" si="2"/>
        <v>3040.1409156182535</v>
      </c>
    </row>
    <row r="15" spans="1:12" x14ac:dyDescent="0.3">
      <c r="A15" s="1">
        <f t="shared" si="3"/>
        <v>2011</v>
      </c>
      <c r="B15" s="4">
        <v>42926.6682</v>
      </c>
      <c r="C15" s="5">
        <v>5108</v>
      </c>
      <c r="D15" s="6">
        <f t="shared" si="0"/>
        <v>219269421.1656</v>
      </c>
      <c r="E15" s="6">
        <f t="shared" si="1"/>
        <v>1842698842.7528913</v>
      </c>
      <c r="F15" s="6">
        <f t="shared" si="1"/>
        <v>26091664</v>
      </c>
      <c r="G15" s="6">
        <f t="shared" si="2"/>
        <v>5342.8359414517763</v>
      </c>
    </row>
    <row r="16" spans="1:12" x14ac:dyDescent="0.3">
      <c r="A16" s="1">
        <f t="shared" si="3"/>
        <v>2012</v>
      </c>
      <c r="B16" s="4">
        <v>28886.032500000001</v>
      </c>
      <c r="C16" s="5">
        <v>6409</v>
      </c>
      <c r="D16" s="6">
        <f t="shared" si="0"/>
        <v>185130582.29250002</v>
      </c>
      <c r="E16" s="6">
        <f t="shared" si="1"/>
        <v>834402873.59105635</v>
      </c>
      <c r="F16" s="6">
        <f t="shared" si="1"/>
        <v>41075281</v>
      </c>
      <c r="G16" s="6">
        <f t="shared" si="2"/>
        <v>2448.3887951708148</v>
      </c>
    </row>
    <row r="17" spans="1:12" x14ac:dyDescent="0.3">
      <c r="A17" s="1">
        <f t="shared" si="3"/>
        <v>2013</v>
      </c>
      <c r="B17" s="4">
        <v>38828.272599999997</v>
      </c>
      <c r="C17" s="5">
        <v>6715</v>
      </c>
      <c r="D17" s="6">
        <f t="shared" si="0"/>
        <v>260731850.50899997</v>
      </c>
      <c r="E17" s="6">
        <f t="shared" si="1"/>
        <v>1507634753.0999105</v>
      </c>
      <c r="F17" s="6">
        <f t="shared" si="1"/>
        <v>45091225</v>
      </c>
      <c r="G17" s="6">
        <f t="shared" si="2"/>
        <v>4497.9604171369865</v>
      </c>
    </row>
    <row r="18" spans="1:12" x14ac:dyDescent="0.3">
      <c r="A18" s="1">
        <f t="shared" si="3"/>
        <v>2014</v>
      </c>
      <c r="B18" s="4">
        <v>43899.237399999998</v>
      </c>
      <c r="C18" s="5">
        <v>6849</v>
      </c>
      <c r="D18" s="6">
        <f t="shared" si="0"/>
        <v>300665876.9526</v>
      </c>
      <c r="E18" s="6">
        <f t="shared" si="1"/>
        <v>1927143044.3015585</v>
      </c>
      <c r="F18" s="6">
        <f t="shared" si="1"/>
        <v>46908801</v>
      </c>
      <c r="G18" s="6">
        <f t="shared" si="2"/>
        <v>5543.3290106865807</v>
      </c>
    </row>
    <row r="19" spans="1:12" x14ac:dyDescent="0.3">
      <c r="A19" s="1">
        <f t="shared" si="3"/>
        <v>2015</v>
      </c>
      <c r="B19" s="4">
        <v>44725.082399999999</v>
      </c>
      <c r="C19" s="8">
        <v>8768</v>
      </c>
      <c r="D19" s="6">
        <f t="shared" si="0"/>
        <v>392149522.48320001</v>
      </c>
      <c r="E19" s="6">
        <f t="shared" si="1"/>
        <v>2000332995.6867898</v>
      </c>
      <c r="F19" s="6">
        <f t="shared" si="1"/>
        <v>76877824</v>
      </c>
      <c r="G19" s="6">
        <f t="shared" si="2"/>
        <v>5713.5751985796542</v>
      </c>
    </row>
    <row r="20" spans="1:12" x14ac:dyDescent="0.3">
      <c r="A20" s="1">
        <f t="shared" si="3"/>
        <v>2016</v>
      </c>
      <c r="B20" s="9">
        <v>52253.226199999997</v>
      </c>
      <c r="C20" s="8">
        <v>8837</v>
      </c>
      <c r="D20" s="6">
        <f t="shared" si="0"/>
        <v>461761759.92939997</v>
      </c>
      <c r="E20" s="6">
        <f t="shared" si="1"/>
        <v>2730399648.3083663</v>
      </c>
      <c r="F20" s="6">
        <f t="shared" si="1"/>
        <v>78092569</v>
      </c>
      <c r="G20" s="6">
        <f t="shared" si="2"/>
        <v>7265.4860097619949</v>
      </c>
      <c r="H20" s="10" t="s">
        <v>11</v>
      </c>
      <c r="I20" s="10">
        <f>(D24-B24*C24)/(K9*K9)</f>
        <v>0.20614787023360792</v>
      </c>
      <c r="K20" s="11" t="s">
        <v>12</v>
      </c>
      <c r="L20" s="11">
        <f>C24-I20*B24</f>
        <v>-3506.4052842029669</v>
      </c>
    </row>
    <row r="21" spans="1:12" x14ac:dyDescent="0.3">
      <c r="A21" s="1">
        <f t="shared" si="3"/>
        <v>2017</v>
      </c>
      <c r="B21" s="9">
        <v>60396.362800000003</v>
      </c>
      <c r="C21" s="8">
        <v>7304</v>
      </c>
      <c r="D21" s="6">
        <f t="shared" si="0"/>
        <v>441135033.89120001</v>
      </c>
      <c r="E21" s="6">
        <f t="shared" si="1"/>
        <v>3647720639.469224</v>
      </c>
      <c r="F21" s="6">
        <f t="shared" si="1"/>
        <v>53348416</v>
      </c>
      <c r="G21" s="6">
        <f t="shared" si="2"/>
        <v>8944.1762768733388</v>
      </c>
    </row>
    <row r="22" spans="1:12" x14ac:dyDescent="0.3">
      <c r="A22" s="1">
        <f t="shared" si="3"/>
        <v>2018</v>
      </c>
      <c r="B22" s="9">
        <v>50420.432099999998</v>
      </c>
      <c r="C22" s="8">
        <v>8537</v>
      </c>
      <c r="D22" s="6">
        <f t="shared" si="0"/>
        <v>430439228.83770001</v>
      </c>
      <c r="E22" s="6">
        <f t="shared" si="1"/>
        <v>2542219973.1507101</v>
      </c>
      <c r="F22" s="6">
        <f t="shared" si="1"/>
        <v>72880369</v>
      </c>
      <c r="G22" s="6">
        <f t="shared" si="2"/>
        <v>6887.6594094702723</v>
      </c>
    </row>
    <row r="23" spans="1:12" x14ac:dyDescent="0.3">
      <c r="A23" s="1">
        <v>2019</v>
      </c>
      <c r="B23" s="9">
        <v>51705</v>
      </c>
      <c r="C23" s="8">
        <v>10279</v>
      </c>
      <c r="D23" s="6">
        <f t="shared" si="0"/>
        <v>531475695</v>
      </c>
      <c r="E23" s="6">
        <f t="shared" si="1"/>
        <v>2673407025</v>
      </c>
      <c r="F23" s="6">
        <f t="shared" si="1"/>
        <v>105657841</v>
      </c>
      <c r="G23" s="6">
        <f t="shared" si="2"/>
        <v>7152.4703462257312</v>
      </c>
    </row>
    <row r="24" spans="1:12" x14ac:dyDescent="0.3">
      <c r="B24" s="12">
        <f>AVERAGE(B2:B23)</f>
        <v>40409.853736363635</v>
      </c>
      <c r="C24" s="12">
        <f>AVERAGE(C2:C23)</f>
        <v>4824</v>
      </c>
      <c r="D24" s="12">
        <f>AVERAGE(D2:D23)</f>
        <v>212044984.3052727</v>
      </c>
      <c r="E24" s="12">
        <f>AVERAGE(E2:E23)</f>
        <v>1715944523.6056473</v>
      </c>
      <c r="F24" s="12">
        <f>AVERAGE(F2:F23)</f>
        <v>30645650.90909091</v>
      </c>
      <c r="G24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2015-06-05T18:17:20Z</dcterms:created>
  <dcterms:modified xsi:type="dcterms:W3CDTF">2022-11-15T05:54:59Z</dcterms:modified>
</cp:coreProperties>
</file>