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u\Desktop\Team 100\IMU Stuff\"/>
    </mc:Choice>
  </mc:AlternateContent>
  <xr:revisionPtr revIDLastSave="0" documentId="13_ncr:1_{FEAA739A-63A2-4E3F-8836-C44FA1E73B70}" xr6:coauthVersionLast="47" xr6:coauthVersionMax="47" xr10:uidLastSave="{00000000-0000-0000-0000-000000000000}"/>
  <bookViews>
    <workbookView xWindow="-120" yWindow="-120" windowWidth="29040" windowHeight="15720" activeTab="1" xr2:uid="{2DA4C02D-37CB-4AFE-8AC7-191AD14DAD93}"/>
  </bookViews>
  <sheets>
    <sheet name="IMU CAN Frame" sheetId="1" r:id="rId1"/>
    <sheet name="IMU Flash Register" sheetId="3" r:id="rId2"/>
    <sheet name="Timing LSB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2" i="1" l="1"/>
  <c r="AN22" i="1" s="1"/>
  <c r="AI22" i="1"/>
  <c r="AM22" i="1" s="1"/>
  <c r="AH22" i="1"/>
  <c r="AL22" i="1" s="1"/>
  <c r="AG22" i="1"/>
  <c r="AK22" i="1" s="1"/>
  <c r="AM21" i="1"/>
  <c r="AJ21" i="1"/>
  <c r="AN21" i="1" s="1"/>
  <c r="AI21" i="1"/>
  <c r="AH21" i="1"/>
  <c r="AL21" i="1" s="1"/>
  <c r="AG21" i="1"/>
  <c r="AK21" i="1" s="1"/>
  <c r="AN20" i="1"/>
  <c r="AJ20" i="1"/>
  <c r="AI20" i="1"/>
  <c r="AM20" i="1" s="1"/>
  <c r="AH20" i="1"/>
  <c r="AL20" i="1" s="1"/>
  <c r="AG20" i="1"/>
  <c r="AK20" i="1" s="1"/>
  <c r="AN19" i="1"/>
  <c r="AJ19" i="1"/>
  <c r="AI19" i="1"/>
  <c r="AM19" i="1" s="1"/>
  <c r="AH19" i="1"/>
  <c r="AL19" i="1" s="1"/>
  <c r="AG19" i="1"/>
  <c r="AK19" i="1" s="1"/>
  <c r="AJ17" i="1"/>
  <c r="AN17" i="1" s="1"/>
  <c r="AI17" i="1"/>
  <c r="AM17" i="1" s="1"/>
  <c r="AH17" i="1"/>
  <c r="AL17" i="1" s="1"/>
  <c r="AG17" i="1"/>
  <c r="AK17" i="1" s="1"/>
  <c r="AJ18" i="1"/>
  <c r="AN18" i="1" s="1"/>
  <c r="AI18" i="1"/>
  <c r="AM18" i="1" s="1"/>
  <c r="AH18" i="1"/>
  <c r="AL18" i="1" s="1"/>
  <c r="AG18" i="1"/>
  <c r="AK18" i="1" s="1"/>
  <c r="AJ15" i="1"/>
  <c r="AN15" i="1" s="1"/>
  <c r="AI15" i="1"/>
  <c r="AM15" i="1" s="1"/>
  <c r="AH15" i="1"/>
  <c r="AL15" i="1" s="1"/>
  <c r="AG15" i="1"/>
  <c r="AK15" i="1" s="1"/>
  <c r="AJ16" i="1"/>
  <c r="AN16" i="1" s="1"/>
  <c r="AI16" i="1"/>
  <c r="AM16" i="1" s="1"/>
  <c r="AH16" i="1"/>
  <c r="AL16" i="1" s="1"/>
  <c r="AG16" i="1"/>
  <c r="AK16" i="1" s="1"/>
  <c r="AJ13" i="1"/>
  <c r="AN13" i="1" s="1"/>
  <c r="AI13" i="1"/>
  <c r="AM13" i="1" s="1"/>
  <c r="AH13" i="1"/>
  <c r="AL13" i="1" s="1"/>
  <c r="AG13" i="1"/>
  <c r="AK13" i="1" s="1"/>
  <c r="AJ26" i="1"/>
  <c r="AN26" i="1" s="1"/>
  <c r="AI26" i="1"/>
  <c r="AM26" i="1" s="1"/>
  <c r="AH26" i="1"/>
  <c r="AL26" i="1" s="1"/>
  <c r="AG26" i="1"/>
  <c r="AK26" i="1" s="1"/>
  <c r="AJ25" i="1"/>
  <c r="AN25" i="1" s="1"/>
  <c r="AI25" i="1"/>
  <c r="AM25" i="1" s="1"/>
  <c r="AH25" i="1"/>
  <c r="AL25" i="1" s="1"/>
  <c r="AG25" i="1"/>
  <c r="AK25" i="1" s="1"/>
  <c r="AJ24" i="1"/>
  <c r="AN24" i="1" s="1"/>
  <c r="AI24" i="1"/>
  <c r="AM24" i="1" s="1"/>
  <c r="AH24" i="1"/>
  <c r="AL24" i="1" s="1"/>
  <c r="AG24" i="1"/>
  <c r="AK24" i="1" s="1"/>
  <c r="AJ23" i="1"/>
  <c r="AN23" i="1" s="1"/>
  <c r="AI23" i="1"/>
  <c r="AM23" i="1" s="1"/>
  <c r="AH23" i="1"/>
  <c r="AL23" i="1" s="1"/>
  <c r="AG23" i="1"/>
  <c r="AK23" i="1" s="1"/>
  <c r="AJ14" i="1"/>
  <c r="AN14" i="1" s="1"/>
  <c r="AI14" i="1"/>
  <c r="AM14" i="1" s="1"/>
  <c r="AH14" i="1"/>
  <c r="AL14" i="1" s="1"/>
  <c r="AG14" i="1"/>
  <c r="AK14" i="1" s="1"/>
  <c r="C9" i="2"/>
  <c r="C4" i="2"/>
  <c r="D4" i="2"/>
  <c r="E4" i="2"/>
  <c r="F4" i="2"/>
  <c r="G4" i="2"/>
  <c r="H4" i="2"/>
  <c r="I4" i="2"/>
  <c r="J4" i="2"/>
  <c r="K4" i="2"/>
  <c r="L4" i="2"/>
  <c r="B4" i="2"/>
  <c r="C3" i="2"/>
  <c r="D3" i="2"/>
  <c r="E3" i="2"/>
  <c r="F3" i="2"/>
  <c r="G3" i="2"/>
  <c r="H3" i="2"/>
  <c r="I3" i="2"/>
  <c r="J3" i="2"/>
  <c r="K3" i="2"/>
  <c r="L3" i="2"/>
  <c r="B3" i="2"/>
</calcChain>
</file>

<file path=xl/sharedStrings.xml><?xml version="1.0" encoding="utf-8"?>
<sst xmlns="http://schemas.openxmlformats.org/spreadsheetml/2006/main" count="83" uniqueCount="74">
  <si>
    <t>CAN FRC Addressing</t>
  </si>
  <si>
    <t>Field</t>
  </si>
  <si>
    <t>Bit in Field</t>
  </si>
  <si>
    <t>ID Bit</t>
  </si>
  <si>
    <t>Device Type</t>
  </si>
  <si>
    <t>Value</t>
  </si>
  <si>
    <t>Dec Value</t>
  </si>
  <si>
    <t>Meaning</t>
  </si>
  <si>
    <t>Gyro Sensor</t>
  </si>
  <si>
    <t>Manufacturer</t>
  </si>
  <si>
    <t>Team Use</t>
  </si>
  <si>
    <t>API/Message Identifier</t>
  </si>
  <si>
    <t>Device Number</t>
  </si>
  <si>
    <t>Sub Field</t>
  </si>
  <si>
    <t>API Class</t>
  </si>
  <si>
    <t>API Index</t>
  </si>
  <si>
    <t xml:space="preserve"> </t>
  </si>
  <si>
    <t>bits</t>
  </si>
  <si>
    <t>steps</t>
  </si>
  <si>
    <t>360 LSB</t>
  </si>
  <si>
    <t>CAN ID</t>
  </si>
  <si>
    <t>bin 7-0</t>
  </si>
  <si>
    <t>bin 15-8</t>
  </si>
  <si>
    <t>bin 23-16</t>
  </si>
  <si>
    <t>bin 28-24</t>
  </si>
  <si>
    <t>hex 28-24</t>
  </si>
  <si>
    <t>hex 23-16</t>
  </si>
  <si>
    <t>hex 15-8</t>
  </si>
  <si>
    <t>hex 7-0</t>
  </si>
  <si>
    <t>IMU Command</t>
  </si>
  <si>
    <t>IMU Telemetry</t>
  </si>
  <si>
    <t>IMU Cmd 0</t>
  </si>
  <si>
    <t>IMU Tlm 0</t>
  </si>
  <si>
    <t>R-P-Y Tlm</t>
  </si>
  <si>
    <t>Message ID</t>
  </si>
  <si>
    <t>Description</t>
  </si>
  <si>
    <t>not used</t>
  </si>
  <si>
    <t>IMU Tlm 1</t>
  </si>
  <si>
    <t>IMU Tlm 2</t>
  </si>
  <si>
    <t>Quaternion Tlm</t>
  </si>
  <si>
    <t>see below</t>
  </si>
  <si>
    <t>IMU Cmd 1</t>
  </si>
  <si>
    <t>IMU Cmd 2</t>
  </si>
  <si>
    <t>IMU Cmd 3</t>
  </si>
  <si>
    <t>Enable Euler angles TLM</t>
  </si>
  <si>
    <t>Disable Euler angles TLM</t>
  </si>
  <si>
    <t>IMU Cmd 4</t>
  </si>
  <si>
    <t>Enable Quaternion TLM</t>
  </si>
  <si>
    <t>Disable Quaternion TLM</t>
  </si>
  <si>
    <t>IMU Flash Register</t>
  </si>
  <si>
    <t>Flash Address: 0x0800F800</t>
  </si>
  <si>
    <t>Bits</t>
  </si>
  <si>
    <t>Bytes</t>
  </si>
  <si>
    <t>Mode</t>
  </si>
  <si>
    <t>x</t>
  </si>
  <si>
    <t>Speed: 25Hz</t>
  </si>
  <si>
    <t>Speed: 50Hz</t>
  </si>
  <si>
    <t>Speed: 100Hz</t>
  </si>
  <si>
    <t>Speed: 12.5Hz</t>
  </si>
  <si>
    <t>Quaternion Enable (1) / Disable (0)</t>
  </si>
  <si>
    <t>Euler angles Enable (1) / Disable (0)</t>
  </si>
  <si>
    <t>Speed</t>
  </si>
  <si>
    <t>Configuration</t>
  </si>
  <si>
    <t>CAN Auto-retransmit Enable (1) / Disable (0)</t>
  </si>
  <si>
    <t>Default Value</t>
  </si>
  <si>
    <t>X</t>
  </si>
  <si>
    <t>IMU Cmd 5</t>
  </si>
  <si>
    <t>IMU Cmd 6</t>
  </si>
  <si>
    <t>IMU Cmd 7</t>
  </si>
  <si>
    <t>IMU Cmd 8</t>
  </si>
  <si>
    <t>Set cycle rate to 100Hz</t>
  </si>
  <si>
    <t>Set cycle rate to 50Hz</t>
  </si>
  <si>
    <t>Set cycle rate to 25Hz</t>
  </si>
  <si>
    <t>Set cycle rate to 12.5Hz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</si>
</sst>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Continuous"/>
    </xf>
    <xf numFmtId="0" fontId="0" fillId="0" borderId="1" xfId="0" applyBorder="1"/>
    <xf numFmtId="0" fontId="0" fillId="2" borderId="1" xfId="0" applyFill="1" applyBorder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1AE57-870E-47DD-BC79-1D297A56C7B4}">
  <dimension ref="A1:AN26"/>
  <sheetViews>
    <sheetView workbookViewId="0">
      <selection activeCell="AB32" sqref="AB32"/>
    </sheetView>
  </sheetViews>
  <sheetFormatPr defaultRowHeight="15" x14ac:dyDescent="0.25"/>
  <cols>
    <col min="1" max="1" width="19.140625" bestFit="1" customWidth="1"/>
    <col min="2" max="2" width="23.140625" bestFit="1" customWidth="1"/>
    <col min="3" max="31" width="3.28515625" style="5" customWidth="1"/>
    <col min="33" max="36" width="9" bestFit="1" customWidth="1"/>
    <col min="37" max="38" width="9.42578125" bestFit="1" customWidth="1"/>
    <col min="39" max="39" width="8.42578125" bestFit="1" customWidth="1"/>
    <col min="40" max="40" width="7.42578125" bestFit="1" customWidth="1"/>
  </cols>
  <sheetData>
    <row r="1" spans="1:40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3" spans="1:40" x14ac:dyDescent="0.25">
      <c r="A3" t="s">
        <v>1</v>
      </c>
      <c r="C3" s="1" t="s">
        <v>4</v>
      </c>
      <c r="D3" s="1"/>
      <c r="E3" s="1"/>
      <c r="F3" s="1"/>
      <c r="G3" s="1"/>
      <c r="H3" s="1" t="s">
        <v>9</v>
      </c>
      <c r="I3" s="1"/>
      <c r="J3" s="1"/>
      <c r="K3" s="1"/>
      <c r="L3" s="1"/>
      <c r="M3" s="1"/>
      <c r="N3" s="1"/>
      <c r="O3" s="1"/>
      <c r="P3" s="1" t="s">
        <v>11</v>
      </c>
      <c r="Q3" s="1"/>
      <c r="R3" s="1"/>
      <c r="S3" s="1"/>
      <c r="T3" s="1"/>
      <c r="U3" s="1"/>
      <c r="V3" s="1"/>
      <c r="W3" s="1"/>
      <c r="X3" s="1"/>
      <c r="Y3" s="1"/>
      <c r="Z3" s="1" t="s">
        <v>12</v>
      </c>
      <c r="AA3" s="1"/>
      <c r="AB3" s="1"/>
      <c r="AC3" s="1"/>
      <c r="AD3" s="1"/>
      <c r="AE3" s="1"/>
    </row>
    <row r="4" spans="1:40" x14ac:dyDescent="0.25">
      <c r="A4" t="s">
        <v>13</v>
      </c>
      <c r="C4" s="10" t="s">
        <v>16</v>
      </c>
      <c r="D4" s="10"/>
      <c r="E4" s="10"/>
      <c r="F4" s="10"/>
      <c r="G4" s="10"/>
      <c r="H4" s="10" t="s">
        <v>16</v>
      </c>
      <c r="I4" s="10"/>
      <c r="J4" s="10"/>
      <c r="K4" s="10"/>
      <c r="L4" s="10"/>
      <c r="M4" s="10"/>
      <c r="N4" s="10"/>
      <c r="O4" s="10"/>
      <c r="P4" s="1" t="s">
        <v>14</v>
      </c>
      <c r="Q4" s="1"/>
      <c r="R4" s="1"/>
      <c r="S4" s="1"/>
      <c r="T4" s="1"/>
      <c r="U4" s="1"/>
      <c r="V4" s="1" t="s">
        <v>15</v>
      </c>
      <c r="W4" s="1"/>
      <c r="X4" s="1"/>
      <c r="Y4" s="1"/>
      <c r="Z4" s="10" t="s">
        <v>16</v>
      </c>
      <c r="AA4" s="10"/>
      <c r="AB4" s="10"/>
      <c r="AC4" s="10"/>
      <c r="AD4" s="10"/>
      <c r="AE4" s="10"/>
    </row>
    <row r="5" spans="1:40" x14ac:dyDescent="0.25">
      <c r="A5" t="s">
        <v>2</v>
      </c>
      <c r="C5" s="6">
        <v>0</v>
      </c>
      <c r="D5" s="6">
        <v>1</v>
      </c>
      <c r="E5" s="6">
        <v>2</v>
      </c>
      <c r="F5" s="6">
        <v>3</v>
      </c>
      <c r="G5" s="6">
        <v>4</v>
      </c>
      <c r="H5" s="6">
        <v>0</v>
      </c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6">
        <v>7</v>
      </c>
      <c r="P5" s="6">
        <v>0</v>
      </c>
      <c r="Q5" s="6">
        <v>1</v>
      </c>
      <c r="R5" s="6">
        <v>2</v>
      </c>
      <c r="S5" s="6">
        <v>3</v>
      </c>
      <c r="T5" s="6">
        <v>4</v>
      </c>
      <c r="U5" s="6">
        <v>5</v>
      </c>
      <c r="V5" s="6">
        <v>0</v>
      </c>
      <c r="W5" s="6">
        <v>1</v>
      </c>
      <c r="X5" s="6">
        <v>2</v>
      </c>
      <c r="Y5" s="6">
        <v>3</v>
      </c>
      <c r="Z5" s="6">
        <v>0</v>
      </c>
      <c r="AA5" s="6">
        <v>1</v>
      </c>
      <c r="AB5" s="6">
        <v>2</v>
      </c>
      <c r="AC5" s="6">
        <v>3</v>
      </c>
      <c r="AD5" s="6">
        <v>4</v>
      </c>
      <c r="AE5" s="6">
        <v>5</v>
      </c>
    </row>
    <row r="6" spans="1:40" x14ac:dyDescent="0.25">
      <c r="A6" t="s">
        <v>3</v>
      </c>
      <c r="C6" s="6">
        <v>0</v>
      </c>
      <c r="D6" s="6">
        <v>1</v>
      </c>
      <c r="E6" s="6">
        <v>2</v>
      </c>
      <c r="F6" s="6">
        <v>3</v>
      </c>
      <c r="G6" s="6">
        <v>4</v>
      </c>
      <c r="H6" s="6">
        <v>5</v>
      </c>
      <c r="I6" s="6">
        <v>6</v>
      </c>
      <c r="J6" s="6">
        <v>7</v>
      </c>
      <c r="K6" s="6">
        <v>8</v>
      </c>
      <c r="L6" s="6">
        <v>9</v>
      </c>
      <c r="M6" s="6">
        <v>10</v>
      </c>
      <c r="N6" s="6">
        <v>11</v>
      </c>
      <c r="O6" s="6">
        <v>12</v>
      </c>
      <c r="P6" s="6">
        <v>13</v>
      </c>
      <c r="Q6" s="6">
        <v>14</v>
      </c>
      <c r="R6" s="6">
        <v>15</v>
      </c>
      <c r="S6" s="6">
        <v>16</v>
      </c>
      <c r="T6" s="6">
        <v>17</v>
      </c>
      <c r="U6" s="6">
        <v>18</v>
      </c>
      <c r="V6" s="6">
        <v>19</v>
      </c>
      <c r="W6" s="6">
        <v>20</v>
      </c>
      <c r="X6" s="6">
        <v>21</v>
      </c>
      <c r="Y6" s="6">
        <v>22</v>
      </c>
      <c r="Z6" s="6">
        <v>23</v>
      </c>
      <c r="AA6" s="6">
        <v>24</v>
      </c>
      <c r="AB6" s="6">
        <v>25</v>
      </c>
      <c r="AC6" s="6">
        <v>26</v>
      </c>
      <c r="AD6" s="6">
        <v>27</v>
      </c>
      <c r="AE6" s="6">
        <v>28</v>
      </c>
    </row>
    <row r="8" spans="1:40" x14ac:dyDescent="0.25">
      <c r="A8" t="s">
        <v>5</v>
      </c>
      <c r="C8" s="5">
        <v>0</v>
      </c>
      <c r="D8" s="5">
        <v>0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1</v>
      </c>
      <c r="M8" s="5">
        <v>0</v>
      </c>
      <c r="N8" s="5">
        <v>0</v>
      </c>
      <c r="O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40" x14ac:dyDescent="0.25">
      <c r="A9" t="s">
        <v>6</v>
      </c>
      <c r="G9" s="5">
        <v>4</v>
      </c>
      <c r="O9" s="5">
        <v>8</v>
      </c>
      <c r="AE9" s="5">
        <v>0</v>
      </c>
    </row>
    <row r="10" spans="1:40" x14ac:dyDescent="0.25">
      <c r="A10" t="s">
        <v>7</v>
      </c>
      <c r="C10" s="11" t="s">
        <v>8</v>
      </c>
      <c r="D10" s="11"/>
      <c r="E10" s="11"/>
      <c r="F10" s="11"/>
      <c r="G10" s="11"/>
      <c r="H10" s="11" t="s">
        <v>10</v>
      </c>
      <c r="I10" s="11"/>
      <c r="J10" s="11"/>
      <c r="K10" s="11"/>
      <c r="L10" s="11"/>
      <c r="M10" s="11"/>
      <c r="N10" s="11"/>
      <c r="O10" s="11"/>
      <c r="P10" s="11" t="s">
        <v>40</v>
      </c>
      <c r="Q10" s="11"/>
      <c r="R10" s="11"/>
      <c r="S10" s="11"/>
      <c r="T10" s="11"/>
      <c r="U10" s="11"/>
      <c r="V10" s="11"/>
      <c r="W10" s="11"/>
      <c r="X10" s="11"/>
      <c r="Y10" s="11"/>
    </row>
    <row r="11" spans="1:40" x14ac:dyDescent="0.25">
      <c r="AG11" t="s">
        <v>20</v>
      </c>
    </row>
    <row r="12" spans="1:40" x14ac:dyDescent="0.25">
      <c r="A12" t="s">
        <v>34</v>
      </c>
      <c r="B12" t="s">
        <v>35</v>
      </c>
      <c r="AG12" t="s">
        <v>24</v>
      </c>
      <c r="AH12" t="s">
        <v>23</v>
      </c>
      <c r="AI12" t="s">
        <v>22</v>
      </c>
      <c r="AJ12" t="s">
        <v>21</v>
      </c>
      <c r="AK12" t="s">
        <v>25</v>
      </c>
      <c r="AL12" t="s">
        <v>26</v>
      </c>
      <c r="AM12" t="s">
        <v>27</v>
      </c>
      <c r="AN12" t="s">
        <v>28</v>
      </c>
    </row>
    <row r="13" spans="1:40" x14ac:dyDescent="0.25">
      <c r="A13" t="s">
        <v>29</v>
      </c>
      <c r="C13" s="7">
        <v>0</v>
      </c>
      <c r="D13" s="8">
        <v>0</v>
      </c>
      <c r="E13" s="8">
        <v>1</v>
      </c>
      <c r="F13" s="8">
        <v>0</v>
      </c>
      <c r="G13" s="9">
        <v>0</v>
      </c>
      <c r="H13" s="7">
        <v>0</v>
      </c>
      <c r="I13" s="8">
        <v>0</v>
      </c>
      <c r="J13" s="8">
        <v>0</v>
      </c>
      <c r="K13" s="8">
        <v>0</v>
      </c>
      <c r="L13" s="8">
        <v>1</v>
      </c>
      <c r="M13" s="8">
        <v>0</v>
      </c>
      <c r="N13" s="8">
        <v>0</v>
      </c>
      <c r="O13" s="9">
        <v>0</v>
      </c>
      <c r="P13" s="7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/>
      <c r="W13" s="9"/>
      <c r="X13" s="7"/>
      <c r="Y13" s="8"/>
      <c r="Z13" s="8"/>
      <c r="AA13" s="8"/>
      <c r="AB13" s="8"/>
      <c r="AC13" s="8"/>
      <c r="AD13" s="8"/>
      <c r="AE13" s="9"/>
      <c r="AG13" s="4" t="str">
        <f t="shared" ref="AG13:AG26" si="0">_xlfn.CONCAT(C13:G13)</f>
        <v>00100</v>
      </c>
      <c r="AH13" t="str">
        <f t="shared" ref="AH13:AH26" si="1">_xlfn.CONCAT(H13:O13)</f>
        <v>00001000</v>
      </c>
      <c r="AI13" t="str">
        <f t="shared" ref="AI13:AI26" si="2">_xlfn.CONCAT(P13:W13)</f>
        <v>000000</v>
      </c>
      <c r="AJ13" t="str">
        <f t="shared" ref="AJ13:AJ26" si="3">_xlfn.CONCAT(X13:AE13)</f>
        <v/>
      </c>
      <c r="AK13" t="str">
        <f t="shared" ref="AK13:AN26" si="4">BIN2HEX(AG13,2)</f>
        <v>04</v>
      </c>
      <c r="AL13" t="str">
        <f t="shared" si="4"/>
        <v>08</v>
      </c>
      <c r="AM13" t="str">
        <f t="shared" si="4"/>
        <v>00</v>
      </c>
      <c r="AN13" t="str">
        <f t="shared" si="4"/>
        <v>00</v>
      </c>
    </row>
    <row r="14" spans="1:40" x14ac:dyDescent="0.25">
      <c r="A14" t="s">
        <v>31</v>
      </c>
      <c r="B14" t="s">
        <v>36</v>
      </c>
      <c r="C14" s="7">
        <v>0</v>
      </c>
      <c r="D14" s="8">
        <v>0</v>
      </c>
      <c r="E14" s="8">
        <v>1</v>
      </c>
      <c r="F14" s="8">
        <v>0</v>
      </c>
      <c r="G14" s="9">
        <v>0</v>
      </c>
      <c r="H14" s="7">
        <v>0</v>
      </c>
      <c r="I14" s="8">
        <v>0</v>
      </c>
      <c r="J14" s="8">
        <v>0</v>
      </c>
      <c r="K14" s="8">
        <v>0</v>
      </c>
      <c r="L14" s="8">
        <v>1</v>
      </c>
      <c r="M14" s="8">
        <v>0</v>
      </c>
      <c r="N14" s="8">
        <v>0</v>
      </c>
      <c r="O14" s="9">
        <v>0</v>
      </c>
      <c r="P14" s="7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9">
        <v>0</v>
      </c>
      <c r="X14" s="7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9">
        <v>0</v>
      </c>
      <c r="AG14" s="4" t="str">
        <f t="shared" si="0"/>
        <v>00100</v>
      </c>
      <c r="AH14" t="str">
        <f t="shared" si="1"/>
        <v>00001000</v>
      </c>
      <c r="AI14" t="str">
        <f t="shared" si="2"/>
        <v>00000000</v>
      </c>
      <c r="AJ14" t="str">
        <f t="shared" si="3"/>
        <v>00000000</v>
      </c>
      <c r="AK14" t="str">
        <f t="shared" si="4"/>
        <v>04</v>
      </c>
      <c r="AL14" t="str">
        <f t="shared" si="4"/>
        <v>08</v>
      </c>
      <c r="AM14" t="str">
        <f t="shared" si="4"/>
        <v>00</v>
      </c>
      <c r="AN14" t="str">
        <f t="shared" si="4"/>
        <v>00</v>
      </c>
    </row>
    <row r="15" spans="1:40" x14ac:dyDescent="0.25">
      <c r="A15" t="s">
        <v>41</v>
      </c>
      <c r="B15" t="s">
        <v>44</v>
      </c>
      <c r="C15" s="7">
        <v>0</v>
      </c>
      <c r="D15" s="8">
        <v>0</v>
      </c>
      <c r="E15" s="8">
        <v>1</v>
      </c>
      <c r="F15" s="8">
        <v>0</v>
      </c>
      <c r="G15" s="9">
        <v>0</v>
      </c>
      <c r="H15" s="7">
        <v>0</v>
      </c>
      <c r="I15" s="8">
        <v>0</v>
      </c>
      <c r="J15" s="8">
        <v>0</v>
      </c>
      <c r="K15" s="8">
        <v>0</v>
      </c>
      <c r="L15" s="8">
        <v>1</v>
      </c>
      <c r="M15" s="8">
        <v>0</v>
      </c>
      <c r="N15" s="8">
        <v>0</v>
      </c>
      <c r="O15" s="9">
        <v>0</v>
      </c>
      <c r="P15" s="7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9">
        <v>0</v>
      </c>
      <c r="X15" s="7">
        <v>0</v>
      </c>
      <c r="Y15" s="8">
        <v>1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9">
        <v>0</v>
      </c>
      <c r="AG15" s="4" t="str">
        <f t="shared" si="0"/>
        <v>00100</v>
      </c>
      <c r="AH15" t="str">
        <f t="shared" si="1"/>
        <v>00001000</v>
      </c>
      <c r="AI15" t="str">
        <f t="shared" si="2"/>
        <v>00000000</v>
      </c>
      <c r="AJ15" t="str">
        <f t="shared" si="3"/>
        <v>01000000</v>
      </c>
      <c r="AK15" t="str">
        <f t="shared" si="4"/>
        <v>04</v>
      </c>
      <c r="AL15" t="str">
        <f t="shared" si="4"/>
        <v>08</v>
      </c>
      <c r="AM15" t="str">
        <f t="shared" si="4"/>
        <v>00</v>
      </c>
      <c r="AN15" t="str">
        <f t="shared" si="4"/>
        <v>40</v>
      </c>
    </row>
    <row r="16" spans="1:40" x14ac:dyDescent="0.25">
      <c r="A16" t="s">
        <v>42</v>
      </c>
      <c r="B16" t="s">
        <v>45</v>
      </c>
      <c r="C16" s="7">
        <v>0</v>
      </c>
      <c r="D16" s="8">
        <v>0</v>
      </c>
      <c r="E16" s="8">
        <v>1</v>
      </c>
      <c r="F16" s="8">
        <v>0</v>
      </c>
      <c r="G16" s="9">
        <v>0</v>
      </c>
      <c r="H16" s="7">
        <v>0</v>
      </c>
      <c r="I16" s="8">
        <v>0</v>
      </c>
      <c r="J16" s="8">
        <v>0</v>
      </c>
      <c r="K16" s="8">
        <v>0</v>
      </c>
      <c r="L16" s="8">
        <v>1</v>
      </c>
      <c r="M16" s="8">
        <v>0</v>
      </c>
      <c r="N16" s="8">
        <v>0</v>
      </c>
      <c r="O16" s="9">
        <v>0</v>
      </c>
      <c r="P16" s="7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9">
        <v>0</v>
      </c>
      <c r="X16" s="7">
        <v>1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9">
        <v>0</v>
      </c>
      <c r="AG16" s="4" t="str">
        <f t="shared" ref="AG16:AG17" si="5">_xlfn.CONCAT(C16:G16)</f>
        <v>00100</v>
      </c>
      <c r="AH16" t="str">
        <f t="shared" ref="AH16:AH17" si="6">_xlfn.CONCAT(H16:O16)</f>
        <v>00001000</v>
      </c>
      <c r="AI16" t="str">
        <f t="shared" ref="AI16:AI17" si="7">_xlfn.CONCAT(P16:W16)</f>
        <v>00000000</v>
      </c>
      <c r="AJ16" t="str">
        <f t="shared" ref="AJ16:AJ17" si="8">_xlfn.CONCAT(X16:AE16)</f>
        <v>10000000</v>
      </c>
      <c r="AK16" t="str">
        <f t="shared" ref="AK16:AK17" si="9">BIN2HEX(AG16,2)</f>
        <v>04</v>
      </c>
      <c r="AL16" t="str">
        <f t="shared" ref="AL16:AL17" si="10">BIN2HEX(AH16,2)</f>
        <v>08</v>
      </c>
      <c r="AM16" t="str">
        <f t="shared" ref="AM16:AM17" si="11">BIN2HEX(AI16,2)</f>
        <v>00</v>
      </c>
      <c r="AN16" t="str">
        <f t="shared" ref="AN16:AN17" si="12">BIN2HEX(AJ16,2)</f>
        <v>80</v>
      </c>
    </row>
    <row r="17" spans="1:40" x14ac:dyDescent="0.25">
      <c r="A17" t="s">
        <v>43</v>
      </c>
      <c r="B17" t="s">
        <v>47</v>
      </c>
      <c r="C17" s="7">
        <v>0</v>
      </c>
      <c r="D17" s="8">
        <v>0</v>
      </c>
      <c r="E17" s="8">
        <v>1</v>
      </c>
      <c r="F17" s="8">
        <v>0</v>
      </c>
      <c r="G17" s="9">
        <v>0</v>
      </c>
      <c r="H17" s="7">
        <v>0</v>
      </c>
      <c r="I17" s="8">
        <v>0</v>
      </c>
      <c r="J17" s="8">
        <v>0</v>
      </c>
      <c r="K17" s="8">
        <v>0</v>
      </c>
      <c r="L17" s="8">
        <v>1</v>
      </c>
      <c r="M17" s="8">
        <v>0</v>
      </c>
      <c r="N17" s="8">
        <v>0</v>
      </c>
      <c r="O17" s="9">
        <v>0</v>
      </c>
      <c r="P17" s="7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9">
        <v>0</v>
      </c>
      <c r="X17" s="7">
        <v>1</v>
      </c>
      <c r="Y17" s="8">
        <v>1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9">
        <v>0</v>
      </c>
      <c r="AG17" s="4" t="str">
        <f t="shared" si="5"/>
        <v>00100</v>
      </c>
      <c r="AH17" t="str">
        <f t="shared" si="6"/>
        <v>00001000</v>
      </c>
      <c r="AI17" t="str">
        <f t="shared" si="7"/>
        <v>00000000</v>
      </c>
      <c r="AJ17" t="str">
        <f t="shared" si="8"/>
        <v>11000000</v>
      </c>
      <c r="AK17" t="str">
        <f t="shared" si="9"/>
        <v>04</v>
      </c>
      <c r="AL17" t="str">
        <f t="shared" si="10"/>
        <v>08</v>
      </c>
      <c r="AM17" t="str">
        <f t="shared" si="11"/>
        <v>00</v>
      </c>
      <c r="AN17" t="str">
        <f t="shared" si="12"/>
        <v>C0</v>
      </c>
    </row>
    <row r="18" spans="1:40" x14ac:dyDescent="0.25">
      <c r="A18" t="s">
        <v>46</v>
      </c>
      <c r="B18" t="s">
        <v>48</v>
      </c>
      <c r="C18" s="7">
        <v>0</v>
      </c>
      <c r="D18" s="8">
        <v>0</v>
      </c>
      <c r="E18" s="8">
        <v>1</v>
      </c>
      <c r="F18" s="8">
        <v>0</v>
      </c>
      <c r="G18" s="9">
        <v>0</v>
      </c>
      <c r="H18" s="7">
        <v>0</v>
      </c>
      <c r="I18" s="8">
        <v>0</v>
      </c>
      <c r="J18" s="8">
        <v>0</v>
      </c>
      <c r="K18" s="8">
        <v>0</v>
      </c>
      <c r="L18" s="8">
        <v>1</v>
      </c>
      <c r="M18" s="8">
        <v>0</v>
      </c>
      <c r="N18" s="8">
        <v>0</v>
      </c>
      <c r="O18" s="9">
        <v>0</v>
      </c>
      <c r="P18" s="7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9">
        <v>1</v>
      </c>
      <c r="X18" s="7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9">
        <v>0</v>
      </c>
      <c r="AG18" s="4" t="str">
        <f t="shared" ref="AG18:AG21" si="13">_xlfn.CONCAT(C18:G18)</f>
        <v>00100</v>
      </c>
      <c r="AH18" t="str">
        <f t="shared" ref="AH18:AH21" si="14">_xlfn.CONCAT(H18:O18)</f>
        <v>00001000</v>
      </c>
      <c r="AI18" t="str">
        <f t="shared" ref="AI18:AI21" si="15">_xlfn.CONCAT(P18:W18)</f>
        <v>00000001</v>
      </c>
      <c r="AJ18" t="str">
        <f t="shared" ref="AJ18:AJ21" si="16">_xlfn.CONCAT(X18:AE18)</f>
        <v>00000000</v>
      </c>
      <c r="AK18" t="str">
        <f t="shared" ref="AK18:AK21" si="17">BIN2HEX(AG18,2)</f>
        <v>04</v>
      </c>
      <c r="AL18" t="str">
        <f t="shared" ref="AL18:AL21" si="18">BIN2HEX(AH18,2)</f>
        <v>08</v>
      </c>
      <c r="AM18" t="str">
        <f t="shared" ref="AM18:AM21" si="19">BIN2HEX(AI18,2)</f>
        <v>01</v>
      </c>
      <c r="AN18" t="str">
        <f t="shared" ref="AN18:AN21" si="20">BIN2HEX(AJ18,2)</f>
        <v>00</v>
      </c>
    </row>
    <row r="19" spans="1:40" x14ac:dyDescent="0.25">
      <c r="A19" t="s">
        <v>66</v>
      </c>
      <c r="B19" t="s">
        <v>70</v>
      </c>
      <c r="C19" s="7">
        <v>0</v>
      </c>
      <c r="D19" s="8">
        <v>0</v>
      </c>
      <c r="E19" s="8">
        <v>1</v>
      </c>
      <c r="F19" s="8">
        <v>0</v>
      </c>
      <c r="G19" s="9">
        <v>0</v>
      </c>
      <c r="H19" s="7">
        <v>0</v>
      </c>
      <c r="I19" s="8">
        <v>0</v>
      </c>
      <c r="J19" s="8">
        <v>0</v>
      </c>
      <c r="K19" s="8">
        <v>0</v>
      </c>
      <c r="L19" s="8">
        <v>1</v>
      </c>
      <c r="M19" s="8">
        <v>0</v>
      </c>
      <c r="N19" s="8">
        <v>0</v>
      </c>
      <c r="O19" s="9">
        <v>0</v>
      </c>
      <c r="P19" s="7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9">
        <v>1</v>
      </c>
      <c r="X19" s="7">
        <v>0</v>
      </c>
      <c r="Y19" s="8">
        <v>1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9">
        <v>0</v>
      </c>
      <c r="AG19" s="4" t="str">
        <f t="shared" si="13"/>
        <v>00100</v>
      </c>
      <c r="AH19" t="str">
        <f t="shared" si="14"/>
        <v>00001000</v>
      </c>
      <c r="AI19" t="str">
        <f t="shared" si="15"/>
        <v>00000001</v>
      </c>
      <c r="AJ19" t="str">
        <f t="shared" si="16"/>
        <v>01000000</v>
      </c>
      <c r="AK19" t="str">
        <f t="shared" si="17"/>
        <v>04</v>
      </c>
      <c r="AL19" t="str">
        <f t="shared" si="18"/>
        <v>08</v>
      </c>
      <c r="AM19" t="str">
        <f t="shared" si="19"/>
        <v>01</v>
      </c>
      <c r="AN19" t="str">
        <f t="shared" si="20"/>
        <v>40</v>
      </c>
    </row>
    <row r="20" spans="1:40" x14ac:dyDescent="0.25">
      <c r="A20" t="s">
        <v>67</v>
      </c>
      <c r="B20" t="s">
        <v>71</v>
      </c>
      <c r="C20" s="7">
        <v>0</v>
      </c>
      <c r="D20" s="8">
        <v>0</v>
      </c>
      <c r="E20" s="8">
        <v>1</v>
      </c>
      <c r="F20" s="8">
        <v>0</v>
      </c>
      <c r="G20" s="9">
        <v>0</v>
      </c>
      <c r="H20" s="7">
        <v>0</v>
      </c>
      <c r="I20" s="8">
        <v>0</v>
      </c>
      <c r="J20" s="8">
        <v>0</v>
      </c>
      <c r="K20" s="8">
        <v>0</v>
      </c>
      <c r="L20" s="8">
        <v>1</v>
      </c>
      <c r="M20" s="8">
        <v>0</v>
      </c>
      <c r="N20" s="8">
        <v>0</v>
      </c>
      <c r="O20" s="9">
        <v>0</v>
      </c>
      <c r="P20" s="7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9">
        <v>1</v>
      </c>
      <c r="X20" s="7">
        <v>1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9">
        <v>0</v>
      </c>
      <c r="AG20" s="4" t="str">
        <f t="shared" si="13"/>
        <v>00100</v>
      </c>
      <c r="AH20" t="str">
        <f t="shared" si="14"/>
        <v>00001000</v>
      </c>
      <c r="AI20" t="str">
        <f t="shared" si="15"/>
        <v>00000001</v>
      </c>
      <c r="AJ20" t="str">
        <f t="shared" si="16"/>
        <v>10000000</v>
      </c>
      <c r="AK20" t="str">
        <f t="shared" si="17"/>
        <v>04</v>
      </c>
      <c r="AL20" t="str">
        <f t="shared" si="18"/>
        <v>08</v>
      </c>
      <c r="AM20" t="str">
        <f t="shared" si="19"/>
        <v>01</v>
      </c>
      <c r="AN20" t="str">
        <f t="shared" si="20"/>
        <v>80</v>
      </c>
    </row>
    <row r="21" spans="1:40" x14ac:dyDescent="0.25">
      <c r="A21" t="s">
        <v>68</v>
      </c>
      <c r="B21" t="s">
        <v>72</v>
      </c>
      <c r="C21" s="7">
        <v>0</v>
      </c>
      <c r="D21" s="8">
        <v>0</v>
      </c>
      <c r="E21" s="8">
        <v>1</v>
      </c>
      <c r="F21" s="8">
        <v>0</v>
      </c>
      <c r="G21" s="9">
        <v>0</v>
      </c>
      <c r="H21" s="7">
        <v>0</v>
      </c>
      <c r="I21" s="8">
        <v>0</v>
      </c>
      <c r="J21" s="8">
        <v>0</v>
      </c>
      <c r="K21" s="8">
        <v>0</v>
      </c>
      <c r="L21" s="8">
        <v>1</v>
      </c>
      <c r="M21" s="8">
        <v>0</v>
      </c>
      <c r="N21" s="8">
        <v>0</v>
      </c>
      <c r="O21" s="9">
        <v>0</v>
      </c>
      <c r="P21" s="7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9">
        <v>1</v>
      </c>
      <c r="X21" s="7">
        <v>1</v>
      </c>
      <c r="Y21" s="8">
        <v>1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9">
        <v>0</v>
      </c>
      <c r="AG21" s="4" t="str">
        <f t="shared" si="13"/>
        <v>00100</v>
      </c>
      <c r="AH21" t="str">
        <f t="shared" si="14"/>
        <v>00001000</v>
      </c>
      <c r="AI21" t="str">
        <f t="shared" si="15"/>
        <v>00000001</v>
      </c>
      <c r="AJ21" t="str">
        <f t="shared" si="16"/>
        <v>11000000</v>
      </c>
      <c r="AK21" t="str">
        <f t="shared" si="17"/>
        <v>04</v>
      </c>
      <c r="AL21" t="str">
        <f t="shared" si="18"/>
        <v>08</v>
      </c>
      <c r="AM21" t="str">
        <f t="shared" si="19"/>
        <v>01</v>
      </c>
      <c r="AN21" t="str">
        <f t="shared" si="20"/>
        <v>C0</v>
      </c>
    </row>
    <row r="22" spans="1:40" x14ac:dyDescent="0.25">
      <c r="A22" t="s">
        <v>69</v>
      </c>
      <c r="B22" t="s">
        <v>73</v>
      </c>
      <c r="C22" s="7">
        <v>0</v>
      </c>
      <c r="D22" s="8">
        <v>0</v>
      </c>
      <c r="E22" s="8">
        <v>1</v>
      </c>
      <c r="F22" s="8">
        <v>0</v>
      </c>
      <c r="G22" s="9">
        <v>0</v>
      </c>
      <c r="H22" s="7">
        <v>0</v>
      </c>
      <c r="I22" s="8">
        <v>0</v>
      </c>
      <c r="J22" s="8">
        <v>0</v>
      </c>
      <c r="K22" s="8">
        <v>0</v>
      </c>
      <c r="L22" s="8">
        <v>1</v>
      </c>
      <c r="M22" s="8">
        <v>0</v>
      </c>
      <c r="N22" s="8">
        <v>0</v>
      </c>
      <c r="O22" s="9">
        <v>0</v>
      </c>
      <c r="P22" s="7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1</v>
      </c>
      <c r="W22" s="9">
        <v>0</v>
      </c>
      <c r="X22" s="7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9">
        <v>0</v>
      </c>
      <c r="AG22" s="4" t="str">
        <f t="shared" ref="AG22" si="21">_xlfn.CONCAT(C22:G22)</f>
        <v>00100</v>
      </c>
      <c r="AH22" t="str">
        <f t="shared" ref="AH22" si="22">_xlfn.CONCAT(H22:O22)</f>
        <v>00001000</v>
      </c>
      <c r="AI22" t="str">
        <f t="shared" ref="AI22" si="23">_xlfn.CONCAT(P22:W22)</f>
        <v>00000010</v>
      </c>
      <c r="AJ22" t="str">
        <f t="shared" ref="AJ22" si="24">_xlfn.CONCAT(X22:AE22)</f>
        <v>00000000</v>
      </c>
      <c r="AK22" t="str">
        <f t="shared" ref="AK22" si="25">BIN2HEX(AG22,2)</f>
        <v>04</v>
      </c>
      <c r="AL22" t="str">
        <f t="shared" ref="AL22" si="26">BIN2HEX(AH22,2)</f>
        <v>08</v>
      </c>
      <c r="AM22" t="str">
        <f t="shared" ref="AM22" si="27">BIN2HEX(AI22,2)</f>
        <v>02</v>
      </c>
      <c r="AN22" t="str">
        <f t="shared" ref="AN22" si="28">BIN2HEX(AJ22,2)</f>
        <v>00</v>
      </c>
    </row>
    <row r="23" spans="1:40" x14ac:dyDescent="0.25">
      <c r="A23" t="s">
        <v>30</v>
      </c>
      <c r="C23" s="7">
        <v>0</v>
      </c>
      <c r="D23" s="8">
        <v>0</v>
      </c>
      <c r="E23" s="8">
        <v>1</v>
      </c>
      <c r="F23" s="8">
        <v>0</v>
      </c>
      <c r="G23" s="9">
        <v>0</v>
      </c>
      <c r="H23" s="7">
        <v>0</v>
      </c>
      <c r="I23" s="8">
        <v>0</v>
      </c>
      <c r="J23" s="8">
        <v>0</v>
      </c>
      <c r="K23" s="8">
        <v>0</v>
      </c>
      <c r="L23" s="8">
        <v>1</v>
      </c>
      <c r="M23" s="8">
        <v>0</v>
      </c>
      <c r="N23" s="8">
        <v>0</v>
      </c>
      <c r="O23" s="9">
        <v>0</v>
      </c>
      <c r="P23" s="7">
        <v>0</v>
      </c>
      <c r="Q23" s="8">
        <v>0</v>
      </c>
      <c r="R23" s="8">
        <v>0</v>
      </c>
      <c r="S23" s="8">
        <v>0</v>
      </c>
      <c r="T23" s="8">
        <v>0</v>
      </c>
      <c r="U23" s="8">
        <v>1</v>
      </c>
      <c r="V23" s="8"/>
      <c r="W23" s="9"/>
      <c r="X23" s="7"/>
      <c r="Y23" s="8"/>
      <c r="Z23" s="8"/>
      <c r="AA23" s="8"/>
      <c r="AB23" s="8"/>
      <c r="AC23" s="8"/>
      <c r="AD23" s="8"/>
      <c r="AE23" s="9"/>
      <c r="AG23" s="4" t="str">
        <f t="shared" si="0"/>
        <v>00100</v>
      </c>
      <c r="AH23" t="str">
        <f t="shared" si="1"/>
        <v>00001000</v>
      </c>
      <c r="AI23" t="str">
        <f t="shared" si="2"/>
        <v>000001</v>
      </c>
      <c r="AJ23" t="str">
        <f t="shared" si="3"/>
        <v/>
      </c>
      <c r="AK23" t="str">
        <f t="shared" si="4"/>
        <v>04</v>
      </c>
      <c r="AL23" t="str">
        <f t="shared" si="4"/>
        <v>08</v>
      </c>
      <c r="AM23" t="str">
        <f t="shared" si="4"/>
        <v>01</v>
      </c>
      <c r="AN23" t="str">
        <f t="shared" si="4"/>
        <v>00</v>
      </c>
    </row>
    <row r="24" spans="1:40" x14ac:dyDescent="0.25">
      <c r="A24" t="s">
        <v>32</v>
      </c>
      <c r="B24" t="s">
        <v>36</v>
      </c>
      <c r="C24" s="7">
        <v>0</v>
      </c>
      <c r="D24" s="8">
        <v>0</v>
      </c>
      <c r="E24" s="8">
        <v>1</v>
      </c>
      <c r="F24" s="8">
        <v>0</v>
      </c>
      <c r="G24" s="9">
        <v>0</v>
      </c>
      <c r="H24" s="7">
        <v>0</v>
      </c>
      <c r="I24" s="8">
        <v>0</v>
      </c>
      <c r="J24" s="8">
        <v>0</v>
      </c>
      <c r="K24" s="8">
        <v>0</v>
      </c>
      <c r="L24" s="8">
        <v>1</v>
      </c>
      <c r="M24" s="8">
        <v>0</v>
      </c>
      <c r="N24" s="8">
        <v>0</v>
      </c>
      <c r="O24" s="9">
        <v>0</v>
      </c>
      <c r="P24" s="7">
        <v>0</v>
      </c>
      <c r="Q24" s="8">
        <v>0</v>
      </c>
      <c r="R24" s="8">
        <v>0</v>
      </c>
      <c r="S24" s="8">
        <v>0</v>
      </c>
      <c r="T24" s="8">
        <v>0</v>
      </c>
      <c r="U24" s="8">
        <v>1</v>
      </c>
      <c r="V24" s="8">
        <v>0</v>
      </c>
      <c r="W24" s="9">
        <v>0</v>
      </c>
      <c r="X24" s="7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9">
        <v>0</v>
      </c>
      <c r="AG24" s="4" t="str">
        <f t="shared" si="0"/>
        <v>00100</v>
      </c>
      <c r="AH24" t="str">
        <f t="shared" si="1"/>
        <v>00001000</v>
      </c>
      <c r="AI24" t="str">
        <f t="shared" si="2"/>
        <v>00000100</v>
      </c>
      <c r="AJ24" t="str">
        <f t="shared" si="3"/>
        <v>00000000</v>
      </c>
      <c r="AK24" t="str">
        <f t="shared" si="4"/>
        <v>04</v>
      </c>
      <c r="AL24" t="str">
        <f t="shared" si="4"/>
        <v>08</v>
      </c>
      <c r="AM24" t="str">
        <f t="shared" si="4"/>
        <v>04</v>
      </c>
      <c r="AN24" t="str">
        <f t="shared" si="4"/>
        <v>00</v>
      </c>
    </row>
    <row r="25" spans="1:40" x14ac:dyDescent="0.25">
      <c r="A25" t="s">
        <v>37</v>
      </c>
      <c r="B25" t="s">
        <v>33</v>
      </c>
      <c r="C25" s="7">
        <v>0</v>
      </c>
      <c r="D25" s="8">
        <v>0</v>
      </c>
      <c r="E25" s="8">
        <v>1</v>
      </c>
      <c r="F25" s="8">
        <v>0</v>
      </c>
      <c r="G25" s="9">
        <v>0</v>
      </c>
      <c r="H25" s="7">
        <v>0</v>
      </c>
      <c r="I25" s="8">
        <v>0</v>
      </c>
      <c r="J25" s="8">
        <v>0</v>
      </c>
      <c r="K25" s="8">
        <v>0</v>
      </c>
      <c r="L25" s="8">
        <v>1</v>
      </c>
      <c r="M25" s="8">
        <v>0</v>
      </c>
      <c r="N25" s="8">
        <v>0</v>
      </c>
      <c r="O25" s="9">
        <v>0</v>
      </c>
      <c r="P25" s="7">
        <v>0</v>
      </c>
      <c r="Q25" s="8">
        <v>0</v>
      </c>
      <c r="R25" s="8">
        <v>0</v>
      </c>
      <c r="S25" s="8">
        <v>0</v>
      </c>
      <c r="T25" s="8">
        <v>0</v>
      </c>
      <c r="U25" s="8">
        <v>1</v>
      </c>
      <c r="V25" s="8">
        <v>0</v>
      </c>
      <c r="W25" s="9">
        <v>0</v>
      </c>
      <c r="X25" s="7">
        <v>0</v>
      </c>
      <c r="Y25" s="8">
        <v>1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9">
        <v>0</v>
      </c>
      <c r="AG25" s="4" t="str">
        <f t="shared" si="0"/>
        <v>00100</v>
      </c>
      <c r="AH25" t="str">
        <f t="shared" si="1"/>
        <v>00001000</v>
      </c>
      <c r="AI25" t="str">
        <f t="shared" si="2"/>
        <v>00000100</v>
      </c>
      <c r="AJ25" t="str">
        <f t="shared" si="3"/>
        <v>01000000</v>
      </c>
      <c r="AK25" t="str">
        <f t="shared" si="4"/>
        <v>04</v>
      </c>
      <c r="AL25" t="str">
        <f t="shared" si="4"/>
        <v>08</v>
      </c>
      <c r="AM25" t="str">
        <f t="shared" si="4"/>
        <v>04</v>
      </c>
      <c r="AN25" t="str">
        <f t="shared" si="4"/>
        <v>40</v>
      </c>
    </row>
    <row r="26" spans="1:40" x14ac:dyDescent="0.25">
      <c r="A26" t="s">
        <v>38</v>
      </c>
      <c r="B26" t="s">
        <v>39</v>
      </c>
      <c r="C26" s="7">
        <v>0</v>
      </c>
      <c r="D26" s="8">
        <v>0</v>
      </c>
      <c r="E26" s="8">
        <v>1</v>
      </c>
      <c r="F26" s="8">
        <v>0</v>
      </c>
      <c r="G26" s="9">
        <v>0</v>
      </c>
      <c r="H26" s="7">
        <v>0</v>
      </c>
      <c r="I26" s="8">
        <v>0</v>
      </c>
      <c r="J26" s="8">
        <v>0</v>
      </c>
      <c r="K26" s="8">
        <v>0</v>
      </c>
      <c r="L26" s="8">
        <v>1</v>
      </c>
      <c r="M26" s="8">
        <v>0</v>
      </c>
      <c r="N26" s="8">
        <v>0</v>
      </c>
      <c r="O26" s="9">
        <v>0</v>
      </c>
      <c r="P26" s="7">
        <v>0</v>
      </c>
      <c r="Q26" s="8">
        <v>0</v>
      </c>
      <c r="R26" s="8">
        <v>0</v>
      </c>
      <c r="S26" s="8">
        <v>0</v>
      </c>
      <c r="T26" s="8">
        <v>0</v>
      </c>
      <c r="U26" s="8">
        <v>1</v>
      </c>
      <c r="V26" s="8">
        <v>0</v>
      </c>
      <c r="W26" s="9">
        <v>0</v>
      </c>
      <c r="X26" s="7">
        <v>1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9">
        <v>0</v>
      </c>
      <c r="AG26" s="4" t="str">
        <f t="shared" si="0"/>
        <v>00100</v>
      </c>
      <c r="AH26" t="str">
        <f t="shared" si="1"/>
        <v>00001000</v>
      </c>
      <c r="AI26" t="str">
        <f t="shared" si="2"/>
        <v>00000100</v>
      </c>
      <c r="AJ26" t="str">
        <f t="shared" si="3"/>
        <v>10000000</v>
      </c>
      <c r="AK26" t="str">
        <f t="shared" si="4"/>
        <v>04</v>
      </c>
      <c r="AL26" t="str">
        <f t="shared" si="4"/>
        <v>08</v>
      </c>
      <c r="AM26" t="str">
        <f t="shared" si="4"/>
        <v>04</v>
      </c>
      <c r="AN26" t="str">
        <f t="shared" si="4"/>
        <v>80</v>
      </c>
    </row>
  </sheetData>
  <mergeCells count="1">
    <mergeCell ref="A1:A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1BA8-7A60-45F8-BB25-B9F06049F480}">
  <dimension ref="A1:AI19"/>
  <sheetViews>
    <sheetView tabSelected="1" workbookViewId="0">
      <selection activeCell="AI5" sqref="AI5"/>
    </sheetView>
  </sheetViews>
  <sheetFormatPr defaultRowHeight="15" x14ac:dyDescent="0.25"/>
  <cols>
    <col min="1" max="1" width="24.5703125" style="14" bestFit="1" customWidth="1"/>
    <col min="2" max="33" width="2.85546875" style="14" customWidth="1"/>
    <col min="34" max="34" width="41" style="14" bestFit="1" customWidth="1"/>
    <col min="35" max="35" width="13.28515625" style="14" bestFit="1" customWidth="1"/>
    <col min="36" max="16384" width="9.140625" style="14"/>
  </cols>
  <sheetData>
    <row r="1" spans="1:35" ht="15.75" x14ac:dyDescent="0.25">
      <c r="A1" s="13" t="s">
        <v>49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3" spans="1:35" x14ac:dyDescent="0.25">
      <c r="A3" s="14" t="s">
        <v>50</v>
      </c>
    </row>
    <row r="5" spans="1:35" x14ac:dyDescent="0.25">
      <c r="A5" s="14" t="s">
        <v>51</v>
      </c>
      <c r="B5" s="14">
        <v>0</v>
      </c>
      <c r="C5" s="14">
        <v>1</v>
      </c>
      <c r="D5" s="14">
        <v>2</v>
      </c>
      <c r="E5" s="14">
        <v>3</v>
      </c>
      <c r="F5" s="14">
        <v>4</v>
      </c>
      <c r="G5" s="14">
        <v>5</v>
      </c>
      <c r="H5" s="14">
        <v>6</v>
      </c>
      <c r="I5" s="14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14">
        <v>13</v>
      </c>
      <c r="P5" s="14">
        <v>14</v>
      </c>
      <c r="Q5" s="14">
        <v>15</v>
      </c>
      <c r="R5" s="14">
        <v>16</v>
      </c>
      <c r="S5" s="14">
        <v>17</v>
      </c>
      <c r="T5" s="14">
        <v>18</v>
      </c>
      <c r="U5" s="14">
        <v>19</v>
      </c>
      <c r="V5" s="14">
        <v>20</v>
      </c>
      <c r="W5" s="14">
        <v>21</v>
      </c>
      <c r="X5" s="14">
        <v>22</v>
      </c>
      <c r="Y5" s="14">
        <v>23</v>
      </c>
      <c r="Z5" s="14">
        <v>24</v>
      </c>
      <c r="AA5" s="14">
        <v>25</v>
      </c>
      <c r="AB5" s="14">
        <v>26</v>
      </c>
      <c r="AC5" s="14">
        <v>27</v>
      </c>
      <c r="AD5" s="14">
        <v>28</v>
      </c>
      <c r="AE5" s="14">
        <v>29</v>
      </c>
      <c r="AF5" s="14">
        <v>30</v>
      </c>
      <c r="AG5" s="14">
        <v>31</v>
      </c>
      <c r="AI5" s="14" t="s">
        <v>64</v>
      </c>
    </row>
    <row r="6" spans="1:35" x14ac:dyDescent="0.25">
      <c r="A6" s="14" t="s">
        <v>52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5" x14ac:dyDescent="0.25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1:35" x14ac:dyDescent="0.25">
      <c r="A8" s="14" t="s">
        <v>53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 t="s">
        <v>54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4" t="s">
        <v>60</v>
      </c>
      <c r="AI8" s="15">
        <v>1</v>
      </c>
    </row>
    <row r="9" spans="1:35" x14ac:dyDescent="0.25">
      <c r="A9" s="14" t="s">
        <v>53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 t="s">
        <v>54</v>
      </c>
      <c r="I9" s="15">
        <v>0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59</v>
      </c>
      <c r="AI9" s="15">
        <v>0</v>
      </c>
    </row>
    <row r="10" spans="1:35" x14ac:dyDescent="0.25">
      <c r="A10" s="14" t="s">
        <v>61</v>
      </c>
      <c r="B10" s="15"/>
      <c r="C10" s="15"/>
      <c r="D10" s="15"/>
      <c r="E10" s="15"/>
      <c r="F10" s="15"/>
      <c r="G10" s="15"/>
      <c r="H10" s="15"/>
      <c r="I10" s="15"/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1</v>
      </c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57</v>
      </c>
      <c r="AI10" s="15"/>
    </row>
    <row r="11" spans="1:35" x14ac:dyDescent="0.25">
      <c r="A11" s="14" t="s">
        <v>61</v>
      </c>
      <c r="B11" s="15"/>
      <c r="C11" s="15"/>
      <c r="D11" s="15"/>
      <c r="E11" s="15"/>
      <c r="F11" s="15"/>
      <c r="G11" s="15"/>
      <c r="H11" s="15"/>
      <c r="I11" s="15"/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1</v>
      </c>
      <c r="Q11" s="15">
        <v>0</v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4" t="s">
        <v>56</v>
      </c>
      <c r="AI11" s="15" t="s">
        <v>65</v>
      </c>
    </row>
    <row r="12" spans="1:35" x14ac:dyDescent="0.25">
      <c r="A12" s="14" t="s">
        <v>61</v>
      </c>
      <c r="B12" s="15"/>
      <c r="C12" s="15"/>
      <c r="D12" s="15"/>
      <c r="E12" s="15"/>
      <c r="F12" s="15"/>
      <c r="G12" s="15"/>
      <c r="H12" s="15"/>
      <c r="I12" s="15"/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1</v>
      </c>
      <c r="Q12" s="15">
        <v>1</v>
      </c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55</v>
      </c>
      <c r="AI12" s="15"/>
    </row>
    <row r="13" spans="1:35" x14ac:dyDescent="0.25">
      <c r="A13" s="14" t="s">
        <v>61</v>
      </c>
      <c r="B13" s="15"/>
      <c r="C13" s="15"/>
      <c r="D13" s="15"/>
      <c r="E13" s="15"/>
      <c r="F13" s="15"/>
      <c r="G13" s="15"/>
      <c r="H13" s="15"/>
      <c r="I13" s="15"/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1</v>
      </c>
      <c r="P13" s="15">
        <v>0</v>
      </c>
      <c r="Q13" s="15">
        <v>0</v>
      </c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58</v>
      </c>
      <c r="AI13" s="15"/>
    </row>
    <row r="14" spans="1:35" x14ac:dyDescent="0.25">
      <c r="A14" s="14" t="s">
        <v>62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 t="s">
        <v>54</v>
      </c>
      <c r="Z14" s="15"/>
      <c r="AA14" s="15"/>
      <c r="AB14" s="15"/>
      <c r="AC14" s="15"/>
      <c r="AD14" s="15"/>
      <c r="AE14" s="15"/>
      <c r="AF14" s="15"/>
      <c r="AG14" s="15"/>
      <c r="AH14" s="14" t="s">
        <v>63</v>
      </c>
      <c r="AI14" s="15">
        <v>0</v>
      </c>
    </row>
    <row r="15" spans="1:35" x14ac:dyDescent="0.2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5" x14ac:dyDescent="0.2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2:33" x14ac:dyDescent="0.25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2:33" x14ac:dyDescent="0.2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2:33" x14ac:dyDescent="0.2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</row>
  </sheetData>
  <mergeCells count="1">
    <mergeCell ref="A1:A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3783A-2CA6-4BAB-B422-CF130D10E940}">
  <dimension ref="A2:L9"/>
  <sheetViews>
    <sheetView workbookViewId="0">
      <selection activeCell="H30" sqref="H30"/>
    </sheetView>
  </sheetViews>
  <sheetFormatPr defaultRowHeight="15" x14ac:dyDescent="0.25"/>
  <cols>
    <col min="1" max="1" width="7.42578125" bestFit="1" customWidth="1"/>
    <col min="2" max="2" width="8" bestFit="1" customWidth="1"/>
    <col min="3" max="11" width="12" bestFit="1" customWidth="1"/>
    <col min="12" max="12" width="11" bestFit="1" customWidth="1"/>
  </cols>
  <sheetData>
    <row r="2" spans="1:12" x14ac:dyDescent="0.25">
      <c r="A2" s="2" t="s">
        <v>17</v>
      </c>
      <c r="B2" s="2">
        <v>8</v>
      </c>
      <c r="C2" s="3">
        <v>16</v>
      </c>
      <c r="D2" s="2">
        <v>17</v>
      </c>
      <c r="E2" s="2">
        <v>18</v>
      </c>
      <c r="F2" s="2">
        <v>19</v>
      </c>
      <c r="G2" s="2">
        <v>20</v>
      </c>
      <c r="H2" s="2">
        <v>21</v>
      </c>
      <c r="I2" s="2">
        <v>22</v>
      </c>
      <c r="J2" s="2">
        <v>23</v>
      </c>
      <c r="K2" s="2">
        <v>24</v>
      </c>
      <c r="L2" s="2">
        <v>32</v>
      </c>
    </row>
    <row r="3" spans="1:12" x14ac:dyDescent="0.25">
      <c r="A3" s="2" t="s">
        <v>18</v>
      </c>
      <c r="B3" s="2">
        <f>2^B2</f>
        <v>256</v>
      </c>
      <c r="C3" s="3">
        <f t="shared" ref="C3:L3" si="0">2^C2</f>
        <v>65536</v>
      </c>
      <c r="D3" s="2">
        <f t="shared" si="0"/>
        <v>131072</v>
      </c>
      <c r="E3" s="2">
        <f t="shared" si="0"/>
        <v>262144</v>
      </c>
      <c r="F3" s="2">
        <f t="shared" si="0"/>
        <v>524288</v>
      </c>
      <c r="G3" s="2">
        <f t="shared" si="0"/>
        <v>1048576</v>
      </c>
      <c r="H3" s="2">
        <f t="shared" si="0"/>
        <v>2097152</v>
      </c>
      <c r="I3" s="2">
        <f t="shared" si="0"/>
        <v>4194304</v>
      </c>
      <c r="J3" s="2">
        <f t="shared" si="0"/>
        <v>8388608</v>
      </c>
      <c r="K3" s="2">
        <f t="shared" si="0"/>
        <v>16777216</v>
      </c>
      <c r="L3" s="2">
        <f t="shared" si="0"/>
        <v>4294967296</v>
      </c>
    </row>
    <row r="4" spans="1:12" x14ac:dyDescent="0.25">
      <c r="A4" s="2" t="s">
        <v>19</v>
      </c>
      <c r="B4" s="2">
        <f>360/B3</f>
        <v>1.40625</v>
      </c>
      <c r="C4" s="3">
        <f t="shared" ref="C4:L4" si="1">360/C3</f>
        <v>5.4931640625E-3</v>
      </c>
      <c r="D4" s="2">
        <f t="shared" si="1"/>
        <v>2.74658203125E-3</v>
      </c>
      <c r="E4" s="2">
        <f t="shared" si="1"/>
        <v>1.373291015625E-3</v>
      </c>
      <c r="F4" s="2">
        <f t="shared" si="1"/>
        <v>6.866455078125E-4</v>
      </c>
      <c r="G4" s="2">
        <f t="shared" si="1"/>
        <v>3.4332275390625E-4</v>
      </c>
      <c r="H4" s="2">
        <f t="shared" si="1"/>
        <v>1.71661376953125E-4</v>
      </c>
      <c r="I4" s="2">
        <f t="shared" si="1"/>
        <v>8.58306884765625E-5</v>
      </c>
      <c r="J4" s="2">
        <f t="shared" si="1"/>
        <v>4.291534423828125E-5</v>
      </c>
      <c r="K4" s="2">
        <f t="shared" si="1"/>
        <v>2.1457672119140625E-5</v>
      </c>
      <c r="L4" s="2">
        <f t="shared" si="1"/>
        <v>8.3819031715393066E-8</v>
      </c>
    </row>
    <row r="9" spans="1:12" x14ac:dyDescent="0.25">
      <c r="C9">
        <f>16*3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IMU CAN Frame</vt:lpstr>
      <vt:lpstr>IMU Flash Register</vt:lpstr>
      <vt:lpstr>Timing LSB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Manou Serres</dc:creator>
  <cp:lastModifiedBy>Manou Serres</cp:lastModifiedBy>
  <dcterms:created xsi:type="dcterms:W3CDTF">2024-01-13T18:04:31Z</dcterms:created>
  <dcterms:modified xsi:type="dcterms:W3CDTF">2024-03-24T23:45:55Z</dcterms:modified>
</cp:coreProperties>
</file>