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0215" windowHeight="6030" tabRatio="649"/>
  </bookViews>
  <sheets>
    <sheet name="式神表" sheetId="1" r:id="rId1"/>
    <sheet name="Sheet2" sheetId="11" state="hidden" r:id="rId2"/>
    <sheet name="式神名称对照" sheetId="8" state="hidden" r:id="rId3"/>
    <sheet name="Sheet1" sheetId="7" state="hidden" r:id="rId4"/>
    <sheet name="Sheet3" sheetId="12" state="hidden" r:id="rId5"/>
    <sheet name="新式神" sheetId="2" r:id="rId6"/>
    <sheet name="Sheet4" sheetId="13" state="hidden" r:id="rId7"/>
    <sheet name="御魂表" sheetId="6" r:id="rId8"/>
    <sheet name="超鬼王" sheetId="9" state="hidden" r:id="rId9"/>
    <sheet name="超鬼王战功" sheetId="10" state="hidden" r:id="rId10"/>
    <sheet name="超鬼王战功 (2)" sheetId="14" state="hidden" r:id="rId11"/>
    <sheet name="开服时间表" sheetId="3" r:id="rId12"/>
    <sheet name="升级经验表" sheetId="15" r:id="rId13"/>
    <sheet name="活动时间表（自然周）" sheetId="4" state="hidden" r:id="rId14"/>
    <sheet name="活动时间表（更新周）" sheetId="5" r:id="rId15"/>
  </sheets>
  <definedNames>
    <definedName name="_xlnm._FilterDatabase" localSheetId="6" hidden="1">Sheet4!$K$2:$Q$2</definedName>
    <definedName name="_xlnm._FilterDatabase" localSheetId="8" hidden="1">超鬼王战功!$B$2:$F$2</definedName>
    <definedName name="_xlnm._FilterDatabase" localSheetId="9" hidden="1">超鬼王战功!$B$2:$F$2</definedName>
    <definedName name="_xlnm._FilterDatabase" localSheetId="10" hidden="1">'超鬼王战功 (2)'!$B$2:$F$2</definedName>
    <definedName name="_xlnm._FilterDatabase" localSheetId="11" hidden="1">开服时间表!$B$1:$F$65</definedName>
    <definedName name="_xlnm._FilterDatabase" localSheetId="0" hidden="1">式神表!$A$2:$AV$201</definedName>
    <definedName name="_xlnm._FilterDatabase" localSheetId="7" hidden="1">御魂表!$A$2:$I$2</definedName>
    <definedName name="_xlnm.Print_Area" localSheetId="3">Sheet1!$A$1:$M$80</definedName>
    <definedName name="_xlnm.Print_Area" localSheetId="2">式神名称对照!$A$1:$M$105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3" l="1"/>
  <c r="G64" i="3"/>
  <c r="F65" i="3"/>
  <c r="G65" i="3"/>
  <c r="O42" i="9" l="1"/>
  <c r="P42" i="9"/>
  <c r="Q42" i="9"/>
  <c r="R42" i="9"/>
  <c r="S42" i="9"/>
  <c r="O43" i="9"/>
  <c r="P43" i="9"/>
  <c r="Q43" i="9"/>
  <c r="R43" i="9"/>
  <c r="S43" i="9"/>
  <c r="O44" i="9"/>
  <c r="P44" i="9"/>
  <c r="Q44" i="9"/>
  <c r="R44" i="9"/>
  <c r="S44" i="9"/>
  <c r="N44" i="9"/>
  <c r="N42" i="9"/>
  <c r="N43" i="9"/>
  <c r="L22" i="14" l="1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3" i="14"/>
  <c r="L24" i="14"/>
  <c r="L3" i="14"/>
  <c r="L50" i="14"/>
  <c r="L25" i="14" l="1"/>
  <c r="F63" i="3"/>
  <c r="G44" i="3" l="1"/>
  <c r="G48" i="3"/>
  <c r="G46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F47" i="3"/>
  <c r="F35" i="3"/>
  <c r="F3" i="3" l="1"/>
  <c r="F7" i="3"/>
  <c r="F5" i="3"/>
  <c r="F6" i="3"/>
  <c r="F4" i="3"/>
  <c r="F8" i="3"/>
  <c r="F9" i="3"/>
  <c r="F10" i="3"/>
  <c r="F11" i="3"/>
  <c r="F13" i="3"/>
  <c r="F12" i="3"/>
  <c r="F14" i="3"/>
  <c r="F17" i="3"/>
  <c r="F16" i="3"/>
  <c r="F15" i="3"/>
  <c r="F19" i="3"/>
  <c r="F18" i="3"/>
  <c r="F20" i="3"/>
  <c r="F21" i="3"/>
  <c r="F22" i="3"/>
  <c r="F23" i="3"/>
  <c r="F24" i="3"/>
  <c r="F25" i="3"/>
  <c r="F28" i="3"/>
  <c r="F27" i="3"/>
  <c r="F30" i="3"/>
  <c r="F26" i="3"/>
  <c r="F29" i="3"/>
  <c r="F31" i="3"/>
  <c r="F32" i="3"/>
  <c r="F33" i="3"/>
  <c r="F34" i="3"/>
  <c r="F36" i="3"/>
  <c r="F37" i="3"/>
  <c r="F38" i="3"/>
  <c r="F39" i="3"/>
  <c r="F40" i="3"/>
  <c r="F41" i="3"/>
  <c r="F42" i="3"/>
  <c r="F43" i="3"/>
  <c r="F44" i="3"/>
  <c r="F45" i="3"/>
  <c r="F46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2" i="3"/>
  <c r="H38" i="15" l="1"/>
  <c r="C37" i="15" l="1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C4" i="15"/>
  <c r="C3" i="15"/>
  <c r="F23" i="14" l="1"/>
  <c r="F50" i="14"/>
  <c r="F22" i="10"/>
  <c r="D4" i="11" l="1"/>
  <c r="F3" i="11"/>
  <c r="D3" i="11"/>
  <c r="O31" i="9" l="1"/>
  <c r="O32" i="9" s="1"/>
  <c r="P31" i="9"/>
  <c r="P32" i="9" s="1"/>
  <c r="Q31" i="9"/>
  <c r="Q32" i="9" s="1"/>
  <c r="R31" i="9"/>
  <c r="R32" i="9" s="1"/>
  <c r="S31" i="9"/>
  <c r="S32" i="9" s="1"/>
  <c r="N31" i="9"/>
  <c r="N32" i="9" s="1"/>
  <c r="F44" i="10" l="1"/>
  <c r="G15" i="9" l="1"/>
  <c r="G16" i="9"/>
  <c r="G17" i="9"/>
  <c r="G18" i="9"/>
  <c r="G19" i="9"/>
  <c r="G14" i="9"/>
  <c r="F6" i="9" l="1"/>
  <c r="F8" i="9"/>
  <c r="F5" i="9"/>
  <c r="F7" i="9"/>
  <c r="F9" i="9"/>
  <c r="F4" i="9"/>
</calcChain>
</file>

<file path=xl/sharedStrings.xml><?xml version="1.0" encoding="utf-8"?>
<sst xmlns="http://schemas.openxmlformats.org/spreadsheetml/2006/main" count="11057" uniqueCount="2652">
  <si>
    <t>稀有度</t>
    <phoneticPr fontId="2" type="noConversion"/>
  </si>
  <si>
    <t>召唤</t>
    <phoneticPr fontId="2" type="noConversion"/>
  </si>
  <si>
    <t>百鬼</t>
    <phoneticPr fontId="2" type="noConversion"/>
  </si>
  <si>
    <t>悬赏</t>
    <phoneticPr fontId="2" type="noConversion"/>
  </si>
  <si>
    <t>委派</t>
    <phoneticPr fontId="2" type="noConversion"/>
  </si>
  <si>
    <t>获得方式</t>
    <phoneticPr fontId="2" type="noConversion"/>
  </si>
  <si>
    <t>大天狗</t>
    <phoneticPr fontId="2" type="noConversion"/>
  </si>
  <si>
    <t>酒吞童子</t>
    <phoneticPr fontId="2" type="noConversion"/>
  </si>
  <si>
    <t>荒川之主</t>
    <phoneticPr fontId="2" type="noConversion"/>
  </si>
  <si>
    <t>阎魔</t>
    <phoneticPr fontId="2" type="noConversion"/>
  </si>
  <si>
    <t>两面佛</t>
    <phoneticPr fontId="2" type="noConversion"/>
  </si>
  <si>
    <t>小鹿男</t>
    <phoneticPr fontId="2" type="noConversion"/>
  </si>
  <si>
    <t>茨木童子</t>
    <phoneticPr fontId="2" type="noConversion"/>
  </si>
  <si>
    <t>青行灯</t>
    <phoneticPr fontId="2" type="noConversion"/>
  </si>
  <si>
    <t>妖刀姬</t>
    <phoneticPr fontId="2" type="noConversion"/>
  </si>
  <si>
    <t>一目连</t>
    <phoneticPr fontId="2" type="noConversion"/>
  </si>
  <si>
    <t>花鸟卷</t>
    <phoneticPr fontId="2" type="noConversion"/>
  </si>
  <si>
    <t>辉夜姬</t>
    <phoneticPr fontId="2" type="noConversion"/>
  </si>
  <si>
    <t>荒</t>
    <phoneticPr fontId="2" type="noConversion"/>
  </si>
  <si>
    <t>彼岸花</t>
    <phoneticPr fontId="2" type="noConversion"/>
  </si>
  <si>
    <t>雪童子</t>
    <phoneticPr fontId="2" type="noConversion"/>
  </si>
  <si>
    <t>玉藻前</t>
    <phoneticPr fontId="2" type="noConversion"/>
  </si>
  <si>
    <t>•</t>
    <phoneticPr fontId="2" type="noConversion"/>
  </si>
  <si>
    <t>桃花妖</t>
    <phoneticPr fontId="2" type="noConversion"/>
  </si>
  <si>
    <t>雪女</t>
    <phoneticPr fontId="2" type="noConversion"/>
  </si>
  <si>
    <t>鬼使白</t>
    <phoneticPr fontId="2" type="noConversion"/>
  </si>
  <si>
    <t>鬼使黑</t>
    <phoneticPr fontId="2" type="noConversion"/>
  </si>
  <si>
    <t>孟婆</t>
    <phoneticPr fontId="2" type="noConversion"/>
  </si>
  <si>
    <t>犬神</t>
    <phoneticPr fontId="2" type="noConversion"/>
  </si>
  <si>
    <t>骨女</t>
    <phoneticPr fontId="2" type="noConversion"/>
  </si>
  <si>
    <t>鬼女红叶</t>
    <phoneticPr fontId="2" type="noConversion"/>
  </si>
  <si>
    <t>跳跳哥哥</t>
    <phoneticPr fontId="2" type="noConversion"/>
  </si>
  <si>
    <t>傀儡师</t>
    <phoneticPr fontId="2" type="noConversion"/>
  </si>
  <si>
    <t>海坊主</t>
    <phoneticPr fontId="2" type="noConversion"/>
  </si>
  <si>
    <t>判官</t>
    <phoneticPr fontId="2" type="noConversion"/>
  </si>
  <si>
    <t>凤凰火</t>
    <phoneticPr fontId="2" type="noConversion"/>
  </si>
  <si>
    <t>吸血姬</t>
    <phoneticPr fontId="2" type="noConversion"/>
  </si>
  <si>
    <t>妖狐</t>
    <phoneticPr fontId="2" type="noConversion"/>
  </si>
  <si>
    <t>妖琴师</t>
    <phoneticPr fontId="2" type="noConversion"/>
  </si>
  <si>
    <t>食梦貘</t>
    <phoneticPr fontId="2" type="noConversion"/>
  </si>
  <si>
    <t>清姬</t>
    <phoneticPr fontId="2" type="noConversion"/>
  </si>
  <si>
    <t>镰鼬</t>
    <phoneticPr fontId="2" type="noConversion"/>
  </si>
  <si>
    <t>姑获鸟</t>
    <phoneticPr fontId="2" type="noConversion"/>
  </si>
  <si>
    <t>二口女</t>
    <phoneticPr fontId="2" type="noConversion"/>
  </si>
  <si>
    <t>白狼</t>
    <phoneticPr fontId="2" type="noConversion"/>
  </si>
  <si>
    <t>樱花妖</t>
    <phoneticPr fontId="2" type="noConversion"/>
  </si>
  <si>
    <t>惠比寿</t>
    <phoneticPr fontId="2" type="noConversion"/>
  </si>
  <si>
    <t>络新妇</t>
    <phoneticPr fontId="2" type="noConversion"/>
  </si>
  <si>
    <t>般若</t>
    <phoneticPr fontId="2" type="noConversion"/>
  </si>
  <si>
    <t>青坊主</t>
    <phoneticPr fontId="2" type="noConversion"/>
  </si>
  <si>
    <t>万年竹</t>
    <phoneticPr fontId="2" type="noConversion"/>
  </si>
  <si>
    <t>夜叉</t>
    <phoneticPr fontId="2" type="noConversion"/>
  </si>
  <si>
    <t>黑童子</t>
    <phoneticPr fontId="2" type="noConversion"/>
  </si>
  <si>
    <t>白童子</t>
    <phoneticPr fontId="2" type="noConversion"/>
  </si>
  <si>
    <t>烟烟罗</t>
    <phoneticPr fontId="2" type="noConversion"/>
  </si>
  <si>
    <t>金鱼姬</t>
    <phoneticPr fontId="2" type="noConversion"/>
  </si>
  <si>
    <t>鸩</t>
    <phoneticPr fontId="2" type="noConversion"/>
  </si>
  <si>
    <t>以津真天</t>
    <phoneticPr fontId="2" type="noConversion"/>
  </si>
  <si>
    <t>匣中少女</t>
    <phoneticPr fontId="2" type="noConversion"/>
  </si>
  <si>
    <t>小松丸</t>
    <phoneticPr fontId="2" type="noConversion"/>
  </si>
  <si>
    <t>书翁</t>
    <phoneticPr fontId="2" type="noConversion"/>
  </si>
  <si>
    <t>百目鬼</t>
    <phoneticPr fontId="2" type="noConversion"/>
  </si>
  <si>
    <t>三尾狐</t>
    <phoneticPr fontId="2" type="noConversion"/>
  </si>
  <si>
    <t>座敷童子</t>
    <phoneticPr fontId="2" type="noConversion"/>
  </si>
  <si>
    <t>鲤鱼精</t>
    <phoneticPr fontId="2" type="noConversion"/>
  </si>
  <si>
    <t>九命猫</t>
    <phoneticPr fontId="2" type="noConversion"/>
  </si>
  <si>
    <t>狸猫</t>
    <phoneticPr fontId="2" type="noConversion"/>
  </si>
  <si>
    <t>河童</t>
    <phoneticPr fontId="2" type="noConversion"/>
  </si>
  <si>
    <t>童男</t>
    <phoneticPr fontId="2" type="noConversion"/>
  </si>
  <si>
    <t>童女</t>
    <phoneticPr fontId="2" type="noConversion"/>
  </si>
  <si>
    <t>饿鬼</t>
    <phoneticPr fontId="2" type="noConversion"/>
  </si>
  <si>
    <t>巫蛊师</t>
    <phoneticPr fontId="2" type="noConversion"/>
  </si>
  <si>
    <t>鸦天狗</t>
    <phoneticPr fontId="2" type="noConversion"/>
  </si>
  <si>
    <t>食发鬼</t>
    <phoneticPr fontId="2" type="noConversion"/>
  </si>
  <si>
    <t>武士之灵</t>
    <phoneticPr fontId="2" type="noConversion"/>
  </si>
  <si>
    <t>雨女</t>
    <phoneticPr fontId="2" type="noConversion"/>
  </si>
  <si>
    <t>跳跳弟弟</t>
    <phoneticPr fontId="2" type="noConversion"/>
  </si>
  <si>
    <t>跳跳妹妹</t>
    <phoneticPr fontId="2" type="noConversion"/>
  </si>
  <si>
    <t>兵俑</t>
    <phoneticPr fontId="2" type="noConversion"/>
  </si>
  <si>
    <t>丑时之女</t>
    <phoneticPr fontId="2" type="noConversion"/>
  </si>
  <si>
    <t>独眼小僧</t>
    <phoneticPr fontId="2" type="noConversion"/>
  </si>
  <si>
    <t>铁鼠</t>
    <phoneticPr fontId="2" type="noConversion"/>
  </si>
  <si>
    <t>椒图</t>
    <phoneticPr fontId="2" type="noConversion"/>
  </si>
  <si>
    <t>管狐</t>
    <phoneticPr fontId="2" type="noConversion"/>
  </si>
  <si>
    <t>山兔</t>
    <phoneticPr fontId="2" type="noConversion"/>
  </si>
  <si>
    <t>萤草</t>
    <phoneticPr fontId="2" type="noConversion"/>
  </si>
  <si>
    <t>蝴蝶精</t>
    <phoneticPr fontId="2" type="noConversion"/>
  </si>
  <si>
    <t>山童</t>
    <phoneticPr fontId="2" type="noConversion"/>
  </si>
  <si>
    <t>首无</t>
    <phoneticPr fontId="2" type="noConversion"/>
  </si>
  <si>
    <t>觉</t>
    <phoneticPr fontId="2" type="noConversion"/>
  </si>
  <si>
    <t>青蛙瓷器</t>
    <phoneticPr fontId="2" type="noConversion"/>
  </si>
  <si>
    <t>古笼火</t>
    <phoneticPr fontId="2" type="noConversion"/>
  </si>
  <si>
    <t>兔丸</t>
    <phoneticPr fontId="2" type="noConversion"/>
  </si>
  <si>
    <t>数珠</t>
    <phoneticPr fontId="2" type="noConversion"/>
  </si>
  <si>
    <t>灯笼鬼</t>
    <phoneticPr fontId="2" type="noConversion"/>
  </si>
  <si>
    <t>提灯小僧</t>
    <phoneticPr fontId="2" type="noConversion"/>
  </si>
  <si>
    <t>盗墓小鬼</t>
    <phoneticPr fontId="2" type="noConversion"/>
  </si>
  <si>
    <t>寄生魂</t>
    <phoneticPr fontId="2" type="noConversion"/>
  </si>
  <si>
    <t>唐纸伞妖</t>
    <phoneticPr fontId="2" type="noConversion"/>
  </si>
  <si>
    <t>天邪鬼绿</t>
    <phoneticPr fontId="2" type="noConversion"/>
  </si>
  <si>
    <t>天邪鬼黄</t>
    <phoneticPr fontId="2" type="noConversion"/>
  </si>
  <si>
    <t>天邪鬼青</t>
    <phoneticPr fontId="2" type="noConversion"/>
  </si>
  <si>
    <t>帚神</t>
    <phoneticPr fontId="2" type="noConversion"/>
  </si>
  <si>
    <t>涂壁</t>
    <phoneticPr fontId="2" type="noConversion"/>
  </si>
  <si>
    <t>攻击</t>
    <phoneticPr fontId="2" type="noConversion"/>
  </si>
  <si>
    <t>生命</t>
    <phoneticPr fontId="2" type="noConversion"/>
  </si>
  <si>
    <t>防御</t>
    <phoneticPr fontId="2" type="noConversion"/>
  </si>
  <si>
    <t>速度</t>
    <phoneticPr fontId="2" type="noConversion"/>
  </si>
  <si>
    <t>暴击</t>
    <phoneticPr fontId="2" type="noConversion"/>
  </si>
  <si>
    <t>暴伤</t>
    <phoneticPr fontId="2" type="noConversion"/>
  </si>
  <si>
    <t>命中</t>
    <phoneticPr fontId="2" type="noConversion"/>
  </si>
  <si>
    <t>抵抗</t>
    <phoneticPr fontId="2" type="noConversion"/>
  </si>
  <si>
    <t>满级面板</t>
    <phoneticPr fontId="2" type="noConversion"/>
  </si>
  <si>
    <t>上线时间</t>
    <phoneticPr fontId="2" type="noConversion"/>
  </si>
  <si>
    <t>5/5/5</t>
    <phoneticPr fontId="2" type="noConversion"/>
  </si>
  <si>
    <t>声优</t>
    <phoneticPr fontId="2" type="noConversion"/>
  </si>
  <si>
    <t>中</t>
    <phoneticPr fontId="2" type="noConversion"/>
  </si>
  <si>
    <t>日</t>
    <phoneticPr fontId="2" type="noConversion"/>
  </si>
  <si>
    <t>觉醒</t>
    <phoneticPr fontId="2" type="noConversion"/>
  </si>
  <si>
    <t>材料一</t>
    <phoneticPr fontId="2" type="noConversion"/>
  </si>
  <si>
    <t>材料二</t>
    <phoneticPr fontId="2" type="noConversion"/>
  </si>
  <si>
    <t>觉醒效果</t>
    <phoneticPr fontId="2" type="noConversion"/>
  </si>
  <si>
    <t>SSR</t>
    <phoneticPr fontId="2" type="noConversion"/>
  </si>
  <si>
    <t>SR</t>
    <phoneticPr fontId="2" type="noConversion"/>
  </si>
  <si>
    <t>R</t>
    <phoneticPr fontId="2" type="noConversion"/>
  </si>
  <si>
    <t>N</t>
    <phoneticPr fontId="2" type="noConversion"/>
  </si>
  <si>
    <t>赤舌</t>
    <phoneticPr fontId="2" type="noConversion"/>
  </si>
  <si>
    <t>招福达摩</t>
    <phoneticPr fontId="2" type="noConversion"/>
  </si>
  <si>
    <t>大吉达摩</t>
    <phoneticPr fontId="2" type="noConversion"/>
  </si>
  <si>
    <t>编号</t>
    <phoneticPr fontId="2" type="noConversion"/>
  </si>
  <si>
    <t>初始面板</t>
    <phoneticPr fontId="2" type="noConversion"/>
  </si>
  <si>
    <t>初期</t>
    <phoneticPr fontId="2" type="noConversion"/>
  </si>
  <si>
    <t>初期</t>
    <phoneticPr fontId="2" type="noConversion"/>
  </si>
  <si>
    <t>假名</t>
    <phoneticPr fontId="2" type="noConversion"/>
  </si>
  <si>
    <t>大天狗</t>
    <phoneticPr fontId="2" type="noConversion"/>
  </si>
  <si>
    <t>おおてんぐ</t>
    <phoneticPr fontId="2" type="noConversion"/>
  </si>
  <si>
    <t>酒呑童子</t>
    <phoneticPr fontId="2" type="noConversion"/>
  </si>
  <si>
    <t>しゅてんどうじ</t>
    <phoneticPr fontId="2" type="noConversion"/>
  </si>
  <si>
    <t>荒川の主</t>
    <phoneticPr fontId="2" type="noConversion"/>
  </si>
  <si>
    <t>青行灯</t>
    <phoneticPr fontId="2" type="noConversion"/>
  </si>
  <si>
    <t>あおあんどん</t>
    <phoneticPr fontId="2" type="noConversion"/>
  </si>
  <si>
    <t>シシオ</t>
    <phoneticPr fontId="2" type="noConversion"/>
  </si>
  <si>
    <t>ししお</t>
    <phoneticPr fontId="2" type="noConversion"/>
  </si>
  <si>
    <t>閻魔</t>
    <phoneticPr fontId="2" type="noConversion"/>
  </si>
  <si>
    <t>えんま</t>
    <phoneticPr fontId="2" type="noConversion"/>
  </si>
  <si>
    <t>両面仏</t>
    <phoneticPr fontId="2" type="noConversion"/>
  </si>
  <si>
    <t>茨木童子</t>
    <phoneticPr fontId="2" type="noConversion"/>
  </si>
  <si>
    <t>いばらきどうじ</t>
    <phoneticPr fontId="2" type="noConversion"/>
  </si>
  <si>
    <t>妖刀姫</t>
    <phoneticPr fontId="2" type="noConversion"/>
  </si>
  <si>
    <t>ようとうひめ</t>
    <phoneticPr fontId="2" type="noConversion"/>
  </si>
  <si>
    <t>一目連</t>
    <phoneticPr fontId="2" type="noConversion"/>
  </si>
  <si>
    <t>いちもくれん</t>
    <phoneticPr fontId="2" type="noConversion"/>
  </si>
  <si>
    <t>花鳥風月</t>
    <phoneticPr fontId="2" type="noConversion"/>
  </si>
  <si>
    <t>かぐや姫</t>
    <phoneticPr fontId="2" type="noConversion"/>
  </si>
  <si>
    <t>かぐやひめ</t>
    <phoneticPr fontId="2" type="noConversion"/>
  </si>
  <si>
    <t>荒</t>
    <phoneticPr fontId="2" type="noConversion"/>
  </si>
  <si>
    <t>彼岸花</t>
    <phoneticPr fontId="2" type="noConversion"/>
  </si>
  <si>
    <t>ひがんばな</t>
    <phoneticPr fontId="2" type="noConversion"/>
  </si>
  <si>
    <t>玉藻前</t>
    <phoneticPr fontId="2" type="noConversion"/>
  </si>
  <si>
    <t>たまものまえ</t>
    <phoneticPr fontId="2" type="noConversion"/>
  </si>
  <si>
    <t>すさび</t>
    <phoneticPr fontId="2" type="noConversion"/>
  </si>
  <si>
    <t>雪童子</t>
    <phoneticPr fontId="2" type="noConversion"/>
  </si>
  <si>
    <t>ゆきどうじ</t>
    <phoneticPr fontId="2" type="noConversion"/>
  </si>
  <si>
    <t>黒無常</t>
    <phoneticPr fontId="2" type="noConversion"/>
  </si>
  <si>
    <t>くろむじょう</t>
    <phoneticPr fontId="2" type="noConversion"/>
  </si>
  <si>
    <t>白無常</t>
    <phoneticPr fontId="2" type="noConversion"/>
  </si>
  <si>
    <t>しろむじょう</t>
    <phoneticPr fontId="2" type="noConversion"/>
  </si>
  <si>
    <t>雪女</t>
    <phoneticPr fontId="2" type="noConversion"/>
  </si>
  <si>
    <t>ゆきおんな</t>
    <phoneticPr fontId="2" type="noConversion"/>
  </si>
  <si>
    <t>桃の精</t>
    <phoneticPr fontId="2" type="noConversion"/>
  </si>
  <si>
    <t>もものせい</t>
    <phoneticPr fontId="2" type="noConversion"/>
  </si>
  <si>
    <t>妖狐</t>
    <phoneticPr fontId="2" type="noConversion"/>
  </si>
  <si>
    <t>ようこ</t>
    <phoneticPr fontId="2" type="noConversion"/>
  </si>
  <si>
    <t>きじょもみじ</t>
    <phoneticPr fontId="2" type="noConversion"/>
  </si>
  <si>
    <t>夢喰い</t>
    <phoneticPr fontId="2" type="noConversion"/>
  </si>
  <si>
    <t>ゆめくい</t>
    <phoneticPr fontId="2" type="noConversion"/>
  </si>
  <si>
    <t>白狼</t>
    <phoneticPr fontId="2" type="noConversion"/>
  </si>
  <si>
    <t>はくろう</t>
    <phoneticPr fontId="2" type="noConversion"/>
  </si>
  <si>
    <t>傀儡師</t>
    <phoneticPr fontId="2" type="noConversion"/>
  </si>
  <si>
    <t>かいらいし</t>
    <phoneticPr fontId="2" type="noConversion"/>
  </si>
  <si>
    <t>絡新婦</t>
    <phoneticPr fontId="2" type="noConversion"/>
  </si>
  <si>
    <t>じょろうぐも</t>
    <phoneticPr fontId="2" type="noConversion"/>
  </si>
  <si>
    <t>骨女</t>
    <phoneticPr fontId="2" type="noConversion"/>
  </si>
  <si>
    <t>ほねおんな</t>
    <phoneticPr fontId="2" type="noConversion"/>
  </si>
  <si>
    <t>鬼女紅葉</t>
    <phoneticPr fontId="2" type="noConversion"/>
  </si>
  <si>
    <t>二口女</t>
    <phoneticPr fontId="2" type="noConversion"/>
  </si>
  <si>
    <t>ふたくちおんな</t>
    <phoneticPr fontId="2" type="noConversion"/>
  </si>
  <si>
    <t>吸血姫</t>
    <phoneticPr fontId="2" type="noConversion"/>
  </si>
  <si>
    <t>姑獲鳥</t>
    <phoneticPr fontId="2" type="noConversion"/>
  </si>
  <si>
    <t>桜の精</t>
    <phoneticPr fontId="2" type="noConversion"/>
  </si>
  <si>
    <t>さくらのせい</t>
    <phoneticPr fontId="2" type="noConversion"/>
  </si>
  <si>
    <t>恵比寿</t>
    <phoneticPr fontId="2" type="noConversion"/>
  </si>
  <si>
    <t>えびす</t>
    <phoneticPr fontId="2" type="noConversion"/>
  </si>
  <si>
    <t>妖琴師</t>
    <phoneticPr fontId="2" type="noConversion"/>
  </si>
  <si>
    <t>ようきんし</t>
    <phoneticPr fontId="2" type="noConversion"/>
  </si>
  <si>
    <t>清姫</t>
    <phoneticPr fontId="2" type="noConversion"/>
  </si>
  <si>
    <t>きよひめ</t>
    <phoneticPr fontId="2" type="noConversion"/>
  </si>
  <si>
    <t>キョンシー兄</t>
    <phoneticPr fontId="2" type="noConversion"/>
  </si>
  <si>
    <t>きょんしーあに</t>
    <phoneticPr fontId="2" type="noConversion"/>
  </si>
  <si>
    <t>孟婆</t>
    <phoneticPr fontId="2" type="noConversion"/>
  </si>
  <si>
    <t>もうば</t>
    <phoneticPr fontId="2" type="noConversion"/>
  </si>
  <si>
    <t>判官</t>
    <phoneticPr fontId="2" type="noConversion"/>
  </si>
  <si>
    <t>はんがん</t>
    <phoneticPr fontId="2" type="noConversion"/>
  </si>
  <si>
    <t>犬神</t>
    <phoneticPr fontId="2" type="noConversion"/>
  </si>
  <si>
    <t>いぬがみ</t>
    <phoneticPr fontId="2" type="noConversion"/>
  </si>
  <si>
    <t>鎌鼬</t>
    <phoneticPr fontId="2" type="noConversion"/>
  </si>
  <si>
    <t>かまいたち</t>
    <phoneticPr fontId="2" type="noConversion"/>
  </si>
  <si>
    <t>海坊主</t>
    <phoneticPr fontId="2" type="noConversion"/>
  </si>
  <si>
    <t>うみぼうず</t>
    <phoneticPr fontId="2" type="noConversion"/>
  </si>
  <si>
    <t>鳳凰火</t>
    <phoneticPr fontId="2" type="noConversion"/>
  </si>
  <si>
    <t>般若</t>
    <phoneticPr fontId="2" type="noConversion"/>
  </si>
  <si>
    <t>はんにゃ</t>
    <phoneticPr fontId="2" type="noConversion"/>
  </si>
  <si>
    <t>青坊主</t>
    <phoneticPr fontId="2" type="noConversion"/>
  </si>
  <si>
    <t>あおぼうず</t>
    <phoneticPr fontId="2" type="noConversion"/>
  </si>
  <si>
    <t>夜叉</t>
    <phoneticPr fontId="2" type="noConversion"/>
  </si>
  <si>
    <t>やしゃ</t>
    <phoneticPr fontId="2" type="noConversion"/>
  </si>
  <si>
    <t>黒童子</t>
    <phoneticPr fontId="2" type="noConversion"/>
  </si>
  <si>
    <t>くろどうじ</t>
    <phoneticPr fontId="2" type="noConversion"/>
  </si>
  <si>
    <t>白童子</t>
    <phoneticPr fontId="2" type="noConversion"/>
  </si>
  <si>
    <t>しろどうじ</t>
    <phoneticPr fontId="2" type="noConversion"/>
  </si>
  <si>
    <t>えんえんら</t>
    <phoneticPr fontId="2" type="noConversion"/>
  </si>
  <si>
    <t>煙々羅</t>
    <phoneticPr fontId="2" type="noConversion"/>
  </si>
  <si>
    <t>金魚姫</t>
    <phoneticPr fontId="2" type="noConversion"/>
  </si>
  <si>
    <t>きんぎょひめ</t>
    <phoneticPr fontId="2" type="noConversion"/>
  </si>
  <si>
    <t>以津真天</t>
    <phoneticPr fontId="2" type="noConversion"/>
  </si>
  <si>
    <t>いつまで</t>
    <phoneticPr fontId="2" type="noConversion"/>
  </si>
  <si>
    <t>鴆</t>
    <phoneticPr fontId="2" type="noConversion"/>
  </si>
  <si>
    <t>ちん</t>
    <phoneticPr fontId="2" type="noConversion"/>
  </si>
  <si>
    <t>小松丸</t>
    <phoneticPr fontId="2" type="noConversion"/>
  </si>
  <si>
    <t>こまつまる</t>
    <phoneticPr fontId="2" type="noConversion"/>
  </si>
  <si>
    <t>三尾の狐</t>
    <phoneticPr fontId="2" type="noConversion"/>
  </si>
  <si>
    <t>さんびのきつね</t>
    <phoneticPr fontId="2" type="noConversion"/>
  </si>
  <si>
    <t>九命猫</t>
    <phoneticPr fontId="2" type="noConversion"/>
  </si>
  <si>
    <t>ざしきわらし</t>
    <phoneticPr fontId="2" type="noConversion"/>
  </si>
  <si>
    <t>座敷童子</t>
    <phoneticPr fontId="2" type="noConversion"/>
  </si>
  <si>
    <t>かみくい</t>
    <phoneticPr fontId="2" type="noConversion"/>
  </si>
  <si>
    <t>胡蝶の精</t>
    <phoneticPr fontId="2" type="noConversion"/>
  </si>
  <si>
    <t>こちょうのせい</t>
    <phoneticPr fontId="2" type="noConversion"/>
  </si>
  <si>
    <t>蠱毒師</t>
    <phoneticPr fontId="2" type="noConversion"/>
  </si>
  <si>
    <t>河童</t>
    <phoneticPr fontId="2" type="noConversion"/>
  </si>
  <si>
    <t>かっぱ</t>
    <phoneticPr fontId="2" type="noConversion"/>
  </si>
  <si>
    <t>鯉の精</t>
    <phoneticPr fontId="2" type="noConversion"/>
  </si>
  <si>
    <t>こいのせい</t>
    <phoneticPr fontId="2" type="noConversion"/>
  </si>
  <si>
    <t>雨女</t>
    <phoneticPr fontId="2" type="noConversion"/>
  </si>
  <si>
    <t>あめおんな</t>
    <phoneticPr fontId="2" type="noConversion"/>
  </si>
  <si>
    <t>磁器蛙</t>
    <phoneticPr fontId="2" type="noConversion"/>
  </si>
  <si>
    <t>じきかえる</t>
    <phoneticPr fontId="2" type="noConversion"/>
  </si>
  <si>
    <t>山童</t>
    <phoneticPr fontId="2" type="noConversion"/>
  </si>
  <si>
    <t>化け狸</t>
    <phoneticPr fontId="2" type="noConversion"/>
  </si>
  <si>
    <t>きゅうめいねこ</t>
    <phoneticPr fontId="2" type="noConversion"/>
  </si>
  <si>
    <t>こどくし</t>
    <phoneticPr fontId="2" type="noConversion"/>
  </si>
  <si>
    <t>髪喰い</t>
    <phoneticPr fontId="2" type="noConversion"/>
  </si>
  <si>
    <t>兵傭</t>
    <phoneticPr fontId="2" type="noConversion"/>
  </si>
  <si>
    <t>へいよう</t>
    <phoneticPr fontId="2" type="noConversion"/>
  </si>
  <si>
    <t>蛍草</t>
    <phoneticPr fontId="2" type="noConversion"/>
  </si>
  <si>
    <t>ほたるぐさ</t>
    <phoneticPr fontId="2" type="noConversion"/>
  </si>
  <si>
    <t>ばけたぬき</t>
    <phoneticPr fontId="2" type="noConversion"/>
  </si>
  <si>
    <t>童女</t>
    <phoneticPr fontId="2" type="noConversion"/>
  </si>
  <si>
    <t>どうじょ</t>
    <phoneticPr fontId="2" type="noConversion"/>
  </si>
  <si>
    <t>山兎</t>
    <phoneticPr fontId="2" type="noConversion"/>
  </si>
  <si>
    <t>やまうさぎ</t>
    <phoneticPr fontId="2" type="noConversion"/>
  </si>
  <si>
    <t>キョンシー弟</t>
    <phoneticPr fontId="2" type="noConversion"/>
  </si>
  <si>
    <t>きょんしーおとうと</t>
    <phoneticPr fontId="2" type="noConversion"/>
  </si>
  <si>
    <t>キョンシー妹</t>
    <phoneticPr fontId="2" type="noConversion"/>
  </si>
  <si>
    <t>きょんしーいもうと</t>
    <phoneticPr fontId="2" type="noConversion"/>
  </si>
  <si>
    <t>丑の刻参り</t>
    <phoneticPr fontId="2" type="noConversion"/>
  </si>
  <si>
    <t>うしのこくまいり</t>
    <phoneticPr fontId="2" type="noConversion"/>
  </si>
  <si>
    <t>覚</t>
    <phoneticPr fontId="2" type="noConversion"/>
  </si>
  <si>
    <t>かく</t>
    <phoneticPr fontId="2" type="noConversion"/>
  </si>
  <si>
    <t>首なし</t>
    <phoneticPr fontId="2" type="noConversion"/>
  </si>
  <si>
    <t>くびなし</t>
    <phoneticPr fontId="2" type="noConversion"/>
  </si>
  <si>
    <t>烏天狗</t>
    <phoneticPr fontId="2" type="noConversion"/>
  </si>
  <si>
    <t>からすてんぐ</t>
    <phoneticPr fontId="2" type="noConversion"/>
  </si>
  <si>
    <t>管狐</t>
    <phoneticPr fontId="2" type="noConversion"/>
  </si>
  <si>
    <t>くだぎつね</t>
    <phoneticPr fontId="2" type="noConversion"/>
  </si>
  <si>
    <t>侍の霊</t>
    <phoneticPr fontId="2" type="noConversion"/>
  </si>
  <si>
    <t>さむらいのれい</t>
    <phoneticPr fontId="2" type="noConversion"/>
  </si>
  <si>
    <t>鉄鼠</t>
    <phoneticPr fontId="2" type="noConversion"/>
  </si>
  <si>
    <t>てっそ</t>
    <phoneticPr fontId="2" type="noConversion"/>
  </si>
  <si>
    <t>一つ目小僧</t>
    <phoneticPr fontId="2" type="noConversion"/>
  </si>
  <si>
    <t>ひとつめこぞう</t>
    <phoneticPr fontId="2" type="noConversion"/>
  </si>
  <si>
    <t>ころうか</t>
    <phoneticPr fontId="2" type="noConversion"/>
  </si>
  <si>
    <t>提灯お化け</t>
    <phoneticPr fontId="2" type="noConversion"/>
  </si>
  <si>
    <t>ちょうちんおばけ</t>
    <phoneticPr fontId="2" type="noConversion"/>
  </si>
  <si>
    <t>赤舌</t>
    <phoneticPr fontId="2" type="noConversion"/>
  </si>
  <si>
    <t>提灯小僧</t>
    <phoneticPr fontId="2" type="noConversion"/>
  </si>
  <si>
    <t>ちょうちんこぞう</t>
    <phoneticPr fontId="2" type="noConversion"/>
  </si>
  <si>
    <t>墓荒らしの霊</t>
    <phoneticPr fontId="2" type="noConversion"/>
  </si>
  <si>
    <t>はかあらしのれい</t>
    <phoneticPr fontId="2" type="noConversion"/>
  </si>
  <si>
    <t>寄生霊</t>
    <phoneticPr fontId="2" type="noConversion"/>
  </si>
  <si>
    <t>きせいれい</t>
    <phoneticPr fontId="2" type="noConversion"/>
  </si>
  <si>
    <t>からかさこぞう</t>
    <phoneticPr fontId="2" type="noConversion"/>
  </si>
  <si>
    <t>箒神</t>
    <phoneticPr fontId="2" type="noConversion"/>
  </si>
  <si>
    <t>ほうきかみ</t>
    <phoneticPr fontId="2" type="noConversion"/>
  </si>
  <si>
    <t>ぬりかべ</t>
    <phoneticPr fontId="2" type="noConversion"/>
  </si>
  <si>
    <t>天邪鬼緑</t>
    <phoneticPr fontId="2" type="noConversion"/>
  </si>
  <si>
    <t>あまのじゃくみどり</t>
    <phoneticPr fontId="2" type="noConversion"/>
  </si>
  <si>
    <t>天邪鬼赤</t>
    <phoneticPr fontId="2" type="noConversion"/>
  </si>
  <si>
    <t>天邪鬼赤</t>
    <phoneticPr fontId="2" type="noConversion"/>
  </si>
  <si>
    <t>天邪鬼黄</t>
    <phoneticPr fontId="2" type="noConversion"/>
  </si>
  <si>
    <t>あまのじゃくあか</t>
    <phoneticPr fontId="2" type="noConversion"/>
  </si>
  <si>
    <t>あまのじゃくき</t>
    <phoneticPr fontId="2" type="noConversion"/>
  </si>
  <si>
    <t>天邪鬼青</t>
    <phoneticPr fontId="2" type="noConversion"/>
  </si>
  <si>
    <t>あまのじゃくあお</t>
    <phoneticPr fontId="2" type="noConversion"/>
  </si>
  <si>
    <t>招福ダルマ</t>
    <phoneticPr fontId="2" type="noConversion"/>
  </si>
  <si>
    <t>御行达摩</t>
    <phoneticPr fontId="2" type="noConversion"/>
  </si>
  <si>
    <t>御行ダルマ</t>
    <phoneticPr fontId="2" type="noConversion"/>
  </si>
  <si>
    <t>奉为达摩</t>
    <phoneticPr fontId="2" type="noConversion"/>
  </si>
  <si>
    <t>奉為ダルマ</t>
    <phoneticPr fontId="2" type="noConversion"/>
  </si>
  <si>
    <t>大吉ダルマ</t>
    <phoneticPr fontId="2" type="noConversion"/>
  </si>
  <si>
    <t>かちょうふうげつ</t>
    <phoneticPr fontId="2" type="noConversion"/>
  </si>
  <si>
    <t>あらかわのあるじ</t>
    <phoneticPr fontId="2" type="noConversion"/>
  </si>
  <si>
    <t>りょうめんぼとけ</t>
    <phoneticPr fontId="2" type="noConversion"/>
  </si>
  <si>
    <t>ほうおうか</t>
    <phoneticPr fontId="2" type="noConversion"/>
  </si>
  <si>
    <t>きゅうけつひめ</t>
    <phoneticPr fontId="2" type="noConversion"/>
  </si>
  <si>
    <t>うぶめ</t>
    <phoneticPr fontId="2" type="noConversion"/>
  </si>
  <si>
    <t>万年竹</t>
    <phoneticPr fontId="2" type="noConversion"/>
  </si>
  <si>
    <t>まんねんだけ</t>
    <phoneticPr fontId="2" type="noConversion"/>
  </si>
  <si>
    <t>匣の少女</t>
    <phoneticPr fontId="2" type="noConversion"/>
  </si>
  <si>
    <t>はこのしょうじょ</t>
    <phoneticPr fontId="2" type="noConversion"/>
  </si>
  <si>
    <t>書妖</t>
    <phoneticPr fontId="2" type="noConversion"/>
  </si>
  <si>
    <t>しょよう</t>
    <phoneticPr fontId="2" type="noConversion"/>
  </si>
  <si>
    <t>百目鬼</t>
    <phoneticPr fontId="2" type="noConversion"/>
  </si>
  <si>
    <t>どうめき</t>
    <phoneticPr fontId="2" type="noConversion"/>
  </si>
  <si>
    <t>童男</t>
    <phoneticPr fontId="2" type="noConversion"/>
  </si>
  <si>
    <t>おぐな</t>
    <phoneticPr fontId="2" type="noConversion"/>
  </si>
  <si>
    <t>餓鬼</t>
    <phoneticPr fontId="2" type="noConversion"/>
  </si>
  <si>
    <t>がき</t>
    <phoneticPr fontId="2" type="noConversion"/>
  </si>
  <si>
    <t>椒図</t>
    <phoneticPr fontId="2" type="noConversion"/>
  </si>
  <si>
    <t>しょうず</t>
    <phoneticPr fontId="2" type="noConversion"/>
  </si>
  <si>
    <t>やまわろ</t>
    <phoneticPr fontId="2" type="noConversion"/>
  </si>
  <si>
    <t>兎丸</t>
    <phoneticPr fontId="2" type="noConversion"/>
  </si>
  <si>
    <t>うさぎまる</t>
    <phoneticPr fontId="2" type="noConversion"/>
  </si>
  <si>
    <t>あかじた</t>
    <phoneticPr fontId="2" type="noConversion"/>
  </si>
  <si>
    <t>からかさ小僧</t>
    <phoneticPr fontId="2" type="noConversion"/>
  </si>
  <si>
    <t>数珠</t>
    <phoneticPr fontId="2" type="noConversion"/>
  </si>
  <si>
    <t>じゅず</t>
    <phoneticPr fontId="2" type="noConversion"/>
  </si>
  <si>
    <t>5/1/5</t>
    <phoneticPr fontId="2" type="noConversion"/>
  </si>
  <si>
    <t>5/1/5</t>
    <phoneticPr fontId="2" type="noConversion"/>
  </si>
  <si>
    <t>5/5/5</t>
    <phoneticPr fontId="2" type="noConversion"/>
  </si>
  <si>
    <t>5/5/5</t>
    <phoneticPr fontId="2" type="noConversion"/>
  </si>
  <si>
    <t>5/1/5</t>
    <phoneticPr fontId="2" type="noConversion"/>
  </si>
  <si>
    <t>5/5/5</t>
    <phoneticPr fontId="2" type="noConversion"/>
  </si>
  <si>
    <t>5/5/5</t>
    <phoneticPr fontId="2" type="noConversion"/>
  </si>
  <si>
    <t>5/1/5</t>
    <phoneticPr fontId="2" type="noConversion"/>
  </si>
  <si>
    <t>5/1/5</t>
    <phoneticPr fontId="2" type="noConversion"/>
  </si>
  <si>
    <t>5/5/5</t>
    <phoneticPr fontId="2" type="noConversion"/>
  </si>
  <si>
    <t>5/5/5</t>
    <phoneticPr fontId="2" type="noConversion"/>
  </si>
  <si>
    <t>5/5/5</t>
    <phoneticPr fontId="2" type="noConversion"/>
  </si>
  <si>
    <t>5/5/-</t>
    <phoneticPr fontId="2" type="noConversion"/>
  </si>
  <si>
    <t>5/-/-</t>
    <phoneticPr fontId="2" type="noConversion"/>
  </si>
  <si>
    <t>5/-/-</t>
    <phoneticPr fontId="2" type="noConversion"/>
  </si>
  <si>
    <t>5/5/-</t>
    <phoneticPr fontId="2" type="noConversion"/>
  </si>
  <si>
    <t>5/5/-</t>
    <phoneticPr fontId="2" type="noConversion"/>
  </si>
  <si>
    <t>5/1/-</t>
    <phoneticPr fontId="2" type="noConversion"/>
  </si>
  <si>
    <t>5/1/-</t>
    <phoneticPr fontId="2" type="noConversion"/>
  </si>
  <si>
    <t>5/1/-</t>
    <phoneticPr fontId="2" type="noConversion"/>
  </si>
  <si>
    <t>5/5/-</t>
    <phoneticPr fontId="2" type="noConversion"/>
  </si>
  <si>
    <t>5/1/-</t>
    <phoneticPr fontId="2" type="noConversion"/>
  </si>
  <si>
    <t>1/-/-</t>
    <phoneticPr fontId="2" type="noConversion"/>
  </si>
  <si>
    <t>0/0/3</t>
    <phoneticPr fontId="2" type="noConversion"/>
  </si>
  <si>
    <t>0/0/3</t>
    <phoneticPr fontId="2" type="noConversion"/>
  </si>
  <si>
    <t>0/0/3</t>
    <phoneticPr fontId="2" type="noConversion"/>
  </si>
  <si>
    <t>0/3/3</t>
    <phoneticPr fontId="2" type="noConversion"/>
  </si>
  <si>
    <t>0/0/2</t>
    <phoneticPr fontId="2" type="noConversion"/>
  </si>
  <si>
    <t>0/3/3</t>
    <phoneticPr fontId="2" type="noConversion"/>
  </si>
  <si>
    <t>0/2/3</t>
    <phoneticPr fontId="2" type="noConversion"/>
  </si>
  <si>
    <t>0/0/3</t>
    <phoneticPr fontId="2" type="noConversion"/>
  </si>
  <si>
    <t>0/0/2</t>
    <phoneticPr fontId="2" type="noConversion"/>
  </si>
  <si>
    <t>0/2/3</t>
    <phoneticPr fontId="2" type="noConversion"/>
  </si>
  <si>
    <t>0/0/3</t>
    <phoneticPr fontId="2" type="noConversion"/>
  </si>
  <si>
    <t>0/0/3</t>
    <phoneticPr fontId="2" type="noConversion"/>
  </si>
  <si>
    <t>0/0/2</t>
    <phoneticPr fontId="2" type="noConversion"/>
  </si>
  <si>
    <t>0/2/2</t>
    <phoneticPr fontId="2" type="noConversion"/>
  </si>
  <si>
    <t>0/0/0</t>
    <phoneticPr fontId="2" type="noConversion"/>
  </si>
  <si>
    <t>0/3/3</t>
    <phoneticPr fontId="2" type="noConversion"/>
  </si>
  <si>
    <t>0/0/2</t>
    <phoneticPr fontId="2" type="noConversion"/>
  </si>
  <si>
    <t>0/0/1</t>
    <phoneticPr fontId="2" type="noConversion"/>
  </si>
  <si>
    <t>0/3/3</t>
    <phoneticPr fontId="2" type="noConversion"/>
  </si>
  <si>
    <t>0/0/2</t>
    <phoneticPr fontId="2" type="noConversion"/>
  </si>
  <si>
    <t>0/0/2</t>
    <phoneticPr fontId="2" type="noConversion"/>
  </si>
  <si>
    <t>0/0/3</t>
    <phoneticPr fontId="2" type="noConversion"/>
  </si>
  <si>
    <t>0/0/4</t>
    <phoneticPr fontId="2" type="noConversion"/>
  </si>
  <si>
    <t>0/2/-</t>
    <phoneticPr fontId="2" type="noConversion"/>
  </si>
  <si>
    <t>0/-/-</t>
    <phoneticPr fontId="2" type="noConversion"/>
  </si>
  <si>
    <t>0/-/-</t>
    <phoneticPr fontId="2" type="noConversion"/>
  </si>
  <si>
    <t>0/2/-</t>
    <phoneticPr fontId="2" type="noConversion"/>
  </si>
  <si>
    <t>0/2/-</t>
    <phoneticPr fontId="2" type="noConversion"/>
  </si>
  <si>
    <t>arakawa no aruji</t>
    <phoneticPr fontId="2" type="noConversion"/>
  </si>
  <si>
    <t>shuten douji</t>
    <phoneticPr fontId="2" type="noConversion"/>
  </si>
  <si>
    <t>oo tengu</t>
    <phoneticPr fontId="2" type="noConversion"/>
  </si>
  <si>
    <t>enma</t>
    <phoneticPr fontId="2" type="noConversion"/>
  </si>
  <si>
    <t>ryoumen botoke</t>
    <phoneticPr fontId="2" type="noConversion"/>
  </si>
  <si>
    <t>shishio</t>
    <phoneticPr fontId="2" type="noConversion"/>
  </si>
  <si>
    <t>ibaraki douji</t>
    <phoneticPr fontId="2" type="noConversion"/>
  </si>
  <si>
    <t>aoandon</t>
    <phoneticPr fontId="2" type="noConversion"/>
  </si>
  <si>
    <t>youtou hime</t>
    <phoneticPr fontId="2" type="noConversion"/>
  </si>
  <si>
    <t>ichimokuren</t>
    <phoneticPr fontId="2" type="noConversion"/>
  </si>
  <si>
    <t>kachouhuugetsu</t>
    <phoneticPr fontId="2" type="noConversion"/>
  </si>
  <si>
    <t>kaguya hime</t>
    <phoneticPr fontId="2" type="noConversion"/>
  </si>
  <si>
    <t>susabi</t>
    <phoneticPr fontId="2" type="noConversion"/>
  </si>
  <si>
    <t>higanbana</t>
    <phoneticPr fontId="2" type="noConversion"/>
  </si>
  <si>
    <t>yuki douji</t>
    <phoneticPr fontId="2" type="noConversion"/>
  </si>
  <si>
    <t>tamamono mae</t>
    <phoneticPr fontId="2" type="noConversion"/>
  </si>
  <si>
    <t>momo no sei</t>
    <phoneticPr fontId="2" type="noConversion"/>
  </si>
  <si>
    <t>shiro mujou</t>
    <phoneticPr fontId="2" type="noConversion"/>
  </si>
  <si>
    <t>kuro mujou</t>
    <phoneticPr fontId="2" type="noConversion"/>
  </si>
  <si>
    <t>mouba</t>
    <phoneticPr fontId="2" type="noConversion"/>
  </si>
  <si>
    <t>inugami</t>
    <phoneticPr fontId="2" type="noConversion"/>
  </si>
  <si>
    <t>hone onna</t>
    <phoneticPr fontId="2" type="noConversion"/>
  </si>
  <si>
    <t>kijo momiji</t>
    <phoneticPr fontId="2" type="noConversion"/>
  </si>
  <si>
    <t>kyonshii ani</t>
    <phoneticPr fontId="2" type="noConversion"/>
  </si>
  <si>
    <t>kairaishi</t>
    <phoneticPr fontId="2" type="noConversion"/>
  </si>
  <si>
    <t>umi bouzu</t>
    <phoneticPr fontId="2" type="noConversion"/>
  </si>
  <si>
    <t>hangan</t>
    <phoneticPr fontId="2" type="noConversion"/>
  </si>
  <si>
    <t>hououka</t>
    <phoneticPr fontId="2" type="noConversion"/>
  </si>
  <si>
    <t>kyuuketsu hime</t>
    <phoneticPr fontId="2" type="noConversion"/>
  </si>
  <si>
    <t>youko</t>
    <phoneticPr fontId="2" type="noConversion"/>
  </si>
  <si>
    <t>youkinshi</t>
    <phoneticPr fontId="2" type="noConversion"/>
  </si>
  <si>
    <t>yume kui</t>
    <phoneticPr fontId="2" type="noConversion"/>
  </si>
  <si>
    <t>kiyo hime</t>
    <phoneticPr fontId="2" type="noConversion"/>
  </si>
  <si>
    <t>kamaitachi</t>
    <phoneticPr fontId="2" type="noConversion"/>
  </si>
  <si>
    <t>ubume</t>
    <phoneticPr fontId="2" type="noConversion"/>
  </si>
  <si>
    <t>hutakuchi onna</t>
    <phoneticPr fontId="2" type="noConversion"/>
  </si>
  <si>
    <t>hakurou</t>
    <phoneticPr fontId="2" type="noConversion"/>
  </si>
  <si>
    <t>sakura no sei</t>
    <phoneticPr fontId="2" type="noConversion"/>
  </si>
  <si>
    <t>ebisu</t>
    <phoneticPr fontId="2" type="noConversion"/>
  </si>
  <si>
    <t>jorou gumo</t>
    <phoneticPr fontId="2" type="noConversion"/>
  </si>
  <si>
    <t>hannya</t>
    <phoneticPr fontId="2" type="noConversion"/>
  </si>
  <si>
    <t>ao bouzu</t>
    <phoneticPr fontId="2" type="noConversion"/>
  </si>
  <si>
    <t>mannen dake</t>
    <phoneticPr fontId="2" type="noConversion"/>
  </si>
  <si>
    <t>yasha</t>
    <phoneticPr fontId="2" type="noConversion"/>
  </si>
  <si>
    <t>kuro douji</t>
    <phoneticPr fontId="2" type="noConversion"/>
  </si>
  <si>
    <t>shiro douji</t>
    <phoneticPr fontId="2" type="noConversion"/>
  </si>
  <si>
    <t>enenra</t>
    <phoneticPr fontId="2" type="noConversion"/>
  </si>
  <si>
    <t>kingyo hime</t>
    <phoneticPr fontId="2" type="noConversion"/>
  </si>
  <si>
    <t>chin</t>
    <phoneticPr fontId="2" type="noConversion"/>
  </si>
  <si>
    <t>itsumade</t>
    <phoneticPr fontId="2" type="noConversion"/>
  </si>
  <si>
    <t>hako no shoujo</t>
    <phoneticPr fontId="2" type="noConversion"/>
  </si>
  <si>
    <t>ko matsumaru</t>
    <phoneticPr fontId="2" type="noConversion"/>
  </si>
  <si>
    <t>shoyou</t>
    <phoneticPr fontId="2" type="noConversion"/>
  </si>
  <si>
    <t>doumeki</t>
    <phoneticPr fontId="2" type="noConversion"/>
  </si>
  <si>
    <t>sanbi no kitsune</t>
    <phoneticPr fontId="2" type="noConversion"/>
  </si>
  <si>
    <t>zashiki warashi</t>
    <phoneticPr fontId="2" type="noConversion"/>
  </si>
  <si>
    <t>koi no sei</t>
    <phoneticPr fontId="2" type="noConversion"/>
  </si>
  <si>
    <t>kyuumei neko</t>
    <phoneticPr fontId="2" type="noConversion"/>
  </si>
  <si>
    <t>bake tanuki</t>
    <phoneticPr fontId="2" type="noConversion"/>
  </si>
  <si>
    <t>kappa</t>
    <phoneticPr fontId="2" type="noConversion"/>
  </si>
  <si>
    <t>oguna</t>
    <phoneticPr fontId="2" type="noConversion"/>
  </si>
  <si>
    <t>doujo</t>
    <phoneticPr fontId="2" type="noConversion"/>
  </si>
  <si>
    <t>gaki</t>
    <phoneticPr fontId="2" type="noConversion"/>
  </si>
  <si>
    <t>kodokushi</t>
    <phoneticPr fontId="2" type="noConversion"/>
  </si>
  <si>
    <t>karasu tengu</t>
    <phoneticPr fontId="2" type="noConversion"/>
  </si>
  <si>
    <t>kami kui</t>
    <phoneticPr fontId="2" type="noConversion"/>
  </si>
  <si>
    <t>samurai no rei</t>
    <phoneticPr fontId="2" type="noConversion"/>
  </si>
  <si>
    <t>ame onna</t>
    <phoneticPr fontId="2" type="noConversion"/>
  </si>
  <si>
    <t>kyonshii otouto</t>
    <phoneticPr fontId="2" type="noConversion"/>
  </si>
  <si>
    <t>kyonshii imouto</t>
    <phoneticPr fontId="2" type="noConversion"/>
  </si>
  <si>
    <t>heiyou</t>
    <phoneticPr fontId="2" type="noConversion"/>
  </si>
  <si>
    <t>ushi no kokumairi</t>
    <phoneticPr fontId="2" type="noConversion"/>
  </si>
  <si>
    <t>hitotsu me kozou</t>
    <phoneticPr fontId="2" type="noConversion"/>
  </si>
  <si>
    <t>tesso</t>
    <phoneticPr fontId="2" type="noConversion"/>
  </si>
  <si>
    <t>shouzu</t>
    <phoneticPr fontId="2" type="noConversion"/>
  </si>
  <si>
    <t>kudagitsune</t>
    <phoneticPr fontId="2" type="noConversion"/>
  </si>
  <si>
    <t>yamausagi</t>
    <phoneticPr fontId="2" type="noConversion"/>
  </si>
  <si>
    <t>hotarugusa</t>
    <phoneticPr fontId="2" type="noConversion"/>
  </si>
  <si>
    <t>kochou no sei</t>
    <phoneticPr fontId="2" type="noConversion"/>
  </si>
  <si>
    <t>yamawaro</t>
    <phoneticPr fontId="2" type="noConversion"/>
  </si>
  <si>
    <t>kubi nashi</t>
    <phoneticPr fontId="2" type="noConversion"/>
  </si>
  <si>
    <t>kaku</t>
    <phoneticPr fontId="2" type="noConversion"/>
  </si>
  <si>
    <t>jiki kaeru</t>
    <phoneticPr fontId="2" type="noConversion"/>
  </si>
  <si>
    <t>korouka</t>
    <phoneticPr fontId="2" type="noConversion"/>
  </si>
  <si>
    <t>usagimaru</t>
    <phoneticPr fontId="2" type="noConversion"/>
  </si>
  <si>
    <t>juzu</t>
    <phoneticPr fontId="2" type="noConversion"/>
  </si>
  <si>
    <t>chouchin obake</t>
    <phoneticPr fontId="2" type="noConversion"/>
  </si>
  <si>
    <t>chouchin kozou</t>
    <phoneticPr fontId="2" type="noConversion"/>
  </si>
  <si>
    <t>akajita</t>
    <phoneticPr fontId="2" type="noConversion"/>
  </si>
  <si>
    <t>hakaarashi no rei</t>
    <phoneticPr fontId="2" type="noConversion"/>
  </si>
  <si>
    <t>kiseirei</t>
    <phoneticPr fontId="2" type="noConversion"/>
  </si>
  <si>
    <t>karakasa kozou</t>
    <phoneticPr fontId="2" type="noConversion"/>
  </si>
  <si>
    <t>amanojaku midori</t>
    <phoneticPr fontId="2" type="noConversion"/>
  </si>
  <si>
    <t>amanojaku aka</t>
    <phoneticPr fontId="2" type="noConversion"/>
  </si>
  <si>
    <t>amanojaku ki</t>
    <phoneticPr fontId="2" type="noConversion"/>
  </si>
  <si>
    <t>amanojaku ao</t>
    <phoneticPr fontId="2" type="noConversion"/>
  </si>
  <si>
    <t>houkikami</t>
    <phoneticPr fontId="2" type="noConversion"/>
  </si>
  <si>
    <t>nurikabe</t>
    <phoneticPr fontId="2" type="noConversion"/>
  </si>
  <si>
    <t>名称</t>
    <phoneticPr fontId="2" type="noConversion"/>
  </si>
  <si>
    <t>奴良リクオ</t>
    <phoneticPr fontId="2" type="noConversion"/>
  </si>
  <si>
    <t>ぬらりくお</t>
    <phoneticPr fontId="2" type="noConversion"/>
  </si>
  <si>
    <t>nura rikuo</t>
    <phoneticPr fontId="2" type="noConversion"/>
  </si>
  <si>
    <t>5/1/5</t>
    <phoneticPr fontId="2" type="noConversion"/>
  </si>
  <si>
    <t>0/0/2</t>
    <phoneticPr fontId="2" type="noConversion"/>
  </si>
  <si>
    <t>0/0/3</t>
    <phoneticPr fontId="2" type="noConversion"/>
  </si>
  <si>
    <t>追月神</t>
    <phoneticPr fontId="2" type="noConversion"/>
  </si>
  <si>
    <t>效果抵抗+50%</t>
    <phoneticPr fontId="2" type="noConversion"/>
  </si>
  <si>
    <t>忽略防御+100</t>
    <phoneticPr fontId="2" type="noConversion"/>
  </si>
  <si>
    <t>增强2技能</t>
    <phoneticPr fontId="2" type="noConversion"/>
  </si>
  <si>
    <t>增强3技能</t>
    <phoneticPr fontId="2" type="noConversion"/>
  </si>
  <si>
    <t>攻击加成+10%</t>
    <phoneticPr fontId="2" type="noConversion"/>
  </si>
  <si>
    <t>暴击+10%</t>
    <phoneticPr fontId="2" type="noConversion"/>
  </si>
  <si>
    <t>伤害加成+10%</t>
    <phoneticPr fontId="2" type="noConversion"/>
  </si>
  <si>
    <t>伤害减免+10%</t>
    <phoneticPr fontId="2" type="noConversion"/>
  </si>
  <si>
    <t>速度+10</t>
    <phoneticPr fontId="2" type="noConversion"/>
  </si>
  <si>
    <t>添加2技能</t>
  </si>
  <si>
    <t>添加2技能</t>
    <phoneticPr fontId="2" type="noConversion"/>
  </si>
  <si>
    <t>增强1技能</t>
    <phoneticPr fontId="2" type="noConversion"/>
  </si>
  <si>
    <t>增强3技能</t>
    <phoneticPr fontId="2" type="noConversion"/>
  </si>
  <si>
    <t>生命加成+10%</t>
    <phoneticPr fontId="2" type="noConversion"/>
  </si>
  <si>
    <t>添加2技能</t>
    <phoneticPr fontId="2" type="noConversion"/>
  </si>
  <si>
    <t>添加2技能</t>
    <phoneticPr fontId="2" type="noConversion"/>
  </si>
  <si>
    <t>添加2技能</t>
    <phoneticPr fontId="2" type="noConversion"/>
  </si>
  <si>
    <t>增强3技能</t>
    <phoneticPr fontId="2" type="noConversion"/>
  </si>
  <si>
    <t>吸血+10%</t>
    <phoneticPr fontId="2" type="noConversion"/>
  </si>
  <si>
    <t>增强3技能</t>
    <phoneticPr fontId="2" type="noConversion"/>
  </si>
  <si>
    <t>速度+20</t>
    <phoneticPr fontId="2" type="noConversion"/>
  </si>
  <si>
    <t>效果命中+20%</t>
    <phoneticPr fontId="2" type="noConversion"/>
  </si>
  <si>
    <t>防御加成+20%</t>
    <phoneticPr fontId="2" type="noConversion"/>
  </si>
  <si>
    <t>效果抵抗+25%</t>
    <phoneticPr fontId="2" type="noConversion"/>
  </si>
  <si>
    <t>水灵鲤</t>
  </si>
  <si>
    <t>业火轮</t>
  </si>
  <si>
    <t>风转符</t>
  </si>
  <si>
    <t>水灵鲤</t>
    <phoneticPr fontId="2" type="noConversion"/>
  </si>
  <si>
    <t>天雷鼓</t>
  </si>
  <si>
    <t>定位</t>
    <phoneticPr fontId="2" type="noConversion"/>
  </si>
  <si>
    <t>输出</t>
    <phoneticPr fontId="2" type="noConversion"/>
  </si>
  <si>
    <t>控制</t>
    <phoneticPr fontId="2" type="noConversion"/>
  </si>
  <si>
    <t>辅助</t>
    <phoneticPr fontId="2" type="noConversion"/>
  </si>
  <si>
    <t>控制</t>
    <phoneticPr fontId="2" type="noConversion"/>
  </si>
  <si>
    <t>复活</t>
    <phoneticPr fontId="2" type="noConversion"/>
  </si>
  <si>
    <t>护盾</t>
    <phoneticPr fontId="2" type="noConversion"/>
  </si>
  <si>
    <t>治疗</t>
    <phoneticPr fontId="2" type="noConversion"/>
  </si>
  <si>
    <t>反击</t>
    <phoneticPr fontId="2" type="noConversion"/>
  </si>
  <si>
    <t>复活</t>
    <phoneticPr fontId="2" type="noConversion"/>
  </si>
  <si>
    <t>控制</t>
    <phoneticPr fontId="2" type="noConversion"/>
  </si>
  <si>
    <t>输出</t>
    <phoneticPr fontId="2" type="noConversion"/>
  </si>
  <si>
    <t>辅助</t>
    <phoneticPr fontId="2" type="noConversion"/>
  </si>
  <si>
    <t>鬼火</t>
    <phoneticPr fontId="2" type="noConversion"/>
  </si>
  <si>
    <t>控制</t>
    <phoneticPr fontId="2" type="noConversion"/>
  </si>
  <si>
    <t>鬼火</t>
    <phoneticPr fontId="2" type="noConversion"/>
  </si>
  <si>
    <t>辅助</t>
    <phoneticPr fontId="2" type="noConversion"/>
  </si>
  <si>
    <t>鬼火</t>
    <phoneticPr fontId="2" type="noConversion"/>
  </si>
  <si>
    <t>输出</t>
    <phoneticPr fontId="2" type="noConversion"/>
  </si>
  <si>
    <t>鬼火</t>
    <phoneticPr fontId="2" type="noConversion"/>
  </si>
  <si>
    <t>控制</t>
    <phoneticPr fontId="2" type="noConversion"/>
  </si>
  <si>
    <t>主</t>
    <phoneticPr fontId="2" type="noConversion"/>
  </si>
  <si>
    <t>副</t>
    <phoneticPr fontId="2" type="noConversion"/>
  </si>
  <si>
    <t>辅助</t>
    <phoneticPr fontId="2" type="noConversion"/>
  </si>
  <si>
    <t>输出</t>
    <phoneticPr fontId="2" type="noConversion"/>
  </si>
  <si>
    <t>治疗</t>
    <phoneticPr fontId="2" type="noConversion"/>
  </si>
  <si>
    <r>
      <rPr>
        <sz val="11"/>
        <color theme="9" tint="-0.249977111117893"/>
        <rFont val="宋体"/>
        <family val="3"/>
        <charset val="134"/>
        <scheme val="minor"/>
      </rPr>
      <t>5/1/</t>
    </r>
    <r>
      <rPr>
        <sz val="11"/>
        <color rgb="FFFF0000"/>
        <rFont val="宋体"/>
        <family val="3"/>
        <charset val="134"/>
        <scheme val="minor"/>
      </rPr>
      <t>4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</si>
  <si>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6</t>
    </r>
    <r>
      <rPr>
        <sz val="11"/>
        <color theme="9" tint="-0.249977111117893"/>
        <rFont val="宋体"/>
        <family val="3"/>
        <charset val="134"/>
        <scheme val="minor"/>
      </rPr>
      <t>/1/5</t>
    </r>
    <phoneticPr fontId="2" type="noConversion"/>
  </si>
  <si>
    <r>
      <rPr>
        <sz val="11"/>
        <color theme="7" tint="-0.249977111117893"/>
        <rFont val="宋体"/>
        <family val="3"/>
        <charset val="134"/>
        <scheme val="minor"/>
      </rPr>
      <t>5/</t>
    </r>
    <r>
      <rPr>
        <sz val="11"/>
        <color rgb="FFFF0000"/>
        <rFont val="宋体"/>
        <family val="3"/>
        <charset val="134"/>
        <scheme val="minor"/>
      </rPr>
      <t>3</t>
    </r>
    <r>
      <rPr>
        <sz val="11"/>
        <color theme="7" tint="-0.249977111117893"/>
        <rFont val="宋体"/>
        <family val="3"/>
        <charset val="134"/>
        <scheme val="minor"/>
      </rPr>
      <t>/5</t>
    </r>
    <phoneticPr fontId="2" type="noConversion"/>
  </si>
  <si>
    <r>
      <rPr>
        <sz val="11"/>
        <color theme="7" tint="-0.249977111117893"/>
        <rFont val="宋体"/>
        <family val="3"/>
        <charset val="134"/>
        <scheme val="minor"/>
      </rPr>
      <t>5/5/</t>
    </r>
    <r>
      <rPr>
        <sz val="11"/>
        <color rgb="FFFF0000"/>
        <rFont val="宋体"/>
        <family val="3"/>
        <charset val="134"/>
        <scheme val="minor"/>
      </rPr>
      <t>4</t>
    </r>
    <phoneticPr fontId="2" type="noConversion"/>
  </si>
  <si>
    <r>
      <t>5/</t>
    </r>
    <r>
      <rPr>
        <sz val="11"/>
        <color rgb="FFFF0000"/>
        <rFont val="宋体"/>
        <family val="3"/>
        <charset val="134"/>
        <scheme val="minor"/>
      </rPr>
      <t>3</t>
    </r>
    <r>
      <rPr>
        <sz val="11"/>
        <color theme="7" tint="-0.249977111117893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4</t>
    </r>
    <phoneticPr fontId="2" type="noConversion"/>
  </si>
  <si>
    <r>
      <t>5/</t>
    </r>
    <r>
      <rPr>
        <sz val="11"/>
        <color rgb="FFFF0000"/>
        <rFont val="宋体"/>
        <family val="3"/>
        <charset val="134"/>
        <scheme val="minor"/>
      </rPr>
      <t>4</t>
    </r>
    <r>
      <rPr>
        <sz val="11"/>
        <color theme="7" tint="-0.249977111117893"/>
        <rFont val="宋体"/>
        <family val="3"/>
        <charset val="134"/>
        <scheme val="minor"/>
      </rPr>
      <t>/5</t>
    </r>
    <phoneticPr fontId="2" type="noConversion"/>
  </si>
  <si>
    <r>
      <t>5/</t>
    </r>
    <r>
      <rPr>
        <sz val="11"/>
        <color rgb="FFFF0000"/>
        <rFont val="宋体"/>
        <family val="3"/>
        <charset val="134"/>
        <scheme val="minor"/>
      </rPr>
      <t>3</t>
    </r>
    <r>
      <rPr>
        <sz val="11"/>
        <color theme="7" tint="-0.249977111117893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3</t>
    </r>
    <phoneticPr fontId="2" type="noConversion"/>
  </si>
  <si>
    <r>
      <t>5/</t>
    </r>
    <r>
      <rPr>
        <sz val="11"/>
        <color rgb="FFFF0000"/>
        <rFont val="宋体"/>
        <family val="3"/>
        <charset val="134"/>
        <scheme val="minor"/>
      </rPr>
      <t>4</t>
    </r>
    <r>
      <rPr>
        <sz val="11"/>
        <color theme="7" tint="-0.249977111117893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3</t>
    </r>
    <phoneticPr fontId="2" type="noConversion"/>
  </si>
  <si>
    <r>
      <t>5/</t>
    </r>
    <r>
      <rPr>
        <sz val="11"/>
        <color rgb="FFFF0000"/>
        <rFont val="宋体"/>
        <family val="3"/>
        <charset val="134"/>
        <scheme val="minor"/>
      </rPr>
      <t>3</t>
    </r>
    <r>
      <rPr>
        <sz val="11"/>
        <color theme="7" tint="-0.249977111117893"/>
        <rFont val="宋体"/>
        <family val="3"/>
        <charset val="134"/>
        <scheme val="minor"/>
      </rPr>
      <t>/5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</si>
  <si>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6</t>
    </r>
    <r>
      <rPr>
        <sz val="11"/>
        <color theme="7" tint="-0.249977111117893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4</t>
    </r>
    <r>
      <rPr>
        <sz val="11"/>
        <color theme="7" tint="-0.249977111117893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6</t>
    </r>
    <phoneticPr fontId="2" type="noConversion"/>
  </si>
  <si>
    <t>0/0/3</t>
    <phoneticPr fontId="2" type="noConversion"/>
  </si>
  <si>
    <t>0/1/3</t>
    <phoneticPr fontId="2" type="noConversion"/>
  </si>
  <si>
    <t>0/1/3</t>
    <phoneticPr fontId="2" type="noConversion"/>
  </si>
  <si>
    <t>（大吉达摩提供大量式神经验）</t>
    <phoneticPr fontId="2" type="noConversion"/>
  </si>
  <si>
    <t>（奉为达摩需要更少经验升级）</t>
    <phoneticPr fontId="2" type="noConversion"/>
  </si>
  <si>
    <t>（御行达摩提升式神技能等级）</t>
    <phoneticPr fontId="2" type="noConversion"/>
  </si>
  <si>
    <t>（招福达摩提供少量式神经验）</t>
    <phoneticPr fontId="2" type="noConversion"/>
  </si>
  <si>
    <t>yuki onna</t>
    <phoneticPr fontId="2" type="noConversion"/>
  </si>
  <si>
    <t>传记解锁条件</t>
    <phoneticPr fontId="2" type="noConversion"/>
  </si>
  <si>
    <t>传记一</t>
    <phoneticPr fontId="2" type="noConversion"/>
  </si>
  <si>
    <t>传记二</t>
    <phoneticPr fontId="2" type="noConversion"/>
  </si>
  <si>
    <t>传记三</t>
    <phoneticPr fontId="2" type="noConversion"/>
  </si>
  <si>
    <t>觉醒</t>
    <phoneticPr fontId="2" type="noConversion"/>
  </si>
  <si>
    <t>荒川之主对抗10次</t>
    <phoneticPr fontId="2" type="noConversion"/>
  </si>
  <si>
    <t>通关御魂9层</t>
    <phoneticPr fontId="2" type="noConversion"/>
  </si>
  <si>
    <t>鬼女红叶协战10次</t>
    <phoneticPr fontId="2" type="noConversion"/>
  </si>
  <si>
    <t>升至30级</t>
    <phoneticPr fontId="2" type="noConversion"/>
  </si>
  <si>
    <t>技能升级8次</t>
    <phoneticPr fontId="2" type="noConversion"/>
  </si>
  <si>
    <t>结界50000经验</t>
    <phoneticPr fontId="2" type="noConversion"/>
  </si>
  <si>
    <t>鬼使白协战10次</t>
    <phoneticPr fontId="2" type="noConversion"/>
  </si>
  <si>
    <t>技能升级6次</t>
    <phoneticPr fontId="2" type="noConversion"/>
  </si>
  <si>
    <t>判官协战10次</t>
    <phoneticPr fontId="2" type="noConversion"/>
  </si>
  <si>
    <t>结界突破30次</t>
    <phoneticPr fontId="2" type="noConversion"/>
  </si>
  <si>
    <t>男系</t>
    <phoneticPr fontId="2" type="noConversion"/>
  </si>
  <si>
    <t>女系</t>
    <phoneticPr fontId="2" type="noConversion"/>
  </si>
  <si>
    <t>飞行系</t>
    <phoneticPr fontId="2" type="noConversion"/>
  </si>
  <si>
    <t>水系</t>
    <phoneticPr fontId="2" type="noConversion"/>
  </si>
  <si>
    <t>鬼系</t>
    <phoneticPr fontId="2" type="noConversion"/>
  </si>
  <si>
    <t>动物系</t>
    <phoneticPr fontId="2" type="noConversion"/>
  </si>
  <si>
    <t>地域鬼王</t>
    <phoneticPr fontId="2" type="noConversion"/>
  </si>
  <si>
    <t>悬赏封印</t>
    <phoneticPr fontId="2" type="noConversion"/>
  </si>
  <si>
    <t>御魂6层</t>
    <phoneticPr fontId="2" type="noConversion"/>
  </si>
  <si>
    <t>御魂10层</t>
    <phoneticPr fontId="2" type="noConversion"/>
  </si>
  <si>
    <t>御魂7层</t>
    <phoneticPr fontId="2" type="noConversion"/>
  </si>
  <si>
    <t>御魂3层</t>
    <phoneticPr fontId="2" type="noConversion"/>
  </si>
  <si>
    <t>探索第8章</t>
    <phoneticPr fontId="2" type="noConversion"/>
  </si>
  <si>
    <t>御魂5层</t>
    <phoneticPr fontId="2" type="noConversion"/>
  </si>
  <si>
    <t>妖气封印</t>
    <phoneticPr fontId="2" type="noConversion"/>
  </si>
  <si>
    <t>探索第12章</t>
    <phoneticPr fontId="2" type="noConversion"/>
  </si>
  <si>
    <t>御魂4层</t>
    <phoneticPr fontId="2" type="noConversion"/>
  </si>
  <si>
    <t>丛原火</t>
    <phoneticPr fontId="2" type="noConversion"/>
  </si>
  <si>
    <t>红叶1层</t>
    <phoneticPr fontId="2" type="noConversion"/>
  </si>
  <si>
    <t>红叶1-10层</t>
    <phoneticPr fontId="2" type="noConversion"/>
  </si>
  <si>
    <t>探索第21章</t>
    <phoneticPr fontId="2" type="noConversion"/>
  </si>
  <si>
    <t>御魂8层</t>
    <phoneticPr fontId="2" type="noConversion"/>
  </si>
  <si>
    <t>河童3层</t>
    <phoneticPr fontId="2" type="noConversion"/>
  </si>
  <si>
    <t>妖刀2层</t>
    <phoneticPr fontId="2" type="noConversion"/>
  </si>
  <si>
    <t>探索第11章</t>
    <phoneticPr fontId="2" type="noConversion"/>
  </si>
  <si>
    <t>探索第7章</t>
    <phoneticPr fontId="2" type="noConversion"/>
  </si>
  <si>
    <t>探索第23章</t>
    <phoneticPr fontId="2" type="noConversion"/>
  </si>
  <si>
    <t>金币妖怪</t>
    <phoneticPr fontId="2" type="noConversion"/>
  </si>
  <si>
    <t>河童1层</t>
    <phoneticPr fontId="2" type="noConversion"/>
  </si>
  <si>
    <t>荒川2层</t>
    <phoneticPr fontId="2" type="noConversion"/>
  </si>
  <si>
    <t>雨女1层</t>
    <phoneticPr fontId="2" type="noConversion"/>
  </si>
  <si>
    <t>山兔1-9层</t>
    <phoneticPr fontId="2" type="noConversion"/>
  </si>
  <si>
    <t>雨女1-3层</t>
    <phoneticPr fontId="2" type="noConversion"/>
  </si>
  <si>
    <t>妖刀1-3层</t>
    <phoneticPr fontId="2" type="noConversion"/>
  </si>
  <si>
    <t>红叶2层</t>
    <phoneticPr fontId="2" type="noConversion"/>
  </si>
  <si>
    <t>镰鼬3层</t>
    <phoneticPr fontId="2" type="noConversion"/>
  </si>
  <si>
    <t>红叶1-3层</t>
    <phoneticPr fontId="2" type="noConversion"/>
  </si>
  <si>
    <t>荒川4层</t>
    <phoneticPr fontId="2" type="noConversion"/>
  </si>
  <si>
    <t>雨女2层</t>
    <phoneticPr fontId="2" type="noConversion"/>
  </si>
  <si>
    <t>大天狗1-4层</t>
    <phoneticPr fontId="2" type="noConversion"/>
  </si>
  <si>
    <t>荒川4-6层</t>
    <phoneticPr fontId="2" type="noConversion"/>
  </si>
  <si>
    <t>荒川1-2层</t>
    <phoneticPr fontId="2" type="noConversion"/>
  </si>
  <si>
    <t>镰鼬1层</t>
    <phoneticPr fontId="2" type="noConversion"/>
  </si>
  <si>
    <t>荒川1-3层</t>
    <phoneticPr fontId="2" type="noConversion"/>
  </si>
  <si>
    <t>雨女4-6层</t>
    <phoneticPr fontId="2" type="noConversion"/>
  </si>
  <si>
    <t>探索第13章</t>
    <phoneticPr fontId="2" type="noConversion"/>
  </si>
  <si>
    <t>小鹿男1层</t>
    <phoneticPr fontId="2" type="noConversion"/>
  </si>
  <si>
    <t>探索第6章</t>
    <phoneticPr fontId="2" type="noConversion"/>
  </si>
  <si>
    <t>河童1-2层</t>
    <phoneticPr fontId="2" type="noConversion"/>
  </si>
  <si>
    <t>大天狗1层</t>
    <phoneticPr fontId="2" type="noConversion"/>
  </si>
  <si>
    <t>觉醒</t>
    <phoneticPr fontId="2" type="noConversion"/>
  </si>
  <si>
    <t>酒吞童子协战10次</t>
    <phoneticPr fontId="2" type="noConversion"/>
  </si>
  <si>
    <t>通关觉醒9层</t>
    <phoneticPr fontId="2" type="noConversion"/>
  </si>
  <si>
    <t>斗技胜利30次</t>
    <phoneticPr fontId="2" type="noConversion"/>
  </si>
  <si>
    <t>通关觉醒9层</t>
    <phoneticPr fontId="2" type="noConversion"/>
  </si>
  <si>
    <t>结界突破60次</t>
    <phoneticPr fontId="2" type="noConversion"/>
  </si>
  <si>
    <t>斗技胜利50次</t>
    <phoneticPr fontId="2" type="noConversion"/>
  </si>
  <si>
    <t>升至40级</t>
    <phoneticPr fontId="2" type="noConversion"/>
  </si>
  <si>
    <t>技能升级10次</t>
    <phoneticPr fontId="2" type="noConversion"/>
  </si>
  <si>
    <t>技能升级8次</t>
    <phoneticPr fontId="2" type="noConversion"/>
  </si>
  <si>
    <t>斗技胜利40次</t>
    <phoneticPr fontId="2" type="noConversion"/>
  </si>
  <si>
    <t>通关御魂7层</t>
    <phoneticPr fontId="2" type="noConversion"/>
  </si>
  <si>
    <t>通关觉醒7层</t>
    <phoneticPr fontId="2" type="noConversion"/>
  </si>
  <si>
    <t>通关觉醒5层</t>
    <phoneticPr fontId="2" type="noConversion"/>
  </si>
  <si>
    <t>鬼使黑协战10次</t>
    <phoneticPr fontId="2" type="noConversion"/>
  </si>
  <si>
    <t>山兔协战10次</t>
    <phoneticPr fontId="2" type="noConversion"/>
  </si>
  <si>
    <t>九命猫对抗5次</t>
    <phoneticPr fontId="2" type="noConversion"/>
  </si>
  <si>
    <t>捐赠碎片15次</t>
    <phoneticPr fontId="2" type="noConversion"/>
  </si>
  <si>
    <t>祈愿碎片10次</t>
    <phoneticPr fontId="2" type="noConversion"/>
  </si>
  <si>
    <t>百鬼获得30碎片</t>
    <phoneticPr fontId="2" type="noConversion"/>
  </si>
  <si>
    <t>结界突破30次</t>
    <phoneticPr fontId="2" type="noConversion"/>
  </si>
  <si>
    <t>百鬼获得40碎片</t>
    <phoneticPr fontId="2" type="noConversion"/>
  </si>
  <si>
    <t>跳跳弟弟协战10次</t>
    <phoneticPr fontId="2" type="noConversion"/>
  </si>
  <si>
    <t>雪女对抗5次</t>
    <phoneticPr fontId="2" type="noConversion"/>
  </si>
  <si>
    <t>祈愿碎片20次</t>
    <phoneticPr fontId="2" type="noConversion"/>
  </si>
  <si>
    <t>出场胜利50次</t>
    <phoneticPr fontId="2" type="noConversion"/>
  </si>
  <si>
    <t>河童对抗5次</t>
    <phoneticPr fontId="2" type="noConversion"/>
  </si>
  <si>
    <t>斗技胜利40次</t>
    <phoneticPr fontId="2" type="noConversion"/>
  </si>
  <si>
    <t>蝴蝶精协战10次</t>
    <phoneticPr fontId="2" type="noConversion"/>
  </si>
  <si>
    <t>通关御魂5层</t>
    <phoneticPr fontId="2" type="noConversion"/>
  </si>
  <si>
    <t>首无对抗5次</t>
    <phoneticPr fontId="2" type="noConversion"/>
  </si>
  <si>
    <t>祈愿碎片15次</t>
    <phoneticPr fontId="2" type="noConversion"/>
  </si>
  <si>
    <t>捐赠碎片10次</t>
    <phoneticPr fontId="2" type="noConversion"/>
  </si>
  <si>
    <t>桃花妖协战10次</t>
    <phoneticPr fontId="2" type="noConversion"/>
  </si>
  <si>
    <t>通关御魂8层</t>
    <phoneticPr fontId="2" type="noConversion"/>
  </si>
  <si>
    <t>技能升级7次</t>
    <phoneticPr fontId="2" type="noConversion"/>
  </si>
  <si>
    <t>技能升级5次</t>
    <phoneticPr fontId="2" type="noConversion"/>
  </si>
  <si>
    <t>辉夜姬协战10次</t>
    <phoneticPr fontId="2" type="noConversion"/>
  </si>
  <si>
    <t>白童子协战10次</t>
    <phoneticPr fontId="2" type="noConversion"/>
  </si>
  <si>
    <t>黑童子协战10次</t>
    <phoneticPr fontId="2" type="noConversion"/>
  </si>
  <si>
    <t>食发鬼协战10次</t>
    <phoneticPr fontId="2" type="noConversion"/>
  </si>
  <si>
    <t>出场胜利40次</t>
    <phoneticPr fontId="2" type="noConversion"/>
  </si>
  <si>
    <t>结界200000经验</t>
    <phoneticPr fontId="2" type="noConversion"/>
  </si>
  <si>
    <t>山兔协战10次</t>
    <phoneticPr fontId="2" type="noConversion"/>
  </si>
  <si>
    <t>兔丸协战20次</t>
    <phoneticPr fontId="2" type="noConversion"/>
  </si>
  <si>
    <t>辉夜姬对抗30次</t>
    <phoneticPr fontId="2" type="noConversion"/>
  </si>
  <si>
    <t>追月神</t>
    <phoneticPr fontId="2" type="noConversion"/>
  </si>
  <si>
    <t>御馔津</t>
    <phoneticPr fontId="2" type="noConversion"/>
  </si>
  <si>
    <t>猫又</t>
    <phoneticPr fontId="2" type="noConversion"/>
  </si>
  <si>
    <t>日和坊</t>
    <phoneticPr fontId="2" type="noConversion"/>
  </si>
  <si>
    <t>ねこまた</t>
    <phoneticPr fontId="2" type="noConversion"/>
  </si>
  <si>
    <t>ひよりぼう</t>
    <phoneticPr fontId="2" type="noConversion"/>
  </si>
  <si>
    <t>納棺師</t>
    <phoneticPr fontId="2" type="noConversion"/>
  </si>
  <si>
    <t>御饌津</t>
    <phoneticPr fontId="2" type="noConversion"/>
  </si>
  <si>
    <t>みけつ</t>
    <phoneticPr fontId="2" type="noConversion"/>
  </si>
  <si>
    <t>のうかんし</t>
    <phoneticPr fontId="2" type="noConversion"/>
  </si>
  <si>
    <t>miketsu</t>
    <phoneticPr fontId="2" type="noConversion"/>
  </si>
  <si>
    <t>nekomata</t>
    <phoneticPr fontId="2" type="noConversion"/>
  </si>
  <si>
    <t>noukanshi</t>
    <phoneticPr fontId="2" type="noConversion"/>
  </si>
  <si>
    <t>hiyoribou</t>
    <phoneticPr fontId="2" type="noConversion"/>
  </si>
  <si>
    <t>通关御魂5层</t>
    <phoneticPr fontId="2" type="noConversion"/>
  </si>
  <si>
    <t>斗技胜利40次</t>
    <phoneticPr fontId="2" type="noConversion"/>
  </si>
  <si>
    <t>河童协战10次</t>
    <phoneticPr fontId="2" type="noConversion"/>
  </si>
  <si>
    <t>结界突破30次</t>
    <phoneticPr fontId="2" type="noConversion"/>
  </si>
  <si>
    <t>犬神对抗5次</t>
    <phoneticPr fontId="2" type="noConversion"/>
  </si>
  <si>
    <t>鲤鱼精协战10次</t>
    <phoneticPr fontId="2" type="noConversion"/>
  </si>
  <si>
    <t>童女协战10次</t>
    <phoneticPr fontId="2" type="noConversion"/>
  </si>
  <si>
    <t>童男协战10次</t>
    <phoneticPr fontId="2" type="noConversion"/>
  </si>
  <si>
    <t>技能升级6次</t>
    <phoneticPr fontId="2" type="noConversion"/>
  </si>
  <si>
    <t>出场胜利50次</t>
    <phoneticPr fontId="2" type="noConversion"/>
  </si>
  <si>
    <t>跳跳妹妹协战10次</t>
    <phoneticPr fontId="2" type="noConversion"/>
  </si>
  <si>
    <t>跳跳哥哥协战10次</t>
    <phoneticPr fontId="2" type="noConversion"/>
  </si>
  <si>
    <t>孟婆协战10次</t>
    <phoneticPr fontId="2" type="noConversion"/>
  </si>
  <si>
    <t>巫蛊师对抗5次</t>
    <phoneticPr fontId="2" type="noConversion"/>
  </si>
  <si>
    <t>白狼对抗5次</t>
    <phoneticPr fontId="2" type="noConversion"/>
  </si>
  <si>
    <t>雨女协战10次</t>
    <phoneticPr fontId="2" type="noConversion"/>
  </si>
  <si>
    <t>出场胜利30次</t>
    <phoneticPr fontId="2" type="noConversion"/>
  </si>
  <si>
    <t>斗技胜利40次</t>
    <phoneticPr fontId="2" type="noConversion"/>
  </si>
  <si>
    <t>祈愿碎片10次</t>
    <phoneticPr fontId="2" type="noConversion"/>
  </si>
  <si>
    <t>该式神无传记</t>
    <phoneticPr fontId="2" type="noConversion"/>
  </si>
  <si>
    <t>无</t>
    <phoneticPr fontId="2" type="noConversion"/>
  </si>
  <si>
    <t>技能等级</t>
    <phoneticPr fontId="2" type="noConversion"/>
  </si>
  <si>
    <t>技能消耗</t>
    <phoneticPr fontId="2" type="noConversion"/>
  </si>
  <si>
    <t>三森铃子</t>
    <phoneticPr fontId="2" type="noConversion"/>
  </si>
  <si>
    <t>获得方式</t>
    <phoneticPr fontId="2" type="noConversion"/>
  </si>
  <si>
    <t>妖气封印、百鬼夜行</t>
    <phoneticPr fontId="2" type="noConversion"/>
  </si>
  <si>
    <t>前野智昭</t>
    <phoneticPr fontId="2" type="noConversion"/>
  </si>
  <si>
    <t>坂口周平</t>
    <phoneticPr fontId="2" type="noConversion"/>
  </si>
  <si>
    <t>子安武人</t>
    <phoneticPr fontId="2" type="noConversion"/>
  </si>
  <si>
    <t>能登麻美子</t>
    <phoneticPr fontId="2" type="noConversion"/>
  </si>
  <si>
    <t>井上和彦</t>
    <phoneticPr fontId="2" type="noConversion"/>
  </si>
  <si>
    <t>河西健吾</t>
    <phoneticPr fontId="2" type="noConversion"/>
  </si>
  <si>
    <t>福山润</t>
    <phoneticPr fontId="2" type="noConversion"/>
  </si>
  <si>
    <t>水树奈奈</t>
    <phoneticPr fontId="2" type="noConversion"/>
  </si>
  <si>
    <t>井泽诗织</t>
    <phoneticPr fontId="2" type="noConversion"/>
  </si>
  <si>
    <t>绿川光</t>
    <phoneticPr fontId="2" type="noConversion"/>
  </si>
  <si>
    <t>早见沙织</t>
    <phoneticPr fontId="2" type="noConversion"/>
  </si>
  <si>
    <t>竹达彩奈</t>
    <phoneticPr fontId="2" type="noConversion"/>
  </si>
  <si>
    <t>平川大辅</t>
    <phoneticPr fontId="2" type="noConversion"/>
  </si>
  <si>
    <t>大原沙耶香</t>
    <phoneticPr fontId="2" type="noConversion"/>
  </si>
  <si>
    <t>井上麻里奈</t>
    <phoneticPr fontId="2" type="noConversion"/>
  </si>
  <si>
    <t>朴璐美</t>
    <phoneticPr fontId="2" type="noConversion"/>
  </si>
  <si>
    <t>诹访彩花</t>
    <phoneticPr fontId="2" type="noConversion"/>
  </si>
  <si>
    <t>铃村健一</t>
    <phoneticPr fontId="2" type="noConversion"/>
  </si>
  <si>
    <t>中井和哉</t>
    <phoneticPr fontId="2" type="noConversion"/>
  </si>
  <si>
    <t>钉宫理惠</t>
    <phoneticPr fontId="2" type="noConversion"/>
  </si>
  <si>
    <t>关俊彦</t>
    <phoneticPr fontId="2" type="noConversion"/>
  </si>
  <si>
    <t>桑岛法子</t>
    <phoneticPr fontId="2" type="noConversion"/>
  </si>
  <si>
    <t>远藤大辅</t>
    <phoneticPr fontId="2" type="noConversion"/>
  </si>
  <si>
    <t>石田彰</t>
    <phoneticPr fontId="2" type="noConversion"/>
  </si>
  <si>
    <t>井上麻里奈</t>
    <phoneticPr fontId="2" type="noConversion"/>
  </si>
  <si>
    <t>由加奈</t>
    <phoneticPr fontId="2" type="noConversion"/>
  </si>
  <si>
    <t>岛崎信长</t>
    <phoneticPr fontId="2" type="noConversion"/>
  </si>
  <si>
    <t>西谷修一</t>
    <phoneticPr fontId="2" type="noConversion"/>
  </si>
  <si>
    <t>行成桃姬</t>
    <phoneticPr fontId="2" type="noConversion"/>
  </si>
  <si>
    <t>间宫康弘</t>
    <phoneticPr fontId="2" type="noConversion"/>
  </si>
  <si>
    <t>新谷真弓</t>
    <phoneticPr fontId="2" type="noConversion"/>
  </si>
  <si>
    <t>桑岛法子</t>
    <phoneticPr fontId="2" type="noConversion"/>
  </si>
  <si>
    <t>能登麻美子</t>
    <phoneticPr fontId="2" type="noConversion"/>
  </si>
  <si>
    <t>茶风林</t>
    <phoneticPr fontId="2" type="noConversion"/>
  </si>
  <si>
    <t>伊藤静</t>
    <phoneticPr fontId="2" type="noConversion"/>
  </si>
  <si>
    <t>梶裕贵</t>
    <phoneticPr fontId="2" type="noConversion"/>
  </si>
  <si>
    <t>细谷佳正</t>
    <phoneticPr fontId="2" type="noConversion"/>
  </si>
  <si>
    <t>立花慎之介</t>
    <phoneticPr fontId="2" type="noConversion"/>
  </si>
  <si>
    <t>小西克幸</t>
    <phoneticPr fontId="2" type="noConversion"/>
  </si>
  <si>
    <t>杉田智和</t>
    <phoneticPr fontId="2" type="noConversion"/>
  </si>
  <si>
    <t>中村悠一</t>
    <phoneticPr fontId="2" type="noConversion"/>
  </si>
  <si>
    <t>甲斐田裕子</t>
    <phoneticPr fontId="2" type="noConversion"/>
  </si>
  <si>
    <t>内田真礼</t>
    <phoneticPr fontId="2" type="noConversion"/>
  </si>
  <si>
    <t>户松遥</t>
    <phoneticPr fontId="2" type="noConversion"/>
  </si>
  <si>
    <t>佐藤聪美</t>
    <phoneticPr fontId="2" type="noConversion"/>
  </si>
  <si>
    <t>小清水亚美</t>
    <phoneticPr fontId="2" type="noConversion"/>
  </si>
  <si>
    <t>茅野爱衣</t>
    <phoneticPr fontId="2" type="noConversion"/>
  </si>
  <si>
    <t>小野坂昌也</t>
    <phoneticPr fontId="2" type="noConversion"/>
  </si>
  <si>
    <t>日高里菜</t>
    <phoneticPr fontId="2" type="noConversion"/>
  </si>
  <si>
    <t>名冢佳织</t>
    <phoneticPr fontId="2" type="noConversion"/>
  </si>
  <si>
    <t>三森铃子</t>
    <phoneticPr fontId="2" type="noConversion"/>
  </si>
  <si>
    <t>泽城美雪</t>
    <phoneticPr fontId="2" type="noConversion"/>
  </si>
  <si>
    <t>竹内顺子</t>
    <phoneticPr fontId="2" type="noConversion"/>
  </si>
  <si>
    <t>悠木碧</t>
    <phoneticPr fontId="2" type="noConversion"/>
  </si>
  <si>
    <t>保志总一朗</t>
    <phoneticPr fontId="2" type="noConversion"/>
  </si>
  <si>
    <t>加隈亚衣</t>
    <phoneticPr fontId="2" type="noConversion"/>
  </si>
  <si>
    <t>小林优</t>
    <phoneticPr fontId="2" type="noConversion"/>
  </si>
  <si>
    <t>高山南</t>
    <phoneticPr fontId="2" type="noConversion"/>
  </si>
  <si>
    <t>斋藤千和</t>
    <phoneticPr fontId="2" type="noConversion"/>
  </si>
  <si>
    <t>松田健一郎</t>
    <phoneticPr fontId="2" type="noConversion"/>
  </si>
  <si>
    <t>丰崎爱生</t>
    <phoneticPr fontId="2" type="noConversion"/>
  </si>
  <si>
    <t>石川界人</t>
    <phoneticPr fontId="2" type="noConversion"/>
  </si>
  <si>
    <t>由加奈</t>
    <phoneticPr fontId="2" type="noConversion"/>
  </si>
  <si>
    <t>吉野裕行</t>
    <phoneticPr fontId="2" type="noConversion"/>
  </si>
  <si>
    <t>松冈祯丞</t>
    <phoneticPr fontId="2" type="noConversion"/>
  </si>
  <si>
    <t>代永翼</t>
    <phoneticPr fontId="2" type="noConversion"/>
  </si>
  <si>
    <t>田村由香里</t>
    <phoneticPr fontId="2" type="noConversion"/>
  </si>
  <si>
    <t>森久保祥太郎</t>
    <phoneticPr fontId="2" type="noConversion"/>
  </si>
  <si>
    <t>井上和彦</t>
    <phoneticPr fontId="2" type="noConversion"/>
  </si>
  <si>
    <t>川澄绫子</t>
    <phoneticPr fontId="2" type="noConversion"/>
  </si>
  <si>
    <t>技能</t>
    <phoneticPr fontId="2" type="noConversion"/>
  </si>
  <si>
    <t>等级</t>
    <phoneticPr fontId="2" type="noConversion"/>
  </si>
  <si>
    <t>消耗</t>
    <phoneticPr fontId="2" type="noConversion"/>
  </si>
  <si>
    <r>
      <t>5/</t>
    </r>
    <r>
      <rPr>
        <sz val="11"/>
        <color rgb="FFFF0000"/>
        <rFont val="宋体"/>
        <family val="3"/>
        <charset val="134"/>
        <scheme val="minor"/>
      </rPr>
      <t>4</t>
    </r>
    <r>
      <rPr>
        <sz val="11"/>
        <color theme="7" tint="-0.249977111117893"/>
        <rFont val="宋体"/>
        <family val="3"/>
        <charset val="134"/>
        <scheme val="minor"/>
      </rPr>
      <t>/5</t>
    </r>
    <phoneticPr fontId="2" type="noConversion"/>
  </si>
  <si>
    <t>召唤、悬赏、妖气、百鬼、委派</t>
    <phoneticPr fontId="2" type="noConversion"/>
  </si>
  <si>
    <t>弈</t>
    <phoneticPr fontId="2" type="noConversion"/>
  </si>
  <si>
    <t>小袖之手</t>
    <phoneticPr fontId="2" type="noConversion"/>
  </si>
  <si>
    <t>こそでのて</t>
  </si>
  <si>
    <t>小袖の手</t>
    <phoneticPr fontId="2" type="noConversion"/>
  </si>
  <si>
    <t>kosode no te</t>
    <phoneticPr fontId="2" type="noConversion"/>
  </si>
  <si>
    <t>5/1/5</t>
    <phoneticPr fontId="2" type="noConversion"/>
  </si>
  <si>
    <t>柿原彻也</t>
  </si>
  <si>
    <t>井口裕香</t>
  </si>
  <si>
    <t>古籠火</t>
    <phoneticPr fontId="2" type="noConversion"/>
  </si>
  <si>
    <t>ID</t>
    <phoneticPr fontId="2" type="noConversion"/>
  </si>
  <si>
    <t>晴明</t>
    <phoneticPr fontId="2" type="noConversion"/>
  </si>
  <si>
    <t>神乐</t>
    <phoneticPr fontId="2" type="noConversion"/>
  </si>
  <si>
    <t>源博雅</t>
    <phoneticPr fontId="2" type="noConversion"/>
  </si>
  <si>
    <t>八百比丘尼</t>
    <phoneticPr fontId="2" type="noConversion"/>
  </si>
  <si>
    <t>神龙</t>
    <phoneticPr fontId="2" type="noConversion"/>
  </si>
  <si>
    <t>白藏主</t>
    <phoneticPr fontId="2" type="noConversion"/>
  </si>
  <si>
    <t>黑豹</t>
    <phoneticPr fontId="2" type="noConversion"/>
  </si>
  <si>
    <t>孔雀</t>
    <phoneticPr fontId="2" type="noConversion"/>
  </si>
  <si>
    <t>安倍晴明</t>
    <phoneticPr fontId="2" type="noConversion"/>
  </si>
  <si>
    <t>あべのせいめい</t>
    <phoneticPr fontId="2" type="noConversion"/>
  </si>
  <si>
    <t>神楽</t>
    <phoneticPr fontId="2" type="noConversion"/>
  </si>
  <si>
    <t>かぐら</t>
    <phoneticPr fontId="2" type="noConversion"/>
  </si>
  <si>
    <t>源博雅</t>
    <phoneticPr fontId="2" type="noConversion"/>
  </si>
  <si>
    <t>みなもとのひろまさ</t>
    <phoneticPr fontId="2" type="noConversion"/>
  </si>
  <si>
    <t>八百比丘尼</t>
    <phoneticPr fontId="2" type="noConversion"/>
  </si>
  <si>
    <t>やおびくに</t>
    <phoneticPr fontId="2" type="noConversion"/>
  </si>
  <si>
    <t>abeno seimei</t>
    <phoneticPr fontId="2" type="noConversion"/>
  </si>
  <si>
    <t>kagura</t>
    <phoneticPr fontId="2" type="noConversion"/>
  </si>
  <si>
    <t>minamotono hiromasa</t>
    <phoneticPr fontId="2" type="noConversion"/>
  </si>
  <si>
    <t>yao bikuni</t>
    <phoneticPr fontId="2" type="noConversion"/>
  </si>
  <si>
    <t>小白</t>
    <phoneticPr fontId="2" type="noConversion"/>
  </si>
  <si>
    <t>こはく</t>
    <phoneticPr fontId="2" type="noConversion"/>
  </si>
  <si>
    <t>kohaku</t>
    <phoneticPr fontId="2" type="noConversion"/>
  </si>
  <si>
    <t>铃木达央</t>
    <phoneticPr fontId="2" type="noConversion"/>
  </si>
  <si>
    <t>龍神</t>
    <phoneticPr fontId="2" type="noConversion"/>
  </si>
  <si>
    <t>りゅうじん</t>
    <phoneticPr fontId="2" type="noConversion"/>
  </si>
  <si>
    <t>ryuujin</t>
    <phoneticPr fontId="2" type="noConversion"/>
  </si>
  <si>
    <t>白蔵主</t>
  </si>
  <si>
    <t>はくぞうす</t>
  </si>
  <si>
    <t>hakuzousu</t>
    <phoneticPr fontId="2" type="noConversion"/>
  </si>
  <si>
    <t>丛原火</t>
    <phoneticPr fontId="2" type="noConversion"/>
  </si>
  <si>
    <t>八歧大蛇</t>
    <phoneticPr fontId="2" type="noConversion"/>
  </si>
  <si>
    <t>土蜘蛛</t>
    <phoneticPr fontId="2" type="noConversion"/>
  </si>
  <si>
    <t>胧车</t>
    <phoneticPr fontId="2" type="noConversion"/>
  </si>
  <si>
    <t>荒骷髅</t>
    <phoneticPr fontId="2" type="noConversion"/>
  </si>
  <si>
    <t>やまたのおろち</t>
    <phoneticPr fontId="2" type="noConversion"/>
  </si>
  <si>
    <t>yamatano orochi</t>
    <phoneticPr fontId="2" type="noConversion"/>
  </si>
  <si>
    <t>叢原火</t>
    <phoneticPr fontId="2" type="noConversion"/>
  </si>
  <si>
    <t>そうげんび</t>
    <phoneticPr fontId="2" type="noConversion"/>
  </si>
  <si>
    <t>sougenbi</t>
    <phoneticPr fontId="2" type="noConversion"/>
  </si>
  <si>
    <t>（嗔）</t>
    <phoneticPr fontId="2" type="noConversion"/>
  </si>
  <si>
    <t>（痴）</t>
    <phoneticPr fontId="2" type="noConversion"/>
  </si>
  <si>
    <t>（贪）</t>
    <phoneticPr fontId="2" type="noConversion"/>
  </si>
  <si>
    <t>貪</t>
    <phoneticPr fontId="2" type="noConversion"/>
  </si>
  <si>
    <t>痴（癡）</t>
    <phoneticPr fontId="2" type="noConversion"/>
  </si>
  <si>
    <t>いか</t>
    <phoneticPr fontId="2" type="noConversion"/>
  </si>
  <si>
    <t>ち</t>
    <phoneticPr fontId="2" type="noConversion"/>
  </si>
  <si>
    <t>どん</t>
    <phoneticPr fontId="2" type="noConversion"/>
  </si>
  <si>
    <t>地震鲶</t>
    <phoneticPr fontId="2" type="noConversion"/>
  </si>
  <si>
    <t>土蜘蛛</t>
    <phoneticPr fontId="2" type="noConversion"/>
  </si>
  <si>
    <t>つちぐも</t>
    <phoneticPr fontId="2" type="noConversion"/>
  </si>
  <si>
    <t>朧車</t>
    <phoneticPr fontId="2" type="noConversion"/>
  </si>
  <si>
    <t>おぼろぐるま</t>
    <phoneticPr fontId="2" type="noConversion"/>
  </si>
  <si>
    <t>地震鯰</t>
    <phoneticPr fontId="2" type="noConversion"/>
  </si>
  <si>
    <t>じしんなまず</t>
    <phoneticPr fontId="2" type="noConversion"/>
  </si>
  <si>
    <t>がしゃ髑髏</t>
  </si>
  <si>
    <t>がしゃどくろ</t>
    <phoneticPr fontId="2" type="noConversion"/>
  </si>
  <si>
    <t>孔雀</t>
    <phoneticPr fontId="2" type="noConversion"/>
  </si>
  <si>
    <t>くじゃく</t>
    <phoneticPr fontId="2" type="noConversion"/>
  </si>
  <si>
    <t>黒豹</t>
    <phoneticPr fontId="2" type="noConversion"/>
  </si>
  <si>
    <t>くろひょう</t>
    <phoneticPr fontId="2" type="noConversion"/>
  </si>
  <si>
    <t>嗔</t>
    <phoneticPr fontId="2" type="noConversion"/>
  </si>
  <si>
    <t>kujaku</t>
    <phoneticPr fontId="2" type="noConversion"/>
  </si>
  <si>
    <t>kurohyou</t>
    <phoneticPr fontId="2" type="noConversion"/>
  </si>
  <si>
    <t>don</t>
    <phoneticPr fontId="2" type="noConversion"/>
  </si>
  <si>
    <t>ika</t>
    <phoneticPr fontId="2" type="noConversion"/>
  </si>
  <si>
    <t>chi</t>
    <phoneticPr fontId="2" type="noConversion"/>
  </si>
  <si>
    <t>tsuchigumo</t>
    <phoneticPr fontId="2" type="noConversion"/>
  </si>
  <si>
    <t>oboroguruma</t>
    <phoneticPr fontId="2" type="noConversion"/>
  </si>
  <si>
    <t>gashadoruro</t>
    <phoneticPr fontId="2" type="noConversion"/>
  </si>
  <si>
    <t>jishinnamazu</t>
    <phoneticPr fontId="2" type="noConversion"/>
  </si>
  <si>
    <t>おいつきがみ</t>
    <phoneticPr fontId="2" type="noConversion"/>
  </si>
  <si>
    <t>oitsukigami</t>
    <phoneticPr fontId="2" type="noConversion"/>
  </si>
  <si>
    <t>杉山纪彰</t>
    <phoneticPr fontId="2" type="noConversion"/>
  </si>
  <si>
    <t>钉宫理惠</t>
    <phoneticPr fontId="2" type="noConversion"/>
  </si>
  <si>
    <t>泽城美雪</t>
    <phoneticPr fontId="2" type="noConversion"/>
  </si>
  <si>
    <t>大谷育江</t>
    <phoneticPr fontId="2" type="noConversion"/>
  </si>
  <si>
    <t>安元洋贵</t>
    <phoneticPr fontId="2" type="noConversion"/>
  </si>
  <si>
    <t>山风</t>
    <phoneticPr fontId="2" type="noConversion"/>
  </si>
  <si>
    <t>增田俊树</t>
    <phoneticPr fontId="2" type="noConversion"/>
  </si>
  <si>
    <t>其他</t>
    <phoneticPr fontId="2" type="noConversion"/>
  </si>
  <si>
    <t>荣誉商店</t>
    <phoneticPr fontId="2" type="noConversion"/>
  </si>
  <si>
    <t>妖气封印</t>
    <phoneticPr fontId="2" type="noConversion"/>
  </si>
  <si>
    <t>神龛</t>
    <phoneticPr fontId="2" type="noConversion"/>
  </si>
  <si>
    <t>活动</t>
    <phoneticPr fontId="2" type="noConversion"/>
  </si>
  <si>
    <t>出场胜利40次</t>
  </si>
  <si>
    <t>SR</t>
    <phoneticPr fontId="2" type="noConversion"/>
  </si>
  <si>
    <t>弈</t>
    <phoneticPr fontId="2" type="noConversion"/>
  </si>
  <si>
    <t>R</t>
    <phoneticPr fontId="2" type="noConversion"/>
  </si>
  <si>
    <t>小袖之手</t>
    <phoneticPr fontId="2" type="noConversion"/>
  </si>
  <si>
    <t>こそでのて</t>
    <phoneticPr fontId="2" type="noConversion"/>
  </si>
  <si>
    <t>ひよりぼう</t>
    <phoneticPr fontId="2" type="noConversion"/>
  </si>
  <si>
    <t>SSR</t>
  </si>
  <si>
    <t>御馔津</t>
  </si>
  <si>
    <t>御饌津</t>
  </si>
  <si>
    <t>みけつ</t>
  </si>
  <si>
    <t>技能升级8次</t>
  </si>
  <si>
    <t>升至30级</t>
  </si>
  <si>
    <t>召唤、百鬼夜行</t>
    <phoneticPr fontId="2" type="noConversion"/>
  </si>
  <si>
    <t>增强2技能</t>
    <phoneticPr fontId="2" type="noConversion"/>
  </si>
  <si>
    <t>地域收集</t>
    <phoneticPr fontId="2" type="noConversion"/>
  </si>
  <si>
    <t>妖刀3层</t>
    <phoneticPr fontId="2" type="noConversion"/>
  </si>
  <si>
    <t>山阳山阴</t>
    <phoneticPr fontId="2" type="noConversion"/>
  </si>
  <si>
    <t>九州</t>
    <phoneticPr fontId="2" type="noConversion"/>
  </si>
  <si>
    <t>九州</t>
    <phoneticPr fontId="2" type="noConversion"/>
  </si>
  <si>
    <t>日之妖</t>
    <phoneticPr fontId="2" type="noConversion"/>
  </si>
  <si>
    <t>月之妖</t>
    <phoneticPr fontId="2" type="noConversion"/>
  </si>
  <si>
    <t>星之妖</t>
    <phoneticPr fontId="2" type="noConversion"/>
  </si>
  <si>
    <t>北海道</t>
    <phoneticPr fontId="2" type="noConversion"/>
  </si>
  <si>
    <t>星之妖</t>
    <phoneticPr fontId="2" type="noConversion"/>
  </si>
  <si>
    <t>中部</t>
    <phoneticPr fontId="2" type="noConversion"/>
  </si>
  <si>
    <t>东北</t>
    <phoneticPr fontId="2" type="noConversion"/>
  </si>
  <si>
    <t>关东</t>
    <phoneticPr fontId="2" type="noConversion"/>
  </si>
  <si>
    <t>四国</t>
    <phoneticPr fontId="2" type="noConversion"/>
  </si>
  <si>
    <t>近畿</t>
    <phoneticPr fontId="2" type="noConversion"/>
  </si>
  <si>
    <t>地区</t>
    <phoneticPr fontId="2" type="noConversion"/>
  </si>
  <si>
    <t>类别</t>
    <phoneticPr fontId="2" type="noConversion"/>
  </si>
  <si>
    <t>奖励</t>
    <phoneticPr fontId="2" type="noConversion"/>
  </si>
  <si>
    <t>云之妖</t>
    <phoneticPr fontId="2" type="noConversion"/>
  </si>
  <si>
    <t>近畿</t>
    <phoneticPr fontId="2" type="noConversion"/>
  </si>
  <si>
    <t>福来运至</t>
    <phoneticPr fontId="2" type="noConversion"/>
  </si>
  <si>
    <t>300御札</t>
    <phoneticPr fontId="2" type="noConversion"/>
  </si>
  <si>
    <t>20皮肤券+30000金币</t>
    <phoneticPr fontId="2" type="noConversion"/>
  </si>
  <si>
    <t>萌鼬童心+40000金币</t>
    <phoneticPr fontId="2" type="noConversion"/>
  </si>
  <si>
    <t>四星奉为达摩+40000金币</t>
    <phoneticPr fontId="2" type="noConversion"/>
  </si>
  <si>
    <t>招福达摩+10000金币</t>
    <phoneticPr fontId="2" type="noConversion"/>
  </si>
  <si>
    <t>御行达摩+40000金币</t>
  </si>
  <si>
    <t>御行达摩+40000金币</t>
    <phoneticPr fontId="2" type="noConversion"/>
  </si>
  <si>
    <t>招福达摩+10000金币</t>
    <phoneticPr fontId="2" type="noConversion"/>
  </si>
  <si>
    <t>四星奉为达摩</t>
    <phoneticPr fontId="2" type="noConversion"/>
  </si>
  <si>
    <t>御行达摩</t>
    <phoneticPr fontId="2" type="noConversion"/>
  </si>
  <si>
    <t>2六星青吉鬼+40000金币</t>
    <phoneticPr fontId="2" type="noConversion"/>
  </si>
  <si>
    <t>ヤマタノオロチ</t>
    <phoneticPr fontId="2" type="noConversion"/>
  </si>
  <si>
    <t>御行达摩</t>
    <phoneticPr fontId="2" type="noConversion"/>
  </si>
  <si>
    <t>50勾玉+20000金币</t>
    <phoneticPr fontId="2" type="noConversion"/>
  </si>
  <si>
    <t>50勾玉+20000金币</t>
    <phoneticPr fontId="2" type="noConversion"/>
  </si>
  <si>
    <t>50勾玉+20000金币</t>
    <phoneticPr fontId="2" type="noConversion"/>
  </si>
  <si>
    <t>棋聖</t>
  </si>
  <si>
    <t>棋聖</t>
    <phoneticPr fontId="2" type="noConversion"/>
  </si>
  <si>
    <t>きせい</t>
    <phoneticPr fontId="2" type="noConversion"/>
  </si>
  <si>
    <t>kisei</t>
    <phoneticPr fontId="2" type="noConversion"/>
  </si>
  <si>
    <t>技能升级6次</t>
    <phoneticPr fontId="2" type="noConversion"/>
  </si>
  <si>
    <t>觉醒</t>
    <phoneticPr fontId="2" type="noConversion"/>
  </si>
  <si>
    <t>通关御魂9层</t>
    <phoneticPr fontId="2" type="noConversion"/>
  </si>
  <si>
    <t>升至30级</t>
    <phoneticPr fontId="2" type="noConversion"/>
  </si>
  <si>
    <t>增强2技能</t>
    <phoneticPr fontId="2" type="noConversion"/>
  </si>
  <si>
    <t>神秘商店、百鬼夜行</t>
    <phoneticPr fontId="2" type="noConversion"/>
  </si>
  <si>
    <t>神秘商店</t>
    <phoneticPr fontId="2" type="noConversion"/>
  </si>
  <si>
    <t>对弈竞猜</t>
    <phoneticPr fontId="2" type="noConversion"/>
  </si>
  <si>
    <t>山風</t>
    <phoneticPr fontId="2" type="noConversion"/>
  </si>
  <si>
    <t>やまかぜ</t>
    <phoneticPr fontId="2" type="noConversion"/>
  </si>
  <si>
    <t>yamakaze</t>
    <phoneticPr fontId="2" type="noConversion"/>
  </si>
  <si>
    <t>山風</t>
    <phoneticPr fontId="2" type="noConversion"/>
  </si>
  <si>
    <t>やまかぜ</t>
    <phoneticPr fontId="2" type="noConversion"/>
  </si>
  <si>
    <t>捐赠碎片5次</t>
    <phoneticPr fontId="2" type="noConversion"/>
  </si>
  <si>
    <t>觉醒</t>
    <phoneticPr fontId="2" type="noConversion"/>
  </si>
  <si>
    <t>觉醒</t>
    <phoneticPr fontId="2" type="noConversion"/>
  </si>
  <si>
    <t>技能升级7次</t>
    <phoneticPr fontId="2" type="noConversion"/>
  </si>
  <si>
    <t>薰</t>
    <phoneticPr fontId="2" type="noConversion"/>
  </si>
  <si>
    <t>薫</t>
    <phoneticPr fontId="2" type="noConversion"/>
  </si>
  <si>
    <t>かおる</t>
    <phoneticPr fontId="2" type="noConversion"/>
  </si>
  <si>
    <t>kaoru</t>
    <phoneticPr fontId="2" type="noConversion"/>
  </si>
  <si>
    <t>虫师</t>
    <phoneticPr fontId="2" type="noConversion"/>
  </si>
  <si>
    <t>蟲師</t>
    <phoneticPr fontId="2" type="noConversion"/>
  </si>
  <si>
    <t>むしし</t>
    <phoneticPr fontId="2" type="noConversion"/>
  </si>
  <si>
    <t>mushishi</t>
    <phoneticPr fontId="2" type="noConversion"/>
  </si>
  <si>
    <t>薬売り</t>
    <phoneticPr fontId="2" type="noConversion"/>
  </si>
  <si>
    <t>くすりうり</t>
    <phoneticPr fontId="2" type="noConversion"/>
  </si>
  <si>
    <t>kusuri uri</t>
    <phoneticPr fontId="2" type="noConversion"/>
  </si>
  <si>
    <t>卖药郎</t>
    <phoneticPr fontId="2" type="noConversion"/>
  </si>
  <si>
    <t>输出</t>
    <phoneticPr fontId="2" type="noConversion"/>
  </si>
  <si>
    <t>入殓师</t>
    <phoneticPr fontId="2" type="noConversion"/>
  </si>
  <si>
    <t>大天狗呱</t>
    <phoneticPr fontId="2" type="noConversion"/>
  </si>
  <si>
    <t>酒吞呱</t>
    <phoneticPr fontId="2" type="noConversion"/>
  </si>
  <si>
    <t>荒川呱</t>
    <phoneticPr fontId="2" type="noConversion"/>
  </si>
  <si>
    <t>阎魔呱</t>
    <phoneticPr fontId="2" type="noConversion"/>
  </si>
  <si>
    <t>两面佛呱</t>
    <phoneticPr fontId="2" type="noConversion"/>
  </si>
  <si>
    <t>小鹿男呱</t>
    <phoneticPr fontId="2" type="noConversion"/>
  </si>
  <si>
    <t>茨木呱</t>
    <phoneticPr fontId="2" type="noConversion"/>
  </si>
  <si>
    <t>青行灯呱</t>
    <phoneticPr fontId="2" type="noConversion"/>
  </si>
  <si>
    <t>妖刀姬呱</t>
    <phoneticPr fontId="2" type="noConversion"/>
  </si>
  <si>
    <t>一目连呱</t>
    <phoneticPr fontId="2" type="noConversion"/>
  </si>
  <si>
    <t>花鸟卷呱</t>
    <phoneticPr fontId="2" type="noConversion"/>
  </si>
  <si>
    <t>辉夜姬呱</t>
    <phoneticPr fontId="2" type="noConversion"/>
  </si>
  <si>
    <t>彼岸花呱</t>
    <phoneticPr fontId="2" type="noConversion"/>
  </si>
  <si>
    <t>奴良陆生</t>
    <phoneticPr fontId="2" type="noConversion"/>
  </si>
  <si>
    <t>SSR*</t>
    <phoneticPr fontId="2" type="noConversion"/>
  </si>
  <si>
    <t>N*</t>
    <phoneticPr fontId="2" type="noConversion"/>
  </si>
  <si>
    <t>0/3/-</t>
    <phoneticPr fontId="2" type="noConversion"/>
  </si>
  <si>
    <t>N*</t>
    <phoneticPr fontId="2" type="noConversion"/>
  </si>
  <si>
    <t>荒呱</t>
    <phoneticPr fontId="2" type="noConversion"/>
  </si>
  <si>
    <t>0/3/-</t>
    <phoneticPr fontId="2" type="noConversion"/>
  </si>
  <si>
    <t>渡边优里奈</t>
    <phoneticPr fontId="2" type="noConversion"/>
  </si>
  <si>
    <t>有贺由树子</t>
    <phoneticPr fontId="2" type="noConversion"/>
  </si>
  <si>
    <t>安部壮一</t>
    <phoneticPr fontId="2" type="noConversion"/>
  </si>
  <si>
    <t>君岛哲</t>
    <phoneticPr fontId="2" type="noConversion"/>
  </si>
  <si>
    <t>大泊贵挥</t>
    <phoneticPr fontId="2" type="noConversion"/>
  </si>
  <si>
    <t>宫本誉之</t>
    <phoneticPr fontId="2" type="noConversion"/>
  </si>
  <si>
    <t>近藤唯</t>
    <phoneticPr fontId="2" type="noConversion"/>
  </si>
  <si>
    <t>弓原健史</t>
    <phoneticPr fontId="2" type="noConversion"/>
  </si>
  <si>
    <t>滨野大辉</t>
    <phoneticPr fontId="2" type="noConversion"/>
  </si>
  <si>
    <t>羽饲真梨</t>
    <phoneticPr fontId="2" type="noConversion"/>
  </si>
  <si>
    <t>寸石和弘</t>
    <phoneticPr fontId="2" type="noConversion"/>
  </si>
  <si>
    <r>
      <t>池田海</t>
    </r>
    <r>
      <rPr>
        <b/>
        <sz val="11"/>
        <rFont val="田氏颜体大字库"/>
        <family val="2"/>
        <charset val="134"/>
      </rPr>
      <t>咲</t>
    </r>
    <phoneticPr fontId="2" type="noConversion"/>
  </si>
  <si>
    <t>岩崎了</t>
    <phoneticPr fontId="2" type="noConversion"/>
  </si>
  <si>
    <t>松井晓波</t>
    <phoneticPr fontId="2" type="noConversion"/>
  </si>
  <si>
    <t>全平台</t>
  </si>
  <si>
    <t>依偎相守</t>
  </si>
  <si>
    <t>追月逐兔</t>
  </si>
  <si>
    <t>欢庆鼓舞</t>
  </si>
  <si>
    <t>举手相庆</t>
  </si>
  <si>
    <t>朝夕相伴</t>
  </si>
  <si>
    <t>相伴长情</t>
  </si>
  <si>
    <t>深情厚谊</t>
  </si>
  <si>
    <t>情意相投</t>
  </si>
  <si>
    <t>旧友新朋</t>
  </si>
  <si>
    <t>相伴同行</t>
  </si>
  <si>
    <t>网易-双平台</t>
  </si>
  <si>
    <t>谜之暗影</t>
  </si>
  <si>
    <t>春樱共赏</t>
  </si>
  <si>
    <t>樱之华</t>
  </si>
  <si>
    <t>两情相悦</t>
  </si>
  <si>
    <t>桂之馥</t>
  </si>
  <si>
    <t>菊之逸</t>
  </si>
  <si>
    <t>风雨同行</t>
  </si>
  <si>
    <t>桃之华</t>
  </si>
  <si>
    <t>孤高之心</t>
  </si>
  <si>
    <t>莲之净</t>
  </si>
  <si>
    <t>遥远之忆</t>
  </si>
  <si>
    <t>雀之灵</t>
  </si>
  <si>
    <t>缥缈之旅</t>
  </si>
  <si>
    <t>永生之谜</t>
  </si>
  <si>
    <t>雀之羽</t>
  </si>
  <si>
    <t>情深谊长</t>
  </si>
  <si>
    <t>心意相通</t>
  </si>
  <si>
    <t>相知相依</t>
  </si>
  <si>
    <t>云之遏</t>
  </si>
  <si>
    <t>雨之霁</t>
  </si>
  <si>
    <t>同心一意</t>
  </si>
  <si>
    <t>兰之雅</t>
  </si>
  <si>
    <t>风之清</t>
  </si>
  <si>
    <t>形影不离</t>
  </si>
  <si>
    <t>松之苍</t>
  </si>
  <si>
    <t>梅之寒</t>
  </si>
  <si>
    <t>情比金坚</t>
  </si>
  <si>
    <t>竹之幽</t>
  </si>
  <si>
    <t>暮之霞</t>
  </si>
  <si>
    <t>相伴相随</t>
  </si>
  <si>
    <t>夜之月</t>
  </si>
  <si>
    <t>两心无间</t>
  </si>
  <si>
    <t>冬之雪</t>
  </si>
  <si>
    <t>秋之枫</t>
  </si>
  <si>
    <t>结伴同游</t>
  </si>
  <si>
    <t>携手同心</t>
  </si>
  <si>
    <t>夏之蝉</t>
  </si>
  <si>
    <t>春之樱</t>
  </si>
  <si>
    <t>类别</t>
    <phoneticPr fontId="2" type="noConversion"/>
  </si>
  <si>
    <t>开服时间</t>
    <phoneticPr fontId="2" type="noConversion"/>
  </si>
  <si>
    <t>名称</t>
    <phoneticPr fontId="2" type="noConversion"/>
  </si>
  <si>
    <t>合服后</t>
    <phoneticPr fontId="2" type="noConversion"/>
  </si>
  <si>
    <t>中国区-iOS</t>
    <phoneticPr fontId="2" type="noConversion"/>
  </si>
  <si>
    <t>B站联运-双平台</t>
    <phoneticPr fontId="2" type="noConversion"/>
  </si>
  <si>
    <t>海外加速区</t>
    <phoneticPr fontId="2" type="noConversion"/>
  </si>
  <si>
    <t>亲密无间</t>
    <phoneticPr fontId="2" type="noConversion"/>
  </si>
  <si>
    <t>中国区-安卓</t>
  </si>
  <si>
    <t>两心无间</t>
    <phoneticPr fontId="2" type="noConversion"/>
  </si>
  <si>
    <t>第1/1周</t>
    <phoneticPr fontId="2" type="noConversion"/>
  </si>
  <si>
    <t>周二/火曜/Tue.</t>
    <phoneticPr fontId="2" type="noConversion"/>
  </si>
  <si>
    <t>周一/月曜/Mon.</t>
    <phoneticPr fontId="2" type="noConversion"/>
  </si>
  <si>
    <t>周三/水曜/Wed.</t>
    <phoneticPr fontId="2" type="noConversion"/>
  </si>
  <si>
    <t>周四/木曜/Thu.</t>
    <phoneticPr fontId="2" type="noConversion"/>
  </si>
  <si>
    <t>周五/金曜/Fri.</t>
    <phoneticPr fontId="2" type="noConversion"/>
  </si>
  <si>
    <t>周六/土曜/Sat.</t>
    <phoneticPr fontId="2" type="noConversion"/>
  </si>
  <si>
    <t>周日/日曜/Sun.</t>
    <phoneticPr fontId="2" type="noConversion"/>
  </si>
  <si>
    <t>御魂掉落</t>
    <phoneticPr fontId="2" type="noConversion"/>
  </si>
  <si>
    <t>雪幽魂</t>
    <phoneticPr fontId="2" type="noConversion"/>
  </si>
  <si>
    <t>地藏像</t>
    <phoneticPr fontId="2" type="noConversion"/>
  </si>
  <si>
    <t>鸣屋</t>
    <phoneticPr fontId="2" type="noConversion"/>
  </si>
  <si>
    <t>网切</t>
    <phoneticPr fontId="2" type="noConversion"/>
  </si>
  <si>
    <t>涅槃之火</t>
    <phoneticPr fontId="2" type="noConversion"/>
  </si>
  <si>
    <t>三味</t>
    <phoneticPr fontId="2" type="noConversion"/>
  </si>
  <si>
    <t>招财猫</t>
    <phoneticPr fontId="2" type="noConversion"/>
  </si>
  <si>
    <t>狰</t>
    <phoneticPr fontId="2" type="noConversion"/>
  </si>
  <si>
    <t>魍魉之匣</t>
    <phoneticPr fontId="2" type="noConversion"/>
  </si>
  <si>
    <t>被服</t>
    <phoneticPr fontId="2" type="noConversion"/>
  </si>
  <si>
    <t>阴摩罗</t>
    <phoneticPr fontId="2" type="noConversion"/>
  </si>
  <si>
    <t>魅妖</t>
    <phoneticPr fontId="2" type="noConversion"/>
  </si>
  <si>
    <t>反枕</t>
    <phoneticPr fontId="2" type="noConversion"/>
  </si>
  <si>
    <t>心眼</t>
    <phoneticPr fontId="2" type="noConversion"/>
  </si>
  <si>
    <t>树妖</t>
    <phoneticPr fontId="2" type="noConversion"/>
  </si>
  <si>
    <t>针女</t>
    <phoneticPr fontId="2" type="noConversion"/>
  </si>
  <si>
    <t>日女巳时</t>
    <phoneticPr fontId="2" type="noConversion"/>
  </si>
  <si>
    <t>镜姬</t>
    <phoneticPr fontId="2" type="noConversion"/>
  </si>
  <si>
    <t>钟灵</t>
    <phoneticPr fontId="2" type="noConversion"/>
  </si>
  <si>
    <t>破势</t>
    <phoneticPr fontId="2" type="noConversion"/>
  </si>
  <si>
    <t>随机掉落全部御魂</t>
    <phoneticPr fontId="2" type="noConversion"/>
  </si>
  <si>
    <t>轮入道</t>
    <phoneticPr fontId="2" type="noConversion"/>
  </si>
  <si>
    <t>火灵</t>
    <phoneticPr fontId="2" type="noConversion"/>
  </si>
  <si>
    <t>蚌精</t>
    <phoneticPr fontId="2" type="noConversion"/>
  </si>
  <si>
    <t>蝠翼</t>
    <phoneticPr fontId="2" type="noConversion"/>
  </si>
  <si>
    <t>日常活动</t>
    <phoneticPr fontId="2" type="noConversion"/>
  </si>
  <si>
    <t>维护更新</t>
    <phoneticPr fontId="2" type="noConversion"/>
  </si>
  <si>
    <t>周排名结算</t>
    <phoneticPr fontId="2" type="noConversion"/>
  </si>
  <si>
    <t>火麒麟</t>
    <phoneticPr fontId="2" type="noConversion"/>
  </si>
  <si>
    <t>风麒麟</t>
    <phoneticPr fontId="2" type="noConversion"/>
  </si>
  <si>
    <t>水麒麟</t>
    <phoneticPr fontId="2" type="noConversion"/>
  </si>
  <si>
    <t>雷麒麟</t>
    <phoneticPr fontId="2" type="noConversion"/>
  </si>
  <si>
    <t>阴阳寮首领退治</t>
    <phoneticPr fontId="2" type="noConversion"/>
  </si>
  <si>
    <t>御灵-孔雀</t>
    <phoneticPr fontId="2" type="noConversion"/>
  </si>
  <si>
    <t>商店购买次数刷新</t>
    <phoneticPr fontId="2" type="noConversion"/>
  </si>
  <si>
    <t>御灵-神龙</t>
    <phoneticPr fontId="2" type="noConversion"/>
  </si>
  <si>
    <t>御灵-白藏主</t>
    <phoneticPr fontId="2" type="noConversion"/>
  </si>
  <si>
    <t>御灵-黑豹</t>
    <phoneticPr fontId="2" type="noConversion"/>
  </si>
  <si>
    <t>常规活动</t>
    <phoneticPr fontId="2" type="noConversion"/>
  </si>
  <si>
    <t>集结BOSS</t>
    <phoneticPr fontId="2" type="noConversion"/>
  </si>
  <si>
    <t>荒骷髅</t>
    <phoneticPr fontId="2" type="noConversion"/>
  </si>
  <si>
    <t>稻荷结缘</t>
    <phoneticPr fontId="2" type="noConversion"/>
  </si>
  <si>
    <t>特殊活动</t>
    <phoneticPr fontId="2" type="noConversion"/>
  </si>
  <si>
    <t>氪金活动</t>
    <phoneticPr fontId="2" type="noConversion"/>
  </si>
  <si>
    <r>
      <t>每日开放：道馆突破、斗技、地域鬼王、逢魔之时、丛原火等　　　　　本周秘闻挑战：</t>
    </r>
    <r>
      <rPr>
        <sz val="11"/>
        <color rgb="FFFF0000"/>
        <rFont val="田氏颜体大字库"/>
        <family val="2"/>
        <charset val="134"/>
      </rPr>
      <t>镰鼬百战</t>
    </r>
    <phoneticPr fontId="2" type="noConversion"/>
  </si>
  <si>
    <r>
      <t>12/28~1/11：</t>
    </r>
    <r>
      <rPr>
        <sz val="11"/>
        <color rgb="FF00B050"/>
        <rFont val="田氏颜体大字库"/>
        <family val="2"/>
        <charset val="134"/>
      </rPr>
      <t>万年竹+青吉鬼+达摩</t>
    </r>
    <phoneticPr fontId="2" type="noConversion"/>
  </si>
  <si>
    <r>
      <t>~1/9：</t>
    </r>
    <r>
      <rPr>
        <sz val="11"/>
        <color rgb="FF7030A0"/>
        <rFont val="田氏颜体大字库"/>
        <family val="2"/>
        <charset val="134"/>
      </rPr>
      <t>大天狗手办打折券掉落</t>
    </r>
    <r>
      <rPr>
        <sz val="11"/>
        <color theme="1"/>
        <rFont val="田氏颜体大字库"/>
        <family val="2"/>
        <charset val="134"/>
      </rPr>
      <t>・~1/23：</t>
    </r>
    <r>
      <rPr>
        <sz val="11"/>
        <color rgb="FF0070C0"/>
        <rFont val="田氏颜体大字库"/>
        <family val="2"/>
        <charset val="134"/>
      </rPr>
      <t>暖池青苑庭院拼图</t>
    </r>
    <phoneticPr fontId="2" type="noConversion"/>
  </si>
  <si>
    <t>第2/2周</t>
    <phoneticPr fontId="2" type="noConversion"/>
  </si>
  <si>
    <r>
      <rPr>
        <sz val="11"/>
        <rFont val="田氏颜体大字库"/>
        <family val="2"/>
        <charset val="134"/>
      </rPr>
      <t>1/12~1/26：</t>
    </r>
    <r>
      <rPr>
        <sz val="11"/>
        <color theme="7"/>
        <rFont val="田氏颜体大字库"/>
        <family val="2"/>
        <charset val="134"/>
      </rPr>
      <t>数珠+御魂+达摩</t>
    </r>
    <phoneticPr fontId="2" type="noConversion"/>
  </si>
  <si>
    <r>
      <t>每日开放：道馆突破、斗技、地域鬼王、逢魔之时、丛原火等　　　　　本周秘闻挑战：</t>
    </r>
    <r>
      <rPr>
        <sz val="11"/>
        <color rgb="FF00B050"/>
        <rFont val="田氏颜体大字库"/>
        <family val="2"/>
        <charset val="134"/>
      </rPr>
      <t>河童竞速</t>
    </r>
    <phoneticPr fontId="2" type="noConversion"/>
  </si>
  <si>
    <t>联动活动</t>
    <phoneticPr fontId="2" type="noConversion"/>
  </si>
  <si>
    <r>
      <t>~2/28：</t>
    </r>
    <r>
      <rPr>
        <sz val="11"/>
        <color rgb="FFFF0000"/>
        <rFont val="田氏颜体大字库"/>
        <family val="2"/>
        <charset val="134"/>
      </rPr>
      <t>阴阳师×我的世界：万寮同兴・寮境征集</t>
    </r>
    <phoneticPr fontId="2" type="noConversion"/>
  </si>
  <si>
    <t>长期活动</t>
    <phoneticPr fontId="2" type="noConversion"/>
  </si>
  <si>
    <r>
      <rPr>
        <sz val="11"/>
        <color rgb="FF00B0F0"/>
        <rFont val="田氏颜体大字库"/>
        <family val="2"/>
        <charset val="134"/>
      </rPr>
      <t>分享送符咒</t>
    </r>
    <r>
      <rPr>
        <sz val="11"/>
        <rFont val="田氏颜体大字库"/>
        <family val="2"/>
        <charset val="134"/>
      </rPr>
      <t>・</t>
    </r>
    <r>
      <rPr>
        <sz val="11"/>
        <color rgb="FF0070C0"/>
        <rFont val="田氏颜体大字库"/>
        <family val="2"/>
        <charset val="134"/>
      </rPr>
      <t>决战平安京联动</t>
    </r>
    <phoneticPr fontId="2" type="noConversion"/>
  </si>
  <si>
    <r>
      <t>每日开放：道馆突破、斗技、地域鬼王、逢魔之时、丛原火等　　　　　本周秘闻挑战：</t>
    </r>
    <r>
      <rPr>
        <sz val="11"/>
        <color rgb="FFFFC000"/>
        <rFont val="田氏颜体大字库"/>
        <family val="2"/>
        <charset val="134"/>
      </rPr>
      <t>山兔竞速</t>
    </r>
    <phoneticPr fontId="2" type="noConversion"/>
  </si>
  <si>
    <t>平安祈福庙</t>
    <phoneticPr fontId="2" type="noConversion"/>
  </si>
  <si>
    <t>结缘！百鬼夜行概率UP</t>
    <phoneticPr fontId="2" type="noConversion"/>
  </si>
  <si>
    <t>第3/3周</t>
    <phoneticPr fontId="2" type="noConversion"/>
  </si>
  <si>
    <r>
      <t>~1/23：</t>
    </r>
    <r>
      <rPr>
        <sz val="11"/>
        <color rgb="FF0070C0"/>
        <rFont val="田氏颜体大字库"/>
        <family val="2"/>
        <charset val="134"/>
      </rPr>
      <t>暖池青苑庭院拼图</t>
    </r>
    <r>
      <rPr>
        <sz val="11"/>
        <rFont val="田氏颜体大字库"/>
        <family val="2"/>
        <charset val="134"/>
      </rPr>
      <t>　・</t>
    </r>
    <r>
      <rPr>
        <sz val="11"/>
        <color rgb="FF0070C0"/>
        <rFont val="田氏颜体大字库"/>
        <family val="2"/>
        <charset val="134"/>
      </rPr>
      <t>　</t>
    </r>
    <r>
      <rPr>
        <sz val="11"/>
        <color rgb="FFC00000"/>
        <rFont val="田氏颜体大字库"/>
        <family val="2"/>
        <charset val="134"/>
      </rPr>
      <t>一寮同心领奖期</t>
    </r>
    <phoneticPr fontId="2" type="noConversion"/>
  </si>
  <si>
    <t>丰年！探索加成</t>
    <phoneticPr fontId="2" type="noConversion"/>
  </si>
  <si>
    <r>
      <t>~1/23：</t>
    </r>
    <r>
      <rPr>
        <sz val="11"/>
        <color rgb="FF0070C0"/>
        <rFont val="田氏颜体大字库"/>
        <family val="2"/>
        <charset val="134"/>
      </rPr>
      <t>暖池青苑庭院拼图</t>
    </r>
    <r>
      <rPr>
        <sz val="11"/>
        <rFont val="田氏颜体大字库"/>
        <family val="2"/>
        <charset val="134"/>
      </rPr>
      <t>・</t>
    </r>
    <r>
      <rPr>
        <sz val="11"/>
        <color rgb="FFC00000"/>
        <rFont val="田氏颜体大字库"/>
        <family val="2"/>
        <charset val="134"/>
      </rPr>
      <t>一寮同心领奖期</t>
    </r>
    <phoneticPr fontId="2" type="noConversion"/>
  </si>
  <si>
    <r>
      <rPr>
        <sz val="11"/>
        <color theme="1" tint="0.249977111117893"/>
        <rFont val="田氏颜体大字库"/>
        <family val="2"/>
        <charset val="134"/>
      </rPr>
      <t>~1/21：</t>
    </r>
    <r>
      <rPr>
        <sz val="11"/>
        <rFont val="田氏颜体大字库"/>
        <family val="2"/>
        <charset val="134"/>
      </rPr>
      <t>召唤惊喜掉落：5%500勾玉</t>
    </r>
    <r>
      <rPr>
        <sz val="11"/>
        <color theme="1"/>
        <rFont val="田氏颜体大字库"/>
        <family val="2"/>
        <charset val="134"/>
      </rPr>
      <t/>
    </r>
    <phoneticPr fontId="2" type="noConversion"/>
  </si>
  <si>
    <r>
      <rPr>
        <sz val="11"/>
        <color theme="0" tint="-0.249977111117893"/>
        <rFont val="田氏颜体大字库"/>
        <family val="2"/>
        <charset val="134"/>
      </rPr>
      <t>~1/30：</t>
    </r>
    <r>
      <rPr>
        <sz val="11"/>
        <color theme="0"/>
        <rFont val="田氏颜体大字库"/>
        <family val="2"/>
        <charset val="134"/>
      </rPr>
      <t>召唤阵！激活</t>
    </r>
    <phoneticPr fontId="2" type="noConversion"/>
  </si>
  <si>
    <t>常规活动</t>
    <phoneticPr fontId="2" type="noConversion"/>
  </si>
  <si>
    <t>一寮同心收集期</t>
    <phoneticPr fontId="2" type="noConversion"/>
  </si>
  <si>
    <r>
      <t>~1/31：</t>
    </r>
    <r>
      <rPr>
        <sz val="11"/>
        <color rgb="FFC00000"/>
        <rFont val="田氏颜体大字库"/>
        <family val="2"/>
        <charset val="134"/>
      </rPr>
      <t>一寮同心领奖期</t>
    </r>
    <phoneticPr fontId="2" type="noConversion"/>
  </si>
  <si>
    <r>
      <rPr>
        <sz val="11"/>
        <color theme="0" tint="-0.249977111117893"/>
        <rFont val="田氏颜体大字库"/>
        <family val="2"/>
        <charset val="134"/>
      </rPr>
      <t>~1/7：</t>
    </r>
    <r>
      <rPr>
        <sz val="11"/>
        <color rgb="FF75DBFF"/>
        <rFont val="田氏颜体大字库"/>
        <family val="2"/>
        <charset val="134"/>
      </rPr>
      <t>召唤惊喜掉落：4%五星转换券</t>
    </r>
    <r>
      <rPr>
        <sz val="11"/>
        <color theme="0" tint="-0.249977111117893"/>
        <rFont val="田氏颜体大字库"/>
        <family val="2"/>
        <charset val="134"/>
      </rPr>
      <t>・~1/9：</t>
    </r>
    <r>
      <rPr>
        <sz val="11"/>
        <color rgb="FF5DFF5D"/>
        <rFont val="田氏颜体大字库"/>
        <family val="2"/>
        <charset val="134"/>
      </rPr>
      <t>达摩许愿</t>
    </r>
    <phoneticPr fontId="2" type="noConversion"/>
  </si>
  <si>
    <t>达摩许愿</t>
    <phoneticPr fontId="2" type="noConversion"/>
  </si>
  <si>
    <r>
      <t>秘闻挑战：</t>
    </r>
    <r>
      <rPr>
        <sz val="11"/>
        <color rgb="FFFF0000"/>
        <rFont val="田氏颜体大字库"/>
        <family val="2"/>
        <charset val="134"/>
      </rPr>
      <t>镰鼬百战</t>
    </r>
    <r>
      <rPr>
        <sz val="11"/>
        <color theme="1"/>
        <rFont val="田氏颜体大字库"/>
        <family val="2"/>
        <charset val="134"/>
      </rPr>
      <t>　　　　　每日开放：道馆突破、斗技、地域鬼王、逢魔之时、丛原火等　　　　　秘闻挑战：</t>
    </r>
    <r>
      <rPr>
        <sz val="11"/>
        <color rgb="FF00B050"/>
        <rFont val="田氏颜体大字库"/>
        <family val="2"/>
        <charset val="134"/>
      </rPr>
      <t>河童竞速</t>
    </r>
    <phoneticPr fontId="2" type="noConversion"/>
  </si>
  <si>
    <t>召唤惊喜掉落：4%五星转换券</t>
    <phoneticPr fontId="2" type="noConversion"/>
  </si>
  <si>
    <t>第1周</t>
    <phoneticPr fontId="2" type="noConversion"/>
  </si>
  <si>
    <t>第2周</t>
    <phoneticPr fontId="2" type="noConversion"/>
  </si>
  <si>
    <r>
      <t>秘闻挑战：</t>
    </r>
    <r>
      <rPr>
        <sz val="11"/>
        <color rgb="FF00B050"/>
        <rFont val="田氏颜体大字库"/>
        <family val="2"/>
        <charset val="134"/>
      </rPr>
      <t>河童竞速</t>
    </r>
    <r>
      <rPr>
        <sz val="11"/>
        <color theme="1"/>
        <rFont val="田氏颜体大字库"/>
        <family val="2"/>
        <charset val="134"/>
      </rPr>
      <t>　　　　　每日开放：道馆突破、斗技、地域鬼王、逢魔之时、丛原火等　　　　　秘闻挑战：</t>
    </r>
    <r>
      <rPr>
        <sz val="11"/>
        <color theme="7"/>
        <rFont val="田氏颜体大字库"/>
        <family val="2"/>
        <charset val="134"/>
      </rPr>
      <t>山兔竞速</t>
    </r>
    <phoneticPr fontId="2" type="noConversion"/>
  </si>
  <si>
    <r>
      <rPr>
        <sz val="11"/>
        <color rgb="FF75DBFF"/>
        <rFont val="田氏颜体大字库"/>
        <family val="2"/>
        <charset val="134"/>
      </rPr>
      <t>平安祈福庙</t>
    </r>
    <r>
      <rPr>
        <sz val="11"/>
        <rFont val="田氏颜体大字库"/>
        <family val="2"/>
        <charset val="134"/>
      </rPr>
      <t>　</t>
    </r>
    <r>
      <rPr>
        <sz val="11"/>
        <color theme="0" tint="-0.249977111117893"/>
        <rFont val="田氏颜体大字库"/>
        <family val="2"/>
        <charset val="134"/>
      </rPr>
      <t>・　~1/21：</t>
    </r>
    <r>
      <rPr>
        <sz val="11"/>
        <color theme="0"/>
        <rFont val="田氏颜体大字库"/>
        <family val="2"/>
        <charset val="134"/>
      </rPr>
      <t>召唤惊喜掉落：5%500勾玉</t>
    </r>
    <r>
      <rPr>
        <sz val="11"/>
        <color theme="0" tint="-0.249977111117893"/>
        <rFont val="田氏颜体大字库"/>
        <family val="2"/>
        <charset val="134"/>
      </rPr>
      <t>　・　~1/23：</t>
    </r>
    <r>
      <rPr>
        <sz val="11"/>
        <color rgb="FF5DFF5D"/>
        <rFont val="田氏颜体大字库"/>
        <family val="2"/>
        <charset val="134"/>
      </rPr>
      <t>冬日祭积分换奖励</t>
    </r>
    <phoneticPr fontId="2" type="noConversion"/>
  </si>
  <si>
    <r>
      <rPr>
        <sz val="11"/>
        <color rgb="FF75DBFF"/>
        <rFont val="田氏颜体大字库"/>
        <family val="2"/>
        <charset val="134"/>
      </rPr>
      <t>平安祈福庙　</t>
    </r>
    <r>
      <rPr>
        <sz val="11"/>
        <color theme="0" tint="-0.249977111117893"/>
        <rFont val="田氏颜体大字库"/>
        <family val="2"/>
        <charset val="134"/>
      </rPr>
      <t>・　~1/23：</t>
    </r>
    <r>
      <rPr>
        <sz val="11"/>
        <color rgb="FF5DFF5D"/>
        <rFont val="田氏颜体大字库"/>
        <family val="2"/>
        <charset val="134"/>
      </rPr>
      <t>冬日祭积分换奖励</t>
    </r>
    <phoneticPr fontId="2" type="noConversion"/>
  </si>
  <si>
    <r>
      <t>~1/23：</t>
    </r>
    <r>
      <rPr>
        <sz val="11"/>
        <color rgb="FF0070C0"/>
        <rFont val="田氏颜体大字库"/>
        <family val="2"/>
        <charset val="134"/>
      </rPr>
      <t>暖池青苑庭院拼图　</t>
    </r>
    <r>
      <rPr>
        <sz val="11"/>
        <rFont val="田氏颜体大字库"/>
        <family val="2"/>
        <charset val="134"/>
      </rPr>
      <t>・　~1/31：</t>
    </r>
    <r>
      <rPr>
        <sz val="11"/>
        <color rgb="FFC00000"/>
        <rFont val="田氏颜体大字库"/>
        <family val="2"/>
        <charset val="134"/>
      </rPr>
      <t>一寮同心领奖期</t>
    </r>
    <phoneticPr fontId="2" type="noConversion"/>
  </si>
  <si>
    <t>第3周</t>
    <phoneticPr fontId="2" type="noConversion"/>
  </si>
  <si>
    <r>
      <t>秘闻挑战：</t>
    </r>
    <r>
      <rPr>
        <sz val="11"/>
        <color theme="7"/>
        <rFont val="田氏颜体大字库"/>
        <family val="2"/>
        <charset val="134"/>
      </rPr>
      <t>山兔竞速</t>
    </r>
    <r>
      <rPr>
        <sz val="11"/>
        <color theme="1"/>
        <rFont val="田氏颜体大字库"/>
        <family val="2"/>
        <charset val="134"/>
      </rPr>
      <t>　　　　　每日开放：道馆突破、斗技、地域鬼王、逢魔之时、丛原火等　　　　　秘闻挑战：</t>
    </r>
    <r>
      <rPr>
        <sz val="11"/>
        <color rgb="FFFF0000"/>
        <rFont val="田氏颜体大字库"/>
        <family val="2"/>
        <charset val="134"/>
      </rPr>
      <t>荒川百战</t>
    </r>
    <phoneticPr fontId="2" type="noConversion"/>
  </si>
  <si>
    <t>平安祈福庙　</t>
    <phoneticPr fontId="2" type="noConversion"/>
  </si>
  <si>
    <t>召唤惊喜掉落：5%500勾玉　</t>
    <phoneticPr fontId="2" type="noConversion"/>
  </si>
  <si>
    <r>
      <rPr>
        <sz val="11"/>
        <color theme="0" tint="-0.249977111117893"/>
        <rFont val="田氏颜体大字库"/>
        <family val="2"/>
        <charset val="134"/>
      </rPr>
      <t>~</t>
    </r>
    <r>
      <rPr>
        <sz val="11"/>
        <color theme="0"/>
        <rFont val="田氏颜体大字库"/>
        <family val="2"/>
        <charset val="134"/>
      </rPr>
      <t>1/23</t>
    </r>
    <r>
      <rPr>
        <sz val="11"/>
        <color theme="0" tint="-0.249977111117893"/>
        <rFont val="田氏颜体大字库"/>
        <family val="2"/>
        <charset val="134"/>
      </rPr>
      <t>：</t>
    </r>
    <r>
      <rPr>
        <sz val="11"/>
        <color rgb="FF5DFF5D"/>
        <rFont val="田氏颜体大字库"/>
        <family val="2"/>
        <charset val="134"/>
      </rPr>
      <t>冬日祭积分换奖励</t>
    </r>
    <r>
      <rPr>
        <sz val="11"/>
        <color theme="0" tint="-0.249977111117893"/>
        <rFont val="田氏颜体大字库"/>
        <family val="2"/>
        <charset val="134"/>
      </rPr>
      <t>　・　~1/30：</t>
    </r>
    <r>
      <rPr>
        <sz val="11"/>
        <color rgb="FF75DBFF"/>
        <rFont val="田氏颜体大字库"/>
        <family val="2"/>
        <charset val="134"/>
      </rPr>
      <t>召唤阵！激活</t>
    </r>
    <phoneticPr fontId="2" type="noConversion"/>
  </si>
  <si>
    <t>重要更新</t>
    <phoneticPr fontId="2" type="noConversion"/>
  </si>
  <si>
    <t>宠物后院、新结界皮肤、稻荷物语、探索地图更新、逢魔之时现世鬼王更新、山兔新皮肤</t>
    <phoneticPr fontId="2" type="noConversion"/>
  </si>
  <si>
    <t>新剧情24章、地震鲶来袭、追月神加入卡池、道馆优化、500天签到奖励揭晓</t>
    <phoneticPr fontId="2" type="noConversion"/>
  </si>
  <si>
    <r>
      <rPr>
        <sz val="11"/>
        <rFont val="田氏颜体大字库"/>
        <family val="2"/>
        <charset val="134"/>
      </rPr>
      <t>~</t>
    </r>
    <r>
      <rPr>
        <sz val="11"/>
        <color rgb="FFFF0000"/>
        <rFont val="田氏颜体大字库"/>
        <family val="2"/>
        <charset val="134"/>
      </rPr>
      <t>1/23</t>
    </r>
    <r>
      <rPr>
        <sz val="11"/>
        <color theme="1"/>
        <rFont val="田氏颜体大字库"/>
        <family val="2"/>
        <charset val="134"/>
      </rPr>
      <t>：</t>
    </r>
    <r>
      <rPr>
        <sz val="11"/>
        <color rgb="FF0070C0"/>
        <rFont val="田氏颜体大字库"/>
        <family val="2"/>
        <charset val="134"/>
      </rPr>
      <t>暖池青苑庭院拼图　</t>
    </r>
    <r>
      <rPr>
        <sz val="11"/>
        <rFont val="田氏颜体大字库"/>
        <family val="2"/>
        <charset val="134"/>
      </rPr>
      <t>・　~1/31：</t>
    </r>
    <r>
      <rPr>
        <sz val="11"/>
        <color rgb="FFC00000"/>
        <rFont val="田氏颜体大字库"/>
        <family val="2"/>
        <charset val="134"/>
      </rPr>
      <t>一寮同心领奖期</t>
    </r>
    <phoneticPr fontId="2" type="noConversion"/>
  </si>
  <si>
    <t>川澄绫子</t>
    <phoneticPr fontId="2" type="noConversion"/>
  </si>
  <si>
    <t>第4/4周</t>
    <phoneticPr fontId="2" type="noConversion"/>
  </si>
  <si>
    <t>·</t>
    <phoneticPr fontId="2" type="noConversion"/>
  </si>
  <si>
    <t>神龛</t>
    <phoneticPr fontId="2" type="noConversion"/>
  </si>
  <si>
    <t>年末年始充值活动</t>
  </si>
  <si>
    <t>年末年始充值活动</t>
    <phoneticPr fontId="2" type="noConversion"/>
  </si>
  <si>
    <t>年末年始充值活动</t>
    <phoneticPr fontId="2" type="noConversion"/>
  </si>
  <si>
    <r>
      <rPr>
        <sz val="11"/>
        <rFont val="田氏颜体大字库"/>
        <family val="2"/>
        <charset val="134"/>
      </rPr>
      <t>1/12~1/26：</t>
    </r>
    <r>
      <rPr>
        <sz val="11"/>
        <color theme="7"/>
        <rFont val="田氏颜体大字库"/>
        <family val="2"/>
        <charset val="134"/>
      </rPr>
      <t>数珠+御魂+达摩</t>
    </r>
    <phoneticPr fontId="2" type="noConversion"/>
  </si>
  <si>
    <r>
      <rPr>
        <sz val="11"/>
        <rFont val="田氏颜体大字库"/>
        <family val="2"/>
        <charset val="134"/>
      </rPr>
      <t>1/27~2/10：</t>
    </r>
    <r>
      <rPr>
        <sz val="11"/>
        <color rgb="FFC00000"/>
        <rFont val="田氏颜体大字库"/>
        <family val="2"/>
        <charset val="134"/>
      </rPr>
      <t>兔丸+转换券+达摩</t>
    </r>
    <phoneticPr fontId="2" type="noConversion"/>
  </si>
  <si>
    <t>冬日祭积分换奖励</t>
    <phoneticPr fontId="2" type="noConversion"/>
  </si>
  <si>
    <t>暖池青苑庭院拼图</t>
    <phoneticPr fontId="2" type="noConversion"/>
  </si>
  <si>
    <r>
      <rPr>
        <sz val="11"/>
        <rFont val="田氏颜体大字库"/>
        <family val="2"/>
        <charset val="134"/>
      </rPr>
      <t>~2/28：</t>
    </r>
    <r>
      <rPr>
        <sz val="11"/>
        <color theme="7" tint="-0.499984740745262"/>
        <rFont val="田氏颜体大字库"/>
        <family val="2"/>
        <charset val="134"/>
      </rPr>
      <t>年末年始充值活动</t>
    </r>
    <phoneticPr fontId="2" type="noConversion"/>
  </si>
  <si>
    <t>部分区服合并、部分区服开放跨区组队、山风/薰/虫师加入百鬼弈、青行灯秘闻副本开启、道馆优化</t>
    <phoneticPr fontId="2" type="noConversion"/>
  </si>
  <si>
    <t>阴界之门・百鬼弈</t>
    <phoneticPr fontId="2" type="noConversion"/>
  </si>
  <si>
    <t>协同斗技・寮突破双倍・御灵-全部</t>
    <phoneticPr fontId="2" type="noConversion"/>
  </si>
  <si>
    <t>常规活动</t>
    <phoneticPr fontId="2" type="noConversion"/>
  </si>
  <si>
    <t>运势！加成掉落</t>
    <phoneticPr fontId="2" type="noConversion"/>
  </si>
  <si>
    <t>第4周</t>
    <phoneticPr fontId="2" type="noConversion"/>
  </si>
  <si>
    <t>召唤阵！激活</t>
    <phoneticPr fontId="2" type="noConversion"/>
  </si>
  <si>
    <t>常规活动</t>
    <phoneticPr fontId="2" type="noConversion"/>
  </si>
  <si>
    <t>英语</t>
    <phoneticPr fontId="2" type="noConversion"/>
  </si>
  <si>
    <t>中文</t>
    <phoneticPr fontId="2" type="noConversion"/>
  </si>
  <si>
    <t>日语汉字</t>
    <phoneticPr fontId="2" type="noConversion"/>
  </si>
  <si>
    <t>日语假名</t>
    <phoneticPr fontId="2" type="noConversion"/>
  </si>
  <si>
    <t>日语罗马字</t>
    <phoneticPr fontId="2" type="noConversion"/>
  </si>
  <si>
    <t>Hana</t>
    <phoneticPr fontId="2" type="noConversion"/>
  </si>
  <si>
    <t>Ichimokuren</t>
    <phoneticPr fontId="2" type="noConversion"/>
  </si>
  <si>
    <t>Aoandon</t>
    <phoneticPr fontId="2" type="noConversion"/>
  </si>
  <si>
    <t>Ryomen</t>
    <phoneticPr fontId="2" type="noConversion"/>
  </si>
  <si>
    <t>Ootengu</t>
    <phoneticPr fontId="2" type="noConversion"/>
  </si>
  <si>
    <t>Enma</t>
    <phoneticPr fontId="2" type="noConversion"/>
  </si>
  <si>
    <t>Shishio</t>
    <phoneticPr fontId="2" type="noConversion"/>
  </si>
  <si>
    <t>Shuten Doji</t>
    <phoneticPr fontId="2" type="noConversion"/>
  </si>
  <si>
    <t>Ibaraki Doji</t>
    <phoneticPr fontId="2" type="noConversion"/>
  </si>
  <si>
    <t>Kaguya</t>
    <phoneticPr fontId="2" type="noConversion"/>
  </si>
  <si>
    <t>Susabi</t>
    <phoneticPr fontId="2" type="noConversion"/>
  </si>
  <si>
    <t>Shiro</t>
    <phoneticPr fontId="2" type="noConversion"/>
  </si>
  <si>
    <t>Kuro</t>
    <phoneticPr fontId="2" type="noConversion"/>
  </si>
  <si>
    <t>Yaksha</t>
    <phoneticPr fontId="2" type="noConversion"/>
  </si>
  <si>
    <t>Sakura</t>
    <phoneticPr fontId="2" type="noConversion"/>
  </si>
  <si>
    <t>Jorogumo</t>
    <phoneticPr fontId="2" type="noConversion"/>
  </si>
  <si>
    <t>Kamaitachi</t>
    <phoneticPr fontId="2" type="noConversion"/>
  </si>
  <si>
    <t>Maestro</t>
    <phoneticPr fontId="2" type="noConversion"/>
  </si>
  <si>
    <t>Yumekui</t>
    <phoneticPr fontId="2" type="noConversion"/>
  </si>
  <si>
    <t>Hangan</t>
    <phoneticPr fontId="2" type="noConversion"/>
  </si>
  <si>
    <t>Mouba</t>
    <phoneticPr fontId="2" type="noConversion"/>
  </si>
  <si>
    <t>Puppeteer</t>
    <phoneticPr fontId="2" type="noConversion"/>
  </si>
  <si>
    <t>Umibozu</t>
    <phoneticPr fontId="2" type="noConversion"/>
  </si>
  <si>
    <t>Kuro Mujou</t>
    <phoneticPr fontId="2" type="noConversion"/>
  </si>
  <si>
    <t>Shiro Mujou</t>
    <phoneticPr fontId="2" type="noConversion"/>
  </si>
  <si>
    <t>Hone Onna</t>
    <phoneticPr fontId="2" type="noConversion"/>
  </si>
  <si>
    <t>Hououga</t>
    <phoneticPr fontId="2" type="noConversion"/>
  </si>
  <si>
    <t>Futakuchi</t>
    <phoneticPr fontId="2" type="noConversion"/>
  </si>
  <si>
    <t>Ubume</t>
    <phoneticPr fontId="2" type="noConversion"/>
  </si>
  <si>
    <t>Momiji</t>
    <phoneticPr fontId="2" type="noConversion"/>
  </si>
  <si>
    <t>Youko</t>
    <phoneticPr fontId="2" type="noConversion"/>
  </si>
  <si>
    <t>Momo</t>
    <phoneticPr fontId="2" type="noConversion"/>
  </si>
  <si>
    <t>Hakuro</t>
    <phoneticPr fontId="2" type="noConversion"/>
  </si>
  <si>
    <t>Yuki Onna</t>
    <phoneticPr fontId="2" type="noConversion"/>
  </si>
  <si>
    <t>Kyonshi Ani</t>
    <phoneticPr fontId="2" type="noConversion"/>
  </si>
  <si>
    <t>Ebisu</t>
    <phoneticPr fontId="2" type="noConversion"/>
  </si>
  <si>
    <t>Vampira</t>
    <phoneticPr fontId="2" type="noConversion"/>
  </si>
  <si>
    <t>Inugami</t>
    <phoneticPr fontId="2" type="noConversion"/>
  </si>
  <si>
    <t>Kiyohime</t>
    <phoneticPr fontId="2" type="noConversion"/>
  </si>
  <si>
    <t>Higanbana</t>
    <phoneticPr fontId="2" type="noConversion"/>
  </si>
  <si>
    <t>Yuki</t>
    <phoneticPr fontId="2" type="noConversion"/>
  </si>
  <si>
    <t>Mannendake</t>
    <phoneticPr fontId="2" type="noConversion"/>
  </si>
  <si>
    <t>Enenra</t>
    <phoneticPr fontId="2" type="noConversion"/>
  </si>
  <si>
    <t>Kingyo</t>
    <phoneticPr fontId="2" type="noConversion"/>
  </si>
  <si>
    <t>Chin</t>
    <phoneticPr fontId="2" type="noConversion"/>
  </si>
  <si>
    <t>Itsumade</t>
    <phoneticPr fontId="2" type="noConversion"/>
  </si>
  <si>
    <t>Hako no Naka</t>
    <phoneticPr fontId="2" type="noConversion"/>
  </si>
  <si>
    <t>Komatsu</t>
    <phoneticPr fontId="2" type="noConversion"/>
  </si>
  <si>
    <t>Koroka</t>
    <phoneticPr fontId="2" type="noConversion"/>
  </si>
  <si>
    <t>Ushi no Toki</t>
    <phoneticPr fontId="2" type="noConversion"/>
  </si>
  <si>
    <t>Samurai X</t>
    <phoneticPr fontId="2" type="noConversion"/>
  </si>
  <si>
    <t>Zashiki</t>
    <phoneticPr fontId="2" type="noConversion"/>
  </si>
  <si>
    <t>Gaki</t>
    <phoneticPr fontId="2" type="noConversion"/>
  </si>
  <si>
    <t>Ame Onna</t>
    <phoneticPr fontId="2" type="noConversion"/>
  </si>
  <si>
    <t>Warrior Soul</t>
    <phoneticPr fontId="2" type="noConversion"/>
  </si>
  <si>
    <t>Kodokushi</t>
    <phoneticPr fontId="2" type="noConversion"/>
  </si>
  <si>
    <t>Doujo</t>
    <phoneticPr fontId="2" type="noConversion"/>
  </si>
  <si>
    <t>Tesso</t>
    <phoneticPr fontId="2" type="noConversion"/>
  </si>
  <si>
    <t>Kyonshi Imoto</t>
    <phoneticPr fontId="2" type="noConversion"/>
  </si>
  <si>
    <t>Kyonshi Ototo</t>
    <phoneticPr fontId="2" type="noConversion"/>
  </si>
  <si>
    <t>Tanuki</t>
    <phoneticPr fontId="2" type="noConversion"/>
  </si>
  <si>
    <t>Chocho</t>
    <phoneticPr fontId="2" type="noConversion"/>
  </si>
  <si>
    <t>Shuzu</t>
    <phoneticPr fontId="2" type="noConversion"/>
  </si>
  <si>
    <t>Koi</t>
    <phoneticPr fontId="2" type="noConversion"/>
  </si>
  <si>
    <t>Mountain Rabbit</t>
    <phoneticPr fontId="2" type="noConversion"/>
  </si>
  <si>
    <t>Kyuumei Neko</t>
    <phoneticPr fontId="2" type="noConversion"/>
  </si>
  <si>
    <t>Kusa</t>
    <phoneticPr fontId="2" type="noConversion"/>
  </si>
  <si>
    <t>Pipe Fox</t>
    <phoneticPr fontId="2" type="noConversion"/>
  </si>
  <si>
    <t>Hitosume</t>
    <phoneticPr fontId="2" type="noConversion"/>
  </si>
  <si>
    <t>Mio</t>
    <phoneticPr fontId="2" type="noConversion"/>
  </si>
  <si>
    <t>Frog Pot</t>
    <phoneticPr fontId="2" type="noConversion"/>
  </si>
  <si>
    <t>Satori</t>
    <phoneticPr fontId="2" type="noConversion"/>
  </si>
  <si>
    <t>Yamawaro</t>
    <phoneticPr fontId="2" type="noConversion"/>
  </si>
  <si>
    <t>Kamikui</t>
    <phoneticPr fontId="2" type="noConversion"/>
  </si>
  <si>
    <t>Karasu Tengu</t>
    <phoneticPr fontId="2" type="noConversion"/>
  </si>
  <si>
    <t>Kappa</t>
    <phoneticPr fontId="2" type="noConversion"/>
  </si>
  <si>
    <t>Usagi</t>
    <phoneticPr fontId="2" type="noConversion"/>
  </si>
  <si>
    <t>Umbrella</t>
    <phoneticPr fontId="2" type="noConversion"/>
  </si>
  <si>
    <t>Akashita</t>
    <phoneticPr fontId="2" type="noConversion"/>
  </si>
  <si>
    <t>Parasite</t>
    <phoneticPr fontId="2" type="noConversion"/>
  </si>
  <si>
    <t>Grave Digger</t>
    <phoneticPr fontId="2" type="noConversion"/>
  </si>
  <si>
    <t>Blue Imp</t>
    <phoneticPr fontId="2" type="noConversion"/>
  </si>
  <si>
    <t>Yellow Imp</t>
    <phoneticPr fontId="2" type="noConversion"/>
  </si>
  <si>
    <t>Red Imp</t>
    <phoneticPr fontId="2" type="noConversion"/>
  </si>
  <si>
    <t>Green Imp</t>
    <phoneticPr fontId="2" type="noConversion"/>
  </si>
  <si>
    <t>Hakakigami</t>
    <phoneticPr fontId="2" type="noConversion"/>
  </si>
  <si>
    <t>Nurikabe</t>
    <phoneticPr fontId="2" type="noConversion"/>
  </si>
  <si>
    <t>Lantern Boy</t>
    <phoneticPr fontId="2" type="noConversion"/>
  </si>
  <si>
    <t>Lantern Soul</t>
    <phoneticPr fontId="2" type="noConversion"/>
  </si>
  <si>
    <t>石距</t>
    <phoneticPr fontId="2" type="noConversion"/>
  </si>
  <si>
    <t>たこ</t>
    <phoneticPr fontId="2" type="noConversion"/>
  </si>
  <si>
    <t>tako</t>
    <phoneticPr fontId="2" type="noConversion"/>
  </si>
  <si>
    <r>
      <t>日语汉字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9"/>
        <color theme="1"/>
        <rFont val="宋体"/>
        <family val="3"/>
        <charset val="134"/>
        <scheme val="minor"/>
      </rPr>
      <t>1</t>
    </r>
    <phoneticPr fontId="2" type="noConversion"/>
  </si>
  <si>
    <r>
      <t xml:space="preserve">Blade </t>
    </r>
    <r>
      <rPr>
        <sz val="9"/>
        <color theme="1"/>
        <rFont val="田氏颜体大字库"/>
        <family val="2"/>
        <charset val="134"/>
      </rPr>
      <t>3</t>
    </r>
    <phoneticPr fontId="2" type="noConversion"/>
  </si>
  <si>
    <r>
      <t xml:space="preserve">Hana </t>
    </r>
    <r>
      <rPr>
        <sz val="9"/>
        <color theme="1"/>
        <rFont val="田氏颜体大字库"/>
        <family val="2"/>
        <charset val="134"/>
      </rPr>
      <t>4</t>
    </r>
    <phoneticPr fontId="2" type="noConversion"/>
  </si>
  <si>
    <r>
      <t xml:space="preserve">Puppeteer </t>
    </r>
    <r>
      <rPr>
        <sz val="9"/>
        <color theme="1"/>
        <rFont val="田氏颜体大字库"/>
        <family val="2"/>
        <charset val="134"/>
      </rPr>
      <t>5</t>
    </r>
    <phoneticPr fontId="2" type="noConversion"/>
  </si>
  <si>
    <r>
      <t xml:space="preserve">Maestro </t>
    </r>
    <r>
      <rPr>
        <sz val="9"/>
        <color theme="1"/>
        <rFont val="田氏颜体大字库"/>
        <family val="2"/>
        <charset val="134"/>
      </rPr>
      <t>7</t>
    </r>
    <phoneticPr fontId="2" type="noConversion"/>
  </si>
  <si>
    <r>
      <t xml:space="preserve">Vampire </t>
    </r>
    <r>
      <rPr>
        <sz val="9"/>
        <color theme="1"/>
        <rFont val="田氏颜体大字库"/>
        <family val="2"/>
        <charset val="134"/>
      </rPr>
      <t>6</t>
    </r>
    <phoneticPr fontId="2" type="noConversion"/>
  </si>
  <si>
    <r>
      <t xml:space="preserve">うぶめ </t>
    </r>
    <r>
      <rPr>
        <sz val="9"/>
        <color theme="1"/>
        <rFont val="田氏颜体大字库"/>
        <family val="2"/>
        <charset val="134"/>
      </rPr>
      <t>8</t>
    </r>
    <phoneticPr fontId="2" type="noConversion"/>
  </si>
  <si>
    <r>
      <t xml:space="preserve">Prajna </t>
    </r>
    <r>
      <rPr>
        <sz val="9"/>
        <color theme="1"/>
        <rFont val="田氏颜体大字库"/>
        <family val="2"/>
        <charset val="134"/>
      </rPr>
      <t>9</t>
    </r>
    <phoneticPr fontId="2" type="noConversion"/>
  </si>
  <si>
    <r>
      <t xml:space="preserve">Blue Monk </t>
    </r>
    <r>
      <rPr>
        <sz val="9"/>
        <color theme="1"/>
        <rFont val="田氏颜体大字库"/>
        <family val="2"/>
        <charset val="134"/>
      </rPr>
      <t>10</t>
    </r>
    <phoneticPr fontId="2" type="noConversion"/>
  </si>
  <si>
    <r>
      <t xml:space="preserve">Bukkuman </t>
    </r>
    <r>
      <rPr>
        <sz val="9"/>
        <color theme="1"/>
        <rFont val="田氏颜体大字库"/>
        <family val="2"/>
        <charset val="134"/>
      </rPr>
      <t>11</t>
    </r>
    <phoneticPr fontId="2" type="noConversion"/>
  </si>
  <si>
    <r>
      <t xml:space="preserve">Mio </t>
    </r>
    <r>
      <rPr>
        <sz val="9"/>
        <color theme="1"/>
        <rFont val="田氏颜体大字库"/>
        <family val="2"/>
        <charset val="134"/>
      </rPr>
      <t>12</t>
    </r>
    <phoneticPr fontId="2" type="noConversion"/>
  </si>
  <si>
    <r>
      <t xml:space="preserve">Boy Sacrifice </t>
    </r>
    <r>
      <rPr>
        <sz val="9"/>
        <color theme="1"/>
        <rFont val="田氏颜体大字库"/>
        <family val="2"/>
        <charset val="134"/>
      </rPr>
      <t>13</t>
    </r>
    <phoneticPr fontId="2" type="noConversion"/>
  </si>
  <si>
    <r>
      <t xml:space="preserve">Samurai X </t>
    </r>
    <r>
      <rPr>
        <sz val="9"/>
        <color theme="1"/>
        <rFont val="田氏颜体大字库"/>
        <family val="2"/>
        <charset val="134"/>
      </rPr>
      <t>14</t>
    </r>
    <phoneticPr fontId="2" type="noConversion"/>
  </si>
  <si>
    <r>
      <t xml:space="preserve">Ushi no Toki </t>
    </r>
    <r>
      <rPr>
        <sz val="9"/>
        <color theme="1"/>
        <rFont val="田氏颜体大字库"/>
        <family val="2"/>
        <charset val="134"/>
      </rPr>
      <t>15</t>
    </r>
    <phoneticPr fontId="2" type="noConversion"/>
  </si>
  <si>
    <r>
      <t xml:space="preserve">Shuzu </t>
    </r>
    <r>
      <rPr>
        <sz val="9"/>
        <color theme="1"/>
        <rFont val="田氏颜体大字库"/>
        <family val="2"/>
        <charset val="134"/>
      </rPr>
      <t>16</t>
    </r>
    <phoneticPr fontId="2" type="noConversion"/>
  </si>
  <si>
    <r>
      <t xml:space="preserve">Kusa </t>
    </r>
    <r>
      <rPr>
        <sz val="9"/>
        <color theme="1"/>
        <rFont val="田氏颜体大字库"/>
        <family val="2"/>
        <charset val="134"/>
      </rPr>
      <t>17</t>
    </r>
    <phoneticPr fontId="2" type="noConversion"/>
  </si>
  <si>
    <r>
      <t xml:space="preserve">Chocho </t>
    </r>
    <r>
      <rPr>
        <sz val="9"/>
        <color theme="1"/>
        <rFont val="田氏颜体大字库"/>
        <family val="2"/>
        <charset val="134"/>
      </rPr>
      <t>18</t>
    </r>
    <phoneticPr fontId="2" type="noConversion"/>
  </si>
  <si>
    <r>
      <t xml:space="preserve">Nukekubi </t>
    </r>
    <r>
      <rPr>
        <sz val="9"/>
        <color theme="1"/>
        <rFont val="田氏颜体大字库"/>
        <family val="2"/>
        <charset val="134"/>
      </rPr>
      <t>19</t>
    </r>
    <phoneticPr fontId="2" type="noConversion"/>
  </si>
  <si>
    <r>
      <t xml:space="preserve">Satori </t>
    </r>
    <r>
      <rPr>
        <sz val="9"/>
        <color theme="1"/>
        <rFont val="田氏颜体大字库"/>
        <family val="2"/>
        <charset val="134"/>
      </rPr>
      <t>20</t>
    </r>
    <phoneticPr fontId="2" type="noConversion"/>
  </si>
  <si>
    <r>
      <t xml:space="preserve">Grave Digger </t>
    </r>
    <r>
      <rPr>
        <sz val="9"/>
        <color theme="1"/>
        <rFont val="田氏颜体大字库"/>
        <family val="2"/>
        <charset val="134"/>
      </rPr>
      <t>21</t>
    </r>
    <phoneticPr fontId="2" type="noConversion"/>
  </si>
  <si>
    <r>
      <t xml:space="preserve">Parasite </t>
    </r>
    <r>
      <rPr>
        <sz val="9"/>
        <color theme="1"/>
        <rFont val="田氏颜体大字库"/>
        <family val="2"/>
        <charset val="134"/>
      </rPr>
      <t>22</t>
    </r>
    <phoneticPr fontId="2" type="noConversion"/>
  </si>
  <si>
    <r>
      <t xml:space="preserve">Green Imp </t>
    </r>
    <r>
      <rPr>
        <sz val="9"/>
        <color theme="1"/>
        <rFont val="田氏颜体大字库"/>
        <family val="2"/>
        <charset val="134"/>
      </rPr>
      <t>23</t>
    </r>
    <phoneticPr fontId="2" type="noConversion"/>
  </si>
  <si>
    <r>
      <t xml:space="preserve">Hahakigami </t>
    </r>
    <r>
      <rPr>
        <sz val="9"/>
        <color theme="1"/>
        <rFont val="田氏颜体大字库"/>
        <family val="2"/>
        <charset val="134"/>
      </rPr>
      <t>24</t>
    </r>
    <phoneticPr fontId="2" type="noConversion"/>
  </si>
  <si>
    <t>Abe no Seimei</t>
    <phoneticPr fontId="2" type="noConversion"/>
  </si>
  <si>
    <t>Kagura</t>
    <phoneticPr fontId="2" type="noConversion"/>
  </si>
  <si>
    <t>Great Fox</t>
    <phoneticPr fontId="2" type="noConversion"/>
  </si>
  <si>
    <t>Shinryu</t>
    <phoneticPr fontId="2" type="noConversion"/>
  </si>
  <si>
    <t>Minamoto no Hiromasa</t>
    <phoneticPr fontId="2" type="noConversion"/>
  </si>
  <si>
    <t>Black Panther</t>
    <phoneticPr fontId="2" type="noConversion"/>
  </si>
  <si>
    <t>Yaobikuni</t>
    <phoneticPr fontId="2" type="noConversion"/>
  </si>
  <si>
    <t>Peacock</t>
    <phoneticPr fontId="2" type="noConversion"/>
  </si>
  <si>
    <r>
      <t>注：
1、部分式神外服未实装，无翻译或翻译可能有误。
2、Lord：主、领主。     3、Blade：刀、刀片。     4、Hana：（日语）花。     5、Puppeteer：操纵傀儡的人。     6、Vampire：吸血鬼。     7、Maestro：音乐大师。
8、训读：</t>
    </r>
    <r>
      <rPr>
        <sz val="11"/>
        <color theme="1"/>
        <rFont val="Kozuka Mincho Pro R"/>
        <family val="1"/>
        <charset val="128"/>
      </rPr>
      <t>うぶめ</t>
    </r>
    <r>
      <rPr>
        <sz val="11"/>
        <color theme="1"/>
        <rFont val="宋体"/>
        <family val="3"/>
        <charset val="134"/>
        <scheme val="minor"/>
      </rPr>
      <t>，音读：</t>
    </r>
    <r>
      <rPr>
        <sz val="11"/>
        <color theme="1"/>
        <rFont val="Kozuka Mincho Pro R"/>
        <family val="1"/>
        <charset val="128"/>
      </rPr>
      <t>こかくちょう</t>
    </r>
    <r>
      <rPr>
        <sz val="11"/>
        <color theme="1"/>
        <rFont val="宋体"/>
        <family val="3"/>
        <charset val="134"/>
        <scheme val="minor"/>
      </rPr>
      <t>。</t>
    </r>
    <r>
      <rPr>
        <sz val="11"/>
        <color theme="1"/>
        <rFont val="宋体"/>
        <family val="2"/>
        <charset val="134"/>
        <scheme val="minor"/>
      </rPr>
      <t xml:space="preserve">     9、Prajna:(梵语）智慧，汉语音译为般若（bo're），日语音译为般若（han'nya)。     10、Monk：修道士。
11、Bukkuman：日语中同Bookman。     12、Mio：（日语）三尾。     13、Sacrifice：献祭、祭献。     14、Samurai：（日语）武士。Samurai X 即 X武士。
15、Ushi no Toki：（日语）丑时。     16、Shuzu：疑似翻译错误。     17、Kusa：（日语）草。     18、Chocho：（日语）蝶々。     19、Nukekubi：（日语）抜け首，首无
20、音读：kaku，训读：satori。     21、Grave：坟墓、墓穴。     22、Parasite：寄生物。     23、Imp：小恶魔、小魔鬼。     24、Hahakigami：（日语）帚木。
补充说明：</t>
    </r>
    <r>
      <rPr>
        <sz val="11"/>
        <color theme="1"/>
        <rFont val="Kozuka Mincho Pro R"/>
        <family val="1"/>
        <charset val="128"/>
      </rPr>
      <t>キョンシー</t>
    </r>
    <r>
      <rPr>
        <sz val="11"/>
        <color theme="1"/>
        <rFont val="宋体"/>
        <family val="2"/>
        <charset val="134"/>
        <scheme val="minor"/>
      </rPr>
      <t>（kyonshi）来源于粤语“僵尸”
英语资料来源：https://onmyojiguide.com/（非官方）</t>
    </r>
    <phoneticPr fontId="2" type="noConversion"/>
  </si>
  <si>
    <t xml:space="preserve">Lord Arakawa </t>
    <phoneticPr fontId="2" type="noConversion"/>
  </si>
  <si>
    <t>Jikikaeru</t>
    <phoneticPr fontId="2" type="noConversion"/>
  </si>
  <si>
    <t>Yamausagi</t>
    <phoneticPr fontId="2" type="noConversion"/>
  </si>
  <si>
    <t>Kanko</t>
    <phoneticPr fontId="2" type="noConversion"/>
  </si>
  <si>
    <t>Oguna</t>
    <phoneticPr fontId="2" type="noConversion"/>
  </si>
  <si>
    <r>
      <t xml:space="preserve">Lord Arakawa </t>
    </r>
    <r>
      <rPr>
        <sz val="9"/>
        <color theme="1"/>
        <rFont val="田氏颜体大字库"/>
        <family val="2"/>
        <charset val="134"/>
      </rPr>
      <t>2</t>
    </r>
    <phoneticPr fontId="2" type="noConversion"/>
  </si>
  <si>
    <r>
      <t xml:space="preserve">うぶめ </t>
    </r>
    <r>
      <rPr>
        <sz val="9"/>
        <color theme="1"/>
        <rFont val="田氏颜体大字库"/>
        <family val="2"/>
        <charset val="134"/>
      </rPr>
      <t>6</t>
    </r>
    <phoneticPr fontId="2" type="noConversion"/>
  </si>
  <si>
    <r>
      <t>日语汉字</t>
    </r>
    <r>
      <rPr>
        <sz val="11"/>
        <color theme="1"/>
        <rFont val="宋体"/>
        <family val="3"/>
        <charset val="134"/>
        <scheme val="minor"/>
      </rPr>
      <t/>
    </r>
    <phoneticPr fontId="2" type="noConversion"/>
  </si>
  <si>
    <t>Kubinashi</t>
    <phoneticPr fontId="2" type="noConversion"/>
  </si>
  <si>
    <t>Hiromasa</t>
    <phoneticPr fontId="2" type="noConversion"/>
  </si>
  <si>
    <t>Yao Bikuni</t>
    <phoneticPr fontId="2" type="noConversion"/>
  </si>
  <si>
    <t>Seimei</t>
    <phoneticPr fontId="2" type="noConversion"/>
  </si>
  <si>
    <t>Shinryu</t>
    <phoneticPr fontId="2" type="noConversion"/>
  </si>
  <si>
    <t>Kohaku</t>
    <phoneticPr fontId="2" type="noConversion"/>
  </si>
  <si>
    <t>部分区服合并</t>
    <phoneticPr fontId="2" type="noConversion"/>
  </si>
  <si>
    <r>
      <rPr>
        <sz val="11"/>
        <color theme="0" tint="-0.249977111117893"/>
        <rFont val="田氏颜体大字库"/>
        <family val="2"/>
        <charset val="134"/>
      </rPr>
      <t>~1/21：</t>
    </r>
    <r>
      <rPr>
        <sz val="11"/>
        <color rgb="FF75DBFF"/>
        <rFont val="田氏颜体大字库"/>
        <family val="2"/>
        <charset val="134"/>
      </rPr>
      <t>召唤惊喜掉落：5%500勾玉</t>
    </r>
    <r>
      <rPr>
        <sz val="11"/>
        <color theme="0"/>
        <rFont val="田氏颜体大字库"/>
        <family val="2"/>
        <charset val="134"/>
      </rPr>
      <t>　</t>
    </r>
    <r>
      <rPr>
        <sz val="11"/>
        <color theme="0" tint="-0.249977111117893"/>
        <rFont val="田氏颜体大字库"/>
        <family val="2"/>
        <charset val="134"/>
      </rPr>
      <t>・　~1/23：</t>
    </r>
    <r>
      <rPr>
        <sz val="11"/>
        <color rgb="FF5DFF5D"/>
        <rFont val="田氏颜体大字库"/>
        <family val="2"/>
        <charset val="134"/>
      </rPr>
      <t>冬日祭积分换奖励</t>
    </r>
    <phoneticPr fontId="2" type="noConversion"/>
  </si>
  <si>
    <r>
      <rPr>
        <sz val="11"/>
        <color theme="1" tint="0.249977111117893"/>
        <rFont val="田氏颜体大字库"/>
        <family val="2"/>
        <charset val="134"/>
      </rPr>
      <t>~1/21：</t>
    </r>
    <r>
      <rPr>
        <sz val="11"/>
        <rFont val="田氏颜体大字库"/>
        <family val="2"/>
        <charset val="134"/>
      </rPr>
      <t>召唤惊喜掉落：5%500勾玉</t>
    </r>
    <r>
      <rPr>
        <sz val="11"/>
        <color theme="1"/>
        <rFont val="田氏颜体大字库"/>
        <family val="2"/>
        <charset val="134"/>
      </rPr>
      <t/>
    </r>
    <phoneticPr fontId="2" type="noConversion"/>
  </si>
  <si>
    <r>
      <rPr>
        <sz val="11"/>
        <color theme="1" tint="0.249977111117893"/>
        <rFont val="田氏颜体大字库"/>
        <family val="2"/>
        <charset val="134"/>
      </rPr>
      <t>1/26 10:00~2/2 16:00：</t>
    </r>
    <r>
      <rPr>
        <sz val="11"/>
        <color theme="1"/>
        <rFont val="田氏颜体大字库"/>
        <family val="2"/>
        <charset val="134"/>
      </rPr>
      <t>超鬼王来袭</t>
    </r>
    <phoneticPr fontId="2" type="noConversion"/>
  </si>
  <si>
    <t>18年1~2月</t>
    <phoneticPr fontId="2" type="noConversion"/>
  </si>
  <si>
    <t>第5/1周</t>
    <phoneticPr fontId="2" type="noConversion"/>
  </si>
  <si>
    <r>
      <t>每日开放：道馆突破、斗技、地域鬼王、逢魔之时、丛原火等　　　　　本周秘闻挑战：</t>
    </r>
    <r>
      <rPr>
        <sz val="11"/>
        <rFont val="田氏颜体大字库"/>
        <family val="2"/>
        <charset val="134"/>
      </rPr>
      <t>－－－－</t>
    </r>
    <phoneticPr fontId="2" type="noConversion"/>
  </si>
  <si>
    <t>抽卡活动</t>
    <phoneticPr fontId="2" type="noConversion"/>
  </si>
  <si>
    <r>
      <t>~2/28：</t>
    </r>
    <r>
      <rPr>
        <sz val="11"/>
        <color rgb="FFFF0000"/>
        <rFont val="田氏颜体大字库"/>
        <family val="2"/>
        <charset val="134"/>
      </rPr>
      <t>阴阳师×我的世界：万寮同兴・寮境征集</t>
    </r>
    <phoneticPr fontId="2" type="noConversion"/>
  </si>
  <si>
    <r>
      <rPr>
        <sz val="11"/>
        <color theme="1" tint="0.249977111117893"/>
        <rFont val="田氏颜体大字库"/>
        <family val="2"/>
        <charset val="134"/>
      </rPr>
      <t>~2/2 16:00：</t>
    </r>
    <r>
      <rPr>
        <sz val="11"/>
        <color theme="1"/>
        <rFont val="田氏颜体大字库"/>
        <family val="2"/>
        <charset val="134"/>
      </rPr>
      <t>超鬼王来袭</t>
    </r>
    <phoneticPr fontId="2" type="noConversion"/>
  </si>
  <si>
    <t>新剧情25章、跨区组队正式开放、狸猫新皮肤、道馆优化</t>
    <phoneticPr fontId="2" type="noConversion"/>
  </si>
  <si>
    <t>抽卡活动</t>
    <phoneticPr fontId="2" type="noConversion"/>
  </si>
  <si>
    <r>
      <t>秘闻挑战：</t>
    </r>
    <r>
      <rPr>
        <sz val="11"/>
        <color theme="1" tint="0.249977111117893"/>
        <rFont val="田氏颜体大字库"/>
        <family val="2"/>
        <charset val="134"/>
      </rPr>
      <t>－－－－</t>
    </r>
    <r>
      <rPr>
        <sz val="11"/>
        <color theme="1"/>
        <rFont val="田氏颜体大字库"/>
        <family val="2"/>
        <charset val="134"/>
      </rPr>
      <t>　　　　　每日开放：道馆突破、斗技、地域鬼王、逢魔之时、丛原火等　　　　　秘闻挑战：</t>
    </r>
    <r>
      <rPr>
        <sz val="11"/>
        <color rgb="FFFFC000"/>
        <rFont val="田氏颜体大字库"/>
        <family val="2"/>
        <charset val="134"/>
      </rPr>
      <t>妖刀竞速</t>
    </r>
    <phoneticPr fontId="2" type="noConversion"/>
  </si>
  <si>
    <t>第5周</t>
    <phoneticPr fontId="2" type="noConversion"/>
  </si>
  <si>
    <t>召唤惊喜掉落：3%御行达摩</t>
    <phoneticPr fontId="2" type="noConversion"/>
  </si>
  <si>
    <t>召唤惊喜掉落：3%御行达摩</t>
    <phoneticPr fontId="2" type="noConversion"/>
  </si>
  <si>
    <t>召唤惊喜掉落：3%御行达摩</t>
    <phoneticPr fontId="2" type="noConversion"/>
  </si>
  <si>
    <t>水濑祈</t>
    <phoneticPr fontId="2" type="noConversion"/>
  </si>
  <si>
    <t>佐仓绫音</t>
    <phoneticPr fontId="2" type="noConversion"/>
  </si>
  <si>
    <t>结界50000经验</t>
    <phoneticPr fontId="2" type="noConversion"/>
  </si>
  <si>
    <t>结界50000经验</t>
    <phoneticPr fontId="2" type="noConversion"/>
  </si>
  <si>
    <t>技能升级7次</t>
    <phoneticPr fontId="2" type="noConversion"/>
  </si>
  <si>
    <t>樱井孝宏</t>
    <phoneticPr fontId="2" type="noConversion"/>
  </si>
  <si>
    <t>名称</t>
    <phoneticPr fontId="2" type="noConversion"/>
  </si>
  <si>
    <t>中文</t>
    <phoneticPr fontId="2" type="noConversion"/>
  </si>
  <si>
    <t>日语汉字</t>
    <phoneticPr fontId="2" type="noConversion"/>
  </si>
  <si>
    <t>日语罗马字</t>
    <phoneticPr fontId="2" type="noConversion"/>
  </si>
  <si>
    <t>日语假名</t>
    <phoneticPr fontId="2" type="noConversion"/>
  </si>
  <si>
    <t>英语</t>
    <phoneticPr fontId="2" type="noConversion"/>
  </si>
  <si>
    <t>编号</t>
    <phoneticPr fontId="2" type="noConversion"/>
  </si>
  <si>
    <t>掉落</t>
    <phoneticPr fontId="2" type="noConversion"/>
  </si>
  <si>
    <t>探索</t>
    <phoneticPr fontId="2" type="noConversion"/>
  </si>
  <si>
    <t>效果</t>
    <phoneticPr fontId="2" type="noConversion"/>
  </si>
  <si>
    <t>2件套</t>
    <phoneticPr fontId="2" type="noConversion"/>
  </si>
  <si>
    <t>蚌精</t>
    <phoneticPr fontId="2" type="noConversion"/>
  </si>
  <si>
    <t>魅妖</t>
    <phoneticPr fontId="2" type="noConversion"/>
  </si>
  <si>
    <t>针女</t>
    <phoneticPr fontId="2" type="noConversion"/>
  </si>
  <si>
    <t>御魂副本</t>
    <phoneticPr fontId="2" type="noConversion"/>
  </si>
  <si>
    <t>珍珠</t>
    <phoneticPr fontId="2" type="noConversion"/>
  </si>
  <si>
    <t>骰子鬼</t>
    <phoneticPr fontId="2" type="noConversion"/>
  </si>
  <si>
    <t>返魂香</t>
    <phoneticPr fontId="2" type="noConversion"/>
  </si>
  <si>
    <t>狂骨</t>
    <phoneticPr fontId="2" type="noConversion"/>
  </si>
  <si>
    <t>幽谷响</t>
    <phoneticPr fontId="2" type="noConversion"/>
  </si>
  <si>
    <t>雪幽魂</t>
    <phoneticPr fontId="2" type="noConversion"/>
  </si>
  <si>
    <t>地藏像</t>
    <phoneticPr fontId="2" type="noConversion"/>
  </si>
  <si>
    <t>蝠翼</t>
    <phoneticPr fontId="2" type="noConversion"/>
  </si>
  <si>
    <t>涅槃之火</t>
    <phoneticPr fontId="2" type="noConversion"/>
  </si>
  <si>
    <t>三味</t>
    <phoneticPr fontId="2" type="noConversion"/>
  </si>
  <si>
    <t>魍魉之匣</t>
    <phoneticPr fontId="2" type="noConversion"/>
  </si>
  <si>
    <t>被服</t>
    <phoneticPr fontId="2" type="noConversion"/>
  </si>
  <si>
    <t>招财猫</t>
    <phoneticPr fontId="2" type="noConversion"/>
  </si>
  <si>
    <t>反枕</t>
    <phoneticPr fontId="2" type="noConversion"/>
  </si>
  <si>
    <t>轮入道</t>
    <phoneticPr fontId="2" type="noConversion"/>
  </si>
  <si>
    <t>日女巳时</t>
    <phoneticPr fontId="2" type="noConversion"/>
  </si>
  <si>
    <t>镜姬</t>
    <phoneticPr fontId="2" type="noConversion"/>
  </si>
  <si>
    <t>钟灵</t>
    <phoneticPr fontId="2" type="noConversion"/>
  </si>
  <si>
    <t>狰</t>
    <phoneticPr fontId="2" type="noConversion"/>
  </si>
  <si>
    <t>火灵</t>
    <phoneticPr fontId="2" type="noConversion"/>
  </si>
  <si>
    <t>鸣屋</t>
    <phoneticPr fontId="2" type="noConversion"/>
  </si>
  <si>
    <t>薙魂</t>
    <phoneticPr fontId="2" type="noConversion"/>
  </si>
  <si>
    <t>心眼</t>
    <phoneticPr fontId="2" type="noConversion"/>
  </si>
  <si>
    <t>木魅</t>
    <phoneticPr fontId="2" type="noConversion"/>
  </si>
  <si>
    <t>树妖</t>
    <phoneticPr fontId="2" type="noConversion"/>
  </si>
  <si>
    <t>网切</t>
    <phoneticPr fontId="2" type="noConversion"/>
  </si>
  <si>
    <t>阴摩罗</t>
    <phoneticPr fontId="2" type="noConversion"/>
  </si>
  <si>
    <t>伤魂鸟</t>
    <phoneticPr fontId="2" type="noConversion"/>
  </si>
  <si>
    <t>破势</t>
    <phoneticPr fontId="2" type="noConversion"/>
  </si>
  <si>
    <t>镇墓兽</t>
    <phoneticPr fontId="2" type="noConversion"/>
  </si>
  <si>
    <t>秘魂屋</t>
    <phoneticPr fontId="2" type="noConversion"/>
  </si>
  <si>
    <t>秘魂屋</t>
    <phoneticPr fontId="2" type="noConversion"/>
  </si>
  <si>
    <t>周末</t>
    <phoneticPr fontId="2" type="noConversion"/>
  </si>
  <si>
    <t>周三</t>
    <phoneticPr fontId="2" type="noConversion"/>
  </si>
  <si>
    <t>周四</t>
    <phoneticPr fontId="2" type="noConversion"/>
  </si>
  <si>
    <t>业原火</t>
    <phoneticPr fontId="2" type="noConversion"/>
  </si>
  <si>
    <t>周一</t>
    <phoneticPr fontId="2" type="noConversion"/>
  </si>
  <si>
    <t>周一</t>
    <phoneticPr fontId="2" type="noConversion"/>
  </si>
  <si>
    <t>周末</t>
    <phoneticPr fontId="2" type="noConversion"/>
  </si>
  <si>
    <t>周二</t>
    <phoneticPr fontId="2" type="noConversion"/>
  </si>
  <si>
    <t>周二</t>
    <phoneticPr fontId="2" type="noConversion"/>
  </si>
  <si>
    <t>周四</t>
    <phoneticPr fontId="2" type="noConversion"/>
  </si>
  <si>
    <t>周五</t>
    <phoneticPr fontId="2" type="noConversion"/>
  </si>
  <si>
    <t>周五</t>
    <phoneticPr fontId="2" type="noConversion"/>
  </si>
  <si>
    <t>秘魂屋</t>
    <phoneticPr fontId="2" type="noConversion"/>
  </si>
  <si>
    <t>防御+30%</t>
  </si>
  <si>
    <t>暴击+15%</t>
  </si>
  <si>
    <t>抵抗+15%</t>
  </si>
  <si>
    <t>攻击+15%</t>
  </si>
  <si>
    <t>命中+15%</t>
  </si>
  <si>
    <t>生命+15%</t>
  </si>
  <si>
    <t>Dice Sprite</t>
    <phoneticPr fontId="2" type="noConversion"/>
  </si>
  <si>
    <t>Mimic</t>
    <phoneticPr fontId="2" type="noConversion"/>
  </si>
  <si>
    <t>Senecio</t>
    <phoneticPr fontId="2" type="noConversion"/>
  </si>
  <si>
    <t>Soul Edge</t>
    <phoneticPr fontId="2" type="noConversion"/>
  </si>
  <si>
    <t>針女</t>
    <phoneticPr fontId="2" type="noConversion"/>
  </si>
  <si>
    <t>はりおんな</t>
    <phoneticPr fontId="2" type="noConversion"/>
  </si>
  <si>
    <t>はせい</t>
    <phoneticPr fontId="2" type="noConversion"/>
  </si>
  <si>
    <t>破勢</t>
    <phoneticPr fontId="2" type="noConversion"/>
  </si>
  <si>
    <t>蝙蝠の翼</t>
    <phoneticPr fontId="2" type="noConversion"/>
  </si>
  <si>
    <t>こうもりのつばさ</t>
    <phoneticPr fontId="2" type="noConversion"/>
  </si>
  <si>
    <t>輪入道</t>
    <phoneticPr fontId="2" type="noConversion"/>
  </si>
  <si>
    <t>わにゅうどう</t>
    <phoneticPr fontId="2" type="noConversion"/>
  </si>
  <si>
    <t>そう</t>
    <phoneticPr fontId="2" type="noConversion"/>
  </si>
  <si>
    <t>心眼</t>
    <phoneticPr fontId="2" type="noConversion"/>
  </si>
  <si>
    <t>しんがん</t>
    <phoneticPr fontId="2" type="noConversion"/>
  </si>
  <si>
    <t>陰摩羅鬼</t>
    <phoneticPr fontId="2" type="noConversion"/>
  </si>
  <si>
    <t>おんもらき</t>
    <phoneticPr fontId="2" type="noConversion"/>
  </si>
  <si>
    <t>墓守り</t>
    <phoneticPr fontId="2" type="noConversion"/>
  </si>
  <si>
    <t>はかもり</t>
    <phoneticPr fontId="2" type="noConversion"/>
  </si>
  <si>
    <t>悲鳴鳥</t>
    <phoneticPr fontId="2" type="noConversion"/>
  </si>
  <si>
    <t>ひめいどり</t>
    <phoneticPr fontId="2" type="noConversion"/>
  </si>
  <si>
    <t>骰子の鬼</t>
    <phoneticPr fontId="2" type="noConversion"/>
  </si>
  <si>
    <t>さいころのおに</t>
    <phoneticPr fontId="2" type="noConversion"/>
  </si>
  <si>
    <t>家鳴</t>
    <phoneticPr fontId="2" type="noConversion"/>
  </si>
  <si>
    <t>やなり</t>
    <phoneticPr fontId="2" type="noConversion"/>
  </si>
  <si>
    <t>網切</t>
    <phoneticPr fontId="2" type="noConversion"/>
  </si>
  <si>
    <t>あみきり</t>
    <phoneticPr fontId="2" type="noConversion"/>
  </si>
  <si>
    <t>蛤の精</t>
    <phoneticPr fontId="2" type="noConversion"/>
  </si>
  <si>
    <t>はまぐりのせい</t>
    <phoneticPr fontId="2" type="noConversion"/>
  </si>
  <si>
    <t>地蔵の像</t>
    <phoneticPr fontId="2" type="noConversion"/>
  </si>
  <si>
    <t>じぞうのぞう</t>
    <phoneticPr fontId="2" type="noConversion"/>
  </si>
  <si>
    <t>再生の火</t>
    <phoneticPr fontId="2" type="noConversion"/>
  </si>
  <si>
    <t>さいせいのひ</t>
    <phoneticPr fontId="2" type="noConversion"/>
  </si>
  <si>
    <t>暮露暮露団</t>
    <phoneticPr fontId="2" type="noConversion"/>
  </si>
  <si>
    <t>ぼろぼろとん</t>
    <phoneticPr fontId="2" type="noConversion"/>
  </si>
  <si>
    <t>ていこん</t>
    <phoneticPr fontId="2" type="noConversion"/>
  </si>
  <si>
    <t>鏡姫</t>
    <phoneticPr fontId="2" type="noConversion"/>
  </si>
  <si>
    <t>かがみひめ</t>
    <phoneticPr fontId="2" type="noConversion"/>
  </si>
  <si>
    <t>魅妖</t>
    <phoneticPr fontId="2" type="noConversion"/>
  </si>
  <si>
    <t>みよう</t>
    <phoneticPr fontId="2" type="noConversion"/>
  </si>
  <si>
    <t>雪幽魂</t>
    <phoneticPr fontId="2" type="noConversion"/>
  </si>
  <si>
    <t>せつゆうこん</t>
    <phoneticPr fontId="2" type="noConversion"/>
  </si>
  <si>
    <t>魍魎の匣</t>
    <phoneticPr fontId="2" type="noConversion"/>
  </si>
  <si>
    <t>もうりょうのはこ</t>
    <phoneticPr fontId="2" type="noConversion"/>
  </si>
  <si>
    <t>枕返し</t>
    <phoneticPr fontId="2" type="noConversion"/>
  </si>
  <si>
    <t>まくらがえし</t>
    <phoneticPr fontId="2" type="noConversion"/>
  </si>
  <si>
    <t>鍾霊</t>
    <phoneticPr fontId="2" type="noConversion"/>
  </si>
  <si>
    <t>しょうれい</t>
    <phoneticPr fontId="2" type="noConversion"/>
  </si>
  <si>
    <t>反魂香</t>
    <phoneticPr fontId="2" type="noConversion"/>
  </si>
  <si>
    <t>はんごんこう</t>
    <phoneticPr fontId="2" type="noConversion"/>
  </si>
  <si>
    <t>日女巳時</t>
    <phoneticPr fontId="2" type="noConversion"/>
  </si>
  <si>
    <t>ひめみどき</t>
    <phoneticPr fontId="2" type="noConversion"/>
  </si>
  <si>
    <t>火霊</t>
    <phoneticPr fontId="2" type="noConversion"/>
  </si>
  <si>
    <t>かれい</t>
    <phoneticPr fontId="2" type="noConversion"/>
  </si>
  <si>
    <t>招き猫</t>
    <phoneticPr fontId="2" type="noConversion"/>
  </si>
  <si>
    <t>まねきねこ</t>
    <phoneticPr fontId="2" type="noConversion"/>
  </si>
  <si>
    <t>樹妖</t>
    <phoneticPr fontId="2" type="noConversion"/>
  </si>
  <si>
    <t>じゅよう</t>
    <phoneticPr fontId="2" type="noConversion"/>
  </si>
  <si>
    <t>真珠</t>
    <phoneticPr fontId="2" type="noConversion"/>
  </si>
  <si>
    <t>しんじゅ</t>
    <phoneticPr fontId="2" type="noConversion"/>
  </si>
  <si>
    <t>玉樹</t>
    <phoneticPr fontId="2" type="noConversion"/>
  </si>
  <si>
    <t>ぎょくじゅ</t>
    <phoneticPr fontId="2" type="noConversion"/>
  </si>
  <si>
    <t>三味</t>
    <phoneticPr fontId="2" type="noConversion"/>
  </si>
  <si>
    <t>しゃみ</t>
    <phoneticPr fontId="2" type="noConversion"/>
  </si>
  <si>
    <t>狂骨</t>
    <phoneticPr fontId="2" type="noConversion"/>
  </si>
  <si>
    <t>きょうこつ</t>
    <phoneticPr fontId="2" type="noConversion"/>
  </si>
  <si>
    <t>幽谷響</t>
    <phoneticPr fontId="2" type="noConversion"/>
  </si>
  <si>
    <t>やまびこ</t>
    <phoneticPr fontId="2" type="noConversion"/>
  </si>
  <si>
    <t>猙</t>
    <phoneticPr fontId="2" type="noConversion"/>
  </si>
  <si>
    <t>薙魂</t>
    <phoneticPr fontId="2" type="noConversion"/>
  </si>
  <si>
    <t>Pearl</t>
    <phoneticPr fontId="2" type="noConversion"/>
  </si>
  <si>
    <t>Temptress</t>
    <phoneticPr fontId="2" type="noConversion"/>
  </si>
  <si>
    <t>Seductress</t>
    <phoneticPr fontId="2" type="noConversion"/>
  </si>
  <si>
    <t>Snow Spirit</t>
    <phoneticPr fontId="2" type="noConversion"/>
  </si>
  <si>
    <t>Jizo Statue</t>
    <phoneticPr fontId="2" type="noConversion"/>
  </si>
  <si>
    <t>Nightwing</t>
    <phoneticPr fontId="2" type="noConversion"/>
  </si>
  <si>
    <t>Holy Flame</t>
    <phoneticPr fontId="2" type="noConversion"/>
  </si>
  <si>
    <t>Samisen</t>
    <phoneticPr fontId="2" type="noConversion"/>
  </si>
  <si>
    <t>Boroboroton</t>
    <phoneticPr fontId="2" type="noConversion"/>
  </si>
  <si>
    <t>Fortune Cat</t>
    <phoneticPr fontId="2" type="noConversion"/>
  </si>
  <si>
    <t>Shy Soul</t>
    <phoneticPr fontId="2" type="noConversion"/>
  </si>
  <si>
    <t>Soultaker</t>
    <phoneticPr fontId="2" type="noConversion"/>
  </si>
  <si>
    <t>Dawn Fairy</t>
    <phoneticPr fontId="2" type="noConversion"/>
  </si>
  <si>
    <t>Mirror Lady</t>
    <phoneticPr fontId="2" type="noConversion"/>
  </si>
  <si>
    <t>Priestess</t>
    <phoneticPr fontId="2" type="noConversion"/>
  </si>
  <si>
    <t>Scarlet</t>
    <phoneticPr fontId="2" type="noConversion"/>
  </si>
  <si>
    <t>Azure Basan</t>
    <phoneticPr fontId="2" type="noConversion"/>
  </si>
  <si>
    <t>House Imp</t>
    <phoneticPr fontId="2" type="noConversion"/>
  </si>
  <si>
    <t>Watcher</t>
    <phoneticPr fontId="2" type="noConversion"/>
  </si>
  <si>
    <t>Tree Nymph</t>
    <phoneticPr fontId="2" type="noConversion"/>
  </si>
  <si>
    <t>Tree Spirit</t>
    <phoneticPr fontId="2" type="noConversion"/>
  </si>
  <si>
    <t>Claws</t>
    <phoneticPr fontId="2" type="noConversion"/>
  </si>
  <si>
    <t>Harpy</t>
    <phoneticPr fontId="2" type="noConversion"/>
  </si>
  <si>
    <t>Shadow</t>
  </si>
  <si>
    <t>Tomb Guard</t>
    <phoneticPr fontId="2" type="noConversion"/>
  </si>
  <si>
    <t>Kraken</t>
    <phoneticPr fontId="2" type="noConversion"/>
  </si>
  <si>
    <t>石距</t>
    <phoneticPr fontId="2" type="noConversion"/>
  </si>
  <si>
    <t>阴阳师</t>
    <phoneticPr fontId="2" type="noConversion"/>
  </si>
  <si>
    <t>御灵</t>
    <phoneticPr fontId="2" type="noConversion"/>
  </si>
  <si>
    <t>星级</t>
    <phoneticPr fontId="2" type="noConversion"/>
  </si>
  <si>
    <t>血量</t>
    <phoneticPr fontId="2" type="noConversion"/>
  </si>
  <si>
    <t>总积分</t>
    <phoneticPr fontId="2" type="noConversion"/>
  </si>
  <si>
    <t>逃跑时间</t>
    <phoneticPr fontId="2" type="noConversion"/>
  </si>
  <si>
    <t>公开时间</t>
    <phoneticPr fontId="2" type="noConversion"/>
  </si>
  <si>
    <t>-</t>
    <phoneticPr fontId="2" type="noConversion"/>
  </si>
  <si>
    <t>45分钟</t>
    <phoneticPr fontId="2" type="noConversion"/>
  </si>
  <si>
    <t>60分钟</t>
    <phoneticPr fontId="2" type="noConversion"/>
  </si>
  <si>
    <t>10分钟</t>
    <phoneticPr fontId="2" type="noConversion"/>
  </si>
  <si>
    <t>20分钟</t>
    <phoneticPr fontId="2" type="noConversion"/>
  </si>
  <si>
    <t>30分钟</t>
    <phoneticPr fontId="2" type="noConversion"/>
  </si>
  <si>
    <t>40分钟</t>
    <phoneticPr fontId="2" type="noConversion"/>
  </si>
  <si>
    <t>90分钟</t>
    <phoneticPr fontId="2" type="noConversion"/>
  </si>
  <si>
    <t>击杀奖励
减少疲劳</t>
    <phoneticPr fontId="2" type="noConversion"/>
  </si>
  <si>
    <t>发现者
单刷积分</t>
    <phoneticPr fontId="2" type="noConversion"/>
  </si>
  <si>
    <t>每轮战斗
持续时间</t>
    <phoneticPr fontId="2" type="noConversion"/>
  </si>
  <si>
    <t>2分钟</t>
    <phoneticPr fontId="2" type="noConversion"/>
  </si>
  <si>
    <t>3分钟</t>
    <phoneticPr fontId="2" type="noConversion"/>
  </si>
  <si>
    <t>每1万伤害
获得积分</t>
    <phoneticPr fontId="2" type="noConversion"/>
  </si>
  <si>
    <r>
      <t>注：发现者20%积分加成，MVP20%积分加成；</t>
    </r>
    <r>
      <rPr>
        <sz val="11"/>
        <rFont val="田氏颜体大字库"/>
        <family val="2"/>
        <charset val="134"/>
      </rPr>
      <t>鬼王生命有浮动，会引起总积分浮动；仅供参考</t>
    </r>
    <phoneticPr fontId="2" type="noConversion"/>
  </si>
  <si>
    <t>物怪之卷召唤活动：集结期</t>
    <phoneticPr fontId="2" type="noConversion"/>
  </si>
  <si>
    <r>
      <rPr>
        <sz val="11"/>
        <color theme="1" tint="0.249977111117893"/>
        <rFont val="田氏颜体大字库"/>
        <family val="2"/>
        <charset val="134"/>
      </rPr>
      <t xml:space="preserve">~2/2 </t>
    </r>
    <r>
      <rPr>
        <sz val="11"/>
        <color rgb="FFFF0000"/>
        <rFont val="田氏颜体大字库"/>
        <family val="2"/>
        <charset val="134"/>
      </rPr>
      <t>16:00</t>
    </r>
    <r>
      <rPr>
        <sz val="11"/>
        <color theme="1" tint="0.249977111117893"/>
        <rFont val="田氏颜体大字库"/>
        <family val="2"/>
        <charset val="134"/>
      </rPr>
      <t>：</t>
    </r>
    <r>
      <rPr>
        <sz val="11"/>
        <color theme="1"/>
        <rFont val="田氏颜体大字库"/>
        <family val="2"/>
        <charset val="134"/>
      </rPr>
      <t>超鬼王来袭</t>
    </r>
    <phoneticPr fontId="2" type="noConversion"/>
  </si>
  <si>
    <t>阴阳寮宴会开启、卖药郎加入百鬼弈、愤怒的石距调整、碎片一键合成功能、技能调整：薰</t>
    <phoneticPr fontId="2" type="noConversion"/>
  </si>
  <si>
    <t>召回活动</t>
    <phoneticPr fontId="2" type="noConversion"/>
  </si>
  <si>
    <r>
      <t>~2/27：</t>
    </r>
    <r>
      <rPr>
        <sz val="11"/>
        <color rgb="FF7030A0"/>
        <rFont val="田氏颜体大字库"/>
        <family val="2"/>
        <charset val="134"/>
      </rPr>
      <t>呼朋唤友，重聚京都</t>
    </r>
    <phoneticPr fontId="2" type="noConversion"/>
  </si>
  <si>
    <t>周边活动</t>
    <phoneticPr fontId="2" type="noConversion"/>
  </si>
  <si>
    <r>
      <t>~2/28：</t>
    </r>
    <r>
      <rPr>
        <sz val="11"/>
        <color rgb="FFFF0000"/>
        <rFont val="田氏颜体大字库"/>
        <family val="2"/>
        <charset val="134"/>
      </rPr>
      <t>阴阳师×我的世界：万寮同兴・寮境征集</t>
    </r>
    <phoneticPr fontId="2" type="noConversion"/>
  </si>
  <si>
    <r>
      <t>~2/25：</t>
    </r>
    <r>
      <rPr>
        <sz val="11"/>
        <color rgb="FFEEB500"/>
        <rFont val="田氏颜体大字库"/>
        <family val="2"/>
        <charset val="134"/>
      </rPr>
      <t>周边新年祭・周边屋抵扣券掉落</t>
    </r>
    <phoneticPr fontId="2" type="noConversion"/>
  </si>
  <si>
    <r>
      <t>每日开放：道馆突破、斗技、地域鬼王、逢魔之时、丛原火等　　　　　本周秘闻挑战：</t>
    </r>
    <r>
      <rPr>
        <sz val="11"/>
        <color rgb="FFFF0000"/>
        <rFont val="田氏颜体大字库"/>
        <family val="2"/>
        <charset val="134"/>
      </rPr>
      <t>荒川百战</t>
    </r>
    <phoneticPr fontId="2" type="noConversion"/>
  </si>
  <si>
    <r>
      <t>12/28~1/11：</t>
    </r>
    <r>
      <rPr>
        <sz val="11"/>
        <color rgb="FF00B050"/>
        <rFont val="田氏颜体大字库"/>
        <family val="2"/>
        <charset val="134"/>
      </rPr>
      <t>万年竹+青吉鬼+达摩</t>
    </r>
    <phoneticPr fontId="2" type="noConversion"/>
  </si>
  <si>
    <r>
      <t>SSR+山风+达摩+</t>
    </r>
    <r>
      <rPr>
        <sz val="11"/>
        <color rgb="FF00B050"/>
        <rFont val="宋体"/>
        <family val="3"/>
        <charset val="134"/>
      </rPr>
      <t>…</t>
    </r>
    <phoneticPr fontId="2" type="noConversion"/>
  </si>
  <si>
    <r>
      <t>本周惊喜掉落：</t>
    </r>
    <r>
      <rPr>
        <sz val="11"/>
        <color rgb="FF00B0F0"/>
        <rFont val="田氏颜体大字库"/>
        <family val="2"/>
        <charset val="134"/>
      </rPr>
      <t>5%50大蛇的逆鳞</t>
    </r>
    <r>
      <rPr>
        <sz val="11"/>
        <color theme="1"/>
        <rFont val="田氏颜体大字库"/>
        <family val="2"/>
        <charset val="134"/>
      </rPr>
      <t>　　　　　每日开放：斗技、地域鬼王等　　　　　本周秘闻挑战：</t>
    </r>
    <r>
      <rPr>
        <sz val="11"/>
        <color rgb="FF00B0F0"/>
        <rFont val="田氏颜体大字库"/>
        <family val="2"/>
        <charset val="134"/>
      </rPr>
      <t>鸟姐竞速</t>
    </r>
    <phoneticPr fontId="2" type="noConversion"/>
  </si>
  <si>
    <r>
      <rPr>
        <sz val="11"/>
        <color theme="1" tint="0.249977111117893"/>
        <rFont val="田氏颜体大字库"/>
        <family val="2"/>
        <charset val="134"/>
      </rPr>
      <t>~2/4：</t>
    </r>
    <r>
      <rPr>
        <sz val="11"/>
        <color theme="1"/>
        <rFont val="田氏颜体大字库"/>
        <family val="2"/>
        <charset val="134"/>
      </rPr>
      <t>召唤惊喜掉落：3%御行达摩</t>
    </r>
    <phoneticPr fontId="2" type="noConversion"/>
  </si>
  <si>
    <r>
      <rPr>
        <sz val="11"/>
        <color theme="2" tint="-0.499984740745262"/>
        <rFont val="田氏颜体大字库"/>
        <family val="2"/>
        <charset val="134"/>
      </rPr>
      <t>~2/20：</t>
    </r>
    <r>
      <rPr>
        <sz val="11"/>
        <color theme="1"/>
        <rFont val="田氏颜体大字库"/>
        <family val="2"/>
        <charset val="134"/>
      </rPr>
      <t>物怪之卷召唤活动：召唤期</t>
    </r>
    <phoneticPr fontId="2" type="noConversion"/>
  </si>
  <si>
    <t>第6/2周</t>
    <phoneticPr fontId="2" type="noConversion"/>
  </si>
  <si>
    <r>
      <rPr>
        <sz val="11"/>
        <rFont val="田氏颜体大字库"/>
        <family val="2"/>
        <charset val="134"/>
      </rPr>
      <t>2/11~2/25：</t>
    </r>
    <r>
      <rPr>
        <sz val="11"/>
        <color rgb="FF00B050"/>
        <rFont val="田氏颜体大字库"/>
        <family val="2"/>
        <charset val="134"/>
      </rPr>
      <t>SSR+山风+万年竹+青吉鬼+达摩</t>
    </r>
    <phoneticPr fontId="2" type="noConversion"/>
  </si>
  <si>
    <t>追忆绘卷</t>
    <phoneticPr fontId="2" type="noConversion"/>
  </si>
  <si>
    <t>~4/7：追忆绘卷【山风&amp;薰&amp;虫师】</t>
    <phoneticPr fontId="2" type="noConversion"/>
  </si>
  <si>
    <r>
      <rPr>
        <sz val="11"/>
        <rFont val="田氏颜体大字库"/>
        <family val="2"/>
        <charset val="134"/>
      </rPr>
      <t>~2/20：</t>
    </r>
    <r>
      <rPr>
        <sz val="11"/>
        <color theme="1"/>
        <rFont val="田氏颜体大字库"/>
        <family val="2"/>
        <charset val="134"/>
      </rPr>
      <t>物怪之卷召唤活动：召唤期</t>
    </r>
    <phoneticPr fontId="2" type="noConversion"/>
  </si>
  <si>
    <t>对弈竞猜</t>
    <phoneticPr fontId="2" type="noConversion"/>
  </si>
  <si>
    <r>
      <t>惊喜掉落：</t>
    </r>
    <r>
      <rPr>
        <sz val="11"/>
        <color rgb="FFFF0000"/>
        <rFont val="田氏颜体大字库"/>
        <family val="2"/>
        <charset val="134"/>
      </rPr>
      <t>3%御行达摩</t>
    </r>
    <r>
      <rPr>
        <sz val="11"/>
        <color theme="1"/>
        <rFont val="田氏颜体大字库"/>
        <family val="2"/>
        <charset val="134"/>
      </rPr>
      <t>　秘闻挑战：</t>
    </r>
    <r>
      <rPr>
        <sz val="11"/>
        <color rgb="FFFF0000"/>
        <rFont val="田氏颜体大字库"/>
        <family val="2"/>
        <charset val="134"/>
      </rPr>
      <t>荒川百战</t>
    </r>
    <r>
      <rPr>
        <sz val="11"/>
        <color theme="1"/>
        <rFont val="田氏颜体大字库"/>
        <family val="2"/>
        <charset val="134"/>
      </rPr>
      <t>　　　　每日开放：斗技、地域鬼王等　　　　秘闻挑战：</t>
    </r>
    <r>
      <rPr>
        <sz val="11"/>
        <color rgb="FF00B0F0"/>
        <rFont val="田氏颜体大字库"/>
        <family val="2"/>
        <charset val="134"/>
      </rPr>
      <t>鸟姐竞速　</t>
    </r>
    <r>
      <rPr>
        <sz val="11"/>
        <rFont val="田氏颜体大字库"/>
        <family val="2"/>
        <charset val="134"/>
      </rPr>
      <t>惊喜掉落：</t>
    </r>
    <r>
      <rPr>
        <sz val="11"/>
        <color rgb="FF00B0F0"/>
        <rFont val="田氏颜体大字库"/>
        <family val="2"/>
        <charset val="134"/>
      </rPr>
      <t>5%50大蛇的逆鳞</t>
    </r>
    <phoneticPr fontId="2" type="noConversion"/>
  </si>
  <si>
    <t>第6周</t>
    <phoneticPr fontId="2" type="noConversion"/>
  </si>
  <si>
    <t>抽卡活动</t>
    <phoneticPr fontId="2" type="noConversion"/>
  </si>
  <si>
    <r>
      <t>惊喜掉落：</t>
    </r>
    <r>
      <rPr>
        <sz val="11"/>
        <color rgb="FF00B0F0"/>
        <rFont val="田氏颜体大字库"/>
        <family val="2"/>
        <charset val="134"/>
      </rPr>
      <t>5%50大蛇的逆鳞</t>
    </r>
    <r>
      <rPr>
        <sz val="11"/>
        <color theme="1"/>
        <rFont val="田氏颜体大字库"/>
        <family val="2"/>
        <charset val="134"/>
      </rPr>
      <t>　秘闻挑战：</t>
    </r>
    <r>
      <rPr>
        <sz val="11"/>
        <color rgb="FF00B0F0"/>
        <rFont val="田氏颜体大字库"/>
        <family val="2"/>
        <charset val="134"/>
      </rPr>
      <t>鸟姐竞速</t>
    </r>
    <r>
      <rPr>
        <sz val="11"/>
        <color theme="1"/>
        <rFont val="田氏颜体大字库"/>
        <family val="2"/>
        <charset val="134"/>
      </rPr>
      <t>　　　　每日开放：斗技、地域鬼王等　　　　秘闻挑战：</t>
    </r>
    <r>
      <rPr>
        <sz val="11"/>
        <color rgb="FFFF0000"/>
        <rFont val="田氏颜体大字库"/>
        <family val="2"/>
        <charset val="134"/>
      </rPr>
      <t>红叶竞速</t>
    </r>
    <r>
      <rPr>
        <sz val="11"/>
        <color rgb="FF00B0F0"/>
        <rFont val="田氏颜体大字库"/>
        <family val="2"/>
        <charset val="134"/>
      </rPr>
      <t>　</t>
    </r>
    <r>
      <rPr>
        <sz val="11"/>
        <rFont val="田氏颜体大字库"/>
        <family val="2"/>
        <charset val="134"/>
      </rPr>
      <t>惊喜掉落：</t>
    </r>
    <r>
      <rPr>
        <sz val="11"/>
        <color rgb="FFFF0000"/>
        <rFont val="田氏颜体大字库"/>
        <family val="2"/>
        <charset val="134"/>
      </rPr>
      <t>5%50大蛇的逆鳞</t>
    </r>
    <phoneticPr fontId="2" type="noConversion"/>
  </si>
  <si>
    <t>集结期</t>
    <phoneticPr fontId="2" type="noConversion"/>
  </si>
  <si>
    <r>
      <t>~2/25：</t>
    </r>
    <r>
      <rPr>
        <sz val="11"/>
        <color rgb="FFEEB500"/>
        <rFont val="田氏颜体大字库"/>
        <family val="2"/>
        <charset val="134"/>
      </rPr>
      <t>周边新年祭・周边屋抵扣券掉落</t>
    </r>
    <phoneticPr fontId="2" type="noConversion"/>
  </si>
  <si>
    <t>SSR概率永久提升、山风・薰・虫师加入卡池、500天签到成就开放领取、白狼・萤草・花鸟卷・雪童子新皮肤上架</t>
    <phoneticPr fontId="2" type="noConversion"/>
  </si>
  <si>
    <t>暖风春穗</t>
    <phoneticPr fontId="2" type="noConversion"/>
  </si>
  <si>
    <t>技能升级7次</t>
    <phoneticPr fontId="2" type="noConversion"/>
  </si>
  <si>
    <t>樱井孝宏</t>
    <phoneticPr fontId="2" type="noConversion"/>
  </si>
  <si>
    <t>活动</t>
    <phoneticPr fontId="2" type="noConversion"/>
  </si>
  <si>
    <t>活动</t>
    <phoneticPr fontId="2" type="noConversion"/>
  </si>
  <si>
    <t>技能升级6次</t>
  </si>
  <si>
    <t>水濑祈</t>
  </si>
  <si>
    <t>召唤、百鬼夜行</t>
    <phoneticPr fontId="2" type="noConversion"/>
  </si>
  <si>
    <t>百鬼夜行、活动</t>
    <phoneticPr fontId="2" type="noConversion"/>
  </si>
  <si>
    <t>觉醒</t>
  </si>
  <si>
    <t>结界50000经验</t>
  </si>
  <si>
    <t>佐仓绫音</t>
  </si>
  <si>
    <t>虫师</t>
  </si>
  <si>
    <t>蟲師</t>
  </si>
  <si>
    <t>#298</t>
    <phoneticPr fontId="2" type="noConversion"/>
  </si>
  <si>
    <t>#296</t>
    <phoneticPr fontId="2" type="noConversion"/>
  </si>
  <si>
    <t>#305</t>
    <phoneticPr fontId="2" type="noConversion"/>
  </si>
  <si>
    <t>#306</t>
    <phoneticPr fontId="2" type="noConversion"/>
  </si>
  <si>
    <t>斗技胜利40次</t>
  </si>
  <si>
    <t>召唤、百鬼夜行</t>
    <phoneticPr fontId="2" type="noConversion"/>
  </si>
  <si>
    <t>召唤、百鬼夜行、活动</t>
    <phoneticPr fontId="2" type="noConversion"/>
  </si>
  <si>
    <r>
      <t>本周惊喜掉落：</t>
    </r>
    <r>
      <rPr>
        <sz val="11"/>
        <color rgb="FF00B0F0"/>
        <rFont val="田氏颜体大字库"/>
        <family val="2"/>
        <charset val="134"/>
      </rPr>
      <t>5%50大蛇的逆鳞</t>
    </r>
    <r>
      <rPr>
        <sz val="11"/>
        <color rgb="FFFF0000"/>
        <rFont val="田氏颜体大字库"/>
        <family val="2"/>
        <charset val="134"/>
      </rPr>
      <t>　</t>
    </r>
    <r>
      <rPr>
        <sz val="11"/>
        <color theme="1"/>
        <rFont val="田氏颜体大字库"/>
        <family val="2"/>
        <charset val="134"/>
      </rPr>
      <t>　　　　每日开放：斗技、地域鬼王等　　　　　本周秘闻挑战：</t>
    </r>
    <r>
      <rPr>
        <sz val="11"/>
        <color rgb="FF00B0F0"/>
        <rFont val="田氏颜体大字库"/>
        <family val="2"/>
        <charset val="134"/>
      </rPr>
      <t>红叶竞速</t>
    </r>
    <phoneticPr fontId="2" type="noConversion"/>
  </si>
  <si>
    <t>情人节活动</t>
    <phoneticPr fontId="2" type="noConversion"/>
  </si>
  <si>
    <t>春节活动</t>
    <phoneticPr fontId="2" type="noConversion"/>
  </si>
  <si>
    <t>招财猫</t>
    <phoneticPr fontId="2" type="noConversion"/>
  </si>
  <si>
    <t>第7/3周</t>
    <phoneticPr fontId="2" type="noConversion"/>
  </si>
  <si>
    <t>寮内活动</t>
    <phoneticPr fontId="2" type="noConversion"/>
  </si>
  <si>
    <t>19:00起：狩猎战+道馆突破</t>
    <phoneticPr fontId="2" type="noConversion"/>
  </si>
  <si>
    <t>21:10起：道馆突破+首领退治/阴阳寮宴会</t>
    <phoneticPr fontId="2" type="noConversion"/>
  </si>
  <si>
    <t>月曜</t>
    <phoneticPr fontId="2" type="noConversion"/>
  </si>
  <si>
    <t>周二</t>
    <phoneticPr fontId="2" type="noConversion"/>
  </si>
  <si>
    <t>周四</t>
    <phoneticPr fontId="2" type="noConversion"/>
  </si>
  <si>
    <t>周五</t>
    <phoneticPr fontId="2" type="noConversion"/>
  </si>
  <si>
    <t>周六</t>
    <phoneticPr fontId="2" type="noConversion"/>
  </si>
  <si>
    <t>周日</t>
    <phoneticPr fontId="2" type="noConversion"/>
  </si>
  <si>
    <t>火曜</t>
    <phoneticPr fontId="2" type="noConversion"/>
  </si>
  <si>
    <t>水曜</t>
    <phoneticPr fontId="2" type="noConversion"/>
  </si>
  <si>
    <t>木曜</t>
    <phoneticPr fontId="2" type="noConversion"/>
  </si>
  <si>
    <t>金曜</t>
    <phoneticPr fontId="2" type="noConversion"/>
  </si>
  <si>
    <t>土曜</t>
    <phoneticPr fontId="2" type="noConversion"/>
  </si>
  <si>
    <t>日曜</t>
    <phoneticPr fontId="2" type="noConversion"/>
  </si>
  <si>
    <r>
      <rPr>
        <sz val="11"/>
        <color rgb="FFFF0000"/>
        <rFont val="田氏颜体大字库"/>
        <family val="2"/>
        <charset val="134"/>
      </rPr>
      <t>爱崽跨岁</t>
    </r>
    <r>
      <rPr>
        <sz val="11"/>
        <color theme="1"/>
        <rFont val="田氏颜体大字库"/>
        <family val="2"/>
        <charset val="134"/>
      </rPr>
      <t xml:space="preserve">-2/12~2/25    </t>
    </r>
    <r>
      <rPr>
        <sz val="11"/>
        <color rgb="FFFF0000"/>
        <rFont val="田氏颜体大字库"/>
        <family val="2"/>
        <charset val="134"/>
      </rPr>
      <t>迎春御祝</t>
    </r>
    <r>
      <rPr>
        <sz val="11"/>
        <color theme="1"/>
        <rFont val="田氏颜体大字库"/>
        <family val="2"/>
        <charset val="134"/>
      </rPr>
      <t xml:space="preserve">-2/15~2/20 每晚7/8/9点    </t>
    </r>
    <r>
      <rPr>
        <sz val="11"/>
        <color rgb="FFFF0000"/>
        <rFont val="田氏颜体大字库"/>
        <family val="2"/>
        <charset val="134"/>
      </rPr>
      <t>跨年烟花</t>
    </r>
    <r>
      <rPr>
        <sz val="11"/>
        <color theme="1"/>
        <rFont val="田氏颜体大字库"/>
        <family val="2"/>
        <charset val="134"/>
      </rPr>
      <t xml:space="preserve">-2/15 23:59:50开启倒计时，结束后有神秘大礼（蓝票*10）
</t>
    </r>
    <r>
      <rPr>
        <sz val="11"/>
        <color rgb="FFFF0000"/>
        <rFont val="田氏颜体大字库"/>
        <family val="2"/>
        <charset val="134"/>
      </rPr>
      <t>新春贺正</t>
    </r>
    <r>
      <rPr>
        <sz val="11"/>
        <color theme="1"/>
        <rFont val="田氏颜体大字库"/>
        <family val="2"/>
        <charset val="134"/>
      </rPr>
      <t xml:space="preserve">-2/12~3/2 线索答案：萤草&gt;&gt;“#2#0#1#8”（4个表情）|一目连&gt;&gt;当天农历日期（2/12对应“12月27日”）|妖刀姬&gt;&gt;“狗年”
</t>
    </r>
    <r>
      <rPr>
        <sz val="11"/>
        <color rgb="FFFF0000"/>
        <rFont val="田氏颜体大字库"/>
        <family val="2"/>
        <charset val="134"/>
      </rPr>
      <t>招福年兽</t>
    </r>
    <r>
      <rPr>
        <sz val="11"/>
        <color theme="1"/>
        <rFont val="田氏颜体大字库"/>
        <family val="2"/>
        <charset val="134"/>
      </rPr>
      <t xml:space="preserve">-2/16~2/23 可能掉落御祝     </t>
    </r>
    <r>
      <rPr>
        <sz val="11"/>
        <color rgb="FFFF0000"/>
        <rFont val="田氏颜体大字库"/>
        <family val="2"/>
        <charset val="134"/>
      </rPr>
      <t>新春大吉</t>
    </r>
    <r>
      <rPr>
        <sz val="11"/>
        <color theme="1"/>
        <rFont val="田氏颜体大字库"/>
        <family val="2"/>
        <charset val="134"/>
      </rPr>
      <t>-2/15~2/20 签到必为大吉</t>
    </r>
    <phoneticPr fontId="2" type="noConversion"/>
  </si>
  <si>
    <t>SSR-017</t>
    <phoneticPr fontId="2" type="noConversion"/>
  </si>
  <si>
    <t>SSR-020</t>
    <phoneticPr fontId="2" type="noConversion"/>
  </si>
  <si>
    <t>SR-042</t>
    <phoneticPr fontId="2" type="noConversion"/>
  </si>
  <si>
    <t>R-034</t>
    <phoneticPr fontId="2" type="noConversion"/>
  </si>
  <si>
    <t>第7周</t>
    <phoneticPr fontId="2" type="noConversion"/>
  </si>
  <si>
    <t>Fenikkusu</t>
    <phoneticPr fontId="2" type="noConversion"/>
  </si>
  <si>
    <t>Yoto Hime</t>
    <phoneticPr fontId="2" type="noConversion"/>
  </si>
  <si>
    <t>第8/4周</t>
    <phoneticPr fontId="2" type="noConversion"/>
  </si>
  <si>
    <t>18年2~3月</t>
    <phoneticPr fontId="2" type="noConversion"/>
  </si>
  <si>
    <t>第9/1周</t>
    <phoneticPr fontId="2" type="noConversion"/>
  </si>
  <si>
    <r>
      <t>本周惊喜掉落：</t>
    </r>
    <r>
      <rPr>
        <sz val="11"/>
        <color rgb="FF00B0F0"/>
        <rFont val="田氏颜体大字库"/>
        <family val="2"/>
        <charset val="134"/>
      </rPr>
      <t>5%四星奉为达摩</t>
    </r>
    <r>
      <rPr>
        <sz val="11"/>
        <color theme="1"/>
        <rFont val="田氏颜体大字库"/>
        <family val="2"/>
        <charset val="134"/>
      </rPr>
      <t>　　　　每日开放：斗技、地域鬼王等　　　　　本周秘闻挑战：</t>
    </r>
    <r>
      <rPr>
        <sz val="11"/>
        <color rgb="FF00B0F0"/>
        <rFont val="田氏颜体大字库"/>
        <family val="2"/>
        <charset val="134"/>
      </rPr>
      <t>雨女竞速</t>
    </r>
    <phoneticPr fontId="2" type="noConversion"/>
  </si>
  <si>
    <r>
      <t>本周惊喜掉落：</t>
    </r>
    <r>
      <rPr>
        <sz val="11"/>
        <color rgb="FFFF0000"/>
        <rFont val="田氏颜体大字库"/>
        <family val="2"/>
        <charset val="134"/>
      </rPr>
      <t>5%四星奉为达摩</t>
    </r>
    <r>
      <rPr>
        <sz val="11"/>
        <color theme="1"/>
        <rFont val="田氏颜体大字库"/>
        <family val="2"/>
        <charset val="134"/>
      </rPr>
      <t>　　　　每日开放：斗技、地域鬼王等　　　　　本周秘闻挑战：</t>
    </r>
    <r>
      <rPr>
        <sz val="11"/>
        <color rgb="FFFF0000"/>
        <rFont val="田氏颜体大字库"/>
        <family val="2"/>
        <charset val="134"/>
      </rPr>
      <t>镰鼬百战</t>
    </r>
    <phoneticPr fontId="2" type="noConversion"/>
  </si>
  <si>
    <t>情人节活动</t>
    <phoneticPr fontId="2" type="noConversion"/>
  </si>
  <si>
    <t>维护更新</t>
    <phoneticPr fontId="2" type="noConversion"/>
  </si>
  <si>
    <r>
      <rPr>
        <sz val="11"/>
        <rFont val="田氏颜体大字库"/>
        <family val="2"/>
        <charset val="134"/>
      </rPr>
      <t>2/26~3/12：</t>
    </r>
    <r>
      <rPr>
        <sz val="11"/>
        <color theme="7"/>
        <rFont val="田氏颜体大字库"/>
        <family val="2"/>
        <charset val="134"/>
      </rPr>
      <t>数珠+御魂+达摩</t>
    </r>
    <phoneticPr fontId="2" type="noConversion"/>
  </si>
  <si>
    <r>
      <rPr>
        <sz val="11"/>
        <color rgb="FFFF0000"/>
        <rFont val="田氏颜体大字库"/>
        <family val="2"/>
        <charset val="134"/>
      </rPr>
      <t>新春贺正</t>
    </r>
    <r>
      <rPr>
        <sz val="11"/>
        <color theme="1"/>
        <rFont val="田氏颜体大字库"/>
        <family val="2"/>
        <charset val="134"/>
      </rPr>
      <t>-2/12~3/2 线索答案：萤草&gt;&gt;“#2#0#1#8”（4个表情）|一目连&gt;&gt;当天农历日期（3/1对应“1月13日”）|妖刀姬&gt;&gt;“狗年”</t>
    </r>
    <r>
      <rPr>
        <sz val="11"/>
        <color rgb="FFFF0000"/>
        <rFont val="田氏颜体大字库"/>
        <family val="2"/>
        <charset val="134"/>
      </rPr>
      <t/>
    </r>
    <phoneticPr fontId="2" type="noConversion"/>
  </si>
  <si>
    <r>
      <t>~</t>
    </r>
    <r>
      <rPr>
        <sz val="11"/>
        <color rgb="FFFF0000"/>
        <rFont val="田氏颜体大字库"/>
        <family val="2"/>
        <charset val="134"/>
      </rPr>
      <t>2/27</t>
    </r>
    <r>
      <rPr>
        <sz val="11"/>
        <color theme="1"/>
        <rFont val="田氏颜体大字库"/>
        <family val="2"/>
        <charset val="134"/>
      </rPr>
      <t>：</t>
    </r>
    <r>
      <rPr>
        <sz val="11"/>
        <color rgb="FF7030A0"/>
        <rFont val="田氏颜体大字库"/>
        <family val="2"/>
        <charset val="134"/>
      </rPr>
      <t>呼朋唤友，重聚京都</t>
    </r>
    <phoneticPr fontId="2" type="noConversion"/>
  </si>
  <si>
    <r>
      <t>~</t>
    </r>
    <r>
      <rPr>
        <sz val="11"/>
        <color rgb="FFFF0000"/>
        <rFont val="田氏颜体大字库"/>
        <family val="2"/>
        <charset val="134"/>
      </rPr>
      <t>2/28</t>
    </r>
    <r>
      <rPr>
        <sz val="11"/>
        <color theme="1"/>
        <rFont val="田氏颜体大字库"/>
        <family val="2"/>
        <charset val="134"/>
      </rPr>
      <t>：</t>
    </r>
    <r>
      <rPr>
        <sz val="11"/>
        <color rgb="FFFF0000"/>
        <rFont val="田氏颜体大字库"/>
        <family val="2"/>
        <charset val="134"/>
      </rPr>
      <t>阴阳师×我的世界：万寮同兴・寮境征集</t>
    </r>
    <phoneticPr fontId="2" type="noConversion"/>
  </si>
  <si>
    <r>
      <rPr>
        <sz val="11"/>
        <rFont val="田氏颜体大字库"/>
        <family val="2"/>
        <charset val="134"/>
      </rPr>
      <t>~</t>
    </r>
    <r>
      <rPr>
        <sz val="11"/>
        <color rgb="FFFF0000"/>
        <rFont val="田氏颜体大字库"/>
        <family val="2"/>
        <charset val="134"/>
      </rPr>
      <t>2/28</t>
    </r>
    <r>
      <rPr>
        <sz val="11"/>
        <rFont val="田氏颜体大字库"/>
        <family val="2"/>
        <charset val="134"/>
      </rPr>
      <t>：</t>
    </r>
    <r>
      <rPr>
        <sz val="11"/>
        <color theme="7" tint="-0.499984740745262"/>
        <rFont val="田氏颜体大字库"/>
        <family val="2"/>
        <charset val="134"/>
      </rPr>
      <t>年末年始充值活动</t>
    </r>
    <phoneticPr fontId="2" type="noConversion"/>
  </si>
  <si>
    <t>第10/2周</t>
    <phoneticPr fontId="2" type="noConversion"/>
  </si>
  <si>
    <t>第8周</t>
    <phoneticPr fontId="2" type="noConversion"/>
  </si>
  <si>
    <t>元宵节活动、护盾条显示、青行灯・酒吞童子・妖刀姬・花鸟卷・雪童子・御馔津・樱花妖・首无・青蛙瓷器・兵俑技能调整</t>
    <phoneticPr fontId="2" type="noConversion"/>
  </si>
  <si>
    <r>
      <t>惊喜掉落：</t>
    </r>
    <r>
      <rPr>
        <sz val="11"/>
        <color rgb="FFFF0000"/>
        <rFont val="田氏颜体大字库"/>
        <family val="2"/>
        <charset val="134"/>
      </rPr>
      <t>5%四星奉为达摩</t>
    </r>
    <r>
      <rPr>
        <sz val="11"/>
        <color theme="1"/>
        <rFont val="田氏颜体大字库"/>
        <family val="2"/>
        <charset val="134"/>
      </rPr>
      <t>　秘闻挑战：</t>
    </r>
    <r>
      <rPr>
        <sz val="11"/>
        <color rgb="FFFF0000"/>
        <rFont val="田氏颜体大字库"/>
        <family val="2"/>
        <charset val="134"/>
      </rPr>
      <t>镰鼬百战</t>
    </r>
    <r>
      <rPr>
        <sz val="11"/>
        <color theme="1"/>
        <rFont val="田氏颜体大字库"/>
        <family val="2"/>
        <charset val="134"/>
      </rPr>
      <t>　　　　每日开放：斗技、地域鬼王等　　　　秘闻挑战：</t>
    </r>
    <r>
      <rPr>
        <sz val="11"/>
        <color rgb="FF00B0F0"/>
        <rFont val="田氏颜体大字库"/>
        <family val="2"/>
        <charset val="134"/>
      </rPr>
      <t>河童竞速　</t>
    </r>
    <r>
      <rPr>
        <sz val="11"/>
        <rFont val="田氏颜体大字库"/>
        <family val="2"/>
        <charset val="134"/>
      </rPr>
      <t>惊喜掉落：</t>
    </r>
    <r>
      <rPr>
        <sz val="11"/>
        <color rgb="FF00B0F0"/>
        <rFont val="田氏颜体大字库"/>
        <family val="2"/>
        <charset val="134"/>
      </rPr>
      <t>?%？？？</t>
    </r>
    <phoneticPr fontId="2" type="noConversion"/>
  </si>
  <si>
    <r>
      <t>2/28结束：</t>
    </r>
    <r>
      <rPr>
        <sz val="11"/>
        <color rgb="FFFF0000"/>
        <rFont val="田氏颜体大字库"/>
        <family val="2"/>
        <charset val="134"/>
      </rPr>
      <t>阴阳师×我的世界：万寮同兴・寮境征集</t>
    </r>
    <phoneticPr fontId="2" type="noConversion"/>
  </si>
  <si>
    <r>
      <rPr>
        <sz val="11"/>
        <rFont val="田氏颜体大字库"/>
        <family val="2"/>
        <charset val="134"/>
      </rPr>
      <t>2/28结束：</t>
    </r>
    <r>
      <rPr>
        <sz val="11"/>
        <color theme="7" tint="-0.499984740745262"/>
        <rFont val="田氏颜体大字库"/>
        <family val="2"/>
        <charset val="134"/>
      </rPr>
      <t>年末年始充值活动</t>
    </r>
    <phoneticPr fontId="2" type="noConversion"/>
  </si>
  <si>
    <t>御魂10层</t>
    <phoneticPr fontId="2" type="noConversion"/>
  </si>
  <si>
    <t>探索第24章</t>
    <phoneticPr fontId="2" type="noConversion"/>
  </si>
  <si>
    <t>探索第24章</t>
    <phoneticPr fontId="2" type="noConversion"/>
  </si>
  <si>
    <t>雨女4层</t>
    <phoneticPr fontId="2" type="noConversion"/>
  </si>
  <si>
    <t>探索第24章</t>
    <phoneticPr fontId="2" type="noConversion"/>
  </si>
  <si>
    <t>线下活动</t>
    <phoneticPr fontId="2" type="noConversion"/>
  </si>
  <si>
    <r>
      <t>本周惊喜掉落：</t>
    </r>
    <r>
      <rPr>
        <sz val="11"/>
        <color rgb="FF00B0F0"/>
        <rFont val="田氏颜体大字库"/>
        <family val="2"/>
        <charset val="134"/>
      </rPr>
      <t>4%五星转换券</t>
    </r>
    <r>
      <rPr>
        <sz val="11"/>
        <color theme="1"/>
        <rFont val="田氏颜体大字库"/>
        <family val="2"/>
        <charset val="134"/>
      </rPr>
      <t>　　　　每日开放：斗技、地域鬼王等　　　　　本周秘闻挑战：</t>
    </r>
    <r>
      <rPr>
        <sz val="11"/>
        <color rgb="FF00B0F0"/>
        <rFont val="田氏颜体大字库"/>
        <family val="2"/>
        <charset val="134"/>
      </rPr>
      <t>河童竞速</t>
    </r>
    <phoneticPr fontId="2" type="noConversion"/>
  </si>
  <si>
    <r>
      <rPr>
        <sz val="11"/>
        <rFont val="田氏颜体大字库"/>
        <family val="2"/>
        <charset val="134"/>
      </rPr>
      <t>2/11~3/30：</t>
    </r>
    <r>
      <rPr>
        <sz val="11"/>
        <color rgb="FFC00000"/>
        <rFont val="田氏颜体大字库"/>
        <family val="2"/>
        <charset val="134"/>
      </rPr>
      <t>百绘罗衣2</t>
    </r>
    <phoneticPr fontId="2" type="noConversion"/>
  </si>
  <si>
    <t>特殊活动</t>
    <phoneticPr fontId="2" type="noConversion"/>
  </si>
  <si>
    <t>抽卡活动</t>
    <phoneticPr fontId="2" type="noConversion"/>
  </si>
  <si>
    <t>为崽而战2・春樱对决：应援集结阶段</t>
    <phoneticPr fontId="2" type="noConversion"/>
  </si>
  <si>
    <r>
      <rPr>
        <sz val="11"/>
        <color theme="1" tint="0.249977111117893"/>
        <rFont val="田氏颜体大字库"/>
        <family val="2"/>
        <charset val="134"/>
      </rPr>
      <t>3/7~3/13：</t>
    </r>
    <r>
      <rPr>
        <sz val="11"/>
        <color theme="1"/>
        <rFont val="田氏颜体大字库"/>
        <family val="2"/>
        <charset val="134"/>
      </rPr>
      <t>奴良陆生·联动第二弹</t>
    </r>
    <phoneticPr fontId="2" type="noConversion"/>
  </si>
  <si>
    <t>第9周</t>
    <phoneticPr fontId="2" type="noConversion"/>
  </si>
  <si>
    <r>
      <t>惊喜掉落：</t>
    </r>
    <r>
      <rPr>
        <sz val="11"/>
        <color rgb="FF00B0F0"/>
        <rFont val="田氏颜体大字库"/>
        <family val="2"/>
        <charset val="134"/>
      </rPr>
      <t>4%五星转换券</t>
    </r>
    <r>
      <rPr>
        <sz val="11"/>
        <color theme="1"/>
        <rFont val="田氏颜体大字库"/>
        <family val="2"/>
        <charset val="134"/>
      </rPr>
      <t>　秘闻挑战：</t>
    </r>
    <r>
      <rPr>
        <sz val="11"/>
        <color rgb="FF00B0F0"/>
        <rFont val="田氏颜体大字库"/>
        <family val="2"/>
        <charset val="134"/>
      </rPr>
      <t>河童竞速</t>
    </r>
    <r>
      <rPr>
        <sz val="11"/>
        <color theme="1"/>
        <rFont val="田氏颜体大字库"/>
        <family val="2"/>
        <charset val="134"/>
      </rPr>
      <t>　　　　每日开放：斗技、地域鬼王等　　　　秘闻挑战：</t>
    </r>
    <r>
      <rPr>
        <sz val="11"/>
        <color rgb="FFFF0000"/>
        <rFont val="田氏颜体大字库"/>
        <family val="2"/>
        <charset val="134"/>
      </rPr>
      <t>荒川百战</t>
    </r>
    <r>
      <rPr>
        <sz val="11"/>
        <color rgb="FF00B0F0"/>
        <rFont val="田氏颜体大字库"/>
        <family val="2"/>
        <charset val="134"/>
      </rPr>
      <t>　</t>
    </r>
    <r>
      <rPr>
        <sz val="11"/>
        <rFont val="田氏颜体大字库"/>
        <family val="2"/>
        <charset val="134"/>
      </rPr>
      <t>惊喜掉落：</t>
    </r>
    <r>
      <rPr>
        <sz val="11"/>
        <color rgb="FFFF0000"/>
        <rFont val="田氏颜体大字库"/>
        <family val="2"/>
        <charset val="134"/>
      </rPr>
      <t>4%五星转换券</t>
    </r>
    <phoneticPr fontId="2" type="noConversion"/>
  </si>
  <si>
    <t>简称</t>
    <phoneticPr fontId="2" type="noConversion"/>
  </si>
  <si>
    <t>狗</t>
    <phoneticPr fontId="2" type="noConversion"/>
  </si>
  <si>
    <t>吞</t>
    <phoneticPr fontId="2" type="noConversion"/>
  </si>
  <si>
    <t>川</t>
    <phoneticPr fontId="2" type="noConversion"/>
  </si>
  <si>
    <t>阎</t>
    <phoneticPr fontId="2" type="noConversion"/>
  </si>
  <si>
    <t>佛</t>
    <phoneticPr fontId="2" type="noConversion"/>
  </si>
  <si>
    <t>鹿</t>
    <phoneticPr fontId="2" type="noConversion"/>
  </si>
  <si>
    <t>茨</t>
    <phoneticPr fontId="2" type="noConversion"/>
  </si>
  <si>
    <t>灯</t>
    <phoneticPr fontId="2" type="noConversion"/>
  </si>
  <si>
    <t>刀</t>
    <phoneticPr fontId="2" type="noConversion"/>
  </si>
  <si>
    <t>连</t>
    <phoneticPr fontId="2" type="noConversion"/>
  </si>
  <si>
    <t>卷</t>
    <phoneticPr fontId="2" type="noConversion"/>
  </si>
  <si>
    <t>辉</t>
    <phoneticPr fontId="2" type="noConversion"/>
  </si>
  <si>
    <t>荒</t>
    <phoneticPr fontId="2" type="noConversion"/>
  </si>
  <si>
    <t>花</t>
    <phoneticPr fontId="2" type="noConversion"/>
  </si>
  <si>
    <t>童</t>
    <phoneticPr fontId="2" type="noConversion"/>
  </si>
  <si>
    <t>陆</t>
    <phoneticPr fontId="2" type="noConversion"/>
  </si>
  <si>
    <t>风</t>
    <phoneticPr fontId="2" type="noConversion"/>
  </si>
  <si>
    <t>藻</t>
    <phoneticPr fontId="2" type="noConversion"/>
  </si>
  <si>
    <t>馔</t>
    <phoneticPr fontId="2" type="noConversion"/>
  </si>
  <si>
    <t>药</t>
    <phoneticPr fontId="2" type="noConversion"/>
  </si>
  <si>
    <t>桃</t>
    <phoneticPr fontId="2" type="noConversion"/>
  </si>
  <si>
    <t>雪</t>
    <phoneticPr fontId="2" type="noConversion"/>
  </si>
  <si>
    <t>白</t>
    <phoneticPr fontId="2" type="noConversion"/>
  </si>
  <si>
    <t>黑</t>
    <phoneticPr fontId="2" type="noConversion"/>
  </si>
  <si>
    <t>孟</t>
    <phoneticPr fontId="2" type="noConversion"/>
  </si>
  <si>
    <t>犬</t>
    <phoneticPr fontId="2" type="noConversion"/>
  </si>
  <si>
    <t>骨</t>
    <phoneticPr fontId="2" type="noConversion"/>
  </si>
  <si>
    <t>叶</t>
    <phoneticPr fontId="2" type="noConversion"/>
  </si>
  <si>
    <t>哥</t>
    <phoneticPr fontId="2" type="noConversion"/>
  </si>
  <si>
    <t>傀</t>
    <phoneticPr fontId="2" type="noConversion"/>
  </si>
  <si>
    <t>海</t>
    <phoneticPr fontId="2" type="noConversion"/>
  </si>
  <si>
    <t>判</t>
    <phoneticPr fontId="2" type="noConversion"/>
  </si>
  <si>
    <t>凤</t>
    <phoneticPr fontId="2" type="noConversion"/>
  </si>
  <si>
    <t>血</t>
    <phoneticPr fontId="2" type="noConversion"/>
  </si>
  <si>
    <t>狐</t>
    <phoneticPr fontId="2" type="noConversion"/>
  </si>
  <si>
    <t>琴</t>
    <phoneticPr fontId="2" type="noConversion"/>
  </si>
  <si>
    <t>貘</t>
    <phoneticPr fontId="2" type="noConversion"/>
  </si>
  <si>
    <t>清</t>
    <phoneticPr fontId="2" type="noConversion"/>
  </si>
  <si>
    <t>鼬</t>
    <phoneticPr fontId="2" type="noConversion"/>
  </si>
  <si>
    <t>鸟</t>
    <phoneticPr fontId="2" type="noConversion"/>
  </si>
  <si>
    <t>口</t>
    <phoneticPr fontId="2" type="noConversion"/>
  </si>
  <si>
    <t>狼</t>
    <phoneticPr fontId="2" type="noConversion"/>
  </si>
  <si>
    <t>樱</t>
    <phoneticPr fontId="2" type="noConversion"/>
  </si>
  <si>
    <t>寿</t>
    <phoneticPr fontId="2" type="noConversion"/>
  </si>
  <si>
    <t>络</t>
    <phoneticPr fontId="2" type="noConversion"/>
  </si>
  <si>
    <t>般</t>
    <phoneticPr fontId="2" type="noConversion"/>
  </si>
  <si>
    <t>坊</t>
    <phoneticPr fontId="2" type="noConversion"/>
  </si>
  <si>
    <t>竹</t>
    <phoneticPr fontId="2" type="noConversion"/>
  </si>
  <si>
    <t>叉</t>
    <phoneticPr fontId="2" type="noConversion"/>
  </si>
  <si>
    <t>斩</t>
    <phoneticPr fontId="2" type="noConversion"/>
  </si>
  <si>
    <t>魂</t>
    <phoneticPr fontId="2" type="noConversion"/>
  </si>
  <si>
    <t>烟</t>
    <phoneticPr fontId="2" type="noConversion"/>
  </si>
  <si>
    <t>鱼</t>
    <phoneticPr fontId="2" type="noConversion"/>
  </si>
  <si>
    <t>鸩</t>
    <phoneticPr fontId="2" type="noConversion"/>
  </si>
  <si>
    <t>真</t>
    <phoneticPr fontId="2" type="noConversion"/>
  </si>
  <si>
    <t>匣</t>
    <phoneticPr fontId="2" type="noConversion"/>
  </si>
  <si>
    <t>松</t>
    <phoneticPr fontId="2" type="noConversion"/>
  </si>
  <si>
    <t>书</t>
    <phoneticPr fontId="2" type="noConversion"/>
  </si>
  <si>
    <t>目</t>
    <phoneticPr fontId="2" type="noConversion"/>
  </si>
  <si>
    <t>月</t>
    <phoneticPr fontId="2" type="noConversion"/>
  </si>
  <si>
    <t>日</t>
    <phoneticPr fontId="2" type="noConversion"/>
  </si>
  <si>
    <t>薰</t>
    <phoneticPr fontId="2" type="noConversion"/>
  </si>
  <si>
    <t>弈</t>
    <phoneticPr fontId="2" type="noConversion"/>
  </si>
  <si>
    <t>尾</t>
    <phoneticPr fontId="2" type="noConversion"/>
  </si>
  <si>
    <t>敷</t>
    <phoneticPr fontId="2" type="noConversion"/>
  </si>
  <si>
    <t>鲤</t>
    <phoneticPr fontId="2" type="noConversion"/>
  </si>
  <si>
    <t>命</t>
    <phoneticPr fontId="2" type="noConversion"/>
  </si>
  <si>
    <t>狸</t>
    <phoneticPr fontId="2" type="noConversion"/>
  </si>
  <si>
    <t>河</t>
    <phoneticPr fontId="2" type="noConversion"/>
  </si>
  <si>
    <t>男</t>
    <phoneticPr fontId="2" type="noConversion"/>
  </si>
  <si>
    <t>女</t>
    <phoneticPr fontId="2" type="noConversion"/>
  </si>
  <si>
    <t>饿</t>
    <phoneticPr fontId="2" type="noConversion"/>
  </si>
  <si>
    <t>蛊</t>
    <phoneticPr fontId="2" type="noConversion"/>
  </si>
  <si>
    <t>鸦</t>
    <phoneticPr fontId="2" type="noConversion"/>
  </si>
  <si>
    <t>发</t>
    <phoneticPr fontId="2" type="noConversion"/>
  </si>
  <si>
    <t>灵</t>
    <phoneticPr fontId="2" type="noConversion"/>
  </si>
  <si>
    <t>雨</t>
    <phoneticPr fontId="2" type="noConversion"/>
  </si>
  <si>
    <t>弟</t>
    <phoneticPr fontId="2" type="noConversion"/>
  </si>
  <si>
    <t>妹</t>
    <phoneticPr fontId="2" type="noConversion"/>
  </si>
  <si>
    <t>兵</t>
    <phoneticPr fontId="2" type="noConversion"/>
  </si>
  <si>
    <t>丑</t>
    <phoneticPr fontId="2" type="noConversion"/>
  </si>
  <si>
    <t>僧</t>
    <phoneticPr fontId="2" type="noConversion"/>
  </si>
  <si>
    <t>独</t>
    <phoneticPr fontId="2" type="noConversion"/>
  </si>
  <si>
    <t>铁</t>
    <phoneticPr fontId="2" type="noConversion"/>
  </si>
  <si>
    <t>椒</t>
    <phoneticPr fontId="2" type="noConversion"/>
  </si>
  <si>
    <t>管</t>
    <phoneticPr fontId="2" type="noConversion"/>
  </si>
  <si>
    <t>兔</t>
    <phoneticPr fontId="2" type="noConversion"/>
  </si>
  <si>
    <t>草</t>
    <phoneticPr fontId="2" type="noConversion"/>
  </si>
  <si>
    <t>蝶</t>
    <phoneticPr fontId="2" type="noConversion"/>
  </si>
  <si>
    <t>山</t>
    <phoneticPr fontId="2" type="noConversion"/>
  </si>
  <si>
    <t>首</t>
    <phoneticPr fontId="2" type="noConversion"/>
  </si>
  <si>
    <t>觉</t>
    <phoneticPr fontId="2" type="noConversion"/>
  </si>
  <si>
    <t>蛙</t>
    <phoneticPr fontId="2" type="noConversion"/>
  </si>
  <si>
    <t>笼</t>
    <phoneticPr fontId="2" type="noConversion"/>
  </si>
  <si>
    <t>丸</t>
    <phoneticPr fontId="2" type="noConversion"/>
  </si>
  <si>
    <t>珠</t>
    <phoneticPr fontId="2" type="noConversion"/>
  </si>
  <si>
    <t>袖</t>
    <phoneticPr fontId="2" type="noConversion"/>
  </si>
  <si>
    <t>虫</t>
    <phoneticPr fontId="2" type="noConversion"/>
  </si>
  <si>
    <t>赤</t>
    <phoneticPr fontId="2" type="noConversion"/>
  </si>
  <si>
    <t>墓</t>
    <phoneticPr fontId="2" type="noConversion"/>
  </si>
  <si>
    <t>寄</t>
    <phoneticPr fontId="2" type="noConversion"/>
  </si>
  <si>
    <t>伞</t>
    <phoneticPr fontId="2" type="noConversion"/>
  </si>
  <si>
    <t>绿</t>
    <phoneticPr fontId="2" type="noConversion"/>
  </si>
  <si>
    <t>黄</t>
    <phoneticPr fontId="2" type="noConversion"/>
  </si>
  <si>
    <t>青</t>
    <phoneticPr fontId="2" type="noConversion"/>
  </si>
  <si>
    <t>帚</t>
    <phoneticPr fontId="2" type="noConversion"/>
  </si>
  <si>
    <t>壁</t>
    <phoneticPr fontId="2" type="noConversion"/>
  </si>
  <si>
    <t>招</t>
    <phoneticPr fontId="2" type="noConversion"/>
  </si>
  <si>
    <t>御</t>
    <phoneticPr fontId="2" type="noConversion"/>
  </si>
  <si>
    <t>奉</t>
    <phoneticPr fontId="2" type="noConversion"/>
  </si>
  <si>
    <t>吉</t>
    <phoneticPr fontId="2" type="noConversion"/>
  </si>
  <si>
    <t>古</t>
    <phoneticPr fontId="2" type="noConversion"/>
  </si>
  <si>
    <t>樱之忆</t>
    <phoneticPr fontId="2" type="noConversion"/>
  </si>
  <si>
    <t>第11/3周</t>
    <phoneticPr fontId="2" type="noConversion"/>
  </si>
  <si>
    <t>第11/3周</t>
    <phoneticPr fontId="2" type="noConversion"/>
  </si>
  <si>
    <r>
      <t>本周惊喜掉落：</t>
    </r>
    <r>
      <rPr>
        <sz val="11"/>
        <color rgb="FFFF0000"/>
        <rFont val="田氏颜体大字库"/>
        <family val="2"/>
        <charset val="134"/>
      </rPr>
      <t>4%五星转换券</t>
    </r>
    <r>
      <rPr>
        <sz val="11"/>
        <color theme="1"/>
        <rFont val="田氏颜体大字库"/>
        <family val="2"/>
        <charset val="134"/>
      </rPr>
      <t>　　　　每日开放：斗技、地域鬼王等　　　　　本周秘闻挑战：</t>
    </r>
    <r>
      <rPr>
        <sz val="11"/>
        <color rgb="FFFF0000"/>
        <rFont val="田氏颜体大字库"/>
        <family val="2"/>
        <charset val="134"/>
      </rPr>
      <t>荒川百战</t>
    </r>
    <phoneticPr fontId="2" type="noConversion"/>
  </si>
  <si>
    <t>为崽而战2・春樱对决：全民应援阶段</t>
    <phoneticPr fontId="2" type="noConversion"/>
  </si>
  <si>
    <t>奴良陆生·联动第二弹</t>
    <phoneticPr fontId="2" type="noConversion"/>
  </si>
  <si>
    <t>第10周</t>
    <phoneticPr fontId="2" type="noConversion"/>
  </si>
  <si>
    <r>
      <t>惊喜掉落：</t>
    </r>
    <r>
      <rPr>
        <sz val="11"/>
        <color rgb="FFFF0000"/>
        <rFont val="田氏颜体大字库"/>
        <family val="2"/>
        <charset val="134"/>
      </rPr>
      <t>4%五星转换券</t>
    </r>
    <r>
      <rPr>
        <sz val="11"/>
        <color theme="1"/>
        <rFont val="田氏颜体大字库"/>
        <family val="2"/>
        <charset val="134"/>
      </rPr>
      <t>　秘闻挑战：</t>
    </r>
    <r>
      <rPr>
        <sz val="11"/>
        <color rgb="FFFF0000"/>
        <rFont val="田氏颜体大字库"/>
        <family val="2"/>
        <charset val="134"/>
      </rPr>
      <t>荒川百战</t>
    </r>
    <r>
      <rPr>
        <sz val="11"/>
        <color theme="1"/>
        <rFont val="田氏颜体大字库"/>
        <family val="2"/>
        <charset val="134"/>
      </rPr>
      <t>　　　　每日开放：斗技、地域鬼王等　　　　秘闻挑战：</t>
    </r>
    <r>
      <rPr>
        <sz val="11"/>
        <color rgb="FF00B0F0"/>
        <rFont val="田氏颜体大字库"/>
        <family val="2"/>
        <charset val="134"/>
      </rPr>
      <t>鸟姐竞速　</t>
    </r>
    <r>
      <rPr>
        <sz val="11"/>
        <rFont val="田氏颜体大字库"/>
        <family val="2"/>
        <charset val="134"/>
      </rPr>
      <t>惊喜掉落：</t>
    </r>
    <r>
      <rPr>
        <sz val="11"/>
        <color rgb="FF00B0F0"/>
        <rFont val="田氏颜体大字库"/>
        <family val="2"/>
        <charset val="134"/>
      </rPr>
      <t>（5%500勾玉）</t>
    </r>
    <phoneticPr fontId="2" type="noConversion"/>
  </si>
  <si>
    <t>全新番外《青灯怪谈》、成就系统更新、应援系列任务开放、逢魔之时集结鬼王奖励上调</t>
    <phoneticPr fontId="2" type="noConversion"/>
  </si>
  <si>
    <r>
      <rPr>
        <sz val="11"/>
        <rFont val="田氏颜体大字库"/>
        <family val="2"/>
        <charset val="134"/>
      </rPr>
      <t>1/27~2/10：</t>
    </r>
    <r>
      <rPr>
        <sz val="11"/>
        <color rgb="FFC00000"/>
        <rFont val="田氏颜体大字库"/>
        <family val="2"/>
        <charset val="134"/>
      </rPr>
      <t>兔丸+转换券+达摩</t>
    </r>
    <phoneticPr fontId="2" type="noConversion"/>
  </si>
  <si>
    <t>兔丸+转换券+达摩</t>
    <phoneticPr fontId="2" type="noConversion"/>
  </si>
  <si>
    <r>
      <rPr>
        <sz val="11"/>
        <rFont val="田氏颜体大字库"/>
        <family val="2"/>
        <charset val="134"/>
      </rPr>
      <t>3/13~3/27：</t>
    </r>
    <r>
      <rPr>
        <sz val="11"/>
        <color rgb="FFC00000"/>
        <rFont val="田氏颜体大字库"/>
        <family val="2"/>
        <charset val="134"/>
      </rPr>
      <t>兔丸+转换券+达摩</t>
    </r>
    <phoneticPr fontId="2" type="noConversion"/>
  </si>
  <si>
    <t>第11周</t>
    <phoneticPr fontId="2" type="noConversion"/>
  </si>
  <si>
    <r>
      <t>秘闻挑战：</t>
    </r>
    <r>
      <rPr>
        <sz val="11"/>
        <color rgb="FF00B0F0"/>
        <rFont val="田氏颜体大字库"/>
        <family val="2"/>
        <charset val="134"/>
      </rPr>
      <t>鸟姐竞速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00B0F0"/>
        <rFont val="田氏颜体大字库"/>
        <family val="2"/>
        <charset val="134"/>
      </rPr>
      <t>红叶竞速</t>
    </r>
    <phoneticPr fontId="2" type="noConversion"/>
  </si>
  <si>
    <t>大天狗新皮肤、大蛇鳞片上限提高、朴素的御魂礼盒每周兑换限制次数提高</t>
    <phoneticPr fontId="2" type="noConversion"/>
  </si>
  <si>
    <r>
      <rPr>
        <sz val="11"/>
        <color theme="1" tint="0.249977111117893"/>
        <rFont val="田氏颜体大字库"/>
        <family val="2"/>
        <charset val="134"/>
      </rPr>
      <t>~4/4：</t>
    </r>
    <r>
      <rPr>
        <sz val="11"/>
        <rFont val="田氏颜体大字库"/>
        <family val="2"/>
        <charset val="134"/>
      </rPr>
      <t>金币大作战</t>
    </r>
    <phoneticPr fontId="2" type="noConversion"/>
  </si>
  <si>
    <t>为崽而战2・春樱对决：全民应援阶段</t>
    <phoneticPr fontId="2" type="noConversion"/>
  </si>
  <si>
    <t>为崽而战2・春樱对决：应援对决阶段</t>
    <phoneticPr fontId="2" type="noConversion"/>
  </si>
  <si>
    <t>第12周</t>
    <phoneticPr fontId="2" type="noConversion"/>
  </si>
  <si>
    <t>第12周</t>
    <phoneticPr fontId="2" type="noConversion"/>
  </si>
  <si>
    <r>
      <t>秘闻挑战：</t>
    </r>
    <r>
      <rPr>
        <sz val="11"/>
        <color rgb="FF00B0F0"/>
        <rFont val="田氏颜体大字库"/>
        <family val="2"/>
        <charset val="134"/>
      </rPr>
      <t>红叶竞速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00B0F0"/>
        <rFont val="田氏颜体大字库"/>
        <family val="2"/>
        <charset val="134"/>
      </rPr>
      <t>雨女竞速</t>
    </r>
    <phoneticPr fontId="2" type="noConversion"/>
  </si>
  <si>
    <t>新联动式神加入百鬼奕、妖琴师新皮肤上架、宠物后院增加手账功能、道馆优化、式神名字上限上调为5个字</t>
    <phoneticPr fontId="2" type="noConversion"/>
  </si>
  <si>
    <t>金币大作战</t>
    <phoneticPr fontId="2" type="noConversion"/>
  </si>
  <si>
    <t>特别活动</t>
    <phoneticPr fontId="2" type="noConversion"/>
  </si>
  <si>
    <t>呱太入侵百鬼弈</t>
    <phoneticPr fontId="2" type="noConversion"/>
  </si>
  <si>
    <t>呱太降临</t>
    <phoneticPr fontId="2" type="noConversion"/>
  </si>
  <si>
    <t>鬼灯</t>
    <phoneticPr fontId="2" type="noConversion"/>
  </si>
  <si>
    <t>鬼</t>
    <phoneticPr fontId="2" type="noConversion"/>
  </si>
  <si>
    <t>ほおずき</t>
    <phoneticPr fontId="2" type="noConversion"/>
  </si>
  <si>
    <t>hoozuki</t>
    <phoneticPr fontId="2" type="noConversion"/>
  </si>
  <si>
    <t>舌</t>
    <phoneticPr fontId="2" type="noConversion"/>
  </si>
  <si>
    <t>SR*</t>
    <phoneticPr fontId="2" type="noConversion"/>
  </si>
  <si>
    <t>阿香</t>
    <phoneticPr fontId="2" type="noConversion"/>
  </si>
  <si>
    <t>香</t>
    <phoneticPr fontId="2" type="noConversion"/>
  </si>
  <si>
    <t>お香</t>
    <phoneticPr fontId="2" type="noConversion"/>
  </si>
  <si>
    <t>おこう</t>
    <phoneticPr fontId="2" type="noConversion"/>
  </si>
  <si>
    <t>okou</t>
    <phoneticPr fontId="2" type="noConversion"/>
  </si>
  <si>
    <t>R*</t>
    <phoneticPr fontId="2" type="noConversion"/>
  </si>
  <si>
    <t>蜜桃&amp;芥子</t>
    <phoneticPr fontId="2" type="noConversion"/>
  </si>
  <si>
    <t>桃</t>
    <phoneticPr fontId="2" type="noConversion"/>
  </si>
  <si>
    <t>输出</t>
  </si>
  <si>
    <t>喜多村英梨</t>
    <phoneticPr fontId="2" type="noConversion"/>
  </si>
  <si>
    <t>鬼灯</t>
    <phoneticPr fontId="2" type="noConversion"/>
  </si>
  <si>
    <t>鬼灯</t>
    <phoneticPr fontId="2" type="noConversion"/>
  </si>
  <si>
    <t>ほおずき</t>
    <phoneticPr fontId="2" type="noConversion"/>
  </si>
  <si>
    <t>お香</t>
    <phoneticPr fontId="2" type="noConversion"/>
  </si>
  <si>
    <t>おこう</t>
    <phoneticPr fontId="2" type="noConversion"/>
  </si>
  <si>
    <t>蜜桃&amp;芥子</t>
    <phoneticPr fontId="2" type="noConversion"/>
  </si>
  <si>
    <t>喜多村英梨</t>
    <phoneticPr fontId="2" type="noConversion"/>
  </si>
  <si>
    <t>安元洋贵</t>
    <phoneticPr fontId="2" type="noConversion"/>
  </si>
  <si>
    <t>上坂堇&amp;种崎敦美</t>
    <phoneticPr fontId="2" type="noConversion"/>
  </si>
  <si>
    <t>声优        上坂堇&amp;种崎敦美</t>
    <phoneticPr fontId="2" type="noConversion"/>
  </si>
  <si>
    <t>SSR-021</t>
    <phoneticPr fontId="2" type="noConversion"/>
  </si>
  <si>
    <t>SR-044</t>
    <phoneticPr fontId="2" type="noConversion"/>
  </si>
  <si>
    <t>R-035</t>
    <phoneticPr fontId="2" type="noConversion"/>
  </si>
  <si>
    <t>阿香</t>
    <phoneticPr fontId="2" type="noConversion"/>
  </si>
  <si>
    <t>排名</t>
    <phoneticPr fontId="2" type="noConversion"/>
  </si>
  <si>
    <t>活动</t>
    <phoneticPr fontId="2" type="noConversion"/>
  </si>
  <si>
    <t>觉醒</t>
    <phoneticPr fontId="2" type="noConversion"/>
  </si>
  <si>
    <t>出场胜利30次</t>
    <phoneticPr fontId="2" type="noConversion"/>
  </si>
  <si>
    <t>升至30级</t>
    <phoneticPr fontId="2" type="noConversion"/>
  </si>
  <si>
    <t>通关御魂9层</t>
    <phoneticPr fontId="2" type="noConversion"/>
  </si>
  <si>
    <t>鬼灯协战10次</t>
    <phoneticPr fontId="2" type="noConversion"/>
  </si>
  <si>
    <t>#308</t>
    <phoneticPr fontId="2" type="noConversion"/>
  </si>
  <si>
    <t>觉醒</t>
    <phoneticPr fontId="2" type="noConversion"/>
  </si>
  <si>
    <t>捐赠碎片1次</t>
    <phoneticPr fontId="2" type="noConversion"/>
  </si>
  <si>
    <t>阿香协战10次</t>
    <phoneticPr fontId="2" type="noConversion"/>
  </si>
  <si>
    <t>鬼灯的冷彻</t>
    <phoneticPr fontId="2" type="noConversion"/>
  </si>
  <si>
    <t>秘闻挑战：红叶竞速　　　　每日开放：道馆突破、斗技、地域鬼王、逢魔之时等　　　　秘闻挑战：雨女竞速</t>
    <phoneticPr fontId="2" type="noConversion"/>
  </si>
  <si>
    <t>3/28~4/11：万年竹+青吉鬼+达摩</t>
    <phoneticPr fontId="2" type="noConversion"/>
  </si>
  <si>
    <t>2/11~3/30：百绘罗衣2</t>
    <phoneticPr fontId="2" type="noConversion"/>
  </si>
  <si>
    <t>分享送符咒・决战平安京联动</t>
    <phoneticPr fontId="2" type="noConversion"/>
  </si>
  <si>
    <t>第14周</t>
    <phoneticPr fontId="2" type="noConversion"/>
  </si>
  <si>
    <r>
      <t>秘闻挑战：</t>
    </r>
    <r>
      <rPr>
        <sz val="11"/>
        <color rgb="FFFF0000"/>
        <rFont val="田氏颜体大字库"/>
        <family val="2"/>
        <charset val="134"/>
      </rPr>
      <t>镰鼬百战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00B0F0"/>
        <rFont val="田氏颜体大字库"/>
        <family val="2"/>
        <charset val="134"/>
      </rPr>
      <t>河童竞速</t>
    </r>
    <phoneticPr fontId="2" type="noConversion"/>
  </si>
  <si>
    <t>万年竹+青吉鬼+达摩</t>
    <phoneticPr fontId="2" type="noConversion"/>
  </si>
  <si>
    <r>
      <rPr>
        <sz val="11"/>
        <rFont val="田氏颜体大字库"/>
        <family val="2"/>
        <charset val="134"/>
      </rPr>
      <t>3/28~4/11：</t>
    </r>
    <r>
      <rPr>
        <sz val="11"/>
        <color rgb="FF00B050"/>
        <rFont val="田氏颜体大字库"/>
        <family val="2"/>
        <charset val="134"/>
      </rPr>
      <t>万年竹+青吉鬼+达摩</t>
    </r>
    <phoneticPr fontId="2" type="noConversion"/>
  </si>
  <si>
    <r>
      <rPr>
        <sz val="11"/>
        <rFont val="田氏颜体大字库"/>
        <family val="2"/>
        <charset val="134"/>
      </rPr>
      <t>2/11~3/30：</t>
    </r>
    <r>
      <rPr>
        <sz val="11"/>
        <color rgb="FFC00000"/>
        <rFont val="田氏颜体大字库"/>
        <family val="2"/>
        <charset val="134"/>
      </rPr>
      <t>百绘罗衣2</t>
    </r>
    <phoneticPr fontId="2" type="noConversion"/>
  </si>
  <si>
    <r>
      <rPr>
        <sz val="11"/>
        <rFont val="田氏颜体大字库"/>
        <family val="2"/>
        <charset val="134"/>
      </rPr>
      <t>~2/28：</t>
    </r>
    <r>
      <rPr>
        <sz val="11"/>
        <color theme="7" tint="-0.499984740745262"/>
        <rFont val="田氏颜体大字库"/>
        <family val="2"/>
        <charset val="134"/>
      </rPr>
      <t>年末年始充值活动</t>
    </r>
    <phoneticPr fontId="2" type="noConversion"/>
  </si>
  <si>
    <r>
      <t>~4/17：</t>
    </r>
    <r>
      <rPr>
        <sz val="11"/>
        <color rgb="FF7030A0"/>
        <rFont val="田氏颜体大字库"/>
        <family val="2"/>
        <charset val="134"/>
      </rPr>
      <t>呼朋唤友，重聚京都</t>
    </r>
    <phoneticPr fontId="2" type="noConversion"/>
  </si>
  <si>
    <r>
      <rPr>
        <sz val="11"/>
        <rFont val="田氏颜体大字库"/>
        <family val="2"/>
        <charset val="134"/>
      </rPr>
      <t>~6/5：</t>
    </r>
    <r>
      <rPr>
        <sz val="11"/>
        <color theme="7"/>
        <rFont val="田氏颜体大字库"/>
        <family val="2"/>
        <charset val="134"/>
      </rPr>
      <t>春夏之交充值活动</t>
    </r>
    <phoneticPr fontId="2" type="noConversion"/>
  </si>
  <si>
    <t>猫掌柜加入百鬼弈、吸血姬秘闻副本</t>
    <phoneticPr fontId="2" type="noConversion"/>
  </si>
  <si>
    <t>#309</t>
    <phoneticPr fontId="2" type="noConversion"/>
  </si>
  <si>
    <t>#310</t>
    <phoneticPr fontId="2" type="noConversion"/>
  </si>
  <si>
    <t>猫掌柜</t>
    <phoneticPr fontId="2" type="noConversion"/>
  </si>
  <si>
    <t>猫</t>
    <phoneticPr fontId="2" type="noConversion"/>
  </si>
  <si>
    <t>#307</t>
    <phoneticPr fontId="2" type="noConversion"/>
  </si>
  <si>
    <t>SR-044</t>
    <phoneticPr fontId="2" type="noConversion"/>
  </si>
  <si>
    <t>地域收集</t>
    <phoneticPr fontId="2" type="noConversion"/>
  </si>
  <si>
    <t>年兽</t>
    <phoneticPr fontId="2" type="noConversion"/>
  </si>
  <si>
    <t>第15周</t>
    <phoneticPr fontId="2" type="noConversion"/>
  </si>
  <si>
    <t>蜃气楼来袭</t>
    <phoneticPr fontId="2" type="noConversion"/>
  </si>
  <si>
    <t>蜃气楼</t>
    <phoneticPr fontId="2" type="noConversion"/>
  </si>
  <si>
    <t>特别活动</t>
    <phoneticPr fontId="2" type="noConversion"/>
  </si>
  <si>
    <t>礼包屋店主回馈</t>
    <phoneticPr fontId="2" type="noConversion"/>
  </si>
  <si>
    <r>
      <t>秘闻挑战：</t>
    </r>
    <r>
      <rPr>
        <sz val="11"/>
        <color rgb="FF00B0F0"/>
        <rFont val="田氏颜体大字库"/>
        <family val="2"/>
        <charset val="134"/>
      </rPr>
      <t>河童竞速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FF0000"/>
        <rFont val="田氏颜体大字库"/>
        <family val="2"/>
        <charset val="134"/>
      </rPr>
      <t>荒川百战</t>
    </r>
    <phoneticPr fontId="2" type="noConversion"/>
  </si>
  <si>
    <t>泡面番开播</t>
    <phoneticPr fontId="2" type="noConversion"/>
  </si>
  <si>
    <t>兑换上限</t>
    <phoneticPr fontId="2" type="noConversion"/>
  </si>
  <si>
    <t>所需战功</t>
    <phoneticPr fontId="2" type="noConversion"/>
  </si>
  <si>
    <t>总计战功</t>
    <phoneticPr fontId="2" type="noConversion"/>
  </si>
  <si>
    <t>三星奉为达摩</t>
  </si>
  <si>
    <t>百鬼夜行券</t>
  </si>
  <si>
    <t>萌爪钱币*5</t>
  </si>
  <si>
    <t>招福达摩</t>
  </si>
  <si>
    <t>四星青吉鬼</t>
  </si>
  <si>
    <t>破碎的符咒</t>
  </si>
  <si>
    <t>奉为达摩 </t>
  </si>
  <si>
    <t>大吉达摩</t>
  </si>
  <si>
    <t>金币*1万</t>
  </si>
  <si>
    <t>神秘的符咒</t>
  </si>
  <si>
    <t>体力*15</t>
  </si>
  <si>
    <t>四星斗鱼</t>
  </si>
  <si>
    <t>式神挑战券</t>
  </si>
  <si>
    <t>金币*10万</t>
  </si>
  <si>
    <t>五星青吉鬼</t>
  </si>
  <si>
    <t>皮肤券*10</t>
  </si>
  <si>
    <t>四星奉为达摩</t>
  </si>
  <si>
    <t>金币*6万</t>
  </si>
  <si>
    <t>五星神乐铃</t>
  </si>
  <si>
    <t>勾玉*100</t>
  </si>
  <si>
    <t>四星青吉鬼*2</t>
  </si>
  <si>
    <t>五星奉为达摩</t>
  </si>
  <si>
    <t>体力*50</t>
  </si>
  <si>
    <t>大蛇的逆鳞*30</t>
  </si>
  <si>
    <t>六星青吉鬼</t>
  </si>
  <si>
    <t>破碎的符咒*5</t>
  </si>
  <si>
    <t>御行达摩</t>
  </si>
  <si>
    <t>奉为达摩</t>
  </si>
  <si>
    <t>猫掌柜皮肤·金铃青衫</t>
  </si>
  <si>
    <t>椒图皮肤·春樱日和</t>
  </si>
  <si>
    <t>福运猫头像框</t>
  </si>
  <si>
    <t>风烈斩头像框</t>
  </si>
  <si>
    <r>
      <t>注：发现者30%积分加成，MVP20%积分加成；</t>
    </r>
    <r>
      <rPr>
        <sz val="11"/>
        <rFont val="田氏颜体大字库"/>
        <family val="2"/>
        <charset val="134"/>
      </rPr>
      <t>鬼王生命有浮动，会引起总积分浮动；仅供参考</t>
    </r>
    <phoneticPr fontId="2" type="noConversion"/>
  </si>
  <si>
    <t>解锁积分</t>
    <phoneticPr fontId="2" type="noConversion"/>
  </si>
  <si>
    <t xml:space="preserve">简易礼盒（金币、体力、式神碎片）                   </t>
    <phoneticPr fontId="2" type="noConversion"/>
  </si>
  <si>
    <t xml:space="preserve">简易礼盒（金币、体力、式神碎片）                     </t>
    <phoneticPr fontId="2" type="noConversion"/>
  </si>
  <si>
    <t xml:space="preserve">朴素礼盒（大蛇鳞片、结界卡、蓝蛋、白蛋）                        </t>
    <phoneticPr fontId="2" type="noConversion"/>
  </si>
  <si>
    <t xml:space="preserve">精致礼盒（勾玉、高星白蛋、皮肤券、蓝票）    </t>
    <phoneticPr fontId="2" type="noConversion"/>
  </si>
  <si>
    <t>契约书·猫掌柜</t>
    <phoneticPr fontId="2" type="noConversion"/>
  </si>
  <si>
    <t>总计</t>
    <phoneticPr fontId="2" type="noConversion"/>
  </si>
  <si>
    <t xml:space="preserve"> </t>
    <phoneticPr fontId="2" type="noConversion"/>
  </si>
  <si>
    <t>限购100次商品</t>
    <phoneticPr fontId="2" type="noConversion"/>
  </si>
  <si>
    <t>普通商品</t>
    <phoneticPr fontId="2" type="noConversion"/>
  </si>
  <si>
    <t>不限购商品</t>
    <phoneticPr fontId="2" type="noConversion"/>
  </si>
  <si>
    <t>星级</t>
    <phoneticPr fontId="2" type="noConversion"/>
  </si>
  <si>
    <t>等级</t>
    <phoneticPr fontId="2" type="noConversion"/>
  </si>
  <si>
    <t>总血量</t>
    <phoneticPr fontId="2" type="noConversion"/>
  </si>
  <si>
    <t>boss血量</t>
    <phoneticPr fontId="2" type="noConversion"/>
  </si>
  <si>
    <t>每个小怪血量</t>
    <phoneticPr fontId="2" type="noConversion"/>
  </si>
  <si>
    <t>总积分</t>
    <phoneticPr fontId="2" type="noConversion"/>
  </si>
  <si>
    <t>发现者单刷积分</t>
    <phoneticPr fontId="2" type="noConversion"/>
  </si>
  <si>
    <t>击杀减少疲劳</t>
    <phoneticPr fontId="2" type="noConversion"/>
  </si>
  <si>
    <t>每轮战斗时间</t>
    <phoneticPr fontId="2" type="noConversion"/>
  </si>
  <si>
    <t>逃跑时间</t>
    <phoneticPr fontId="2" type="noConversion"/>
  </si>
  <si>
    <t>公开时间</t>
    <phoneticPr fontId="2" type="noConversion"/>
  </si>
  <si>
    <t>每1万伤害积分</t>
    <phoneticPr fontId="2" type="noConversion"/>
  </si>
  <si>
    <t>30分钟</t>
    <phoneticPr fontId="2" type="noConversion"/>
  </si>
  <si>
    <t>90分钟</t>
    <phoneticPr fontId="2" type="noConversion"/>
  </si>
  <si>
    <t>通关御魂9层</t>
    <phoneticPr fontId="2" type="noConversion"/>
  </si>
  <si>
    <t>追月神对抗30次</t>
    <phoneticPr fontId="2" type="noConversion"/>
  </si>
  <si>
    <t>堀江由衣</t>
    <phoneticPr fontId="2" type="noConversion"/>
  </si>
  <si>
    <t>超鬼王</t>
    <phoneticPr fontId="2" type="noConversion"/>
  </si>
  <si>
    <t>超鬼王</t>
    <phoneticPr fontId="2" type="noConversion"/>
  </si>
  <si>
    <t>堀江由衣</t>
    <phoneticPr fontId="2" type="noConversion"/>
  </si>
  <si>
    <t>--</t>
    <phoneticPr fontId="2" type="noConversion"/>
  </si>
  <si>
    <t>--</t>
    <phoneticPr fontId="2" type="noConversion"/>
  </si>
  <si>
    <t>召唤、百鬼夜行、悬赏封印、超鬼王</t>
    <phoneticPr fontId="2" type="noConversion"/>
  </si>
  <si>
    <t xml:space="preserve">  定位</t>
    <phoneticPr fontId="2" type="noConversion"/>
  </si>
  <si>
    <t>第16周</t>
    <phoneticPr fontId="2" type="noConversion"/>
  </si>
  <si>
    <r>
      <rPr>
        <sz val="11"/>
        <rFont val="田氏颜体大字库"/>
        <family val="2"/>
        <charset val="134"/>
      </rPr>
      <t>4/12~4/26：</t>
    </r>
    <r>
      <rPr>
        <sz val="11"/>
        <color theme="7"/>
        <rFont val="田氏颜体大字库"/>
        <family val="2"/>
        <charset val="134"/>
      </rPr>
      <t>数珠+御魂+达摩</t>
    </r>
    <phoneticPr fontId="2" type="noConversion"/>
  </si>
  <si>
    <r>
      <rPr>
        <sz val="11"/>
        <rFont val="田氏颜体大字库"/>
        <family val="2"/>
        <charset val="134"/>
      </rPr>
      <t>4/12~4/26：</t>
    </r>
    <r>
      <rPr>
        <sz val="11"/>
        <color theme="7"/>
        <rFont val="田氏颜体大字库"/>
        <family val="2"/>
        <charset val="134"/>
      </rPr>
      <t>数珠+御魂+达摩</t>
    </r>
    <phoneticPr fontId="2" type="noConversion"/>
  </si>
  <si>
    <t>超鬼王来袭第二期：猫掌柜</t>
    <phoneticPr fontId="2" type="noConversion"/>
  </si>
  <si>
    <r>
      <rPr>
        <sz val="11"/>
        <rFont val="田氏颜体大字库"/>
        <family val="2"/>
        <charset val="134"/>
      </rPr>
      <t>4/27~5/11：</t>
    </r>
    <r>
      <rPr>
        <sz val="11"/>
        <color rgb="FF00B050"/>
        <rFont val="田氏颜体大字库"/>
        <family val="2"/>
        <charset val="134"/>
      </rPr>
      <t>万年竹+青吉鬼+达摩</t>
    </r>
    <phoneticPr fontId="2" type="noConversion"/>
  </si>
  <si>
    <t>奴良陆生·联动最终弹</t>
    <phoneticPr fontId="2" type="noConversion"/>
  </si>
  <si>
    <t>泡面番更新</t>
    <phoneticPr fontId="2" type="noConversion"/>
  </si>
  <si>
    <t>漫画更新</t>
    <phoneticPr fontId="2" type="noConversion"/>
  </si>
  <si>
    <t>~5/10：白童子皮肤拼图</t>
    <phoneticPr fontId="2" type="noConversion"/>
  </si>
  <si>
    <t>特别活动</t>
    <phoneticPr fontId="2" type="noConversion"/>
  </si>
  <si>
    <r>
      <t>~5/11：</t>
    </r>
    <r>
      <rPr>
        <sz val="11"/>
        <color rgb="FF7030A0"/>
        <rFont val="田氏颜体大字库"/>
        <family val="2"/>
        <charset val="134"/>
      </rPr>
      <t>呼朋唤友，重聚京都</t>
    </r>
    <phoneticPr fontId="2" type="noConversion"/>
  </si>
  <si>
    <t>~5/26：急速式神育成：猫掌柜</t>
    <phoneticPr fontId="2" type="noConversion"/>
  </si>
  <si>
    <t>官方漫画更新</t>
    <phoneticPr fontId="2" type="noConversion"/>
  </si>
  <si>
    <t>平安京告白</t>
    <phoneticPr fontId="2" type="noConversion"/>
  </si>
  <si>
    <t>招福！秘魂屋打折，刷新免费</t>
    <phoneticPr fontId="2" type="noConversion"/>
  </si>
  <si>
    <t>新式神猫掌柜加入卡池、新式神面灵气加入百鬼弈、新成就开放、幽谷响&amp;狂骨开放获取、新增首领御魂、真八岐大蛇奖励规则修改</t>
    <phoneticPr fontId="2" type="noConversion"/>
  </si>
  <si>
    <t>首领</t>
    <phoneticPr fontId="2" type="noConversion"/>
  </si>
  <si>
    <t>蜃气楼</t>
    <phoneticPr fontId="2" type="noConversion"/>
  </si>
  <si>
    <t>面灵气</t>
    <phoneticPr fontId="2" type="noConversion"/>
  </si>
  <si>
    <t>面</t>
    <phoneticPr fontId="2" type="noConversion"/>
  </si>
  <si>
    <t>面霊気</t>
    <phoneticPr fontId="2" type="noConversion"/>
  </si>
  <si>
    <t>めんれいき</t>
    <phoneticPr fontId="2" type="noConversion"/>
  </si>
  <si>
    <t>menreiki</t>
    <phoneticPr fontId="2" type="noConversion"/>
  </si>
  <si>
    <t>SSR-022</t>
    <phoneticPr fontId="2" type="noConversion"/>
  </si>
  <si>
    <t>面霊気</t>
    <phoneticPr fontId="2" type="noConversion"/>
  </si>
  <si>
    <t>めんれいき</t>
    <phoneticPr fontId="2" type="noConversion"/>
  </si>
  <si>
    <t>花泽香菜</t>
    <phoneticPr fontId="2" type="noConversion"/>
  </si>
  <si>
    <t>#311</t>
    <phoneticPr fontId="2" type="noConversion"/>
  </si>
  <si>
    <t>蛛毒标记</t>
    <phoneticPr fontId="2" type="noConversion"/>
  </si>
  <si>
    <t>受击拉条</t>
    <phoneticPr fontId="2" type="noConversion"/>
  </si>
  <si>
    <t>受击增伤</t>
    <phoneticPr fontId="2" type="noConversion"/>
  </si>
  <si>
    <t>伤害减免</t>
    <phoneticPr fontId="2" type="noConversion"/>
  </si>
  <si>
    <t>免控护盾</t>
    <phoneticPr fontId="2" type="noConversion"/>
  </si>
  <si>
    <t>土蜘蛛</t>
    <phoneticPr fontId="2" type="noConversion"/>
  </si>
  <si>
    <t>胧车</t>
    <phoneticPr fontId="2" type="noConversion"/>
  </si>
  <si>
    <t>荒骷髅</t>
    <phoneticPr fontId="2" type="noConversion"/>
  </si>
  <si>
    <t>地震鲶</t>
    <phoneticPr fontId="2" type="noConversion"/>
  </si>
  <si>
    <t>蜃气楼</t>
    <phoneticPr fontId="2" type="noConversion"/>
  </si>
  <si>
    <t>蜃気楼</t>
    <phoneticPr fontId="2" type="noConversion"/>
  </si>
  <si>
    <t>しんきろう</t>
    <phoneticPr fontId="2" type="noConversion"/>
  </si>
  <si>
    <t>shinkirou</t>
    <phoneticPr fontId="2" type="noConversion"/>
  </si>
  <si>
    <t>餓者髑髏</t>
    <phoneticPr fontId="2" type="noConversion"/>
  </si>
  <si>
    <t>shinju</t>
    <phoneticPr fontId="2" type="noConversion"/>
  </si>
  <si>
    <t>saikoro no oni</t>
    <phoneticPr fontId="2" type="noConversion"/>
  </si>
  <si>
    <t>hamaguri no sei</t>
    <phoneticPr fontId="2" type="noConversion"/>
  </si>
  <si>
    <t>miyou</t>
    <phoneticPr fontId="2" type="noConversion"/>
  </si>
  <si>
    <t>harionna</t>
    <phoneticPr fontId="2" type="noConversion"/>
  </si>
  <si>
    <t>hangonkou</t>
    <phoneticPr fontId="2" type="noConversion"/>
  </si>
  <si>
    <t>kyoukotsu</t>
    <phoneticPr fontId="2" type="noConversion"/>
  </si>
  <si>
    <t>yamabiko</t>
    <phoneticPr fontId="2" type="noConversion"/>
  </si>
  <si>
    <t>seitsuyuukon</t>
    <phoneticPr fontId="2" type="noConversion"/>
  </si>
  <si>
    <t>jizou no zou</t>
    <phoneticPr fontId="2" type="noConversion"/>
  </si>
  <si>
    <t>koumori no tsubasa</t>
    <phoneticPr fontId="2" type="noConversion"/>
  </si>
  <si>
    <t>saisei no hi</t>
    <phoneticPr fontId="2" type="noConversion"/>
  </si>
  <si>
    <t>shami</t>
    <phoneticPr fontId="2" type="noConversion"/>
  </si>
  <si>
    <t>mouryou no hako</t>
    <phoneticPr fontId="2" type="noConversion"/>
  </si>
  <si>
    <t>boroboroton</t>
    <phoneticPr fontId="2" type="noConversion"/>
  </si>
  <si>
    <t>maneki neko</t>
    <phoneticPr fontId="2" type="noConversion"/>
  </si>
  <si>
    <t>makuragaeshi</t>
    <phoneticPr fontId="2" type="noConversion"/>
  </si>
  <si>
    <t>wanyuudou</t>
    <phoneticPr fontId="2" type="noConversion"/>
  </si>
  <si>
    <t>hime midouki</t>
    <phoneticPr fontId="2" type="noConversion"/>
  </si>
  <si>
    <t>kagami hime</t>
    <phoneticPr fontId="2" type="noConversion"/>
  </si>
  <si>
    <t>shourei</t>
    <phoneticPr fontId="2" type="noConversion"/>
  </si>
  <si>
    <t>sou</t>
    <phoneticPr fontId="2" type="noConversion"/>
  </si>
  <si>
    <t>karei</t>
    <phoneticPr fontId="2" type="noConversion"/>
  </si>
  <si>
    <t>yanari</t>
    <phoneticPr fontId="2" type="noConversion"/>
  </si>
  <si>
    <t>teikon</t>
    <phoneticPr fontId="2" type="noConversion"/>
  </si>
  <si>
    <t>shingan</t>
    <phoneticPr fontId="2" type="noConversion"/>
  </si>
  <si>
    <t>gyokuju</t>
    <phoneticPr fontId="2" type="noConversion"/>
  </si>
  <si>
    <t>juyou</t>
    <phoneticPr fontId="2" type="noConversion"/>
  </si>
  <si>
    <t>amikiri</t>
    <phoneticPr fontId="2" type="noConversion"/>
  </si>
  <si>
    <t>onmoraki</t>
    <phoneticPr fontId="2" type="noConversion"/>
  </si>
  <si>
    <t>himeidori</t>
    <phoneticPr fontId="2" type="noConversion"/>
  </si>
  <si>
    <t>hasei</t>
    <phoneticPr fontId="2" type="noConversion"/>
  </si>
  <si>
    <t>逢魔首领</t>
    <phoneticPr fontId="2" type="noConversion"/>
  </si>
  <si>
    <t>年獣</t>
    <phoneticPr fontId="2" type="noConversion"/>
  </si>
  <si>
    <t>ねんじゅう</t>
    <phoneticPr fontId="2" type="noConversion"/>
  </si>
  <si>
    <t>nenjuu</t>
    <phoneticPr fontId="2" type="noConversion"/>
  </si>
  <si>
    <t>初心未改</t>
    <phoneticPr fontId="2" type="noConversion"/>
  </si>
  <si>
    <t>第16周</t>
    <phoneticPr fontId="2" type="noConversion"/>
  </si>
  <si>
    <t>第17周</t>
    <phoneticPr fontId="2" type="noConversion"/>
  </si>
  <si>
    <t>第17周</t>
    <phoneticPr fontId="2" type="noConversion"/>
  </si>
  <si>
    <t>抽卡活动</t>
    <phoneticPr fontId="2" type="noConversion"/>
  </si>
  <si>
    <t>抽卡活动</t>
    <phoneticPr fontId="2" type="noConversion"/>
  </si>
  <si>
    <t>羁绊之诗召唤活动：集结期</t>
    <phoneticPr fontId="2" type="noConversion"/>
  </si>
  <si>
    <t>现世逢魔寮勋章翻倍</t>
    <phoneticPr fontId="2" type="noConversion"/>
  </si>
  <si>
    <t>新番外剧情「花火之都」、御魂贪吃鬼、徽章墙、首领图鉴</t>
    <phoneticPr fontId="2" type="noConversion"/>
  </si>
  <si>
    <t>母亲节活动</t>
    <phoneticPr fontId="2" type="noConversion"/>
  </si>
  <si>
    <r>
      <rPr>
        <sz val="11"/>
        <rFont val="田氏颜体大字库"/>
        <family val="2"/>
        <charset val="134"/>
      </rPr>
      <t>5/12~5/26：</t>
    </r>
    <r>
      <rPr>
        <sz val="11"/>
        <color theme="7"/>
        <rFont val="田氏颜体大字库"/>
        <family val="2"/>
        <charset val="134"/>
      </rPr>
      <t>数珠+御魂+达摩</t>
    </r>
    <phoneticPr fontId="2" type="noConversion"/>
  </si>
  <si>
    <r>
      <t>秘闻挑战：</t>
    </r>
    <r>
      <rPr>
        <sz val="11"/>
        <color rgb="FF00B0F0"/>
        <rFont val="田氏颜体大字库"/>
        <family val="2"/>
        <charset val="134"/>
      </rPr>
      <t>红叶竞速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00B0F0"/>
        <rFont val="田氏颜体大字库"/>
        <family val="2"/>
        <charset val="134"/>
      </rPr>
      <t>雨女竞速</t>
    </r>
    <phoneticPr fontId="2" type="noConversion"/>
  </si>
  <si>
    <t>Hannya</t>
    <phoneticPr fontId="2" type="noConversion"/>
  </si>
  <si>
    <t>伤害</t>
    <phoneticPr fontId="2" type="noConversion"/>
  </si>
  <si>
    <t>无buff</t>
    <phoneticPr fontId="2" type="noConversion"/>
  </si>
  <si>
    <t>生</t>
    <phoneticPr fontId="2" type="noConversion"/>
  </si>
  <si>
    <t>被服</t>
    <phoneticPr fontId="2" type="noConversion"/>
  </si>
  <si>
    <t>生+被服</t>
    <phoneticPr fontId="2" type="noConversion"/>
  </si>
  <si>
    <t>酒吞</t>
    <phoneticPr fontId="2" type="noConversion"/>
  </si>
  <si>
    <t>万年竹</t>
    <phoneticPr fontId="2" type="noConversion"/>
  </si>
  <si>
    <t>防御=392</t>
    <phoneticPr fontId="2" type="noConversion"/>
  </si>
  <si>
    <t>防御=465</t>
    <phoneticPr fontId="2" type="noConversion"/>
  </si>
  <si>
    <t>减伤系数</t>
    <phoneticPr fontId="2" type="noConversion"/>
  </si>
  <si>
    <r>
      <t>秘闻挑战：</t>
    </r>
    <r>
      <rPr>
        <sz val="11"/>
        <color rgb="FFFF0000"/>
        <rFont val="田氏颜体大字库"/>
        <family val="2"/>
        <charset val="134"/>
      </rPr>
      <t>荒川百战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00B0F0"/>
        <rFont val="田氏颜体大字库"/>
        <family val="2"/>
        <charset val="134"/>
      </rPr>
      <t>鸟姐竞速</t>
    </r>
    <r>
      <rPr>
        <sz val="1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00B0F0"/>
        <rFont val="田氏颜体大字库"/>
        <family val="2"/>
        <charset val="134"/>
      </rPr>
      <t>红叶竞速</t>
    </r>
    <phoneticPr fontId="2" type="noConversion"/>
  </si>
  <si>
    <r>
      <t>秘闻挑战：</t>
    </r>
    <r>
      <rPr>
        <sz val="11"/>
        <color rgb="FF00B0F0"/>
        <rFont val="田氏颜体大字库"/>
        <family val="2"/>
        <charset val="134"/>
      </rPr>
      <t>雨女竞速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FF0000"/>
        <rFont val="田氏颜体大字库"/>
        <family val="2"/>
        <charset val="134"/>
      </rPr>
      <t>镰鼬百战</t>
    </r>
    <phoneticPr fontId="2" type="noConversion"/>
  </si>
  <si>
    <r>
      <rPr>
        <sz val="11"/>
        <color theme="2" tint="-0.499984740745262"/>
        <rFont val="田氏颜体大字库"/>
        <family val="2"/>
        <charset val="134"/>
      </rPr>
      <t>~5/27：</t>
    </r>
    <r>
      <rPr>
        <sz val="11"/>
        <color theme="1"/>
        <rFont val="田氏颜体大字库"/>
        <family val="2"/>
        <charset val="134"/>
      </rPr>
      <t>羁绊之诗召唤活动：召唤期</t>
    </r>
    <phoneticPr fontId="2" type="noConversion"/>
  </si>
  <si>
    <r>
      <rPr>
        <sz val="11"/>
        <color theme="2" tint="-0.499984740745262"/>
        <rFont val="田氏颜体大字库"/>
        <family val="2"/>
        <charset val="134"/>
      </rPr>
      <t>~6/30：</t>
    </r>
    <r>
      <rPr>
        <sz val="11"/>
        <color theme="1"/>
        <rFont val="田氏颜体大字库"/>
        <family val="2"/>
        <charset val="134"/>
      </rPr>
      <t>追忆绘卷【面灵气】</t>
    </r>
    <phoneticPr fontId="2" type="noConversion"/>
  </si>
  <si>
    <t>奴良陆生・丑时之女・金鱼姬新皮肤、全新联动大猜想、跨区举报开放、御馔津【一矢・封魔】相关问题修复</t>
    <phoneticPr fontId="2" type="noConversion"/>
  </si>
  <si>
    <r>
      <rPr>
        <sz val="11"/>
        <color theme="2" tint="-0.499984740745262"/>
        <rFont val="田氏颜体大字库"/>
        <family val="2"/>
        <charset val="134"/>
      </rPr>
      <t>~5/29：</t>
    </r>
    <r>
      <rPr>
        <sz val="11"/>
        <color theme="1"/>
        <rFont val="田氏颜体大字库"/>
        <family val="2"/>
        <charset val="134"/>
      </rPr>
      <t>羁绊同行・式神来访活动</t>
    </r>
    <phoneticPr fontId="2" type="noConversion"/>
  </si>
  <si>
    <t>特别活动</t>
    <phoneticPr fontId="2" type="noConversion"/>
  </si>
  <si>
    <r>
      <rPr>
        <sz val="11"/>
        <color theme="0" tint="-0.14999847407452621"/>
        <rFont val="田氏颜体大字库"/>
        <family val="2"/>
        <charset val="134"/>
      </rPr>
      <t>~6/4：</t>
    </r>
    <r>
      <rPr>
        <sz val="11"/>
        <color theme="0"/>
        <rFont val="田氏颜体大字库"/>
        <family val="2"/>
        <charset val="134"/>
      </rPr>
      <t>樱华满京</t>
    </r>
    <phoneticPr fontId="2" type="noConversion"/>
  </si>
  <si>
    <t>520特别活动</t>
    <phoneticPr fontId="2" type="noConversion"/>
  </si>
  <si>
    <r>
      <rPr>
        <sz val="11"/>
        <color theme="0" tint="-0.14999847407452621"/>
        <rFont val="田氏颜体大字库"/>
        <family val="2"/>
        <charset val="134"/>
      </rPr>
      <t>~5/29：</t>
    </r>
    <r>
      <rPr>
        <sz val="11"/>
        <color theme="0"/>
        <rFont val="田氏颜体大字库"/>
        <family val="2"/>
        <charset val="134"/>
      </rPr>
      <t>平安京告白</t>
    </r>
    <phoneticPr fontId="2" type="noConversion"/>
  </si>
  <si>
    <t>常规活动</t>
    <phoneticPr fontId="2" type="noConversion"/>
  </si>
  <si>
    <t>宠物系统更新、SP皮肤登场、技能调整：两面佛・书翁・鬼使白・清姬・鸩・络新妇・樱花妖・青坊主・萤草・鲤鱼精・数珠・管狐・花鸟卷</t>
    <phoneticPr fontId="2" type="noConversion"/>
  </si>
  <si>
    <t>召唤、追忆绘卷</t>
    <phoneticPr fontId="2" type="noConversion"/>
  </si>
  <si>
    <t>觉醒</t>
    <phoneticPr fontId="2" type="noConversion"/>
  </si>
  <si>
    <t>出战胜利40次</t>
  </si>
  <si>
    <t>出战胜利40次</t>
    <phoneticPr fontId="2" type="noConversion"/>
  </si>
  <si>
    <t>结界突破30次</t>
  </si>
  <si>
    <t>结界突破30次</t>
    <phoneticPr fontId="2" type="noConversion"/>
  </si>
  <si>
    <t>增强3技能</t>
  </si>
  <si>
    <t>增强3技能</t>
    <phoneticPr fontId="2" type="noConversion"/>
  </si>
  <si>
    <t>花泽香菜</t>
    <phoneticPr fontId="2" type="noConversion"/>
  </si>
  <si>
    <t>输出</t>
    <phoneticPr fontId="2" type="noConversion"/>
  </si>
  <si>
    <t>辅助</t>
    <phoneticPr fontId="2" type="noConversion"/>
  </si>
  <si>
    <t>Yasha</t>
    <phoneticPr fontId="2" type="noConversion"/>
  </si>
  <si>
    <t>Kosodenote</t>
    <phoneticPr fontId="2" type="noConversion"/>
  </si>
  <si>
    <t>0/4/-</t>
    <phoneticPr fontId="2" type="noConversion"/>
  </si>
  <si>
    <t>0/0/-</t>
    <phoneticPr fontId="2" type="noConversion"/>
  </si>
  <si>
    <t>1/1/-</t>
  </si>
  <si>
    <t>1/1/-</t>
    <phoneticPr fontId="2" type="noConversion"/>
  </si>
  <si>
    <t>Odokuro</t>
    <phoneticPr fontId="2" type="noConversion"/>
  </si>
  <si>
    <t>Namazu</t>
    <phoneticPr fontId="2" type="noConversion"/>
  </si>
  <si>
    <t>Sougenbi</t>
    <phoneticPr fontId="2" type="noConversion"/>
  </si>
  <si>
    <t>Orochi</t>
    <phoneticPr fontId="2" type="noConversion"/>
  </si>
  <si>
    <t>Oitsuki</t>
    <phoneticPr fontId="2" type="noConversion"/>
  </si>
  <si>
    <t>Hako Shoujo</t>
    <phoneticPr fontId="2" type="noConversion"/>
  </si>
  <si>
    <t>Tsuchigumo</t>
    <phoneticPr fontId="2" type="noConversion"/>
  </si>
  <si>
    <t>Juzu</t>
    <phoneticPr fontId="2" type="noConversion"/>
  </si>
  <si>
    <t>Medicine Seller</t>
    <phoneticPr fontId="2" type="noConversion"/>
  </si>
  <si>
    <t>猫又</t>
    <phoneticPr fontId="2" type="noConversion"/>
  </si>
  <si>
    <t>猫掌柜</t>
    <phoneticPr fontId="2" type="noConversion"/>
  </si>
  <si>
    <t>マキ＆芥子</t>
    <phoneticPr fontId="2" type="noConversion"/>
  </si>
  <si>
    <t>まき＆からし</t>
    <phoneticPr fontId="2" type="noConversion"/>
  </si>
  <si>
    <t>まき＆からし</t>
    <phoneticPr fontId="2" type="noConversion"/>
  </si>
  <si>
    <t>maki &amp; karashi</t>
    <phoneticPr fontId="2" type="noConversion"/>
  </si>
  <si>
    <t>日语平假名</t>
    <phoneticPr fontId="2" type="noConversion"/>
  </si>
  <si>
    <t>日语平假名</t>
    <phoneticPr fontId="2" type="noConversion"/>
  </si>
  <si>
    <t>社鯰</t>
    <phoneticPr fontId="2" type="noConversion"/>
  </si>
  <si>
    <t>やしろなまず</t>
    <phoneticPr fontId="2" type="noConversion"/>
  </si>
  <si>
    <t>yashironamazu</t>
    <phoneticPr fontId="2" type="noConversion"/>
  </si>
  <si>
    <t>大天狗蛙</t>
    <phoneticPr fontId="2" type="noConversion"/>
  </si>
  <si>
    <t>酒呑蛙</t>
    <phoneticPr fontId="2" type="noConversion"/>
  </si>
  <si>
    <t>荒川蛙</t>
    <phoneticPr fontId="2" type="noConversion"/>
  </si>
  <si>
    <t>閻魔蛙</t>
    <phoneticPr fontId="2" type="noConversion"/>
  </si>
  <si>
    <t>シシオ蛙</t>
    <phoneticPr fontId="2" type="noConversion"/>
  </si>
  <si>
    <t>茨木蛙</t>
    <phoneticPr fontId="2" type="noConversion"/>
  </si>
  <si>
    <t>青行灯蛙</t>
    <phoneticPr fontId="2" type="noConversion"/>
  </si>
  <si>
    <t>妖刀姫蛙</t>
    <phoneticPr fontId="2" type="noConversion"/>
  </si>
  <si>
    <t>一目連蛙</t>
    <phoneticPr fontId="2" type="noConversion"/>
  </si>
  <si>
    <t>花鳥風月蛙</t>
    <phoneticPr fontId="2" type="noConversion"/>
  </si>
  <si>
    <t>かぐや姫蛙</t>
    <phoneticPr fontId="2" type="noConversion"/>
  </si>
  <si>
    <t>荒蛙</t>
    <phoneticPr fontId="2" type="noConversion"/>
  </si>
  <si>
    <t>彼岸花蛙</t>
    <phoneticPr fontId="2" type="noConversion"/>
  </si>
  <si>
    <t>komatsumaru</t>
    <phoneticPr fontId="2" type="noConversion"/>
  </si>
  <si>
    <t>komatsumaru</t>
    <phoneticPr fontId="2" type="noConversion"/>
  </si>
  <si>
    <t>両面仏蛙</t>
    <phoneticPr fontId="2" type="noConversion"/>
  </si>
  <si>
    <t>通关御魂10层</t>
    <phoneticPr fontId="2" type="noConversion"/>
  </si>
  <si>
    <t>祈愿碎片5次</t>
    <phoneticPr fontId="2" type="noConversion"/>
  </si>
  <si>
    <t>通关觉醒10层</t>
    <phoneticPr fontId="2" type="noConversion"/>
  </si>
  <si>
    <t>升至30级</t>
    <phoneticPr fontId="2" type="noConversion"/>
  </si>
  <si>
    <t>结界50000经验</t>
    <phoneticPr fontId="2" type="noConversion"/>
  </si>
  <si>
    <t>通关觉醒10层</t>
    <phoneticPr fontId="2" type="noConversion"/>
  </si>
  <si>
    <t>祈愿碎片5次</t>
    <phoneticPr fontId="2" type="noConversion"/>
  </si>
  <si>
    <t>升至30级</t>
    <phoneticPr fontId="2" type="noConversion"/>
  </si>
  <si>
    <t>荒川之主协战10次</t>
    <phoneticPr fontId="2" type="noConversion"/>
  </si>
  <si>
    <t>茨木童子协战10次</t>
    <phoneticPr fontId="2" type="noConversion"/>
  </si>
  <si>
    <t>青行灯协战10次</t>
    <phoneticPr fontId="2" type="noConversion"/>
  </si>
  <si>
    <t>花鸟卷协战10次</t>
    <phoneticPr fontId="2" type="noConversion"/>
  </si>
  <si>
    <t>荒协战10次</t>
    <phoneticPr fontId="2" type="noConversion"/>
  </si>
  <si>
    <t>大天狗协战10次</t>
    <phoneticPr fontId="2" type="noConversion"/>
  </si>
  <si>
    <t>阎魔协战10次</t>
    <phoneticPr fontId="2" type="noConversion"/>
  </si>
  <si>
    <t>两面佛协战10次</t>
    <phoneticPr fontId="2" type="noConversion"/>
  </si>
  <si>
    <t>小鹿男协战10次</t>
    <phoneticPr fontId="2" type="noConversion"/>
  </si>
  <si>
    <t>妖刀姬协战10次</t>
    <phoneticPr fontId="2" type="noConversion"/>
  </si>
  <si>
    <t>一目连协战10次</t>
    <phoneticPr fontId="2" type="noConversion"/>
  </si>
  <si>
    <t>辉夜姬协战10次</t>
    <phoneticPr fontId="2" type="noConversion"/>
  </si>
  <si>
    <t>彼岸花协战10次</t>
    <phoneticPr fontId="2" type="noConversion"/>
  </si>
  <si>
    <t>犬夜叉</t>
    <phoneticPr fontId="2" type="noConversion"/>
  </si>
  <si>
    <t>杀生丸</t>
    <phoneticPr fontId="2" type="noConversion"/>
  </si>
  <si>
    <t>夜</t>
    <phoneticPr fontId="2" type="noConversion"/>
  </si>
  <si>
    <t>杀</t>
    <phoneticPr fontId="2" type="noConversion"/>
  </si>
  <si>
    <t>犬夜叉</t>
    <phoneticPr fontId="2" type="noConversion"/>
  </si>
  <si>
    <t>いぬやしゃ</t>
    <phoneticPr fontId="2" type="noConversion"/>
  </si>
  <si>
    <t>殺生丸</t>
    <phoneticPr fontId="2" type="noConversion"/>
  </si>
  <si>
    <t>せっしょうまる</t>
    <phoneticPr fontId="2" type="noConversion"/>
  </si>
  <si>
    <t>inuyasha</t>
    <phoneticPr fontId="2" type="noConversion"/>
  </si>
  <si>
    <t>sesshoumaru</t>
    <phoneticPr fontId="2" type="noConversion"/>
  </si>
  <si>
    <t>山口胜平</t>
    <phoneticPr fontId="2" type="noConversion"/>
  </si>
  <si>
    <t>成田剑</t>
    <phoneticPr fontId="2" type="noConversion"/>
  </si>
  <si>
    <t>SSR-023</t>
    <phoneticPr fontId="2" type="noConversion"/>
  </si>
  <si>
    <t>SSR-024</t>
    <phoneticPr fontId="2" type="noConversion"/>
  </si>
  <si>
    <t>增强2技能</t>
  </si>
  <si>
    <t>觉醒</t>
    <phoneticPr fontId="2" type="noConversion"/>
  </si>
  <si>
    <t>杀生丸对抗10次</t>
    <phoneticPr fontId="2" type="noConversion"/>
  </si>
  <si>
    <t>杀生丸协战10次</t>
    <phoneticPr fontId="2" type="noConversion"/>
  </si>
  <si>
    <t>觉醒</t>
    <phoneticPr fontId="2" type="noConversion"/>
  </si>
  <si>
    <t>犬夜叉对抗10次</t>
    <phoneticPr fontId="2" type="noConversion"/>
  </si>
  <si>
    <t>活动</t>
    <phoneticPr fontId="2" type="noConversion"/>
  </si>
  <si>
    <t>破势</t>
    <phoneticPr fontId="2" type="noConversion"/>
  </si>
  <si>
    <t>#313</t>
    <phoneticPr fontId="2" type="noConversion"/>
  </si>
  <si>
    <t>中</t>
    <phoneticPr fontId="2" type="noConversion"/>
  </si>
  <si>
    <t>日</t>
    <phoneticPr fontId="2" type="noConversion"/>
  </si>
  <si>
    <t>假名</t>
    <phoneticPr fontId="2" type="noConversion"/>
  </si>
  <si>
    <t>攻击</t>
    <phoneticPr fontId="2" type="noConversion"/>
  </si>
  <si>
    <t>生命</t>
    <phoneticPr fontId="2" type="noConversion"/>
  </si>
  <si>
    <t>防御</t>
    <phoneticPr fontId="2" type="noConversion"/>
  </si>
  <si>
    <t>速度</t>
    <phoneticPr fontId="2" type="noConversion"/>
  </si>
  <si>
    <t>满级面板</t>
    <phoneticPr fontId="2" type="noConversion"/>
  </si>
  <si>
    <t>暴击</t>
    <phoneticPr fontId="2" type="noConversion"/>
  </si>
  <si>
    <t>暴伤</t>
    <phoneticPr fontId="2" type="noConversion"/>
  </si>
  <si>
    <t>命中</t>
    <phoneticPr fontId="2" type="noConversion"/>
  </si>
  <si>
    <t>抵抗</t>
    <phoneticPr fontId="2" type="noConversion"/>
  </si>
  <si>
    <t>上线时间</t>
    <phoneticPr fontId="2" type="noConversion"/>
  </si>
  <si>
    <t>推荐御魂</t>
    <phoneticPr fontId="2" type="noConversion"/>
  </si>
  <si>
    <t>#314</t>
    <phoneticPr fontId="2" type="noConversion"/>
  </si>
  <si>
    <t>中</t>
    <phoneticPr fontId="2" type="noConversion"/>
  </si>
  <si>
    <t>日</t>
    <phoneticPr fontId="2" type="noConversion"/>
  </si>
  <si>
    <t>假名</t>
    <phoneticPr fontId="2" type="noConversion"/>
  </si>
  <si>
    <t>觉醒</t>
    <phoneticPr fontId="2" type="noConversion"/>
  </si>
  <si>
    <t>杀生丸对抗10次</t>
    <phoneticPr fontId="2" type="noConversion"/>
  </si>
  <si>
    <t>杀生丸协战10次</t>
    <phoneticPr fontId="2" type="noConversion"/>
  </si>
  <si>
    <t>犬夜叉对抗10次</t>
    <phoneticPr fontId="2" type="noConversion"/>
  </si>
  <si>
    <t>犬夜叉协战10次</t>
    <phoneticPr fontId="2" type="noConversion"/>
  </si>
  <si>
    <t>狐之宴</t>
    <phoneticPr fontId="2" type="noConversion"/>
  </si>
  <si>
    <t>犬夜叉</t>
    <phoneticPr fontId="2" type="noConversion"/>
  </si>
  <si>
    <t>鬼切</t>
    <phoneticPr fontId="2" type="noConversion"/>
  </si>
  <si>
    <t>鬼切</t>
    <phoneticPr fontId="2" type="noConversion"/>
  </si>
  <si>
    <t>おにきり</t>
    <phoneticPr fontId="2" type="noConversion"/>
  </si>
  <si>
    <t>onikiri</t>
    <phoneticPr fontId="2" type="noConversion"/>
  </si>
  <si>
    <t>切</t>
    <phoneticPr fontId="2" type="noConversion"/>
  </si>
  <si>
    <t>鸟海浩辅</t>
    <phoneticPr fontId="2" type="noConversion"/>
  </si>
  <si>
    <t>输出</t>
    <phoneticPr fontId="2" type="noConversion"/>
  </si>
  <si>
    <t>辅助</t>
    <phoneticPr fontId="2" type="noConversion"/>
  </si>
  <si>
    <t>觉醒</t>
    <phoneticPr fontId="2" type="noConversion"/>
  </si>
  <si>
    <t>技能升级8次</t>
    <phoneticPr fontId="2" type="noConversion"/>
  </si>
  <si>
    <t>茨木童子对抗30次</t>
    <phoneticPr fontId="2" type="noConversion"/>
  </si>
  <si>
    <t>SSR-025</t>
    <phoneticPr fontId="2" type="noConversion"/>
  </si>
  <si>
    <t>鬼切</t>
    <phoneticPr fontId="2" type="noConversion"/>
  </si>
  <si>
    <t>鬼切</t>
    <phoneticPr fontId="2" type="noConversion"/>
  </si>
  <si>
    <t>おにきり</t>
    <phoneticPr fontId="2" type="noConversion"/>
  </si>
  <si>
    <t>业火轮</t>
    <phoneticPr fontId="2" type="noConversion"/>
  </si>
  <si>
    <t>针女</t>
    <phoneticPr fontId="2" type="noConversion"/>
  </si>
  <si>
    <t>狰</t>
    <phoneticPr fontId="2" type="noConversion"/>
  </si>
  <si>
    <t>技能升级8次</t>
    <phoneticPr fontId="2" type="noConversion"/>
  </si>
  <si>
    <t>茨木对抗30次</t>
    <phoneticPr fontId="2" type="noConversion"/>
  </si>
  <si>
    <t>召唤</t>
    <phoneticPr fontId="2" type="noConversion"/>
  </si>
  <si>
    <t>鸟海浩辅</t>
    <phoneticPr fontId="2" type="noConversion"/>
  </si>
  <si>
    <t>总计</t>
    <phoneticPr fontId="2" type="noConversion"/>
  </si>
  <si>
    <t>特殊商品</t>
    <phoneticPr fontId="2" type="noConversion"/>
  </si>
  <si>
    <t>华丽礼盒（SSR碎片、黑蛋、逆鳞、高星结界卡）</t>
    <phoneticPr fontId="2" type="noConversion"/>
  </si>
  <si>
    <t>华丽礼盒（SSR碎片、黑蛋、逆鳞、高星结界卡）</t>
    <phoneticPr fontId="2" type="noConversion"/>
  </si>
  <si>
    <t>三星葫芦酒结界卡</t>
    <phoneticPr fontId="2" type="noConversion"/>
  </si>
  <si>
    <t>五星神乐铃结界卡</t>
    <phoneticPr fontId="2" type="noConversion"/>
  </si>
  <si>
    <t>白狼皮肤·箭羽凌风</t>
    <phoneticPr fontId="2" type="noConversion"/>
  </si>
  <si>
    <t>鬼之怒头像框</t>
    <phoneticPr fontId="2" type="noConversion"/>
  </si>
  <si>
    <t>八百比丘尼皮肤·苍之雀羽</t>
    <phoneticPr fontId="2" type="noConversion"/>
  </si>
  <si>
    <t>孔雀翎头像框</t>
    <phoneticPr fontId="2" type="noConversion"/>
  </si>
  <si>
    <t>招财猫头像框</t>
    <phoneticPr fontId="2" type="noConversion"/>
  </si>
  <si>
    <t>普通限购</t>
    <phoneticPr fontId="2" type="noConversion"/>
  </si>
  <si>
    <t>特殊</t>
    <phoneticPr fontId="2" type="noConversion"/>
  </si>
  <si>
    <t>限购100次</t>
    <phoneticPr fontId="2" type="noConversion"/>
  </si>
  <si>
    <t>不限购</t>
    <phoneticPr fontId="2" type="noConversion"/>
  </si>
  <si>
    <t xml:space="preserve">朴素礼盒（大蛇鳞片、结界卡、蓝蛋、白蛋）                           </t>
    <phoneticPr fontId="2" type="noConversion"/>
  </si>
  <si>
    <t xml:space="preserve">精致礼盒（勾玉、高星白蛋、皮肤券、蓝票）      </t>
    <phoneticPr fontId="2" type="noConversion"/>
  </si>
  <si>
    <t xml:space="preserve">简易礼盒（金币、体力、式神碎片）                      </t>
    <phoneticPr fontId="2" type="noConversion"/>
  </si>
  <si>
    <t>低级觉醒材料*5</t>
    <phoneticPr fontId="2" type="noConversion"/>
  </si>
  <si>
    <t>中级觉醒材料*2</t>
    <phoneticPr fontId="2" type="noConversion"/>
  </si>
  <si>
    <t>高级觉醒材料</t>
    <phoneticPr fontId="2" type="noConversion"/>
  </si>
  <si>
    <t>百鬼夜行门票</t>
    <phoneticPr fontId="2" type="noConversion"/>
  </si>
  <si>
    <t>八岐大蛇鳞片*5</t>
    <phoneticPr fontId="2" type="noConversion"/>
  </si>
  <si>
    <t>活动</t>
    <phoneticPr fontId="2" type="noConversion"/>
  </si>
  <si>
    <t>等级</t>
    <phoneticPr fontId="2" type="noConversion"/>
  </si>
  <si>
    <t>升级经验</t>
    <phoneticPr fontId="2" type="noConversion"/>
  </si>
  <si>
    <t>累计经验</t>
    <phoneticPr fontId="2" type="noConversion"/>
  </si>
  <si>
    <t>1~33奇</t>
    <phoneticPr fontId="2" type="noConversion"/>
  </si>
  <si>
    <t>2.5x^3+25x^2-12.5x+165</t>
  </si>
  <si>
    <t>2~34偶</t>
    <phoneticPr fontId="2" type="noConversion"/>
  </si>
  <si>
    <t>2.5x^3+22.5x^2-10x+150</t>
  </si>
  <si>
    <t>35~40</t>
    <phoneticPr fontId="2" type="noConversion"/>
  </si>
  <si>
    <t>5x^3-65x^2+90x-360</t>
    <phoneticPr fontId="2" type="noConversion"/>
  </si>
  <si>
    <t>#312</t>
    <phoneticPr fontId="2" type="noConversion"/>
  </si>
  <si>
    <t>SSR</t>
    <phoneticPr fontId="2" type="noConversion"/>
  </si>
  <si>
    <t>白藏主</t>
    <phoneticPr fontId="2" type="noConversion"/>
  </si>
  <si>
    <t>少羽大天狗</t>
    <phoneticPr fontId="2" type="noConversion"/>
  </si>
  <si>
    <t>辅助</t>
    <phoneticPr fontId="2" type="noConversion"/>
  </si>
  <si>
    <t>输出</t>
    <phoneticPr fontId="2" type="noConversion"/>
  </si>
  <si>
    <t>小林大纪</t>
  </si>
  <si>
    <t>白石凉子</t>
    <phoneticPr fontId="2" type="noConversion"/>
  </si>
  <si>
    <t>SSR-026</t>
    <phoneticPr fontId="2" type="noConversion"/>
  </si>
  <si>
    <t>小林大纪</t>
    <phoneticPr fontId="2" type="noConversion"/>
  </si>
  <si>
    <t>???</t>
    <phoneticPr fontId="2" type="noConversion"/>
  </si>
  <si>
    <t>少羽大天狗</t>
    <phoneticPr fontId="2" type="noConversion"/>
  </si>
  <si>
    <t>SP-001</t>
    <phoneticPr fontId="2" type="noConversion"/>
  </si>
  <si>
    <t>5/5/5</t>
  </si>
  <si>
    <r>
      <t>*</t>
    </r>
    <r>
      <rPr>
        <sz val="12"/>
        <color rgb="FF222222"/>
        <rFont val="宋体"/>
        <family val="3"/>
        <charset val="134"/>
      </rPr>
      <t>中国妖怪</t>
    </r>
    <r>
      <rPr>
        <sz val="12"/>
        <color rgb="FF222222"/>
        <rFont val="Arial"/>
        <family val="2"/>
      </rPr>
      <t xml:space="preserve"> 1</t>
    </r>
    <r>
      <rPr>
        <sz val="12"/>
        <color rgb="FF222222"/>
        <rFont val="宋体"/>
        <family val="3"/>
        <charset val="134"/>
      </rPr>
      <t>本の角と</t>
    </r>
    <r>
      <rPr>
        <sz val="12"/>
        <color rgb="FF222222"/>
        <rFont val="Arial"/>
        <family val="2"/>
      </rPr>
      <t>5</t>
    </r>
    <r>
      <rPr>
        <sz val="12"/>
        <color rgb="FF222222"/>
        <rFont val="宋体"/>
        <family val="3"/>
        <charset val="134"/>
      </rPr>
      <t>本の尾を持つ豹のような獣。</t>
    </r>
    <phoneticPr fontId="2" type="noConversion"/>
  </si>
  <si>
    <t>Yuki</t>
    <phoneticPr fontId="2" type="noConversion"/>
  </si>
  <si>
    <t>Tamamonomae</t>
    <phoneticPr fontId="2" type="noConversion"/>
  </si>
  <si>
    <t>Aobozu</t>
    <phoneticPr fontId="2" type="noConversion"/>
  </si>
  <si>
    <t>Bukkuman</t>
    <phoneticPr fontId="2" type="noConversion"/>
  </si>
  <si>
    <t>Dodomeki</t>
    <phoneticPr fontId="2" type="noConversion"/>
  </si>
  <si>
    <t>Kisei</t>
    <phoneticPr fontId="2" type="noConversion"/>
  </si>
  <si>
    <t>Ootengu Frog</t>
    <phoneticPr fontId="2" type="noConversion"/>
  </si>
  <si>
    <t>Shuten Frog</t>
    <phoneticPr fontId="2" type="noConversion"/>
  </si>
  <si>
    <t>Arakawa Frog</t>
    <phoneticPr fontId="2" type="noConversion"/>
  </si>
  <si>
    <t>Enma Frog</t>
    <phoneticPr fontId="2" type="noConversion"/>
  </si>
  <si>
    <t>Ryomen Frog</t>
    <phoneticPr fontId="2" type="noConversion"/>
  </si>
  <si>
    <t>Shishio Frog</t>
    <phoneticPr fontId="2" type="noConversion"/>
  </si>
  <si>
    <t>Ibaraki Frog</t>
    <phoneticPr fontId="2" type="noConversion"/>
  </si>
  <si>
    <t>Aoandon Frog</t>
    <phoneticPr fontId="2" type="noConversion"/>
  </si>
  <si>
    <t>Yoto Hime Frog</t>
    <phoneticPr fontId="2" type="noConversion"/>
  </si>
  <si>
    <t>Ichimokuren Frog</t>
    <phoneticPr fontId="2" type="noConversion"/>
  </si>
  <si>
    <t>Hana Frog</t>
    <phoneticPr fontId="2" type="noConversion"/>
  </si>
  <si>
    <t>Kaguya Frog</t>
    <phoneticPr fontId="2" type="noConversion"/>
  </si>
  <si>
    <t>Susabi Frog</t>
    <phoneticPr fontId="2" type="noConversion"/>
  </si>
  <si>
    <t>Higanbana Frog</t>
    <phoneticPr fontId="2" type="noConversion"/>
  </si>
  <si>
    <t>Shinkirou</t>
    <phoneticPr fontId="2" type="noConversion"/>
  </si>
  <si>
    <t>Kyoukotsu</t>
    <phoneticPr fontId="2" type="noConversion"/>
  </si>
  <si>
    <t>Yamabiko</t>
    <phoneticPr fontId="2" type="noConversion"/>
  </si>
  <si>
    <t>Oboroguruma</t>
    <phoneticPr fontId="2" type="noConversion"/>
  </si>
  <si>
    <t>Grade Daruma</t>
    <phoneticPr fontId="2" type="noConversion"/>
  </si>
  <si>
    <t>Base Daruma</t>
    <phoneticPr fontId="2" type="noConversion"/>
  </si>
  <si>
    <t>Skill Daruma</t>
    <phoneticPr fontId="2" type="noConversion"/>
  </si>
  <si>
    <t>间宫康弘</t>
    <phoneticPr fontId="2" type="noConversion"/>
  </si>
  <si>
    <t>青吉鬼</t>
    <phoneticPr fontId="2" type="noConversion"/>
  </si>
  <si>
    <t>Cyan Imp</t>
    <phoneticPr fontId="2" type="noConversion"/>
  </si>
  <si>
    <t>Inuyasha</t>
    <phoneticPr fontId="2" type="noConversion"/>
  </si>
  <si>
    <t>Sesshomaru</t>
    <phoneticPr fontId="2" type="noConversion"/>
  </si>
  <si>
    <t>Greed</t>
  </si>
  <si>
    <t>Anger</t>
    <phoneticPr fontId="2" type="noConversion"/>
  </si>
  <si>
    <t>Foolishness</t>
    <phoneticPr fontId="2" type="noConversion"/>
  </si>
  <si>
    <t>青吉鬼</t>
    <phoneticPr fontId="2" type="noConversion"/>
  </si>
  <si>
    <t>hakamori</t>
    <phoneticPr fontId="2" type="noConversion"/>
  </si>
  <si>
    <t>立秋夕烛</t>
    <phoneticPr fontId="2" type="noConversion"/>
  </si>
  <si>
    <t>全球国际区</t>
    <phoneticPr fontId="2" type="noConversion"/>
  </si>
  <si>
    <t>SR-046</t>
    <phoneticPr fontId="2" type="noConversion"/>
  </si>
  <si>
    <t>花江夏树</t>
    <phoneticPr fontId="2" type="noConversion"/>
  </si>
  <si>
    <t>SR</t>
    <phoneticPr fontId="2" type="noConversion"/>
  </si>
  <si>
    <t>人面树</t>
    <phoneticPr fontId="2" type="noConversion"/>
  </si>
  <si>
    <t>花江夏树</t>
    <phoneticPr fontId="2" type="noConversion"/>
  </si>
  <si>
    <t>树</t>
    <phoneticPr fontId="2" type="noConversion"/>
  </si>
  <si>
    <t>人面樹</t>
    <phoneticPr fontId="2" type="noConversion"/>
  </si>
  <si>
    <t>にんめんじゅ</t>
    <phoneticPr fontId="2" type="noConversion"/>
  </si>
  <si>
    <t>ninmenju</t>
    <phoneticPr fontId="2" type="noConversion"/>
  </si>
  <si>
    <t>人面树</t>
    <phoneticPr fontId="2" type="noConversion"/>
  </si>
  <si>
    <t>人面樹</t>
    <phoneticPr fontId="2" type="noConversion"/>
  </si>
  <si>
    <t>にんめんじゅ</t>
    <phoneticPr fontId="2" type="noConversion"/>
  </si>
  <si>
    <t>#317</t>
    <phoneticPr fontId="2" type="noConversion"/>
  </si>
  <si>
    <t>藏</t>
    <phoneticPr fontId="2" type="noConversion"/>
  </si>
  <si>
    <t>少</t>
    <phoneticPr fontId="2" type="noConversion"/>
  </si>
  <si>
    <t>白蔵主</t>
    <phoneticPr fontId="2" type="noConversion"/>
  </si>
  <si>
    <t>はくぞうす</t>
    <phoneticPr fontId="2" type="noConversion"/>
  </si>
  <si>
    <t>26章</t>
    <phoneticPr fontId="2" type="noConversion"/>
  </si>
  <si>
    <t>晴明协战10次</t>
    <phoneticPr fontId="2" type="noConversion"/>
  </si>
  <si>
    <t>神乐协战10次</t>
    <phoneticPr fontId="2" type="noConversion"/>
  </si>
  <si>
    <t>源博雅协战10次</t>
    <phoneticPr fontId="2" type="noConversion"/>
  </si>
  <si>
    <t>SSR*</t>
    <phoneticPr fontId="2" type="noConversion"/>
  </si>
  <si>
    <t>桔梗</t>
    <phoneticPr fontId="2" type="noConversion"/>
  </si>
  <si>
    <t>桔</t>
    <phoneticPr fontId="2" type="noConversion"/>
  </si>
  <si>
    <t>桔梗</t>
    <phoneticPr fontId="2" type="noConversion"/>
  </si>
  <si>
    <t>ききょう</t>
    <phoneticPr fontId="2" type="noConversion"/>
  </si>
  <si>
    <t>kikyou</t>
    <phoneticPr fontId="2" type="noConversion"/>
  </si>
  <si>
    <t>SR</t>
    <phoneticPr fontId="2" type="noConversion"/>
  </si>
  <si>
    <t>於菊虫</t>
    <phoneticPr fontId="2" type="noConversion"/>
  </si>
  <si>
    <t>菊</t>
    <phoneticPr fontId="2" type="noConversion"/>
  </si>
  <si>
    <t>お菊虫</t>
    <phoneticPr fontId="2" type="noConversion"/>
  </si>
  <si>
    <t>おきくむし</t>
    <phoneticPr fontId="2" type="noConversion"/>
  </si>
  <si>
    <t>okikumushi</t>
    <phoneticPr fontId="2" type="noConversion"/>
  </si>
  <si>
    <r>
      <t>日语汉字</t>
    </r>
    <r>
      <rPr>
        <sz val="11"/>
        <color theme="1"/>
        <rFont val="宋体"/>
        <family val="3"/>
        <charset val="134"/>
        <scheme val="minor"/>
      </rPr>
      <t/>
    </r>
    <phoneticPr fontId="2" type="noConversion"/>
  </si>
  <si>
    <t>出场胜利40次</t>
    <phoneticPr fontId="2" type="noConversion"/>
  </si>
  <si>
    <t>升至30级</t>
    <phoneticPr fontId="2" type="noConversion"/>
  </si>
  <si>
    <t>活动、神龛</t>
    <phoneticPr fontId="2" type="noConversion"/>
  </si>
  <si>
    <t>SSR-027</t>
    <phoneticPr fontId="2" type="noConversion"/>
  </si>
  <si>
    <t>#318</t>
    <phoneticPr fontId="2" type="noConversion"/>
  </si>
  <si>
    <t>桔梗</t>
    <phoneticPr fontId="2" type="noConversion"/>
  </si>
  <si>
    <t>防御</t>
    <phoneticPr fontId="2" type="noConversion"/>
  </si>
  <si>
    <t>#319</t>
    <phoneticPr fontId="2" type="noConversion"/>
  </si>
  <si>
    <t>间接伤害</t>
    <phoneticPr fontId="2" type="noConversion"/>
  </si>
  <si>
    <t>???</t>
    <phoneticPr fontId="2" type="noConversion"/>
  </si>
  <si>
    <t>???</t>
    <phoneticPr fontId="2" type="noConversion"/>
  </si>
  <si>
    <t>???</t>
    <phoneticPr fontId="2" type="noConversion"/>
  </si>
  <si>
    <t>0/0/2</t>
    <phoneticPr fontId="2" type="noConversion"/>
  </si>
  <si>
    <t>於菊虫</t>
    <phoneticPr fontId="2" type="noConversion"/>
  </si>
  <si>
    <t>おきくむし</t>
    <phoneticPr fontId="2" type="noConversion"/>
  </si>
  <si>
    <t>SR-047</t>
    <phoneticPr fontId="2" type="noConversion"/>
  </si>
  <si>
    <t>日高法子</t>
    <phoneticPr fontId="2" type="noConversion"/>
  </si>
  <si>
    <t>SP*</t>
    <phoneticPr fontId="2" type="noConversion"/>
  </si>
  <si>
    <t>SP*</t>
    <phoneticPr fontId="2" type="noConversion"/>
  </si>
  <si>
    <t>SR</t>
  </si>
  <si>
    <t>炼狱茨木童子</t>
    <phoneticPr fontId="2" type="noConversion"/>
  </si>
  <si>
    <t>狱</t>
    <phoneticPr fontId="2" type="noConversion"/>
  </si>
  <si>
    <t>殓</t>
    <phoneticPr fontId="2" type="noConversion"/>
  </si>
  <si>
    <t>一反木绵</t>
    <phoneticPr fontId="2" type="noConversion"/>
  </si>
  <si>
    <t>绵</t>
    <phoneticPr fontId="2" type="noConversion"/>
  </si>
  <si>
    <t>一反木綿</t>
    <phoneticPr fontId="2" type="noConversion"/>
  </si>
  <si>
    <t>いったんもめん</t>
    <phoneticPr fontId="2" type="noConversion"/>
  </si>
  <si>
    <t>煉獄茨木童子</t>
    <phoneticPr fontId="2" type="noConversion"/>
  </si>
  <si>
    <t>れんごくいばらきどうじ</t>
    <phoneticPr fontId="2" type="noConversion"/>
  </si>
  <si>
    <t>rengoku ibarakidouji</t>
    <phoneticPr fontId="2" type="noConversion"/>
  </si>
  <si>
    <t>ittanmomen</t>
    <phoneticPr fontId="2" type="noConversion"/>
  </si>
  <si>
    <t>技能升级8次</t>
    <phoneticPr fontId="2" type="noConversion"/>
  </si>
  <si>
    <t>酒吞童子对抗10次</t>
    <phoneticPr fontId="2" type="noConversion"/>
  </si>
  <si>
    <t>酒吞童子协战10次</t>
    <phoneticPr fontId="2" type="noConversion"/>
  </si>
  <si>
    <t>#320</t>
    <phoneticPr fontId="2" type="noConversion"/>
  </si>
  <si>
    <t>SP-002</t>
    <phoneticPr fontId="2" type="noConversion"/>
  </si>
  <si>
    <t>炼狱茨木童子</t>
    <phoneticPr fontId="2" type="noConversion"/>
  </si>
  <si>
    <t>れんごくいばらきどうじ</t>
    <phoneticPr fontId="2" type="noConversion"/>
  </si>
  <si>
    <t>召唤</t>
    <phoneticPr fontId="2" type="noConversion"/>
  </si>
  <si>
    <t>0/0/4</t>
    <phoneticPr fontId="2" type="noConversion"/>
  </si>
  <si>
    <t>技能升级8次</t>
    <phoneticPr fontId="2" type="noConversion"/>
  </si>
  <si>
    <t>酒吞童子对抗10次</t>
    <phoneticPr fontId="2" type="noConversion"/>
  </si>
  <si>
    <t>#321</t>
    <phoneticPr fontId="2" type="noConversion"/>
  </si>
  <si>
    <t>SR-048</t>
    <phoneticPr fontId="2" type="noConversion"/>
  </si>
  <si>
    <t>一反木绵</t>
    <phoneticPr fontId="2" type="noConversion"/>
  </si>
  <si>
    <t>一反木綿</t>
    <phoneticPr fontId="2" type="noConversion"/>
  </si>
  <si>
    <t>いったんもめん</t>
    <phoneticPr fontId="2" type="noConversion"/>
  </si>
  <si>
    <t>辅助</t>
    <phoneticPr fontId="2" type="noConversion"/>
  </si>
  <si>
    <t>三石琴乃</t>
    <phoneticPr fontId="2" type="noConversion"/>
  </si>
  <si>
    <t>0/2/3</t>
    <phoneticPr fontId="2" type="noConversion"/>
  </si>
  <si>
    <t>#322</t>
    <phoneticPr fontId="2" type="noConversion"/>
  </si>
  <si>
    <t>SR-049</t>
    <phoneticPr fontId="2" type="noConversion"/>
  </si>
  <si>
    <t>納棺師</t>
    <phoneticPr fontId="2" type="noConversion"/>
  </si>
  <si>
    <t>のうかんし</t>
    <phoneticPr fontId="2" type="noConversion"/>
  </si>
  <si>
    <t>炼狱茨木童子</t>
    <phoneticPr fontId="2" type="noConversion"/>
  </si>
  <si>
    <t>少羽大天狗</t>
    <phoneticPr fontId="2" type="noConversion"/>
  </si>
  <si>
    <t>しょううおおてんぐ</t>
    <phoneticPr fontId="2" type="noConversion"/>
  </si>
  <si>
    <t>shouu ootengu</t>
    <phoneticPr fontId="2" type="noConversion"/>
  </si>
  <si>
    <t>ootengu</t>
    <phoneticPr fontId="2" type="noConversion"/>
  </si>
  <si>
    <t>ootengu</t>
    <phoneticPr fontId="2" type="noConversion"/>
  </si>
  <si>
    <t>Onikiri</t>
    <phoneticPr fontId="2" type="noConversion"/>
  </si>
  <si>
    <t>Hiyoribou</t>
    <phoneticPr fontId="2" type="noConversion"/>
  </si>
  <si>
    <t>Hozuki</t>
    <phoneticPr fontId="2" type="noConversion"/>
  </si>
  <si>
    <t>Oko</t>
    <phoneticPr fontId="2" type="noConversion"/>
  </si>
  <si>
    <t>Maki &amp; Karashi</t>
    <phoneticPr fontId="2" type="noConversion"/>
  </si>
  <si>
    <t>源赖光</t>
    <phoneticPr fontId="2" type="noConversion"/>
  </si>
  <si>
    <t>源頼光</t>
    <phoneticPr fontId="2" type="noConversion"/>
  </si>
  <si>
    <t>みなもとのよりみつ</t>
    <phoneticPr fontId="2" type="noConversion"/>
  </si>
  <si>
    <t>minamotono yorimitsu</t>
    <phoneticPr fontId="2" type="noConversion"/>
  </si>
  <si>
    <t>源赖光</t>
    <phoneticPr fontId="2" type="noConversion"/>
  </si>
  <si>
    <t>森川智之</t>
    <phoneticPr fontId="2" type="noConversion"/>
  </si>
  <si>
    <t>活动</t>
    <phoneticPr fontId="2" type="noConversion"/>
  </si>
  <si>
    <t>神龛</t>
    <phoneticPr fontId="2" type="noConversion"/>
  </si>
  <si>
    <t>活动</t>
    <phoneticPr fontId="2" type="noConversion"/>
  </si>
  <si>
    <t>速水奖</t>
    <phoneticPr fontId="2" type="noConversion"/>
  </si>
  <si>
    <t>Sea Sprite</t>
    <phoneticPr fontId="2" type="noConversion"/>
  </si>
  <si>
    <t>SP式神无法觉醒</t>
    <phoneticPr fontId="2" type="noConversion"/>
  </si>
  <si>
    <t>N式神无法觉醒</t>
  </si>
  <si>
    <t>觉醒</t>
    <phoneticPr fontId="2" type="noConversion"/>
  </si>
  <si>
    <t>出战胜利30次</t>
    <phoneticPr fontId="2" type="noConversion"/>
  </si>
  <si>
    <t>出战胜利40次</t>
    <phoneticPr fontId="2" type="noConversion"/>
  </si>
  <si>
    <t>升至30级</t>
    <phoneticPr fontId="2" type="noConversion"/>
  </si>
  <si>
    <t>技能升级6次</t>
    <phoneticPr fontId="2" type="noConversion"/>
  </si>
  <si>
    <t>出战胜利40次</t>
    <phoneticPr fontId="2" type="noConversion"/>
  </si>
  <si>
    <t>福山润</t>
    <phoneticPr fontId="2" type="noConversion"/>
  </si>
  <si>
    <t>速水奖</t>
    <phoneticPr fontId="2" type="noConversion"/>
  </si>
  <si>
    <t>羽饲真梨</t>
    <phoneticPr fontId="2" type="noConversion"/>
  </si>
  <si>
    <t>日高法子</t>
    <phoneticPr fontId="2" type="noConversion"/>
  </si>
  <si>
    <t>三石琴乃</t>
    <phoneticPr fontId="2" type="noConversion"/>
  </si>
  <si>
    <t>犬夜叉协战10次</t>
    <phoneticPr fontId="2" type="noConversion"/>
  </si>
  <si>
    <t>小纸人</t>
    <phoneticPr fontId="2" type="noConversion"/>
  </si>
  <si>
    <t>跳跳犬</t>
    <phoneticPr fontId="2" type="noConversion"/>
  </si>
  <si>
    <t>老婆婆</t>
    <phoneticPr fontId="2" type="noConversion"/>
  </si>
  <si>
    <t>熊五郎</t>
    <phoneticPr fontId="2" type="noConversion"/>
  </si>
  <si>
    <t>伊吹</t>
    <phoneticPr fontId="2" type="noConversion"/>
  </si>
  <si>
    <t>弥助</t>
    <phoneticPr fontId="2" type="noConversion"/>
  </si>
  <si>
    <t>十兵卫</t>
    <phoneticPr fontId="2" type="noConversion"/>
  </si>
  <si>
    <t>阿熏</t>
    <phoneticPr fontId="2" type="noConversion"/>
  </si>
  <si>
    <t>#323</t>
    <phoneticPr fontId="2" type="noConversion"/>
  </si>
  <si>
    <t>R-036</t>
    <phoneticPr fontId="2" type="noConversion"/>
  </si>
  <si>
    <t>天井下</t>
    <phoneticPr fontId="2" type="noConversion"/>
  </si>
  <si>
    <t>天井下り</t>
    <phoneticPr fontId="2" type="noConversion"/>
  </si>
  <si>
    <t>てんじょうくだり</t>
    <phoneticPr fontId="2" type="noConversion"/>
  </si>
  <si>
    <t>辅助</t>
    <phoneticPr fontId="2" type="noConversion"/>
  </si>
  <si>
    <t>水灵鲤</t>
    <phoneticPr fontId="2" type="noConversion"/>
  </si>
  <si>
    <t>R</t>
    <phoneticPr fontId="2" type="noConversion"/>
  </si>
  <si>
    <t>天井下</t>
    <phoneticPr fontId="2" type="noConversion"/>
  </si>
  <si>
    <t>井</t>
    <phoneticPr fontId="2" type="noConversion"/>
  </si>
  <si>
    <t>0/0/0</t>
    <phoneticPr fontId="2" type="noConversion"/>
  </si>
  <si>
    <t>???</t>
    <phoneticPr fontId="2" type="noConversion"/>
  </si>
  <si>
    <t>???</t>
    <phoneticPr fontId="2" type="noConversion"/>
  </si>
  <si>
    <t>小仓唯</t>
    <phoneticPr fontId="2" type="noConversion"/>
  </si>
  <si>
    <r>
      <rPr>
        <sz val="11"/>
        <color rgb="FF00B0F0"/>
        <rFont val="田氏颜体大字库"/>
        <family val="2"/>
        <charset val="134"/>
      </rPr>
      <t>火灵</t>
    </r>
    <r>
      <rPr>
        <sz val="11"/>
        <color rgb="FFFF0000"/>
        <rFont val="田氏颜体大字库"/>
        <family val="2"/>
        <charset val="134"/>
      </rPr>
      <t xml:space="preserve"> </t>
    </r>
    <r>
      <rPr>
        <sz val="11"/>
        <color rgb="FFC00000"/>
        <rFont val="田氏颜体大字库"/>
        <family val="2"/>
        <charset val="134"/>
      </rPr>
      <t>招财猫</t>
    </r>
    <phoneticPr fontId="2" type="noConversion"/>
  </si>
  <si>
    <t>小仓唯</t>
    <phoneticPr fontId="2" type="noConversion"/>
  </si>
  <si>
    <r>
      <t>117</t>
    </r>
    <r>
      <rPr>
        <sz val="6"/>
        <color rgb="FFFFC000"/>
        <rFont val="田氏颜体大字库"/>
        <family val="2"/>
        <charset val="134"/>
      </rPr>
      <t>+10</t>
    </r>
    <phoneticPr fontId="2" type="noConversion"/>
  </si>
  <si>
    <t>开服天数</t>
    <phoneticPr fontId="2" type="noConversion"/>
  </si>
  <si>
    <t>枫之舞</t>
    <phoneticPr fontId="2" type="noConversion"/>
  </si>
  <si>
    <t>最大在线人数</t>
    <phoneticPr fontId="2" type="noConversion"/>
  </si>
  <si>
    <t>绘卷解锁点数</t>
    <phoneticPr fontId="2" type="noConversion"/>
  </si>
  <si>
    <t>抢先体验服</t>
    <phoneticPr fontId="2" type="noConversion"/>
  </si>
  <si>
    <t>安卓体验服</t>
    <phoneticPr fontId="2" type="noConversion"/>
  </si>
  <si>
    <t>携手共度</t>
    <phoneticPr fontId="2" type="noConversion"/>
  </si>
  <si>
    <t>南瓜小纸人</t>
    <phoneticPr fontId="2" type="noConversion"/>
  </si>
  <si>
    <t>大天狗呱（百鬼弈）</t>
    <phoneticPr fontId="2" type="noConversion"/>
  </si>
  <si>
    <t>酒吞呱（百鬼弈）</t>
    <phoneticPr fontId="2" type="noConversion"/>
  </si>
  <si>
    <t>荒川呱（百鬼弈）</t>
    <phoneticPr fontId="2" type="noConversion"/>
  </si>
  <si>
    <t>阎魔呱（百鬼弈）</t>
    <phoneticPr fontId="2" type="noConversion"/>
  </si>
  <si>
    <t>两面佛呱（百鬼弈）</t>
    <phoneticPr fontId="2" type="noConversion"/>
  </si>
  <si>
    <t>小鹿男呱（百鬼弈）</t>
    <phoneticPr fontId="2" type="noConversion"/>
  </si>
  <si>
    <t>茨木呱（百鬼弈）</t>
    <phoneticPr fontId="2" type="noConversion"/>
  </si>
  <si>
    <t>青行灯呱（百鬼弈）</t>
    <phoneticPr fontId="2" type="noConversion"/>
  </si>
  <si>
    <t>妖刀姬呱（百鬼弈）</t>
    <phoneticPr fontId="2" type="noConversion"/>
  </si>
  <si>
    <t>一目连呱（百鬼弈）</t>
    <phoneticPr fontId="2" type="noConversion"/>
  </si>
  <si>
    <t>花鸟卷呱（百鬼弈）</t>
    <phoneticPr fontId="2" type="noConversion"/>
  </si>
  <si>
    <t>辉夜姬呱（百鬼弈）</t>
    <phoneticPr fontId="2" type="noConversion"/>
  </si>
  <si>
    <t>荒呱（百鬼弈）</t>
    <phoneticPr fontId="2" type="noConversion"/>
  </si>
  <si>
    <t>彼岸花呱（百鬼弈）</t>
    <phoneticPr fontId="2" type="noConversion"/>
  </si>
  <si>
    <t>鹤冈聪</t>
    <phoneticPr fontId="2" type="noConversion"/>
  </si>
  <si>
    <t>多田野曜平</t>
    <phoneticPr fontId="2" type="noConversion"/>
  </si>
  <si>
    <t>堀内贤雄</t>
    <phoneticPr fontId="2" type="noConversion"/>
  </si>
  <si>
    <t>近藤孝行</t>
    <phoneticPr fontId="2" type="noConversion"/>
  </si>
  <si>
    <t>坂口候一</t>
    <phoneticPr fontId="2" type="noConversion"/>
  </si>
  <si>
    <t>小纸人</t>
    <phoneticPr fontId="2" type="noConversion"/>
  </si>
  <si>
    <t>神秘商人</t>
    <phoneticPr fontId="2" type="noConversion"/>
  </si>
  <si>
    <t>M25</t>
    <phoneticPr fontId="2" type="noConversion"/>
  </si>
  <si>
    <t>M23</t>
    <phoneticPr fontId="2" type="noConversion"/>
  </si>
  <si>
    <t>M30</t>
    <phoneticPr fontId="2" type="noConversion"/>
  </si>
  <si>
    <t>火麒麟</t>
    <phoneticPr fontId="2" type="noConversion"/>
  </si>
  <si>
    <t>M12</t>
    <phoneticPr fontId="2" type="noConversion"/>
  </si>
  <si>
    <t>风麒麟</t>
    <phoneticPr fontId="2" type="noConversion"/>
  </si>
  <si>
    <t>M10</t>
    <phoneticPr fontId="2" type="noConversion"/>
  </si>
  <si>
    <t>雷麒麟</t>
    <phoneticPr fontId="2" type="noConversion"/>
  </si>
  <si>
    <t>水麒麟</t>
    <phoneticPr fontId="2" type="noConversion"/>
  </si>
  <si>
    <t>M01</t>
    <phoneticPr fontId="2" type="noConversion"/>
  </si>
  <si>
    <t>M06</t>
    <phoneticPr fontId="2" type="noConversion"/>
  </si>
  <si>
    <t>M08</t>
    <phoneticPr fontId="2" type="noConversion"/>
  </si>
  <si>
    <t>活动</t>
    <phoneticPr fontId="2" type="noConversion"/>
  </si>
  <si>
    <t>商店</t>
    <phoneticPr fontId="2" type="noConversion"/>
  </si>
  <si>
    <t>商店</t>
    <phoneticPr fontId="2" type="noConversion"/>
  </si>
  <si>
    <t>5/5/-</t>
    <phoneticPr fontId="2" type="noConversion"/>
  </si>
  <si>
    <t>0/3/-</t>
    <phoneticPr fontId="2" type="noConversion"/>
  </si>
  <si>
    <t>0/2/-</t>
    <phoneticPr fontId="2" type="noConversion"/>
  </si>
  <si>
    <t>出战胜利40次</t>
    <phoneticPr fontId="2" type="noConversion"/>
  </si>
  <si>
    <t>入殓师对抗30次</t>
    <phoneticPr fontId="2" type="noConversion"/>
  </si>
  <si>
    <t>觉醒</t>
    <phoneticPr fontId="2" type="noConversion"/>
  </si>
  <si>
    <t>出场胜利30次</t>
    <phoneticPr fontId="2" type="noConversion"/>
  </si>
  <si>
    <t>第46次更新</t>
    <phoneticPr fontId="2" type="noConversion"/>
  </si>
  <si>
    <r>
      <rPr>
        <sz val="11"/>
        <color rgb="FF00B0F0"/>
        <rFont val="田氏颜体大字库"/>
        <family val="2"/>
        <charset val="134"/>
      </rPr>
      <t>分享送符咒</t>
    </r>
    <r>
      <rPr>
        <sz val="11"/>
        <rFont val="田氏颜体大字库"/>
        <family val="2"/>
        <charset val="134"/>
      </rPr>
      <t>・</t>
    </r>
    <r>
      <rPr>
        <sz val="11"/>
        <color rgb="FF0070C0"/>
        <rFont val="田氏颜体大字库"/>
        <family val="2"/>
        <charset val="134"/>
      </rPr>
      <t>网易大神启动奖励</t>
    </r>
    <phoneticPr fontId="2" type="noConversion"/>
  </si>
  <si>
    <t>消费返利</t>
    <phoneticPr fontId="2" type="noConversion"/>
  </si>
  <si>
    <t>小雪・大雪节气消费返利活动</t>
    <phoneticPr fontId="2" type="noConversion"/>
  </si>
  <si>
    <t>SP・华彩焕新（第九期）</t>
    <phoneticPr fontId="2" type="noConversion"/>
  </si>
  <si>
    <t>时运！周末御魂掉落自选</t>
    <phoneticPr fontId="2" type="noConversion"/>
  </si>
  <si>
    <r>
      <rPr>
        <sz val="11"/>
        <rFont val="田氏颜体大字库"/>
        <family val="2"/>
        <charset val="134"/>
      </rPr>
      <t>2018/11/7~2019/1/8：</t>
    </r>
    <r>
      <rPr>
        <sz val="11"/>
        <color rgb="FFE6AF00"/>
        <rFont val="田氏颜体大字库"/>
        <family val="2"/>
        <charset val="134"/>
      </rPr>
      <t>福神降临・惠比寿的曜之阁（第三期）</t>
    </r>
    <phoneticPr fontId="2" type="noConversion"/>
  </si>
  <si>
    <t>协同斗技・御灵-全部</t>
    <phoneticPr fontId="2" type="noConversion"/>
  </si>
  <si>
    <r>
      <rPr>
        <sz val="11"/>
        <rFont val="田氏颜体大字库"/>
        <family val="2"/>
        <charset val="134"/>
      </rPr>
      <t>《鬼灯的冷彻》</t>
    </r>
    <r>
      <rPr>
        <sz val="11"/>
        <color theme="1"/>
        <rFont val="田氏颜体大字库"/>
        <family val="2"/>
        <charset val="134"/>
      </rPr>
      <t>联动最终弹</t>
    </r>
    <phoneticPr fontId="2" type="noConversion"/>
  </si>
  <si>
    <t>数珠+御魂+达摩+小鹿男/海坊主/清姬SP皮肤</t>
    <phoneticPr fontId="2" type="noConversion"/>
  </si>
  <si>
    <t>人面树+兔丸+转换券+达摩+阎魔/吸血姬/金鱼姬SP皮肤</t>
    <phoneticPr fontId="2" type="noConversion"/>
  </si>
  <si>
    <t>寮突破勋章双倍・阴界之门・百鬼弈</t>
    <phoneticPr fontId="2" type="noConversion"/>
  </si>
  <si>
    <t>冬日祭・积分换奖励</t>
    <phoneticPr fontId="2" type="noConversion"/>
  </si>
  <si>
    <t>鬼灯皮肤上架商店、鬼灯联动番外上线、一反木绵&amp;入殓师进入卡池、山风&amp;判官加强</t>
    <phoneticPr fontId="2" type="noConversion"/>
  </si>
  <si>
    <r>
      <t>注：
1、编号为个人添加，可忽略。
2、稀有度表示：SSR-</t>
    </r>
    <r>
      <rPr>
        <sz val="11"/>
        <color rgb="FFFFC000"/>
        <rFont val="宋体"/>
        <family val="3"/>
        <charset val="134"/>
        <scheme val="minor"/>
      </rPr>
      <t>橙色</t>
    </r>
    <r>
      <rPr>
        <sz val="11"/>
        <color theme="1"/>
        <rFont val="宋体"/>
        <family val="2"/>
        <charset val="134"/>
        <scheme val="minor"/>
      </rPr>
      <t>、SR-</t>
    </r>
    <r>
      <rPr>
        <sz val="11"/>
        <color rgb="FFCC00FF"/>
        <rFont val="宋体"/>
        <family val="3"/>
        <charset val="134"/>
        <scheme val="minor"/>
      </rPr>
      <t>紫色</t>
    </r>
    <r>
      <rPr>
        <sz val="11"/>
        <color theme="1"/>
        <rFont val="宋体"/>
        <family val="2"/>
        <charset val="134"/>
        <scheme val="minor"/>
      </rPr>
      <t>、R-</t>
    </r>
    <r>
      <rPr>
        <sz val="11"/>
        <color rgb="FF00B0F0"/>
        <rFont val="宋体"/>
        <family val="3"/>
        <charset val="134"/>
        <scheme val="minor"/>
      </rPr>
      <t>蓝色</t>
    </r>
    <r>
      <rPr>
        <sz val="11"/>
        <color theme="1"/>
        <rFont val="宋体"/>
        <family val="2"/>
        <charset val="134"/>
        <scheme val="minor"/>
      </rPr>
      <t>、N-</t>
    </r>
    <r>
      <rPr>
        <sz val="11"/>
        <color theme="0" tint="-0.499984740745262"/>
        <rFont val="宋体"/>
        <family val="3"/>
        <charset val="134"/>
        <scheme val="minor"/>
      </rPr>
      <t>灰色</t>
    </r>
    <r>
      <rPr>
        <sz val="11"/>
        <rFont val="宋体"/>
        <family val="3"/>
        <charset val="134"/>
        <scheme val="minor"/>
      </rPr>
      <t>。注*符号的不计入欧皇成就。</t>
    </r>
    <r>
      <rPr>
        <sz val="11"/>
        <color theme="1"/>
        <rFont val="宋体"/>
        <family val="2"/>
        <charset val="134"/>
        <scheme val="minor"/>
      </rPr>
      <t xml:space="preserve">
3、</t>
    </r>
    <r>
      <rPr>
        <sz val="11"/>
        <color theme="1"/>
        <rFont val="Kozuka Mincho Pro R"/>
        <family val="1"/>
        <charset val="128"/>
      </rPr>
      <t>「姑獲鳥」</t>
    </r>
    <r>
      <rPr>
        <sz val="11"/>
        <color theme="1"/>
        <rFont val="宋体"/>
        <family val="2"/>
        <charset val="134"/>
        <scheme val="minor"/>
      </rPr>
      <t>可读作</t>
    </r>
    <r>
      <rPr>
        <sz val="11"/>
        <color theme="1"/>
        <rFont val="Kozuka Mincho Pro R"/>
        <family val="1"/>
        <charset val="128"/>
      </rPr>
      <t>「こかくちょう」</t>
    </r>
    <r>
      <rPr>
        <sz val="11"/>
        <color theme="1"/>
        <rFont val="宋体"/>
        <family val="2"/>
        <charset val="134"/>
        <scheme val="minor"/>
      </rPr>
      <t>（</t>
    </r>
    <r>
      <rPr>
        <sz val="11"/>
        <color theme="1"/>
        <rFont val="Kozuka Mincho Pro R"/>
        <family val="1"/>
        <charset val="128"/>
      </rPr>
      <t>kokakujou</t>
    </r>
    <r>
      <rPr>
        <sz val="11"/>
        <color theme="1"/>
        <rFont val="宋体"/>
        <family val="2"/>
        <charset val="134"/>
        <scheme val="minor"/>
      </rPr>
      <t>,音读），或</t>
    </r>
    <r>
      <rPr>
        <sz val="11"/>
        <color theme="1"/>
        <rFont val="Kozuka Mincho Pro R"/>
        <family val="1"/>
        <charset val="128"/>
      </rPr>
      <t>「うぶめ」</t>
    </r>
    <r>
      <rPr>
        <sz val="11"/>
        <color theme="1"/>
        <rFont val="宋体"/>
        <family val="2"/>
        <charset val="134"/>
        <scheme val="minor"/>
      </rPr>
      <t>（</t>
    </r>
    <r>
      <rPr>
        <sz val="11"/>
        <color theme="1"/>
        <rFont val="Kozuka Mincho Pro R"/>
        <family val="1"/>
        <charset val="128"/>
      </rPr>
      <t>ubume</t>
    </r>
    <r>
      <rPr>
        <sz val="11"/>
        <color theme="1"/>
        <rFont val="宋体"/>
        <family val="2"/>
        <charset val="134"/>
        <scheme val="minor"/>
      </rPr>
      <t xml:space="preserve">,训读），两者均可。
   </t>
    </r>
    <r>
      <rPr>
        <sz val="11"/>
        <color theme="1"/>
        <rFont val="Kozuka Mincho Pro R"/>
        <family val="1"/>
        <charset val="128"/>
      </rPr>
      <t>「からかさ小僧」</t>
    </r>
    <r>
      <rPr>
        <sz val="11"/>
        <color theme="1"/>
        <rFont val="宋体"/>
        <family val="3"/>
        <charset val="134"/>
        <scheme val="minor"/>
      </rPr>
      <t>（唐纸伞妖）</t>
    </r>
    <r>
      <rPr>
        <sz val="11"/>
        <color theme="1"/>
        <rFont val="宋体"/>
        <family val="2"/>
        <charset val="134"/>
        <scheme val="minor"/>
      </rPr>
      <t>可写作汉字</t>
    </r>
    <r>
      <rPr>
        <sz val="11"/>
        <color theme="1"/>
        <rFont val="Kozuka Mincho Pro R"/>
        <family val="1"/>
        <charset val="128"/>
      </rPr>
      <t>「唐傘小僧」</t>
    </r>
    <r>
      <rPr>
        <sz val="11"/>
        <color theme="1"/>
        <rFont val="宋体"/>
        <family val="2"/>
        <charset val="134"/>
        <scheme val="minor"/>
      </rPr>
      <t>；</t>
    </r>
    <r>
      <rPr>
        <sz val="11"/>
        <color theme="1"/>
        <rFont val="Kozuka Mincho Pro R"/>
        <family val="1"/>
        <charset val="128"/>
      </rPr>
      <t>「ぬりかべ」</t>
    </r>
    <r>
      <rPr>
        <sz val="11"/>
        <color theme="1"/>
        <rFont val="宋体"/>
        <family val="2"/>
        <charset val="134"/>
        <scheme val="minor"/>
      </rPr>
      <t>（涂壁）可写作汉字</t>
    </r>
    <r>
      <rPr>
        <sz val="11"/>
        <color theme="1"/>
        <rFont val="Kozuka Mincho Pro R"/>
        <family val="1"/>
        <charset val="128"/>
      </rPr>
      <t>「塗り壁」</t>
    </r>
    <r>
      <rPr>
        <sz val="11"/>
        <color theme="1"/>
        <rFont val="宋体"/>
        <family val="2"/>
        <charset val="134"/>
        <scheme val="minor"/>
      </rPr>
      <t>。
   式神日语名称与假名写法来源：日服图鉴。罗马字为输入法式，仅作为读音标注和输入参考，
   如需在正式场合使用请自行转换为平文或训令罗马字，如凤凰火</t>
    </r>
    <r>
      <rPr>
        <sz val="11"/>
        <color theme="1"/>
        <rFont val="Arial Unicode MS"/>
        <family val="2"/>
        <charset val="134"/>
      </rPr>
      <t>hououka→hōōka</t>
    </r>
    <r>
      <rPr>
        <sz val="11"/>
        <color theme="1"/>
        <rFont val="宋体"/>
        <family val="2"/>
        <charset val="134"/>
        <scheme val="minor"/>
      </rPr>
      <t>。
4、面板数值等级表示：S-</t>
    </r>
    <r>
      <rPr>
        <sz val="11"/>
        <color rgb="FFFFC000"/>
        <rFont val="宋体"/>
        <family val="3"/>
        <charset val="134"/>
        <scheme val="minor"/>
      </rPr>
      <t>橙色</t>
    </r>
    <r>
      <rPr>
        <sz val="11"/>
        <color theme="1"/>
        <rFont val="宋体"/>
        <family val="2"/>
        <charset val="134"/>
        <scheme val="minor"/>
      </rPr>
      <t>、A-</t>
    </r>
    <r>
      <rPr>
        <sz val="11"/>
        <color rgb="FFCC00FF"/>
        <rFont val="宋体"/>
        <family val="3"/>
        <charset val="134"/>
        <scheme val="minor"/>
      </rPr>
      <t>紫色</t>
    </r>
    <r>
      <rPr>
        <sz val="11"/>
        <color theme="1"/>
        <rFont val="宋体"/>
        <family val="2"/>
        <charset val="134"/>
        <scheme val="minor"/>
      </rPr>
      <t>、B-</t>
    </r>
    <r>
      <rPr>
        <sz val="11"/>
        <color rgb="FF00B0F0"/>
        <rFont val="宋体"/>
        <family val="3"/>
        <charset val="134"/>
        <scheme val="minor"/>
      </rPr>
      <t>蓝色</t>
    </r>
    <r>
      <rPr>
        <sz val="11"/>
        <color theme="1"/>
        <rFont val="宋体"/>
        <family val="2"/>
        <charset val="134"/>
        <scheme val="minor"/>
      </rPr>
      <t>、C-</t>
    </r>
    <r>
      <rPr>
        <sz val="11"/>
        <color rgb="FF00B050"/>
        <rFont val="宋体"/>
        <family val="3"/>
        <charset val="134"/>
        <scheme val="minor"/>
      </rPr>
      <t>绿色</t>
    </r>
    <r>
      <rPr>
        <sz val="11"/>
        <color theme="1"/>
        <rFont val="宋体"/>
        <family val="2"/>
        <charset val="134"/>
        <scheme val="minor"/>
      </rPr>
      <t>、D-</t>
    </r>
    <r>
      <rPr>
        <sz val="11"/>
        <color theme="0" tint="-0.249977111117893"/>
        <rFont val="宋体"/>
        <family val="3"/>
        <charset val="134"/>
        <scheme val="minor"/>
      </rPr>
      <t>灰色</t>
    </r>
    <r>
      <rPr>
        <sz val="11"/>
        <rFont val="宋体"/>
        <family val="3"/>
        <charset val="134"/>
        <scheme val="minor"/>
      </rPr>
      <t>。数据来源：网易精灵、阴阳师助手app。</t>
    </r>
    <r>
      <rPr>
        <sz val="11"/>
        <color theme="0" tint="-0.249977111117893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>5、满级面板数值中灰色填充表示计算觉醒加成。不计算觉醒加成，数值最高的3个用</t>
    </r>
    <r>
      <rPr>
        <sz val="11"/>
        <color rgb="FFFF0000"/>
        <rFont val="宋体"/>
        <family val="3"/>
        <charset val="134"/>
        <scheme val="minor"/>
      </rPr>
      <t>红色</t>
    </r>
    <r>
      <rPr>
        <sz val="11"/>
        <rFont val="宋体"/>
        <family val="3"/>
        <charset val="134"/>
        <scheme val="minor"/>
      </rPr>
      <t>字标注（均为S级属性）。
6、技能等级表示技能满级时的技能等级，-表示无2技能或无3技能。颜色表示：3个技能均可升级-</t>
    </r>
    <r>
      <rPr>
        <sz val="11"/>
        <color theme="7" tint="-0.249977111117893"/>
        <rFont val="宋体"/>
        <family val="3"/>
        <charset val="134"/>
        <scheme val="minor"/>
      </rPr>
      <t>金色</t>
    </r>
    <r>
      <rPr>
        <sz val="11"/>
        <rFont val="宋体"/>
        <family val="3"/>
        <charset val="134"/>
        <scheme val="minor"/>
      </rPr>
      <t>、被动无法升级-</t>
    </r>
    <r>
      <rPr>
        <sz val="11"/>
        <color theme="9" tint="-0.249977111117893"/>
        <rFont val="宋体"/>
        <family val="3"/>
        <charset val="134"/>
        <scheme val="minor"/>
      </rPr>
      <t>绿色</t>
    </r>
    <r>
      <rPr>
        <sz val="11"/>
        <rFont val="宋体"/>
        <family val="3"/>
        <charset val="134"/>
        <scheme val="minor"/>
      </rPr>
      <t>、
   满级不为5级-</t>
    </r>
    <r>
      <rPr>
        <sz val="11"/>
        <color rgb="FFFF0000"/>
        <rFont val="宋体"/>
        <family val="3"/>
        <charset val="134"/>
        <scheme val="minor"/>
      </rPr>
      <t>红色</t>
    </r>
    <r>
      <rPr>
        <sz val="11"/>
        <rFont val="宋体"/>
        <family val="3"/>
        <charset val="134"/>
        <scheme val="minor"/>
      </rPr>
      <t>、技能不满3个-</t>
    </r>
    <r>
      <rPr>
        <sz val="11"/>
        <color theme="1" tint="0.34998626667073579"/>
        <rFont val="宋体"/>
        <family val="3"/>
        <charset val="134"/>
        <scheme val="minor"/>
      </rPr>
      <t>灰色</t>
    </r>
    <r>
      <rPr>
        <sz val="11"/>
        <rFont val="宋体"/>
        <family val="3"/>
        <charset val="134"/>
        <scheme val="minor"/>
      </rPr>
      <t>。数据来源：游戏内图鉴、阴阳师助手app。
7、技能消耗表示技能满级时消耗鬼火数量，-表示无2技能或无3技能。颜色表示：鬼火技能消耗3鬼火-</t>
    </r>
    <r>
      <rPr>
        <sz val="11"/>
        <color theme="7" tint="-0.249977111117893"/>
        <rFont val="宋体"/>
        <family val="3"/>
        <charset val="134"/>
        <scheme val="minor"/>
      </rPr>
      <t>金色</t>
    </r>
    <r>
      <rPr>
        <sz val="11"/>
        <rFont val="宋体"/>
        <family val="3"/>
        <charset val="134"/>
        <scheme val="minor"/>
      </rPr>
      <t>、
   鬼火技能消耗2鬼火-</t>
    </r>
    <r>
      <rPr>
        <sz val="11"/>
        <color theme="9" tint="-0.249977111117893"/>
        <rFont val="宋体"/>
        <family val="3"/>
        <charset val="134"/>
        <scheme val="minor"/>
      </rPr>
      <t>绿色</t>
    </r>
    <r>
      <rPr>
        <sz val="11"/>
        <rFont val="宋体"/>
        <family val="3"/>
        <charset val="134"/>
        <scheme val="minor"/>
      </rPr>
      <t>、有2个鬼火技能-</t>
    </r>
    <r>
      <rPr>
        <sz val="11"/>
        <color theme="4" tint="-0.249977111117893"/>
        <rFont val="宋体"/>
        <family val="3"/>
        <charset val="134"/>
        <scheme val="minor"/>
      </rPr>
      <t>蓝色</t>
    </r>
    <r>
      <rPr>
        <sz val="11"/>
        <rFont val="宋体"/>
        <family val="3"/>
        <charset val="134"/>
        <scheme val="minor"/>
      </rPr>
      <t>、技能不满3个-</t>
    </r>
    <r>
      <rPr>
        <sz val="11"/>
        <color theme="1" tint="0.34998626667073579"/>
        <rFont val="宋体"/>
        <family val="3"/>
        <charset val="134"/>
        <scheme val="minor"/>
      </rPr>
      <t>灰色</t>
    </r>
    <r>
      <rPr>
        <sz val="11"/>
        <rFont val="宋体"/>
        <family val="3"/>
        <charset val="134"/>
        <scheme val="minor"/>
      </rPr>
      <t>、其他-</t>
    </r>
    <r>
      <rPr>
        <sz val="11"/>
        <color rgb="FF990099"/>
        <rFont val="宋体"/>
        <family val="3"/>
        <charset val="134"/>
        <scheme val="minor"/>
      </rPr>
      <t>紫色</t>
    </r>
    <r>
      <rPr>
        <sz val="11"/>
        <rFont val="宋体"/>
        <family val="3"/>
        <charset val="134"/>
        <scheme val="minor"/>
      </rPr>
      <t>。数据来源：游戏内图鉴、阴阳师助手app。
8、式神定位仅为个人观点。颜色表示：输出-</t>
    </r>
    <r>
      <rPr>
        <sz val="11"/>
        <color rgb="FFFFC000"/>
        <rFont val="宋体"/>
        <family val="3"/>
        <charset val="134"/>
        <scheme val="minor"/>
      </rPr>
      <t>橙色</t>
    </r>
    <r>
      <rPr>
        <sz val="11"/>
        <rFont val="宋体"/>
        <family val="3"/>
        <charset val="134"/>
        <scheme val="minor"/>
      </rPr>
      <t>、控制-</t>
    </r>
    <r>
      <rPr>
        <sz val="11"/>
        <color rgb="FFCC00FF"/>
        <rFont val="宋体"/>
        <family val="3"/>
        <charset val="134"/>
        <scheme val="minor"/>
      </rPr>
      <t>紫色</t>
    </r>
    <r>
      <rPr>
        <sz val="11"/>
        <rFont val="宋体"/>
        <family val="3"/>
        <charset val="134"/>
        <scheme val="minor"/>
      </rPr>
      <t>、治疗-</t>
    </r>
    <r>
      <rPr>
        <sz val="11"/>
        <color rgb="FF00B050"/>
        <rFont val="宋体"/>
        <family val="3"/>
        <charset val="134"/>
        <scheme val="minor"/>
      </rPr>
      <t>绿色</t>
    </r>
    <r>
      <rPr>
        <sz val="11"/>
        <rFont val="宋体"/>
        <family val="3"/>
        <charset val="134"/>
        <scheme val="minor"/>
      </rPr>
      <t>、护盾-</t>
    </r>
    <r>
      <rPr>
        <sz val="11"/>
        <color rgb="FFFFFF00"/>
        <rFont val="宋体"/>
        <family val="3"/>
        <charset val="134"/>
        <scheme val="minor"/>
      </rPr>
      <t>黄色</t>
    </r>
    <r>
      <rPr>
        <sz val="11"/>
        <rFont val="宋体"/>
        <family val="3"/>
        <charset val="134"/>
        <scheme val="minor"/>
      </rPr>
      <t>、辅助-</t>
    </r>
    <r>
      <rPr>
        <sz val="11"/>
        <color rgb="FFFF9999"/>
        <rFont val="宋体"/>
        <family val="3"/>
        <charset val="134"/>
        <scheme val="minor"/>
      </rPr>
      <t>粉色</t>
    </r>
    <r>
      <rPr>
        <sz val="11"/>
        <rFont val="宋体"/>
        <family val="3"/>
        <charset val="134"/>
        <scheme val="minor"/>
      </rPr>
      <t>、复活-</t>
    </r>
    <r>
      <rPr>
        <sz val="11"/>
        <color rgb="FFFF0000"/>
        <rFont val="宋体"/>
        <family val="3"/>
        <charset val="134"/>
        <scheme val="minor"/>
      </rPr>
      <t>红色</t>
    </r>
    <r>
      <rPr>
        <sz val="11"/>
        <rFont val="宋体"/>
        <family val="3"/>
        <charset val="134"/>
        <scheme val="minor"/>
      </rPr>
      <t>、鬼火-</t>
    </r>
    <r>
      <rPr>
        <sz val="11"/>
        <color rgb="FF00B0F0"/>
        <rFont val="宋体"/>
        <family val="3"/>
        <charset val="134"/>
        <scheme val="minor"/>
      </rPr>
      <t>蓝色</t>
    </r>
    <r>
      <rPr>
        <sz val="11"/>
        <rFont val="宋体"/>
        <family val="3"/>
        <charset val="134"/>
        <scheme val="minor"/>
      </rPr>
      <t>。
9、觉醒效果颜色表示：增强1技能-</t>
    </r>
    <r>
      <rPr>
        <sz val="11"/>
        <color rgb="FF00B050"/>
        <rFont val="宋体"/>
        <family val="3"/>
        <charset val="134"/>
        <scheme val="minor"/>
      </rPr>
      <t>绿色</t>
    </r>
    <r>
      <rPr>
        <sz val="11"/>
        <rFont val="宋体"/>
        <family val="3"/>
        <charset val="134"/>
        <scheme val="minor"/>
      </rPr>
      <t>、增强2技能-</t>
    </r>
    <r>
      <rPr>
        <sz val="11"/>
        <color rgb="FF00B0F0"/>
        <rFont val="宋体"/>
        <family val="3"/>
        <charset val="134"/>
        <scheme val="minor"/>
      </rPr>
      <t>蓝色</t>
    </r>
    <r>
      <rPr>
        <sz val="11"/>
        <rFont val="宋体"/>
        <family val="3"/>
        <charset val="134"/>
        <scheme val="minor"/>
      </rPr>
      <t>、增强3技能-</t>
    </r>
    <r>
      <rPr>
        <sz val="11"/>
        <color rgb="FFCC00FF"/>
        <rFont val="宋体"/>
        <family val="3"/>
        <charset val="134"/>
        <scheme val="minor"/>
      </rPr>
      <t>紫色</t>
    </r>
    <r>
      <rPr>
        <sz val="11"/>
        <rFont val="宋体"/>
        <family val="3"/>
        <charset val="134"/>
        <scheme val="minor"/>
      </rPr>
      <t>、添加2技能-</t>
    </r>
    <r>
      <rPr>
        <sz val="11"/>
        <color rgb="FFFFC000"/>
        <rFont val="宋体"/>
        <family val="3"/>
        <charset val="134"/>
        <scheme val="minor"/>
      </rPr>
      <t>橙色</t>
    </r>
    <r>
      <rPr>
        <sz val="11"/>
        <rFont val="宋体"/>
        <family val="3"/>
        <charset val="134"/>
        <scheme val="minor"/>
      </rPr>
      <t>、属性增强-</t>
    </r>
    <r>
      <rPr>
        <sz val="11"/>
        <color rgb="FFFF0000"/>
        <rFont val="宋体"/>
        <family val="3"/>
        <charset val="134"/>
        <scheme val="minor"/>
      </rPr>
      <t>红色</t>
    </r>
    <r>
      <rPr>
        <sz val="11"/>
        <rFont val="宋体"/>
        <family val="3"/>
        <charset val="134"/>
        <scheme val="minor"/>
      </rPr>
      <t>。
   数据来源：式神录、阴阳师助手app。
10、传记解锁奖励：传记一-5000金币、传记二-10对应式神碎片、传记三-10勾玉。特殊奖励（已用灰色填充标注）：
    万年竹传记一-10勾玉、万年竹传记二-1御行达摩、金鱼姬传记二-5000金币、兔丸传记二-1御行达摩、数珠传记三-10勾玉。
    数据来源：网易精灵。
11、悬赏封印：选取效率最高的完成方式，仅代表个人意见。完整数据可查阅网易精灵。
12、上线时间为初期表示2016/9/2开服时。数据来源：官方论坛公告。
13、声优、获得方式、地域收集：根据游戏内图鉴所写整理。
14、请善用隐藏功能，将不需要的行或列隐藏更便于阅读。
15、整理编辑：风之清-Mnu8。微博@畑田勘介。禁止商用。更新时间：2018/12/5。</t>
    </r>
    <phoneticPr fontId="2" type="noConversion"/>
  </si>
  <si>
    <t>三星伞室内结界卡</t>
    <phoneticPr fontId="2" type="noConversion"/>
  </si>
  <si>
    <t>全场礼包九五折券</t>
    <phoneticPr fontId="2" type="noConversion"/>
  </si>
  <si>
    <t>SP皮肤券*10</t>
    <phoneticPr fontId="2" type="noConversion"/>
  </si>
  <si>
    <t>六星炼妖琴结界卡</t>
    <phoneticPr fontId="2" type="noConversion"/>
  </si>
  <si>
    <t>SSR式神召唤券</t>
    <phoneticPr fontId="2" type="noConversion"/>
  </si>
  <si>
    <t>猫掌柜皮肤·金铃青衫</t>
    <phoneticPr fontId="2" type="noConversion"/>
  </si>
  <si>
    <t>酒狂歌头像框</t>
    <phoneticPr fontId="2" type="noConversion"/>
  </si>
  <si>
    <t>华丽礼盒（青吉鬼、大蛇逆鳞、高星结界卡）</t>
    <phoneticPr fontId="2" type="noConversion"/>
  </si>
  <si>
    <t>#325</t>
    <phoneticPr fontId="2" type="noConversion"/>
  </si>
  <si>
    <t>SSR-028</t>
    <phoneticPr fontId="2" type="noConversion"/>
  </si>
  <si>
    <t>八岐大蛇</t>
    <phoneticPr fontId="2" type="noConversion"/>
  </si>
  <si>
    <t>八岐大蛇</t>
    <phoneticPr fontId="2" type="noConversion"/>
  </si>
  <si>
    <t>???</t>
    <phoneticPr fontId="2" type="noConversion"/>
  </si>
  <si>
    <t>召唤</t>
    <phoneticPr fontId="2" type="noConversion"/>
  </si>
  <si>
    <t>八岐大蛇</t>
    <phoneticPr fontId="2" type="noConversion"/>
  </si>
  <si>
    <r>
      <t>3270</t>
    </r>
    <r>
      <rPr>
        <vertAlign val="subscript"/>
        <sz val="11"/>
        <color rgb="FFFFC000"/>
        <rFont val="田氏颜体大字库"/>
        <family val="2"/>
        <charset val="134"/>
      </rPr>
      <t>+10%</t>
    </r>
    <phoneticPr fontId="2" type="noConversion"/>
  </si>
  <si>
    <r>
      <t>3136</t>
    </r>
    <r>
      <rPr>
        <vertAlign val="subscript"/>
        <sz val="11"/>
        <color rgb="FFFFC000"/>
        <rFont val="田氏颜体大字库"/>
        <family val="2"/>
        <charset val="134"/>
      </rPr>
      <t>+10%</t>
    </r>
    <phoneticPr fontId="2" type="noConversion"/>
  </si>
  <si>
    <t>3分钟</t>
    <phoneticPr fontId="2" type="noConversion"/>
  </si>
  <si>
    <t>3分钟</t>
    <phoneticPr fontId="2" type="noConversion"/>
  </si>
  <si>
    <t>第47次更新</t>
    <phoneticPr fontId="2" type="noConversion"/>
  </si>
  <si>
    <t>新SSR八岐大蛇加入百鬼弈、视觉更新第4弹、加成功能和阴阳寮祈愿优化、日和坊技能机制调整</t>
    <phoneticPr fontId="2" type="noConversion"/>
  </si>
  <si>
    <t>LBS鬼王</t>
    <phoneticPr fontId="2" type="noConversion"/>
  </si>
  <si>
    <t>现世妖约・周生生LBS鬼王</t>
    <phoneticPr fontId="2" type="noConversion"/>
  </si>
  <si>
    <t>LBS鬼王</t>
    <phoneticPr fontId="2" type="noConversion"/>
  </si>
  <si>
    <r>
      <t>秘闻挑战：</t>
    </r>
    <r>
      <rPr>
        <sz val="11"/>
        <color rgb="FF00B0F0"/>
        <rFont val="田氏颜体大字库"/>
        <family val="2"/>
        <charset val="134"/>
      </rPr>
      <t>雨女竞速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FF0000"/>
        <rFont val="田氏颜体大字库"/>
        <family val="2"/>
        <charset val="134"/>
      </rPr>
      <t>镰鼬百战</t>
    </r>
    <phoneticPr fontId="2" type="noConversion"/>
  </si>
  <si>
    <t>第48次更新</t>
    <phoneticPr fontId="2" type="noConversion"/>
  </si>
  <si>
    <t>官方漫画更新</t>
    <phoneticPr fontId="2" type="noConversion"/>
  </si>
  <si>
    <r>
      <t>秘闻挑战：</t>
    </r>
    <r>
      <rPr>
        <sz val="11"/>
        <color rgb="FFFF0000"/>
        <rFont val="田氏颜体大字库"/>
        <family val="2"/>
        <charset val="134"/>
      </rPr>
      <t>镰鼬百战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00B0F0"/>
        <rFont val="田氏颜体大字库"/>
        <family val="2"/>
        <charset val="134"/>
      </rPr>
      <t>河童竞速</t>
    </r>
    <r>
      <rPr>
        <sz val="11"/>
        <color rgb="FFFF0000"/>
        <rFont val="田氏颜体大字库"/>
        <family val="2"/>
        <charset val="134"/>
      </rPr>
      <t/>
    </r>
    <phoneticPr fontId="2" type="noConversion"/>
  </si>
  <si>
    <t>超鬼王
特攻式神</t>
    <phoneticPr fontId="2" type="noConversion"/>
  </si>
  <si>
    <t>超鬼王征伐・鬼王首领退治开启</t>
    <phoneticPr fontId="2" type="noConversion"/>
  </si>
  <si>
    <t>鬼切</t>
    <phoneticPr fontId="2" type="noConversion"/>
  </si>
  <si>
    <t>茨木童子</t>
    <phoneticPr fontId="2" type="noConversion"/>
  </si>
  <si>
    <t>玉藻前</t>
    <phoneticPr fontId="2" type="noConversion"/>
  </si>
  <si>
    <t>一反木绵</t>
    <phoneticPr fontId="2" type="noConversion"/>
  </si>
  <si>
    <t>清姬</t>
    <phoneticPr fontId="2" type="noConversion"/>
  </si>
  <si>
    <t>狸猫</t>
    <phoneticPr fontId="2" type="noConversion"/>
  </si>
  <si>
    <t>跳跳妹妹</t>
    <phoneticPr fontId="2" type="noConversion"/>
  </si>
  <si>
    <t>三尾狐</t>
    <phoneticPr fontId="2" type="noConversion"/>
  </si>
  <si>
    <t>特别活动</t>
    <phoneticPr fontId="2" type="noConversion"/>
  </si>
  <si>
    <t>试胆大会・故事会【赠送天井下】</t>
    <phoneticPr fontId="2" type="noConversion"/>
  </si>
  <si>
    <t>运势・加成掉落</t>
    <phoneticPr fontId="2" type="noConversion"/>
  </si>
  <si>
    <t>万年竹+青吉鬼+达摩+荒/惠比寿/络新妇SP皮肤</t>
    <phoneticPr fontId="2" type="noConversion"/>
  </si>
  <si>
    <t>新式神化鲸加入百鬼弈、剧情27&amp;28章更新、酒吞&amp;茨木新皮肤上架、单体/群体伤害规则化</t>
    <phoneticPr fontId="2" type="noConversion"/>
  </si>
  <si>
    <t>第48次更新</t>
    <phoneticPr fontId="2" type="noConversion"/>
  </si>
  <si>
    <r>
      <t>注：发现者35%积分加成，MVP20%积分加成。
　　同星级不同阵容</t>
    </r>
    <r>
      <rPr>
        <sz val="11"/>
        <rFont val="田氏颜体大字库"/>
        <family val="2"/>
        <charset val="134"/>
      </rPr>
      <t>鬼王总血量不同，会引起总积分浮动。　</t>
    </r>
    <r>
      <rPr>
        <sz val="10"/>
        <rFont val="田氏颜体大字库"/>
        <family val="2"/>
        <charset val="134"/>
      </rPr>
      <t>　</t>
    </r>
    <r>
      <rPr>
        <sz val="8"/>
        <rFont val="田氏颜体大字库"/>
        <family val="2"/>
        <charset val="134"/>
      </rPr>
      <t xml:space="preserve"> </t>
    </r>
    <phoneticPr fontId="2" type="noConversion"/>
  </si>
  <si>
    <t>积分/每1万伤害</t>
    <phoneticPr fontId="2" type="noConversion"/>
  </si>
  <si>
    <t>基础</t>
    <phoneticPr fontId="2" type="noConversion"/>
  </si>
  <si>
    <t>发现者</t>
    <phoneticPr fontId="2" type="noConversion"/>
  </si>
  <si>
    <t>MVP</t>
    <phoneticPr fontId="2" type="noConversion"/>
  </si>
  <si>
    <t>发现+MVP</t>
    <phoneticPr fontId="2" type="noConversion"/>
  </si>
  <si>
    <t>灰色表示高于上一星级的基础值</t>
    <phoneticPr fontId="2" type="noConversion"/>
  </si>
  <si>
    <t>SSR</t>
    <phoneticPr fontId="2" type="noConversion"/>
  </si>
  <si>
    <t>技能升级10次</t>
    <phoneticPr fontId="2" type="noConversion"/>
  </si>
  <si>
    <t>宫野真守</t>
    <phoneticPr fontId="2" type="noConversion"/>
  </si>
  <si>
    <t>斗技达成5蛇魔胜利</t>
    <phoneticPr fontId="2" type="noConversion"/>
  </si>
  <si>
    <t>觉醒</t>
    <phoneticPr fontId="2" type="noConversion"/>
  </si>
  <si>
    <t>技能升级10次</t>
    <phoneticPr fontId="2" type="noConversion"/>
  </si>
  <si>
    <t>输出</t>
    <phoneticPr fontId="2" type="noConversion"/>
  </si>
  <si>
    <t>*4种高级材料</t>
    <phoneticPr fontId="2" type="noConversion"/>
  </si>
  <si>
    <t>增强2技能</t>
    <phoneticPr fontId="2" type="noConversion"/>
  </si>
  <si>
    <t>蛇</t>
    <phoneticPr fontId="2" type="noConversion"/>
  </si>
  <si>
    <t>gashadokuro</t>
    <phoneticPr fontId="2" type="noConversion"/>
  </si>
  <si>
    <t>27&amp;28</t>
    <phoneticPr fontId="2" type="noConversion"/>
  </si>
  <si>
    <t>第2次更新</t>
    <phoneticPr fontId="2" type="noConversion"/>
  </si>
  <si>
    <t>第2次更新</t>
    <phoneticPr fontId="2" type="noConversion"/>
  </si>
  <si>
    <r>
      <t>秘闻挑战：</t>
    </r>
    <r>
      <rPr>
        <sz val="11"/>
        <color rgb="FF00B0F0"/>
        <rFont val="田氏颜体大字库"/>
        <family val="2"/>
        <charset val="134"/>
      </rPr>
      <t>鸟姐竞速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00B0F0"/>
        <rFont val="田氏颜体大字库"/>
        <family val="2"/>
        <charset val="134"/>
      </rPr>
      <t>红叶竞速</t>
    </r>
    <phoneticPr fontId="2" type="noConversion"/>
  </si>
  <si>
    <t>为崽而战3・冬日战歌：应援集结阶段</t>
    <phoneticPr fontId="2" type="noConversion"/>
  </si>
  <si>
    <t>SP・华彩焕新（第十一期）</t>
    <phoneticPr fontId="2" type="noConversion"/>
  </si>
  <si>
    <t>抽卡活动</t>
    <phoneticPr fontId="2" type="noConversion"/>
  </si>
  <si>
    <t>冬日召唤（SSR/SP概率up）</t>
    <phoneticPr fontId="2" type="noConversion"/>
  </si>
  <si>
    <r>
      <rPr>
        <sz val="11"/>
        <rFont val="田氏颜体大字库"/>
        <family val="2"/>
        <charset val="134"/>
      </rPr>
      <t>1/9~3/5：</t>
    </r>
    <r>
      <rPr>
        <sz val="11"/>
        <color rgb="FFE6AF00"/>
        <rFont val="田氏颜体大字库"/>
        <family val="2"/>
        <charset val="134"/>
      </rPr>
      <t>福神降临・惠比寿的曜之阁（第四期）</t>
    </r>
    <phoneticPr fontId="2" type="noConversion"/>
  </si>
  <si>
    <t>全新秘闻副本“雪之回忆”开启</t>
    <phoneticPr fontId="2" type="noConversion"/>
  </si>
  <si>
    <t>数珠+御魂+达摩+玉藻前/万年竹/夜叉SP皮肤</t>
    <phoneticPr fontId="2" type="noConversion"/>
  </si>
  <si>
    <t>新式神SP苍风一目连、SP稻荷神御馔津加入百鬼弈、御馔津手办上架</t>
    <phoneticPr fontId="2" type="noConversion"/>
  </si>
  <si>
    <t>周常活动</t>
    <phoneticPr fontId="2" type="noConversion"/>
  </si>
  <si>
    <t>周常活动</t>
    <phoneticPr fontId="2" type="noConversion"/>
  </si>
  <si>
    <t>为崽而战3・冬日战歌：全民应援阶段</t>
    <phoneticPr fontId="2" type="noConversion"/>
  </si>
  <si>
    <t>集结期</t>
    <phoneticPr fontId="2" type="noConversion"/>
  </si>
  <si>
    <t>人面树+转换券</t>
    <phoneticPr fontId="2" type="noConversion"/>
  </si>
  <si>
    <t>苍风一目连</t>
    <phoneticPr fontId="2" type="noConversion"/>
  </si>
  <si>
    <t>稻荷神御馔津</t>
    <phoneticPr fontId="2" type="noConversion"/>
  </si>
  <si>
    <t>#</t>
    <phoneticPr fontId="2" type="noConversion"/>
  </si>
  <si>
    <t>SP-003</t>
    <phoneticPr fontId="2" type="noConversion"/>
  </si>
  <si>
    <t>SP-004</t>
    <phoneticPr fontId="2" type="noConversion"/>
  </si>
  <si>
    <t>蒼風一目連</t>
    <phoneticPr fontId="2" type="noConversion"/>
  </si>
  <si>
    <t>稲荷神御饌津</t>
    <phoneticPr fontId="2" type="noConversion"/>
  </si>
  <si>
    <t>いなりかみみけつ</t>
    <phoneticPr fontId="2" type="noConversion"/>
  </si>
  <si>
    <t>川澄绫子</t>
    <phoneticPr fontId="2" type="noConversion"/>
  </si>
  <si>
    <t>???</t>
    <phoneticPr fontId="2" type="noConversion"/>
  </si>
  <si>
    <t>稻荷神御馔津</t>
    <phoneticPr fontId="2" type="noConversion"/>
  </si>
  <si>
    <t>第4次更新</t>
    <phoneticPr fontId="2" type="noConversion"/>
  </si>
  <si>
    <t>第4次更新</t>
    <phoneticPr fontId="2" type="noConversion"/>
  </si>
  <si>
    <t>第3次更新</t>
    <phoneticPr fontId="2" type="noConversion"/>
  </si>
  <si>
    <t>应援对决阶段</t>
    <phoneticPr fontId="2" type="noConversion"/>
  </si>
  <si>
    <t>抽卡活动</t>
    <phoneticPr fontId="2" type="noConversion"/>
  </si>
  <si>
    <t>双神降临召唤活动：集结期</t>
    <phoneticPr fontId="2" type="noConversion"/>
  </si>
  <si>
    <t>式神赠与系统上线、未成年玩家保护系统上线、书翁/御馔津新皮肤上线</t>
    <phoneticPr fontId="2" type="noConversion"/>
  </si>
  <si>
    <t>第5次更新</t>
    <phoneticPr fontId="2" type="noConversion"/>
  </si>
  <si>
    <t>双神降临召唤活动：召唤期</t>
    <phoneticPr fontId="2" type="noConversion"/>
  </si>
  <si>
    <t>追忆绘卷</t>
    <phoneticPr fontId="2" type="noConversion"/>
  </si>
  <si>
    <t>追忆绘卷：日曜稻荷【御馔津】 &amp; 渡世之风【一目连】</t>
    <phoneticPr fontId="2" type="noConversion"/>
  </si>
  <si>
    <t>节日活动</t>
    <phoneticPr fontId="2" type="noConversion"/>
  </si>
  <si>
    <t>节日活动</t>
    <phoneticPr fontId="2" type="noConversion"/>
  </si>
  <si>
    <t>1/31~2/27：同心之兰赠送雨女皮肤碎片</t>
    <phoneticPr fontId="2" type="noConversion"/>
  </si>
  <si>
    <t>1/30~2/12：稻荷御礼新春祝福</t>
    <phoneticPr fontId="2" type="noConversion"/>
  </si>
  <si>
    <t>1/30~2/24：大阴阳师与伊吹</t>
    <phoneticPr fontId="2" type="noConversion"/>
  </si>
  <si>
    <t>1/30~2/10：新春挑战</t>
    <phoneticPr fontId="2" type="noConversion"/>
  </si>
  <si>
    <r>
      <rPr>
        <sz val="11"/>
        <color rgb="FF00B0F0"/>
        <rFont val="田氏颜体大字库"/>
        <family val="2"/>
        <charset val="134"/>
      </rPr>
      <t>分享送符咒</t>
    </r>
    <r>
      <rPr>
        <sz val="11"/>
        <rFont val="田氏颜体大字库"/>
        <family val="2"/>
        <charset val="134"/>
      </rPr>
      <t>・</t>
    </r>
    <r>
      <rPr>
        <sz val="11"/>
        <color rgb="FF0070C0"/>
        <rFont val="田氏颜体大字库"/>
        <family val="2"/>
        <charset val="134"/>
      </rPr>
      <t>网易大神启动奖励・</t>
    </r>
    <r>
      <rPr>
        <sz val="11"/>
        <color rgb="FF7030A0"/>
        <rFont val="田氏颜体大字库"/>
        <family val="2"/>
        <charset val="134"/>
      </rPr>
      <t>御行达摩赠礼</t>
    </r>
    <phoneticPr fontId="2" type="noConversion"/>
  </si>
  <si>
    <t>新式神苍风一目连/稻荷神御馔津加入卡池、地域收集更新、数珠新皮肤上架、万象之巅头像框赠送</t>
    <phoneticPr fontId="2" type="noConversion"/>
  </si>
  <si>
    <t>人面树+兔丸+转换券+达摩+辉夜姬/金鱼姬/猫掌柜SP皮肤</t>
    <phoneticPr fontId="2" type="noConversion"/>
  </si>
  <si>
    <t>人面树+兔丸+转换券+达摩+辉夜姬/金鱼姬/猫掌柜SP皮肤</t>
    <phoneticPr fontId="2" type="noConversion"/>
  </si>
  <si>
    <t>寝肥合战</t>
    <phoneticPr fontId="2" type="noConversion"/>
  </si>
  <si>
    <t>惠比寿的新春祝福</t>
    <phoneticPr fontId="2" type="noConversion"/>
  </si>
  <si>
    <t>1/31~2/11：LBS鬼王・年兽来袭</t>
    <phoneticPr fontId="2" type="noConversion"/>
  </si>
  <si>
    <t>廿五</t>
    <phoneticPr fontId="2" type="noConversion"/>
  </si>
  <si>
    <t>廿六</t>
    <phoneticPr fontId="2" type="noConversion"/>
  </si>
  <si>
    <t>廿七</t>
    <phoneticPr fontId="2" type="noConversion"/>
  </si>
  <si>
    <t>廿八</t>
    <phoneticPr fontId="2" type="noConversion"/>
  </si>
  <si>
    <t>廿九</t>
    <phoneticPr fontId="2" type="noConversion"/>
  </si>
  <si>
    <t>除夕</t>
    <phoneticPr fontId="2" type="noConversion"/>
  </si>
  <si>
    <t>春节</t>
    <phoneticPr fontId="2" type="noConversion"/>
  </si>
  <si>
    <t>游梦迷蝶</t>
    <phoneticPr fontId="2" type="noConversion"/>
  </si>
  <si>
    <t>雪之萤</t>
    <phoneticPr fontId="2" type="noConversion"/>
  </si>
  <si>
    <t>SP*</t>
    <phoneticPr fontId="2" type="noConversion"/>
  </si>
  <si>
    <t>稻</t>
    <phoneticPr fontId="2" type="noConversion"/>
  </si>
  <si>
    <t>苍</t>
    <phoneticPr fontId="2" type="noConversion"/>
  </si>
  <si>
    <t>化鲸</t>
    <phoneticPr fontId="2" type="noConversion"/>
  </si>
  <si>
    <t>鲸</t>
    <phoneticPr fontId="2" type="noConversion"/>
  </si>
  <si>
    <t>天井下り</t>
    <phoneticPr fontId="2" type="noConversion"/>
  </si>
  <si>
    <t>てんじょうくだり</t>
    <phoneticPr fontId="2" type="noConversion"/>
  </si>
  <si>
    <t>tenjoukudari</t>
    <phoneticPr fontId="2" type="noConversion"/>
  </si>
  <si>
    <t>化け鯨</t>
    <phoneticPr fontId="2" type="noConversion"/>
  </si>
  <si>
    <t>ばけくじら</t>
    <phoneticPr fontId="2" type="noConversion"/>
  </si>
  <si>
    <t>蒼風一目連</t>
    <phoneticPr fontId="2" type="noConversion"/>
  </si>
  <si>
    <t>そうふういちもくれん</t>
    <phoneticPr fontId="2" type="noConversion"/>
  </si>
  <si>
    <t>そうふういちもくれん</t>
    <phoneticPr fontId="2" type="noConversion"/>
  </si>
  <si>
    <t>稲荷神御饌津</t>
    <phoneticPr fontId="2" type="noConversion"/>
  </si>
  <si>
    <t>いなりかみみけつ</t>
    <phoneticPr fontId="2" type="noConversion"/>
  </si>
  <si>
    <t>bake kujira</t>
    <phoneticPr fontId="2" type="noConversion"/>
  </si>
  <si>
    <t>inarikami miketsu</t>
    <phoneticPr fontId="2" type="noConversion"/>
  </si>
  <si>
    <t>オロチ</t>
    <phoneticPr fontId="2" type="noConversion"/>
  </si>
  <si>
    <t>おろち</t>
    <phoneticPr fontId="2" type="noConversion"/>
  </si>
  <si>
    <t>orochi</t>
    <phoneticPr fontId="2" type="noConversion"/>
  </si>
  <si>
    <t>souhuu ichimokuren</t>
    <phoneticPr fontId="2" type="noConversion"/>
  </si>
  <si>
    <t>濑户麻沙美</t>
    <phoneticPr fontId="2" type="noConversion"/>
  </si>
  <si>
    <t>觉醒</t>
    <phoneticPr fontId="2" type="noConversion"/>
  </si>
  <si>
    <t>升至30级</t>
    <phoneticPr fontId="2" type="noConversion"/>
  </si>
  <si>
    <t>金鱼姬协战10次</t>
    <phoneticPr fontId="2" type="noConversion"/>
  </si>
  <si>
    <t>出战胜利30次</t>
    <phoneticPr fontId="2" type="noConversion"/>
  </si>
  <si>
    <t>升至35级</t>
    <phoneticPr fontId="2" type="noConversion"/>
  </si>
  <si>
    <t>出战胜利30次</t>
    <phoneticPr fontId="2" type="noConversion"/>
  </si>
  <si>
    <t>升至40级</t>
    <phoneticPr fontId="2" type="noConversion"/>
  </si>
  <si>
    <t>捐赠碎片1次</t>
    <phoneticPr fontId="2" type="noConversion"/>
  </si>
  <si>
    <t>神龛</t>
    <phoneticPr fontId="2" type="noConversion"/>
  </si>
  <si>
    <t>活动</t>
    <phoneticPr fontId="2" type="noConversion"/>
  </si>
  <si>
    <t>九州</t>
    <phoneticPr fontId="2" type="noConversion"/>
  </si>
  <si>
    <t>云之妖</t>
    <phoneticPr fontId="2" type="noConversion"/>
  </si>
  <si>
    <t>四星奉为达摩</t>
    <phoneticPr fontId="2" type="noConversion"/>
  </si>
  <si>
    <t>四星奉为达摩+10皮肤券</t>
    <phoneticPr fontId="2" type="noConversion"/>
  </si>
  <si>
    <t>中部</t>
    <phoneticPr fontId="2" type="noConversion"/>
  </si>
  <si>
    <t>夕之妖</t>
    <phoneticPr fontId="2" type="noConversion"/>
  </si>
  <si>
    <t>御行达摩+50000金币</t>
    <phoneticPr fontId="2" type="noConversion"/>
  </si>
  <si>
    <t>东北</t>
    <phoneticPr fontId="2" type="noConversion"/>
  </si>
  <si>
    <t>云之妖</t>
    <phoneticPr fontId="2" type="noConversion"/>
  </si>
  <si>
    <t>四国</t>
    <phoneticPr fontId="2" type="noConversion"/>
  </si>
  <si>
    <t>2六星青吉鬼+150大蛇鳞片</t>
    <phoneticPr fontId="2" type="noConversion"/>
  </si>
  <si>
    <t>四国</t>
    <phoneticPr fontId="2" type="noConversion"/>
  </si>
  <si>
    <t>500御札+50000金币</t>
    <phoneticPr fontId="2" type="noConversion"/>
  </si>
  <si>
    <t>山阳山阴</t>
    <phoneticPr fontId="2" type="noConversion"/>
  </si>
  <si>
    <t>近畿</t>
    <phoneticPr fontId="2" type="noConversion"/>
  </si>
  <si>
    <t>夕之妖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</si>
</sst>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&quot;章&quot;"/>
    <numFmt numFmtId="177" formatCode="0.0"/>
    <numFmt numFmtId="178" formatCode="&quot;约&quot;#&quot;万&quot;"/>
    <numFmt numFmtId="179" formatCode="&quot;约&quot;#"/>
    <numFmt numFmtId="180" formatCode="&quot;(约&quot;##&quot;%)&quot;"/>
    <numFmt numFmtId="181" formatCode="#&quot;万&quot;"/>
  </numFmts>
  <fonts count="10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rgb="FF00B050"/>
      <name val="宋体"/>
      <family val="2"/>
      <charset val="134"/>
      <scheme val="minor"/>
    </font>
    <font>
      <sz val="11"/>
      <color rgb="FFFFC000"/>
      <name val="宋体"/>
      <family val="2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color rgb="FFCC00FF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00B0F0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rgb="FFDDDDDD"/>
      <name val="宋体"/>
      <family val="2"/>
      <charset val="134"/>
      <scheme val="minor"/>
    </font>
    <font>
      <sz val="11"/>
      <color theme="1"/>
      <name val="Kozuka Mincho Pro R"/>
      <family val="1"/>
      <charset val="128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rgb="FFCC00FF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1" tint="0.499984740745262"/>
      <name val="宋体"/>
      <family val="2"/>
      <charset val="134"/>
      <scheme val="minor"/>
    </font>
    <font>
      <sz val="11"/>
      <color theme="1" tint="0.34998626667073579"/>
      <name val="宋体"/>
      <family val="2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1"/>
      <color rgb="FFFFFF00"/>
      <name val="宋体"/>
      <family val="2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theme="7" tint="-0.249977111117893"/>
      <name val="宋体"/>
      <family val="2"/>
      <charset val="134"/>
      <scheme val="minor"/>
    </font>
    <font>
      <sz val="11"/>
      <color rgb="FFFF9999"/>
      <name val="宋体"/>
      <family val="2"/>
      <charset val="134"/>
      <scheme val="minor"/>
    </font>
    <font>
      <sz val="11"/>
      <color theme="1" tint="0.34998626667073579"/>
      <name val="宋体"/>
      <family val="3"/>
      <charset val="134"/>
      <scheme val="minor"/>
    </font>
    <font>
      <sz val="11"/>
      <color rgb="FFFF9999"/>
      <name val="宋体"/>
      <family val="3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theme="7" tint="-0.249977111117893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rgb="FF990099"/>
      <name val="宋体"/>
      <family val="2"/>
      <charset val="134"/>
      <scheme val="minor"/>
    </font>
    <font>
      <sz val="11"/>
      <color rgb="FF990099"/>
      <name val="宋体"/>
      <family val="3"/>
      <charset val="134"/>
      <scheme val="minor"/>
    </font>
    <font>
      <sz val="11"/>
      <color rgb="FFDDDDDD"/>
      <name val="宋体"/>
      <family val="3"/>
      <charset val="134"/>
      <scheme val="minor"/>
    </font>
    <font>
      <sz val="11"/>
      <color rgb="FFFFC000"/>
      <name val="田氏颜体大字库"/>
      <family val="2"/>
      <charset val="134"/>
    </font>
    <font>
      <sz val="11"/>
      <color rgb="FFCC00FF"/>
      <name val="田氏颜体大字库"/>
      <family val="2"/>
      <charset val="134"/>
    </font>
    <font>
      <sz val="11"/>
      <color rgb="FF00B0F0"/>
      <name val="田氏颜体大字库"/>
      <family val="2"/>
      <charset val="134"/>
    </font>
    <font>
      <sz val="11"/>
      <color theme="0" tint="-0.499984740745262"/>
      <name val="田氏颜体大字库"/>
      <family val="2"/>
      <charset val="134"/>
    </font>
    <font>
      <sz val="11"/>
      <color theme="1"/>
      <name val="方正北魏楷书_GBK"/>
      <family val="3"/>
      <charset val="134"/>
    </font>
    <font>
      <sz val="11"/>
      <color theme="1"/>
      <name val="田氏颜体大字库"/>
      <family val="2"/>
      <charset val="134"/>
    </font>
    <font>
      <sz val="11"/>
      <name val="田氏颜体大字库"/>
      <family val="2"/>
      <charset val="134"/>
    </font>
    <font>
      <sz val="11"/>
      <color rgb="FF00B050"/>
      <name val="田氏颜体大字库"/>
      <family val="2"/>
      <charset val="134"/>
    </font>
    <font>
      <sz val="11"/>
      <color rgb="FFFF0000"/>
      <name val="田氏颜体大字库"/>
      <family val="2"/>
      <charset val="134"/>
    </font>
    <font>
      <sz val="11"/>
      <color theme="0" tint="-0.249977111117893"/>
      <name val="田氏颜体大字库"/>
      <family val="2"/>
      <charset val="134"/>
    </font>
    <font>
      <sz val="11"/>
      <color rgb="FFDDDDDD"/>
      <name val="田氏颜体大字库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name val="Kozuka Mincho Pro R"/>
      <family val="1"/>
      <charset val="128"/>
    </font>
    <font>
      <b/>
      <sz val="11"/>
      <name val="田氏颜体大字库"/>
      <family val="2"/>
      <charset val="134"/>
    </font>
    <font>
      <sz val="12"/>
      <name val="田氏颜体大字库"/>
      <family val="2"/>
      <charset val="134"/>
    </font>
    <font>
      <sz val="12"/>
      <color rgb="FFC00000"/>
      <name val="田氏颜体大字库"/>
      <family val="2"/>
      <charset val="134"/>
    </font>
    <font>
      <sz val="12"/>
      <color rgb="FFFFC000"/>
      <name val="田氏颜体大字库"/>
      <family val="2"/>
      <charset val="134"/>
    </font>
    <font>
      <sz val="12"/>
      <color rgb="FF00B050"/>
      <name val="田氏颜体大字库"/>
      <family val="2"/>
      <charset val="134"/>
    </font>
    <font>
      <sz val="12"/>
      <color rgb="FF92D050"/>
      <name val="田氏颜体大字库"/>
      <family val="2"/>
      <charset val="134"/>
    </font>
    <font>
      <sz val="12"/>
      <color rgb="FF00B0F0"/>
      <name val="田氏颜体大字库"/>
      <family val="2"/>
      <charset val="134"/>
    </font>
    <font>
      <sz val="12"/>
      <color rgb="FF0070C0"/>
      <name val="田氏颜体大字库"/>
      <family val="2"/>
      <charset val="134"/>
    </font>
    <font>
      <sz val="12"/>
      <color rgb="FF7030A0"/>
      <name val="田氏颜体大字库"/>
      <family val="2"/>
      <charset val="134"/>
    </font>
    <font>
      <sz val="11"/>
      <color rgb="FF0070C0"/>
      <name val="田氏颜体大字库"/>
      <family val="2"/>
      <charset val="134"/>
    </font>
    <font>
      <sz val="11"/>
      <color theme="7" tint="-0.499984740745262"/>
      <name val="田氏颜体大字库"/>
      <family val="2"/>
      <charset val="134"/>
    </font>
    <font>
      <sz val="11"/>
      <color rgb="FFC00000"/>
      <name val="田氏颜体大字库"/>
      <family val="2"/>
      <charset val="134"/>
    </font>
    <font>
      <sz val="11"/>
      <color theme="7"/>
      <name val="田氏颜体大字库"/>
      <family val="2"/>
      <charset val="134"/>
    </font>
    <font>
      <sz val="11"/>
      <color rgb="FF7030A0"/>
      <name val="田氏颜体大字库"/>
      <family val="2"/>
      <charset val="134"/>
    </font>
    <font>
      <sz val="11"/>
      <color theme="0"/>
      <name val="田氏颜体大字库"/>
      <family val="2"/>
      <charset val="134"/>
    </font>
    <font>
      <sz val="11"/>
      <color theme="1" tint="0.249977111117893"/>
      <name val="田氏颜体大字库"/>
      <family val="2"/>
      <charset val="134"/>
    </font>
    <font>
      <sz val="11"/>
      <color rgb="FF5DFF5D"/>
      <name val="田氏颜体大字库"/>
      <family val="2"/>
      <charset val="134"/>
    </font>
    <font>
      <sz val="11"/>
      <color rgb="FF75DBFF"/>
      <name val="田氏颜体大字库"/>
      <family val="2"/>
      <charset val="134"/>
    </font>
    <font>
      <sz val="11"/>
      <color theme="1"/>
      <name val="PGyoIWA-HW-Bd"/>
      <family val="4"/>
      <charset val="128"/>
    </font>
    <font>
      <sz val="11"/>
      <color theme="0"/>
      <name val="PGyoIWA-HW-Bd"/>
      <family val="4"/>
      <charset val="128"/>
    </font>
    <font>
      <sz val="9"/>
      <color theme="1"/>
      <name val="宋体"/>
      <family val="3"/>
      <charset val="134"/>
      <scheme val="minor"/>
    </font>
    <font>
      <sz val="9"/>
      <color theme="1"/>
      <name val="田氏颜体大字库"/>
      <family val="2"/>
      <charset val="134"/>
    </font>
    <font>
      <sz val="11"/>
      <color theme="6"/>
      <name val="田氏颜体大字库"/>
      <family val="2"/>
      <charset val="134"/>
    </font>
    <font>
      <sz val="12"/>
      <color rgb="FF222222"/>
      <name val="Arial"/>
      <family val="2"/>
    </font>
    <font>
      <sz val="12"/>
      <color rgb="FF222222"/>
      <name val="宋体"/>
      <family val="3"/>
      <charset val="134"/>
    </font>
    <font>
      <sz val="11"/>
      <color theme="1"/>
      <name val="Adobe 明體 Std L"/>
      <family val="1"/>
      <charset val="128"/>
    </font>
    <font>
      <sz val="11"/>
      <color rgb="FFEEB500"/>
      <name val="田氏颜体大字库"/>
      <family val="2"/>
      <charset val="134"/>
    </font>
    <font>
      <sz val="11"/>
      <color rgb="FF00B050"/>
      <name val="宋体"/>
      <family val="3"/>
      <charset val="134"/>
    </font>
    <font>
      <sz val="11"/>
      <color theme="2" tint="-0.499984740745262"/>
      <name val="田氏颜体大字库"/>
      <family val="2"/>
      <charset val="134"/>
    </font>
    <font>
      <sz val="26"/>
      <color theme="1"/>
      <name val="田氏颜体大字库"/>
      <family val="2"/>
      <charset val="134"/>
    </font>
    <font>
      <sz val="9"/>
      <color rgb="FF00B050"/>
      <name val="田氏颜体大字库"/>
      <family val="2"/>
      <charset val="134"/>
    </font>
    <font>
      <sz val="9"/>
      <color rgb="FF00B0F0"/>
      <name val="田氏颜体大字库"/>
      <family val="2"/>
      <charset val="134"/>
    </font>
    <font>
      <sz val="9"/>
      <color rgb="FFFFC000"/>
      <name val="田氏颜体大字库"/>
      <family val="2"/>
      <charset val="134"/>
    </font>
    <font>
      <sz val="9"/>
      <color theme="0" tint="-0.249977111117893"/>
      <name val="田氏颜体大字库"/>
      <family val="2"/>
      <charset val="134"/>
    </font>
    <font>
      <sz val="9"/>
      <color rgb="FFCC00FF"/>
      <name val="田氏颜体大字库"/>
      <family val="2"/>
      <charset val="134"/>
    </font>
    <font>
      <sz val="9"/>
      <color theme="0" tint="-0.34998626667073579"/>
      <name val="宋体"/>
      <family val="3"/>
      <charset val="134"/>
      <scheme val="minor"/>
    </font>
    <font>
      <sz val="26"/>
      <name val="田氏颜体大字库"/>
      <family val="2"/>
      <charset val="134"/>
    </font>
    <font>
      <sz val="11"/>
      <color rgb="FFC00000"/>
      <name val="方正北魏楷书_GBK"/>
      <family val="3"/>
      <charset val="134"/>
    </font>
    <font>
      <sz val="10"/>
      <name val="田氏颜体大字库"/>
      <family val="2"/>
      <charset val="134"/>
    </font>
    <font>
      <sz val="8"/>
      <name val="田氏颜体大字库"/>
      <family val="2"/>
      <charset val="134"/>
    </font>
    <font>
      <sz val="11"/>
      <color theme="0" tint="-0.14999847407452621"/>
      <name val="田氏颜体大字库"/>
      <family val="2"/>
      <charset val="134"/>
    </font>
    <font>
      <sz val="11"/>
      <color theme="5" tint="-0.499984740745262"/>
      <name val="田氏颜体大字库"/>
      <family val="2"/>
      <charset val="134"/>
    </font>
    <font>
      <sz val="9"/>
      <color theme="0" tint="-0.34998626667073579"/>
      <name val="方正北魏楷书_GBK"/>
      <family val="3"/>
      <charset val="134"/>
    </font>
    <font>
      <sz val="11"/>
      <name val="方正北魏楷书_GBK"/>
      <family val="3"/>
      <charset val="134"/>
    </font>
    <font>
      <sz val="11"/>
      <color rgb="FFFF9999"/>
      <name val="田氏颜体大字库"/>
      <family val="2"/>
      <charset val="134"/>
    </font>
    <font>
      <sz val="11"/>
      <color theme="9" tint="-0.249977111117893"/>
      <name val="田氏颜体大字库"/>
      <family val="2"/>
      <charset val="134"/>
    </font>
    <font>
      <sz val="11"/>
      <color theme="7" tint="-0.249977111117893"/>
      <name val="田氏颜体大字库"/>
      <family val="2"/>
      <charset val="134"/>
    </font>
    <font>
      <sz val="9"/>
      <color rgb="FFFF0000"/>
      <name val="田氏颜体大字库"/>
      <family val="2"/>
      <charset val="134"/>
    </font>
    <font>
      <strike/>
      <sz val="11"/>
      <color theme="0" tint="-0.249977111117893"/>
      <name val="方正北魏楷书_GBK"/>
      <family val="3"/>
      <charset val="134"/>
    </font>
    <font>
      <sz val="11"/>
      <color rgb="FF00B050"/>
      <name val="方正北魏楷书_GBK"/>
      <family val="3"/>
      <charset val="134"/>
    </font>
    <font>
      <sz val="11"/>
      <color rgb="FFFF0000"/>
      <name val="方正北魏楷书_GBK"/>
      <family val="3"/>
      <charset val="134"/>
    </font>
    <font>
      <sz val="11"/>
      <color theme="4" tint="-0.249977111117893"/>
      <name val="田氏颜体大字库"/>
      <family val="2"/>
      <charset val="134"/>
    </font>
    <font>
      <sz val="11"/>
      <color rgb="FF990099"/>
      <name val="田氏颜体大字库"/>
      <family val="2"/>
      <charset val="134"/>
    </font>
    <font>
      <sz val="6"/>
      <color rgb="FFFFC000"/>
      <name val="田氏颜体大字库"/>
      <family val="2"/>
      <charset val="134"/>
    </font>
    <font>
      <sz val="11"/>
      <color theme="0"/>
      <name val="PGyoIWA-HW-Bd"/>
      <family val="4"/>
    </font>
    <font>
      <sz val="11"/>
      <color theme="1"/>
      <name val="Arial Unicode MS"/>
      <family val="2"/>
      <charset val="134"/>
    </font>
    <font>
      <sz val="11"/>
      <color rgb="FFE6AF00"/>
      <name val="田氏颜体大字库"/>
      <family val="2"/>
      <charset val="134"/>
    </font>
    <font>
      <vertAlign val="subscript"/>
      <sz val="11"/>
      <color rgb="FFFFC000"/>
      <name val="田氏颜体大字库"/>
      <family val="2"/>
      <charset val="134"/>
    </font>
    <font>
      <sz val="12"/>
      <color theme="7" tint="-0.249977111117893"/>
      <name val="田氏颜体大字库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FAB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98B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BE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00FF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medium">
        <color indexed="64"/>
      </left>
      <right/>
      <top style="thin">
        <color theme="0" tint="-4.9989318521683403E-2"/>
      </top>
      <bottom/>
      <diagonal/>
    </border>
    <border>
      <left/>
      <right/>
      <top style="medium">
        <color indexed="64"/>
      </top>
      <bottom style="medium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9" fontId="0" fillId="0" borderId="0" xfId="1" applyFont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4" fillId="0" borderId="1" xfId="0" applyFont="1" applyBorder="1">
      <alignment vertical="center"/>
    </xf>
    <xf numFmtId="9" fontId="0" fillId="0" borderId="0" xfId="0" applyNumberFormat="1" applyBorder="1">
      <alignment vertical="center"/>
    </xf>
    <xf numFmtId="9" fontId="0" fillId="0" borderId="0" xfId="1" applyFont="1" applyBorder="1">
      <alignment vertical="center"/>
    </xf>
    <xf numFmtId="9" fontId="0" fillId="0" borderId="1" xfId="1" applyFont="1" applyBorder="1">
      <alignment vertical="center"/>
    </xf>
    <xf numFmtId="14" fontId="0" fillId="0" borderId="1" xfId="0" applyNumberFormat="1" applyBorder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  <xf numFmtId="0" fontId="14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0" fontId="21" fillId="0" borderId="1" xfId="0" applyFont="1" applyBorder="1">
      <alignment vertical="center"/>
    </xf>
    <xf numFmtId="49" fontId="4" fillId="0" borderId="0" xfId="0" applyNumberFormat="1" applyFont="1">
      <alignment vertical="center"/>
    </xf>
    <xf numFmtId="49" fontId="20" fillId="0" borderId="0" xfId="0" applyNumberFormat="1" applyFont="1">
      <alignment vertical="center"/>
    </xf>
    <xf numFmtId="49" fontId="2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24" fillId="0" borderId="0" xfId="0" applyNumberFormat="1" applyFont="1">
      <alignment vertical="center"/>
    </xf>
    <xf numFmtId="49" fontId="25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26" fillId="0" borderId="0" xfId="0" applyNumberFormat="1" applyFont="1">
      <alignment vertical="center"/>
    </xf>
    <xf numFmtId="49" fontId="15" fillId="0" borderId="0" xfId="0" applyNumberFormat="1" applyFont="1">
      <alignment vertical="center"/>
    </xf>
    <xf numFmtId="49" fontId="27" fillId="0" borderId="0" xfId="0" applyNumberFormat="1" applyFont="1">
      <alignment vertical="center"/>
    </xf>
    <xf numFmtId="49" fontId="13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49" fontId="31" fillId="0" borderId="0" xfId="0" applyNumberFormat="1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18" fillId="3" borderId="0" xfId="0" applyFont="1" applyFill="1">
      <alignment vertical="center"/>
    </xf>
    <xf numFmtId="0" fontId="18" fillId="0" borderId="0" xfId="0" applyFont="1" applyFill="1">
      <alignment vertical="center"/>
    </xf>
    <xf numFmtId="0" fontId="35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0" fillId="0" borderId="0" xfId="0" applyFill="1">
      <alignment vertical="center"/>
    </xf>
    <xf numFmtId="49" fontId="30" fillId="0" borderId="0" xfId="0" applyNumberFormat="1" applyFont="1" applyFill="1">
      <alignment vertical="center"/>
    </xf>
    <xf numFmtId="14" fontId="0" fillId="0" borderId="1" xfId="0" applyNumberFormat="1" applyFill="1" applyBorder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8" fillId="0" borderId="0" xfId="0" applyFont="1" applyBorder="1">
      <alignment vertical="center"/>
    </xf>
    <xf numFmtId="0" fontId="18" fillId="0" borderId="0" xfId="0" applyFont="1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>
      <alignment vertical="center"/>
    </xf>
    <xf numFmtId="49" fontId="6" fillId="0" borderId="1" xfId="0" applyNumberFormat="1" applyFont="1" applyBorder="1">
      <alignment vertical="center"/>
    </xf>
    <xf numFmtId="49" fontId="29" fillId="0" borderId="1" xfId="0" applyNumberFormat="1" applyFont="1" applyBorder="1">
      <alignment vertical="center"/>
    </xf>
    <xf numFmtId="49" fontId="7" fillId="0" borderId="1" xfId="0" applyNumberFormat="1" applyFont="1" applyBorder="1">
      <alignment vertical="center"/>
    </xf>
    <xf numFmtId="49" fontId="8" fillId="0" borderId="1" xfId="0" applyNumberFormat="1" applyFont="1" applyBorder="1">
      <alignment vertical="center"/>
    </xf>
    <xf numFmtId="49" fontId="14" fillId="0" borderId="1" xfId="0" applyNumberFormat="1" applyFont="1" applyBorder="1">
      <alignment vertical="center"/>
    </xf>
    <xf numFmtId="49" fontId="5" fillId="0" borderId="1" xfId="0" applyNumberFormat="1" applyFont="1" applyBorder="1">
      <alignment vertical="center"/>
    </xf>
    <xf numFmtId="49" fontId="15" fillId="0" borderId="1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49" fontId="17" fillId="0" borderId="1" xfId="0" applyNumberFormat="1" applyFont="1" applyBorder="1">
      <alignment vertical="center"/>
    </xf>
    <xf numFmtId="49" fontId="20" fillId="0" borderId="1" xfId="0" applyNumberFormat="1" applyFont="1" applyBorder="1">
      <alignment vertical="center"/>
    </xf>
    <xf numFmtId="49" fontId="27" fillId="0" borderId="1" xfId="0" applyNumberFormat="1" applyFont="1" applyBorder="1">
      <alignment vertical="center"/>
    </xf>
    <xf numFmtId="49" fontId="9" fillId="0" borderId="1" xfId="0" applyNumberFormat="1" applyFont="1" applyBorder="1">
      <alignment vertical="center"/>
    </xf>
    <xf numFmtId="49" fontId="24" fillId="0" borderId="1" xfId="0" applyNumberFormat="1" applyFont="1" applyBorder="1">
      <alignment vertical="center"/>
    </xf>
    <xf numFmtId="49" fontId="14" fillId="0" borderId="1" xfId="0" applyNumberFormat="1" applyFont="1" applyFill="1" applyBorder="1">
      <alignment vertical="center"/>
    </xf>
    <xf numFmtId="49" fontId="19" fillId="0" borderId="1" xfId="0" applyNumberFormat="1" applyFont="1" applyBorder="1">
      <alignment vertical="center"/>
    </xf>
    <xf numFmtId="0" fontId="15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14" fillId="0" borderId="1" xfId="0" applyFont="1" applyBorder="1">
      <alignment vertical="center"/>
    </xf>
    <xf numFmtId="49" fontId="0" fillId="0" borderId="1" xfId="0" applyNumberFormat="1" applyBorder="1" applyAlignment="1">
      <alignment horizontal="center" vertical="center" wrapText="1"/>
    </xf>
    <xf numFmtId="49" fontId="26" fillId="0" borderId="1" xfId="0" applyNumberFormat="1" applyFont="1" applyBorder="1">
      <alignment vertical="center"/>
    </xf>
    <xf numFmtId="49" fontId="23" fillId="0" borderId="1" xfId="0" applyNumberFormat="1" applyFont="1" applyBorder="1">
      <alignment vertical="center"/>
    </xf>
    <xf numFmtId="49" fontId="30" fillId="0" borderId="1" xfId="0" applyNumberFormat="1" applyFont="1" applyBorder="1">
      <alignment vertical="center"/>
    </xf>
    <xf numFmtId="49" fontId="22" fillId="0" borderId="1" xfId="0" applyNumberFormat="1" applyFont="1" applyBorder="1">
      <alignment vertical="center"/>
    </xf>
    <xf numFmtId="49" fontId="33" fillId="0" borderId="1" xfId="0" applyNumberFormat="1" applyFont="1" applyBorder="1">
      <alignment vertical="center"/>
    </xf>
    <xf numFmtId="49" fontId="28" fillId="0" borderId="1" xfId="0" applyNumberFormat="1" applyFont="1" applyBorder="1">
      <alignment vertical="center"/>
    </xf>
    <xf numFmtId="0" fontId="18" fillId="0" borderId="1" xfId="0" applyFont="1" applyBorder="1">
      <alignment vertical="center"/>
    </xf>
    <xf numFmtId="0" fontId="18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49" fontId="23" fillId="0" borderId="1" xfId="0" applyNumberFormat="1" applyFont="1" applyFill="1" applyBorder="1">
      <alignment vertical="center"/>
    </xf>
    <xf numFmtId="49" fontId="29" fillId="0" borderId="0" xfId="0" applyNumberFormat="1" applyFont="1" applyFill="1" applyBorder="1">
      <alignment vertical="center"/>
    </xf>
    <xf numFmtId="49" fontId="5" fillId="0" borderId="1" xfId="0" applyNumberFormat="1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1" xfId="0" applyFont="1" applyFill="1" applyBorder="1">
      <alignment vertical="center"/>
    </xf>
    <xf numFmtId="49" fontId="26" fillId="0" borderId="1" xfId="0" applyNumberFormat="1" applyFont="1" applyFill="1" applyBorder="1">
      <alignment vertical="center"/>
    </xf>
    <xf numFmtId="49" fontId="29" fillId="0" borderId="1" xfId="0" applyNumberFormat="1" applyFont="1" applyFill="1" applyBorder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37" fillId="0" borderId="0" xfId="0" applyFont="1" applyFill="1">
      <alignment vertical="center"/>
    </xf>
    <xf numFmtId="0" fontId="38" fillId="0" borderId="0" xfId="0" applyFont="1">
      <alignment vertical="center"/>
    </xf>
    <xf numFmtId="0" fontId="38" fillId="0" borderId="0" xfId="0" applyFont="1" applyFill="1">
      <alignment vertical="center"/>
    </xf>
    <xf numFmtId="0" fontId="39" fillId="0" borderId="0" xfId="0" applyFont="1">
      <alignment vertical="center"/>
    </xf>
    <xf numFmtId="0" fontId="41" fillId="0" borderId="0" xfId="0" applyFont="1">
      <alignment vertical="center"/>
    </xf>
    <xf numFmtId="0" fontId="41" fillId="0" borderId="0" xfId="0" applyFont="1" applyFill="1">
      <alignment vertical="center"/>
    </xf>
    <xf numFmtId="0" fontId="43" fillId="0" borderId="0" xfId="0" applyFont="1" applyBorder="1">
      <alignment vertical="center"/>
    </xf>
    <xf numFmtId="0" fontId="38" fillId="0" borderId="0" xfId="0" applyFont="1" applyBorder="1">
      <alignment vertical="center"/>
    </xf>
    <xf numFmtId="0" fontId="38" fillId="0" borderId="0" xfId="0" applyFont="1" applyBorder="1" applyAlignment="1">
      <alignment horizontal="right" vertical="center"/>
    </xf>
    <xf numFmtId="0" fontId="37" fillId="0" borderId="0" xfId="0" applyFont="1" applyBorder="1">
      <alignment vertical="center"/>
    </xf>
    <xf numFmtId="0" fontId="44" fillId="0" borderId="0" xfId="0" applyFont="1" applyBorder="1">
      <alignment vertical="center"/>
    </xf>
    <xf numFmtId="0" fontId="45" fillId="0" borderId="0" xfId="0" applyFont="1" applyBorder="1">
      <alignment vertical="center"/>
    </xf>
    <xf numFmtId="0" fontId="38" fillId="0" borderId="1" xfId="0" applyFont="1" applyBorder="1">
      <alignment vertical="center"/>
    </xf>
    <xf numFmtId="0" fontId="36" fillId="0" borderId="0" xfId="0" applyFont="1" applyBorder="1">
      <alignment vertical="center"/>
    </xf>
    <xf numFmtId="9" fontId="36" fillId="0" borderId="0" xfId="0" applyNumberFormat="1" applyFont="1" applyBorder="1">
      <alignment vertical="center"/>
    </xf>
    <xf numFmtId="9" fontId="46" fillId="0" borderId="0" xfId="1" applyFont="1" applyBorder="1">
      <alignment vertical="center"/>
    </xf>
    <xf numFmtId="9" fontId="46" fillId="0" borderId="1" xfId="1" applyFont="1" applyBorder="1">
      <alignment vertical="center"/>
    </xf>
    <xf numFmtId="0" fontId="37" fillId="0" borderId="1" xfId="0" applyFont="1" applyBorder="1">
      <alignment vertical="center"/>
    </xf>
    <xf numFmtId="9" fontId="38" fillId="0" borderId="0" xfId="0" applyNumberFormat="1" applyFont="1" applyBorder="1">
      <alignment vertical="center"/>
    </xf>
    <xf numFmtId="0" fontId="43" fillId="0" borderId="1" xfId="0" applyFont="1" applyBorder="1">
      <alignment vertical="center"/>
    </xf>
    <xf numFmtId="0" fontId="36" fillId="0" borderId="1" xfId="0" applyFont="1" applyBorder="1">
      <alignment vertical="center"/>
    </xf>
    <xf numFmtId="9" fontId="37" fillId="0" borderId="0" xfId="0" applyNumberFormat="1" applyFont="1" applyBorder="1">
      <alignment vertical="center"/>
    </xf>
    <xf numFmtId="9" fontId="44" fillId="0" borderId="0" xfId="0" applyNumberFormat="1" applyFont="1" applyBorder="1">
      <alignment vertical="center"/>
    </xf>
    <xf numFmtId="0" fontId="36" fillId="0" borderId="0" xfId="0" applyFont="1" applyFill="1" applyBorder="1">
      <alignment vertical="center"/>
    </xf>
    <xf numFmtId="0" fontId="45" fillId="0" borderId="1" xfId="0" applyFont="1" applyBorder="1">
      <alignment vertical="center"/>
    </xf>
    <xf numFmtId="9" fontId="42" fillId="0" borderId="0" xfId="1" applyFont="1" applyFill="1" applyBorder="1">
      <alignment vertical="center"/>
    </xf>
    <xf numFmtId="0" fontId="38" fillId="0" borderId="0" xfId="0" applyFont="1" applyFill="1" applyBorder="1">
      <alignment vertical="center"/>
    </xf>
    <xf numFmtId="9" fontId="42" fillId="2" borderId="1" xfId="1" applyFont="1" applyFill="1" applyBorder="1">
      <alignment vertical="center"/>
    </xf>
    <xf numFmtId="9" fontId="45" fillId="0" borderId="0" xfId="0" applyNumberFormat="1" applyFont="1" applyBorder="1">
      <alignment vertical="center"/>
    </xf>
    <xf numFmtId="0" fontId="43" fillId="0" borderId="0" xfId="0" applyFont="1" applyFill="1" applyBorder="1">
      <alignment vertical="center"/>
    </xf>
    <xf numFmtId="0" fontId="37" fillId="0" borderId="0" xfId="0" applyFont="1" applyFill="1" applyBorder="1">
      <alignment vertical="center"/>
    </xf>
    <xf numFmtId="9" fontId="43" fillId="0" borderId="0" xfId="0" applyNumberFormat="1" applyFont="1" applyBorder="1">
      <alignment vertical="center"/>
    </xf>
    <xf numFmtId="0" fontId="45" fillId="0" borderId="0" xfId="0" applyFont="1" applyFill="1" applyBorder="1">
      <alignment vertical="center"/>
    </xf>
    <xf numFmtId="0" fontId="44" fillId="0" borderId="0" xfId="0" applyFont="1" applyFill="1" applyBorder="1">
      <alignment vertical="center"/>
    </xf>
    <xf numFmtId="9" fontId="38" fillId="0" borderId="0" xfId="0" applyNumberFormat="1" applyFont="1" applyFill="1" applyBorder="1">
      <alignment vertical="center"/>
    </xf>
    <xf numFmtId="9" fontId="46" fillId="0" borderId="0" xfId="1" applyFont="1" applyFill="1" applyBorder="1">
      <alignment vertical="center"/>
    </xf>
    <xf numFmtId="9" fontId="46" fillId="0" borderId="1" xfId="1" applyFont="1" applyFill="1" applyBorder="1">
      <alignment vertical="center"/>
    </xf>
    <xf numFmtId="0" fontId="38" fillId="0" borderId="1" xfId="0" applyFont="1" applyFill="1" applyBorder="1">
      <alignment vertical="center"/>
    </xf>
    <xf numFmtId="9" fontId="37" fillId="0" borderId="0" xfId="0" applyNumberFormat="1" applyFont="1" applyFill="1" applyBorder="1">
      <alignment vertical="center"/>
    </xf>
    <xf numFmtId="9" fontId="42" fillId="2" borderId="0" xfId="1" applyFont="1" applyFill="1" applyBorder="1">
      <alignment vertical="center"/>
    </xf>
    <xf numFmtId="0" fontId="42" fillId="0" borderId="1" xfId="0" applyFont="1" applyBorder="1">
      <alignment vertical="center"/>
    </xf>
    <xf numFmtId="0" fontId="42" fillId="0" borderId="1" xfId="0" applyFont="1" applyFill="1" applyBorder="1">
      <alignment vertical="center"/>
    </xf>
    <xf numFmtId="0" fontId="4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49" fontId="27" fillId="0" borderId="0" xfId="0" applyNumberFormat="1" applyFont="1" applyBorder="1">
      <alignment vertical="center"/>
    </xf>
    <xf numFmtId="49" fontId="5" fillId="0" borderId="0" xfId="0" applyNumberFormat="1" applyFont="1" applyBorder="1">
      <alignment vertical="center"/>
    </xf>
    <xf numFmtId="0" fontId="36" fillId="0" borderId="0" xfId="0" applyFont="1" applyFill="1">
      <alignment vertical="center"/>
    </xf>
    <xf numFmtId="9" fontId="45" fillId="0" borderId="0" xfId="0" applyNumberFormat="1" applyFont="1" applyFill="1" applyBorder="1">
      <alignment vertical="center"/>
    </xf>
    <xf numFmtId="49" fontId="22" fillId="0" borderId="0" xfId="0" applyNumberFormat="1" applyFont="1" applyFill="1">
      <alignment vertical="center"/>
    </xf>
    <xf numFmtId="49" fontId="22" fillId="0" borderId="1" xfId="0" applyNumberFormat="1" applyFont="1" applyFill="1" applyBorder="1">
      <alignment vertical="center"/>
    </xf>
    <xf numFmtId="49" fontId="8" fillId="0" borderId="0" xfId="0" applyNumberFormat="1" applyFont="1" applyFill="1" applyBorder="1">
      <alignment vertical="center"/>
    </xf>
    <xf numFmtId="49" fontId="8" fillId="0" borderId="1" xfId="0" applyNumberFormat="1" applyFont="1" applyFill="1" applyBorder="1">
      <alignment vertical="center"/>
    </xf>
    <xf numFmtId="0" fontId="43" fillId="0" borderId="0" xfId="0" applyFont="1" applyFill="1">
      <alignment vertical="center"/>
    </xf>
    <xf numFmtId="0" fontId="48" fillId="0" borderId="0" xfId="0" applyFont="1">
      <alignment vertical="center"/>
    </xf>
    <xf numFmtId="0" fontId="12" fillId="0" borderId="0" xfId="0" applyFont="1" applyFill="1">
      <alignment vertical="center"/>
    </xf>
    <xf numFmtId="14" fontId="47" fillId="0" borderId="1" xfId="0" applyNumberFormat="1" applyFont="1" applyBorder="1">
      <alignment vertical="center"/>
    </xf>
    <xf numFmtId="49" fontId="8" fillId="0" borderId="0" xfId="0" applyNumberFormat="1" applyFont="1" applyBorder="1">
      <alignment vertical="center"/>
    </xf>
    <xf numFmtId="49" fontId="29" fillId="0" borderId="0" xfId="0" applyNumberFormat="1" applyFont="1" applyBorder="1">
      <alignment vertical="center"/>
    </xf>
    <xf numFmtId="49" fontId="19" fillId="0" borderId="0" xfId="0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0" fillId="0" borderId="0" xfId="0" applyFont="1">
      <alignment vertical="center"/>
    </xf>
    <xf numFmtId="0" fontId="40" fillId="0" borderId="0" xfId="0" applyFont="1" applyFill="1">
      <alignment vertical="center"/>
    </xf>
    <xf numFmtId="0" fontId="40" fillId="0" borderId="0" xfId="0" applyFont="1" applyFill="1" applyAlignment="1">
      <alignment horizontal="left" vertical="center"/>
    </xf>
    <xf numFmtId="49" fontId="17" fillId="0" borderId="0" xfId="0" applyNumberFormat="1" applyFont="1" applyBorder="1">
      <alignment vertical="center"/>
    </xf>
    <xf numFmtId="49" fontId="5" fillId="0" borderId="0" xfId="0" applyNumberFormat="1" applyFont="1" applyFill="1" applyBorder="1">
      <alignment vertical="center"/>
    </xf>
    <xf numFmtId="0" fontId="43" fillId="0" borderId="1" xfId="0" applyFont="1" applyFill="1" applyBorder="1">
      <alignment vertical="center"/>
    </xf>
    <xf numFmtId="49" fontId="6" fillId="0" borderId="0" xfId="0" applyNumberFormat="1" applyFont="1" applyBorder="1">
      <alignment vertical="center"/>
    </xf>
    <xf numFmtId="0" fontId="50" fillId="0" borderId="0" xfId="0" applyFont="1" applyFill="1" applyBorder="1" applyAlignment="1">
      <alignment horizontal="center" vertical="center" wrapText="1"/>
    </xf>
    <xf numFmtId="14" fontId="50" fillId="0" borderId="0" xfId="0" applyNumberFormat="1" applyFont="1" applyFill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center" vertical="center" wrapText="1"/>
    </xf>
    <xf numFmtId="0" fontId="52" fillId="0" borderId="0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center" vertical="center" wrapText="1"/>
    </xf>
    <xf numFmtId="57" fontId="41" fillId="0" borderId="13" xfId="0" applyNumberFormat="1" applyFont="1" applyBorder="1">
      <alignment vertical="center"/>
    </xf>
    <xf numFmtId="0" fontId="41" fillId="0" borderId="15" xfId="0" applyFont="1" applyBorder="1" applyAlignment="1">
      <alignment horizontal="right" vertical="center"/>
    </xf>
    <xf numFmtId="0" fontId="41" fillId="0" borderId="12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4" borderId="18" xfId="0" applyFont="1" applyFill="1" applyBorder="1" applyAlignment="1">
      <alignment horizontal="center" vertical="center"/>
    </xf>
    <xf numFmtId="0" fontId="41" fillId="4" borderId="19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4" borderId="21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center" vertical="center"/>
    </xf>
    <xf numFmtId="0" fontId="41" fillId="6" borderId="20" xfId="0" applyFont="1" applyFill="1" applyBorder="1" applyAlignment="1">
      <alignment horizontal="center" vertical="center"/>
    </xf>
    <xf numFmtId="0" fontId="41" fillId="6" borderId="21" xfId="0" applyFont="1" applyFill="1" applyBorder="1" applyAlignment="1">
      <alignment horizontal="center" vertical="center"/>
    </xf>
    <xf numFmtId="0" fontId="41" fillId="7" borderId="18" xfId="0" applyFont="1" applyFill="1" applyBorder="1" applyAlignment="1">
      <alignment horizontal="center" vertical="center"/>
    </xf>
    <xf numFmtId="0" fontId="41" fillId="7" borderId="19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7" borderId="21" xfId="0" applyFont="1" applyFill="1" applyBorder="1" applyAlignment="1">
      <alignment horizontal="center" vertical="center"/>
    </xf>
    <xf numFmtId="0" fontId="41" fillId="8" borderId="18" xfId="0" applyFont="1" applyFill="1" applyBorder="1" applyAlignment="1">
      <alignment horizontal="center" vertical="center"/>
    </xf>
    <xf numFmtId="0" fontId="41" fillId="8" borderId="19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6" borderId="23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10" borderId="20" xfId="0" applyFont="1" applyFill="1" applyBorder="1" applyAlignment="1">
      <alignment horizontal="center" vertical="center"/>
    </xf>
    <xf numFmtId="0" fontId="41" fillId="10" borderId="23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4" borderId="21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7" borderId="21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10" borderId="23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57" fontId="41" fillId="12" borderId="13" xfId="0" applyNumberFormat="1" applyFont="1" applyFill="1" applyBorder="1">
      <alignment vertical="center"/>
    </xf>
    <xf numFmtId="0" fontId="41" fillId="12" borderId="15" xfId="0" applyFont="1" applyFill="1" applyBorder="1" applyAlignment="1">
      <alignment horizontal="right" vertical="center"/>
    </xf>
    <xf numFmtId="0" fontId="63" fillId="12" borderId="26" xfId="0" applyFont="1" applyFill="1" applyBorder="1" applyAlignment="1">
      <alignment horizontal="center" vertical="center"/>
    </xf>
    <xf numFmtId="0" fontId="63" fillId="12" borderId="25" xfId="0" applyFont="1" applyFill="1" applyBorder="1" applyAlignment="1">
      <alignment horizontal="center" vertical="center"/>
    </xf>
    <xf numFmtId="0" fontId="63" fillId="12" borderId="24" xfId="0" applyFont="1" applyFill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Fill="1">
      <alignment vertical="center"/>
    </xf>
    <xf numFmtId="0" fontId="68" fillId="0" borderId="0" xfId="0" applyFont="1" applyFill="1">
      <alignment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4" borderId="21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7" borderId="21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10" borderId="23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11" borderId="26" xfId="0" applyFont="1" applyFill="1" applyBorder="1" applyAlignment="1">
      <alignment vertical="center"/>
    </xf>
    <xf numFmtId="0" fontId="41" fillId="0" borderId="14" xfId="0" applyFont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4" borderId="21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7" borderId="21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10" borderId="23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0" fillId="0" borderId="0" xfId="0" applyFont="1" applyBorder="1">
      <alignment vertical="center"/>
    </xf>
    <xf numFmtId="0" fontId="40" fillId="0" borderId="0" xfId="0" applyFont="1" applyFill="1" applyBorder="1">
      <alignment vertical="center"/>
    </xf>
    <xf numFmtId="0" fontId="41" fillId="0" borderId="1" xfId="0" applyFont="1" applyBorder="1">
      <alignment vertical="center"/>
    </xf>
    <xf numFmtId="0" fontId="41" fillId="0" borderId="1" xfId="0" applyFont="1" applyFill="1" applyBorder="1">
      <alignment vertical="center"/>
    </xf>
    <xf numFmtId="0" fontId="41" fillId="0" borderId="0" xfId="0" applyFont="1" applyBorder="1">
      <alignment vertical="center"/>
    </xf>
    <xf numFmtId="0" fontId="41" fillId="0" borderId="0" xfId="0" applyFont="1" applyFill="1" applyBorder="1">
      <alignment vertical="center"/>
    </xf>
    <xf numFmtId="0" fontId="0" fillId="0" borderId="0" xfId="0" applyAlignment="1">
      <alignment vertical="top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48" fillId="0" borderId="0" xfId="0" applyFont="1" applyBorder="1">
      <alignment vertical="center"/>
    </xf>
    <xf numFmtId="0" fontId="12" fillId="0" borderId="0" xfId="0" applyFont="1" applyFill="1" applyBorder="1">
      <alignment vertical="center"/>
    </xf>
    <xf numFmtId="0" fontId="36" fillId="0" borderId="2" xfId="0" applyFont="1" applyBorder="1">
      <alignment vertical="center"/>
    </xf>
    <xf numFmtId="0" fontId="36" fillId="0" borderId="2" xfId="0" applyFont="1" applyFill="1" applyBorder="1">
      <alignment vertical="center"/>
    </xf>
    <xf numFmtId="0" fontId="37" fillId="0" borderId="2" xfId="0" applyFont="1" applyBorder="1">
      <alignment vertical="center"/>
    </xf>
    <xf numFmtId="0" fontId="37" fillId="0" borderId="2" xfId="0" applyFont="1" applyFill="1" applyBorder="1">
      <alignment vertical="center"/>
    </xf>
    <xf numFmtId="0" fontId="37" fillId="0" borderId="6" xfId="0" applyFont="1" applyFill="1" applyBorder="1">
      <alignment vertical="center"/>
    </xf>
    <xf numFmtId="0" fontId="12" fillId="0" borderId="7" xfId="0" applyFont="1" applyFill="1" applyBorder="1">
      <alignment vertical="center"/>
    </xf>
    <xf numFmtId="0" fontId="41" fillId="0" borderId="7" xfId="0" applyFont="1" applyFill="1" applyBorder="1">
      <alignment vertical="center"/>
    </xf>
    <xf numFmtId="0" fontId="40" fillId="0" borderId="7" xfId="0" applyFont="1" applyFill="1" applyBorder="1">
      <alignment vertical="center"/>
    </xf>
    <xf numFmtId="0" fontId="0" fillId="0" borderId="8" xfId="0" applyBorder="1">
      <alignment vertical="center"/>
    </xf>
    <xf numFmtId="0" fontId="38" fillId="0" borderId="2" xfId="0" applyFont="1" applyBorder="1">
      <alignment vertical="center"/>
    </xf>
    <xf numFmtId="0" fontId="38" fillId="0" borderId="2" xfId="0" applyFont="1" applyFill="1" applyBorder="1">
      <alignment vertical="center"/>
    </xf>
    <xf numFmtId="0" fontId="39" fillId="0" borderId="2" xfId="0" applyFont="1" applyBorder="1">
      <alignment vertical="center"/>
    </xf>
    <xf numFmtId="0" fontId="43" fillId="0" borderId="2" xfId="0" applyFont="1" applyFill="1" applyBorder="1">
      <alignment vertical="center"/>
    </xf>
    <xf numFmtId="0" fontId="43" fillId="0" borderId="6" xfId="0" applyFont="1" applyFill="1" applyBorder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0" xfId="0" applyBorder="1" applyAlignment="1">
      <alignment vertical="top" wrapText="1"/>
    </xf>
    <xf numFmtId="0" fontId="41" fillId="0" borderId="13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4" borderId="21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7" borderId="21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10" borderId="23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57" fontId="41" fillId="12" borderId="13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horizontal="center" vertical="center"/>
    </xf>
    <xf numFmtId="0" fontId="71" fillId="0" borderId="0" xfId="0" applyFont="1">
      <alignment vertical="center"/>
    </xf>
    <xf numFmtId="0" fontId="41" fillId="5" borderId="0" xfId="0" applyFont="1" applyFill="1">
      <alignment vertical="center"/>
    </xf>
    <xf numFmtId="0" fontId="41" fillId="7" borderId="0" xfId="0" applyFont="1" applyFill="1">
      <alignment vertical="center"/>
    </xf>
    <xf numFmtId="0" fontId="41" fillId="4" borderId="0" xfId="0" applyFont="1" applyFill="1">
      <alignment vertical="center"/>
    </xf>
    <xf numFmtId="0" fontId="41" fillId="8" borderId="0" xfId="0" applyFont="1" applyFill="1">
      <alignment vertical="center"/>
    </xf>
    <xf numFmtId="0" fontId="41" fillId="21" borderId="0" xfId="0" applyFont="1" applyFill="1">
      <alignment vertical="center"/>
    </xf>
    <xf numFmtId="0" fontId="41" fillId="10" borderId="0" xfId="0" applyFont="1" applyFill="1">
      <alignment vertical="center"/>
    </xf>
    <xf numFmtId="0" fontId="63" fillId="22" borderId="0" xfId="0" applyFont="1" applyFill="1">
      <alignment vertical="center"/>
    </xf>
    <xf numFmtId="0" fontId="63" fillId="23" borderId="0" xfId="0" applyFont="1" applyFill="1">
      <alignment vertical="center"/>
    </xf>
    <xf numFmtId="176" fontId="60" fillId="0" borderId="0" xfId="0" applyNumberFormat="1" applyFont="1" applyAlignment="1">
      <alignment horizontal="left" vertical="center"/>
    </xf>
    <xf numFmtId="0" fontId="72" fillId="0" borderId="0" xfId="0" applyFont="1">
      <alignment vertical="center"/>
    </xf>
    <xf numFmtId="0" fontId="74" fillId="0" borderId="0" xfId="0" applyFont="1">
      <alignment vertical="center"/>
    </xf>
    <xf numFmtId="0" fontId="35" fillId="0" borderId="0" xfId="0" applyFont="1" applyBorder="1">
      <alignment vertical="center"/>
    </xf>
    <xf numFmtId="0" fontId="63" fillId="0" borderId="0" xfId="0" applyFont="1" applyFill="1">
      <alignment vertical="center"/>
    </xf>
    <xf numFmtId="49" fontId="25" fillId="0" borderId="0" xfId="0" applyNumberFormat="1" applyFont="1" applyBorder="1">
      <alignment vertical="center"/>
    </xf>
    <xf numFmtId="0" fontId="41" fillId="0" borderId="30" xfId="0" applyFont="1" applyBorder="1">
      <alignment vertical="center"/>
    </xf>
    <xf numFmtId="0" fontId="41" fillId="0" borderId="30" xfId="0" applyFont="1" applyBorder="1" applyAlignment="1">
      <alignment horizontal="right" vertical="center"/>
    </xf>
    <xf numFmtId="177" fontId="41" fillId="0" borderId="30" xfId="0" applyNumberFormat="1" applyFont="1" applyBorder="1">
      <alignment vertical="center"/>
    </xf>
    <xf numFmtId="178" fontId="41" fillId="0" borderId="30" xfId="0" applyNumberFormat="1" applyFont="1" applyBorder="1">
      <alignment vertical="center"/>
    </xf>
    <xf numFmtId="179" fontId="41" fillId="0" borderId="30" xfId="0" applyNumberFormat="1" applyFont="1" applyBorder="1">
      <alignment vertical="center"/>
    </xf>
    <xf numFmtId="0" fontId="41" fillId="0" borderId="15" xfId="0" applyFont="1" applyBorder="1" applyAlignment="1">
      <alignment horizontal="center" vertical="center"/>
    </xf>
    <xf numFmtId="0" fontId="41" fillId="12" borderId="24" xfId="0" applyFont="1" applyFill="1" applyBorder="1" applyAlignment="1">
      <alignment horizontal="center" vertical="center"/>
    </xf>
    <xf numFmtId="0" fontId="41" fillId="12" borderId="26" xfId="0" applyFont="1" applyFill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4" borderId="21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7" borderId="21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10" borderId="23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4" borderId="12" xfId="0" applyFont="1" applyFill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63" fillId="25" borderId="21" xfId="0" applyFont="1" applyFill="1" applyBorder="1" applyAlignment="1">
      <alignment horizontal="center" vertical="center"/>
    </xf>
    <xf numFmtId="0" fontId="63" fillId="19" borderId="21" xfId="0" applyFont="1" applyFill="1" applyBorder="1" applyAlignment="1">
      <alignment horizontal="center" vertical="center"/>
    </xf>
    <xf numFmtId="0" fontId="63" fillId="27" borderId="23" xfId="0" applyFont="1" applyFill="1" applyBorder="1" applyAlignment="1">
      <alignment horizontal="center" vertical="center"/>
    </xf>
    <xf numFmtId="0" fontId="63" fillId="16" borderId="21" xfId="0" applyFont="1" applyFill="1" applyBorder="1" applyAlignment="1">
      <alignment horizontal="center" vertical="center"/>
    </xf>
    <xf numFmtId="0" fontId="63" fillId="21" borderId="21" xfId="0" applyFont="1" applyFill="1" applyBorder="1" applyAlignment="1">
      <alignment horizontal="center" vertical="center"/>
    </xf>
    <xf numFmtId="0" fontId="63" fillId="20" borderId="21" xfId="0" applyFont="1" applyFill="1" applyBorder="1" applyAlignment="1">
      <alignment horizontal="center" vertical="center"/>
    </xf>
    <xf numFmtId="0" fontId="41" fillId="4" borderId="16" xfId="0" applyFont="1" applyFill="1" applyBorder="1" applyAlignment="1">
      <alignment vertical="center"/>
    </xf>
    <xf numFmtId="0" fontId="41" fillId="4" borderId="20" xfId="0" applyFont="1" applyFill="1" applyBorder="1" applyAlignment="1">
      <alignment vertical="center"/>
    </xf>
    <xf numFmtId="0" fontId="41" fillId="7" borderId="16" xfId="0" applyFont="1" applyFill="1" applyBorder="1" applyAlignment="1">
      <alignment vertical="center"/>
    </xf>
    <xf numFmtId="0" fontId="41" fillId="7" borderId="20" xfId="0" applyFont="1" applyFill="1" applyBorder="1" applyAlignment="1">
      <alignment vertical="center"/>
    </xf>
    <xf numFmtId="0" fontId="41" fillId="8" borderId="16" xfId="0" applyFont="1" applyFill="1" applyBorder="1" applyAlignment="1">
      <alignment vertical="center"/>
    </xf>
    <xf numFmtId="0" fontId="41" fillId="8" borderId="20" xfId="0" applyFont="1" applyFill="1" applyBorder="1" applyAlignment="1">
      <alignment vertical="center"/>
    </xf>
    <xf numFmtId="0" fontId="41" fillId="10" borderId="16" xfId="0" applyFont="1" applyFill="1" applyBorder="1" applyAlignment="1">
      <alignment vertical="center"/>
    </xf>
    <xf numFmtId="0" fontId="41" fillId="10" borderId="20" xfId="0" applyFont="1" applyFill="1" applyBorder="1" applyAlignment="1">
      <alignment vertical="center"/>
    </xf>
    <xf numFmtId="0" fontId="41" fillId="5" borderId="16" xfId="0" applyFont="1" applyFill="1" applyBorder="1" applyAlignment="1">
      <alignment vertical="center"/>
    </xf>
    <xf numFmtId="0" fontId="41" fillId="5" borderId="20" xfId="0" applyFont="1" applyFill="1" applyBorder="1" applyAlignment="1">
      <alignment vertical="center"/>
    </xf>
    <xf numFmtId="0" fontId="41" fillId="6" borderId="16" xfId="0" applyFont="1" applyFill="1" applyBorder="1" applyAlignment="1">
      <alignment vertical="center"/>
    </xf>
    <xf numFmtId="0" fontId="41" fillId="6" borderId="20" xfId="0" applyFont="1" applyFill="1" applyBorder="1" applyAlignment="1">
      <alignment vertical="center"/>
    </xf>
    <xf numFmtId="0" fontId="42" fillId="0" borderId="12" xfId="0" applyFont="1" applyBorder="1" applyAlignment="1">
      <alignment horizontal="center" vertical="center"/>
    </xf>
    <xf numFmtId="57" fontId="41" fillId="12" borderId="13" xfId="0" applyNumberFormat="1" applyFont="1" applyFill="1" applyBorder="1" applyAlignment="1">
      <alignment horizontal="left" vertical="center"/>
    </xf>
    <xf numFmtId="0" fontId="41" fillId="12" borderId="15" xfId="0" applyFont="1" applyFill="1" applyBorder="1" applyAlignment="1">
      <alignment horizontal="left" vertical="center"/>
    </xf>
    <xf numFmtId="0" fontId="41" fillId="0" borderId="15" xfId="0" applyFont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61" fillId="0" borderId="24" xfId="0" applyFont="1" applyFill="1" applyBorder="1" applyAlignment="1">
      <alignment vertical="center"/>
    </xf>
    <xf numFmtId="0" fontId="61" fillId="0" borderId="12" xfId="0" applyFont="1" applyFill="1" applyBorder="1" applyAlignment="1">
      <alignment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49" fontId="20" fillId="0" borderId="0" xfId="0" applyNumberFormat="1" applyFont="1" applyBorder="1">
      <alignment vertical="center"/>
    </xf>
    <xf numFmtId="0" fontId="41" fillId="0" borderId="15" xfId="0" applyFont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2" xfId="0" applyFont="1" applyFill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18" fillId="3" borderId="0" xfId="0" applyFont="1" applyFill="1" applyBorder="1">
      <alignment vertical="center"/>
    </xf>
    <xf numFmtId="49" fontId="14" fillId="0" borderId="0" xfId="0" applyNumberFormat="1" applyFont="1" applyBorder="1">
      <alignment vertical="center"/>
    </xf>
    <xf numFmtId="0" fontId="41" fillId="0" borderId="15" xfId="0" applyFont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57" fontId="42" fillId="18" borderId="13" xfId="0" applyNumberFormat="1" applyFont="1" applyFill="1" applyBorder="1">
      <alignment vertical="center"/>
    </xf>
    <xf numFmtId="0" fontId="42" fillId="18" borderId="16" xfId="0" applyFont="1" applyFill="1" applyBorder="1" applyAlignment="1">
      <alignment vertical="center"/>
    </xf>
    <xf numFmtId="57" fontId="42" fillId="18" borderId="13" xfId="0" applyNumberFormat="1" applyFont="1" applyFill="1" applyBorder="1" applyAlignment="1">
      <alignment horizontal="left" vertical="center"/>
    </xf>
    <xf numFmtId="0" fontId="42" fillId="18" borderId="15" xfId="0" applyFont="1" applyFill="1" applyBorder="1" applyAlignment="1">
      <alignment horizontal="right" vertical="center"/>
    </xf>
    <xf numFmtId="0" fontId="42" fillId="18" borderId="20" xfId="0" applyFont="1" applyFill="1" applyBorder="1" applyAlignment="1">
      <alignment vertical="center"/>
    </xf>
    <xf numFmtId="0" fontId="42" fillId="18" borderId="15" xfId="0" applyFont="1" applyFill="1" applyBorder="1" applyAlignment="1">
      <alignment horizontal="left" vertical="center"/>
    </xf>
    <xf numFmtId="0" fontId="42" fillId="18" borderId="18" xfId="0" applyFont="1" applyFill="1" applyBorder="1" applyAlignment="1">
      <alignment horizontal="center" vertical="center"/>
    </xf>
    <xf numFmtId="0" fontId="42" fillId="18" borderId="19" xfId="0" applyFont="1" applyFill="1" applyBorder="1" applyAlignment="1">
      <alignment horizontal="center" vertical="center"/>
    </xf>
    <xf numFmtId="0" fontId="42" fillId="18" borderId="16" xfId="0" applyFont="1" applyFill="1" applyBorder="1" applyAlignment="1">
      <alignment horizontal="center" vertical="center"/>
    </xf>
    <xf numFmtId="0" fontId="42" fillId="18" borderId="22" xfId="0" applyFont="1" applyFill="1" applyBorder="1" applyAlignment="1">
      <alignment horizontal="center" vertical="center"/>
    </xf>
    <xf numFmtId="0" fontId="42" fillId="18" borderId="17" xfId="0" applyFont="1" applyFill="1" applyBorder="1" applyAlignment="1">
      <alignment horizontal="center" vertical="center"/>
    </xf>
    <xf numFmtId="0" fontId="42" fillId="18" borderId="20" xfId="0" applyFont="1" applyFill="1" applyBorder="1" applyAlignment="1">
      <alignment horizontal="center" vertical="center"/>
    </xf>
    <xf numFmtId="0" fontId="42" fillId="18" borderId="21" xfId="0" applyFont="1" applyFill="1" applyBorder="1" applyAlignment="1">
      <alignment horizontal="center" vertical="center"/>
    </xf>
    <xf numFmtId="0" fontId="42" fillId="18" borderId="23" xfId="0" applyFont="1" applyFill="1" applyBorder="1" applyAlignment="1">
      <alignment horizontal="center" vertical="center"/>
    </xf>
    <xf numFmtId="0" fontId="42" fillId="18" borderId="12" xfId="0" applyFont="1" applyFill="1" applyBorder="1" applyAlignment="1">
      <alignment horizontal="center" vertical="center"/>
    </xf>
    <xf numFmtId="0" fontId="42" fillId="18" borderId="14" xfId="0" applyFont="1" applyFill="1" applyBorder="1" applyAlignment="1">
      <alignment horizontal="center" vertical="center"/>
    </xf>
    <xf numFmtId="0" fontId="42" fillId="18" borderId="15" xfId="0" applyFont="1" applyFill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2" fillId="0" borderId="12" xfId="0" applyFont="1" applyFill="1" applyBorder="1" applyAlignment="1">
      <alignment horizontal="center" vertical="center"/>
    </xf>
    <xf numFmtId="0" fontId="41" fillId="12" borderId="24" xfId="0" applyFont="1" applyFill="1" applyBorder="1" applyAlignment="1">
      <alignment vertical="center"/>
    </xf>
    <xf numFmtId="0" fontId="41" fillId="12" borderId="26" xfId="0" applyFont="1" applyFill="1" applyBorder="1" applyAlignment="1">
      <alignment vertical="center"/>
    </xf>
    <xf numFmtId="0" fontId="41" fillId="12" borderId="25" xfId="0" applyFont="1" applyFill="1" applyBorder="1" applyAlignment="1">
      <alignment vertical="center"/>
    </xf>
    <xf numFmtId="0" fontId="86" fillId="0" borderId="0" xfId="0" applyFont="1">
      <alignment vertical="center"/>
    </xf>
    <xf numFmtId="0" fontId="40" fillId="0" borderId="7" xfId="0" applyFont="1" applyBorder="1">
      <alignment vertical="center"/>
    </xf>
    <xf numFmtId="0" fontId="0" fillId="0" borderId="1" xfId="0" applyBorder="1" applyAlignment="1">
      <alignment horizontal="left" vertical="center"/>
    </xf>
    <xf numFmtId="178" fontId="41" fillId="0" borderId="9" xfId="0" applyNumberFormat="1" applyFont="1" applyBorder="1">
      <alignment vertical="center"/>
    </xf>
    <xf numFmtId="180" fontId="41" fillId="0" borderId="11" xfId="0" applyNumberFormat="1" applyFont="1" applyBorder="1">
      <alignment vertical="center"/>
    </xf>
    <xf numFmtId="178" fontId="41" fillId="0" borderId="9" xfId="0" applyNumberFormat="1" applyFont="1" applyBorder="1" applyAlignment="1">
      <alignment horizontal="right" vertical="center"/>
    </xf>
    <xf numFmtId="0" fontId="41" fillId="0" borderId="29" xfId="0" applyFont="1" applyBorder="1">
      <alignment vertical="center"/>
    </xf>
    <xf numFmtId="178" fontId="41" fillId="0" borderId="5" xfId="0" applyNumberFormat="1" applyFont="1" applyBorder="1" applyAlignment="1">
      <alignment horizontal="right" vertical="center"/>
    </xf>
    <xf numFmtId="0" fontId="41" fillId="0" borderId="0" xfId="0" applyFont="1" applyAlignment="1">
      <alignment horizontal="right" vertical="center"/>
    </xf>
    <xf numFmtId="0" fontId="41" fillId="0" borderId="15" xfId="0" applyFont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29" borderId="0" xfId="0" applyFont="1" applyFill="1">
      <alignment vertical="center"/>
    </xf>
    <xf numFmtId="0" fontId="63" fillId="14" borderId="0" xfId="0" applyFont="1" applyFill="1">
      <alignment vertical="center"/>
    </xf>
    <xf numFmtId="0" fontId="41" fillId="0" borderId="13" xfId="0" applyFont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41" fillId="0" borderId="14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9" fontId="42" fillId="0" borderId="0" xfId="1" applyFont="1" applyBorder="1">
      <alignment vertical="center"/>
    </xf>
    <xf numFmtId="0" fontId="41" fillId="0" borderId="8" xfId="0" applyFont="1" applyFill="1" applyBorder="1">
      <alignment vertical="center"/>
    </xf>
    <xf numFmtId="0" fontId="36" fillId="0" borderId="3" xfId="0" applyFont="1" applyBorder="1">
      <alignment vertical="center"/>
    </xf>
    <xf numFmtId="0" fontId="12" fillId="0" borderId="4" xfId="0" applyFont="1" applyBorder="1">
      <alignment vertical="center"/>
    </xf>
    <xf numFmtId="0" fontId="41" fillId="0" borderId="4" xfId="0" applyFont="1" applyBorder="1">
      <alignment vertical="center"/>
    </xf>
    <xf numFmtId="0" fontId="40" fillId="0" borderId="4" xfId="0" applyFont="1" applyBorder="1">
      <alignment vertical="center"/>
    </xf>
    <xf numFmtId="0" fontId="41" fillId="0" borderId="5" xfId="0" applyFont="1" applyFill="1" applyBorder="1">
      <alignment vertical="center"/>
    </xf>
    <xf numFmtId="0" fontId="36" fillId="30" borderId="0" xfId="0" applyFont="1" applyFill="1" applyBorder="1">
      <alignment vertical="center"/>
    </xf>
    <xf numFmtId="0" fontId="43" fillId="30" borderId="0" xfId="0" applyFont="1" applyFill="1" applyBorder="1">
      <alignment vertical="center"/>
    </xf>
    <xf numFmtId="0" fontId="71" fillId="0" borderId="0" xfId="0" applyFont="1" applyBorder="1">
      <alignment vertical="center"/>
    </xf>
    <xf numFmtId="0" fontId="86" fillId="0" borderId="0" xfId="0" applyFont="1" applyBorder="1">
      <alignment vertical="center"/>
    </xf>
    <xf numFmtId="0" fontId="40" fillId="0" borderId="7" xfId="0" applyFont="1" applyBorder="1" applyAlignment="1">
      <alignment horizontal="right" vertical="center"/>
    </xf>
    <xf numFmtId="0" fontId="40" fillId="0" borderId="0" xfId="0" applyFont="1" applyAlignment="1">
      <alignment horizontal="right" vertical="center"/>
    </xf>
    <xf numFmtId="0" fontId="97" fillId="0" borderId="0" xfId="0" applyFont="1">
      <alignment vertical="center"/>
    </xf>
    <xf numFmtId="0" fontId="98" fillId="0" borderId="0" xfId="0" applyFont="1">
      <alignment vertical="center"/>
    </xf>
    <xf numFmtId="0" fontId="40" fillId="31" borderId="0" xfId="0" applyFont="1" applyFill="1">
      <alignment vertical="center"/>
    </xf>
    <xf numFmtId="0" fontId="40" fillId="32" borderId="0" xfId="0" applyFont="1" applyFill="1">
      <alignment vertical="center"/>
    </xf>
    <xf numFmtId="0" fontId="99" fillId="31" borderId="0" xfId="0" applyFont="1" applyFill="1">
      <alignment vertical="center"/>
    </xf>
    <xf numFmtId="0" fontId="99" fillId="32" borderId="0" xfId="0" applyFont="1" applyFill="1">
      <alignment vertical="center"/>
    </xf>
    <xf numFmtId="0" fontId="40" fillId="33" borderId="0" xfId="0" applyFont="1" applyFill="1">
      <alignment vertical="center"/>
    </xf>
    <xf numFmtId="0" fontId="99" fillId="33" borderId="0" xfId="0" applyFont="1" applyFill="1">
      <alignment vertical="center"/>
    </xf>
    <xf numFmtId="0" fontId="40" fillId="33" borderId="0" xfId="0" applyFont="1" applyFill="1" applyAlignment="1">
      <alignment horizontal="right" vertical="center"/>
    </xf>
    <xf numFmtId="0" fontId="99" fillId="33" borderId="0" xfId="0" applyFont="1" applyFill="1" applyAlignment="1">
      <alignment horizontal="right" vertical="center"/>
    </xf>
    <xf numFmtId="0" fontId="44" fillId="0" borderId="0" xfId="0" applyFont="1" applyFill="1">
      <alignment vertical="center"/>
    </xf>
    <xf numFmtId="0" fontId="0" fillId="34" borderId="0" xfId="0" applyFill="1" applyBorder="1">
      <alignment vertical="center"/>
    </xf>
    <xf numFmtId="0" fontId="0" fillId="34" borderId="0" xfId="0" applyFill="1" applyBorder="1" applyAlignment="1">
      <alignment vertical="center"/>
    </xf>
    <xf numFmtId="0" fontId="0" fillId="34" borderId="2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49" fontId="0" fillId="34" borderId="2" xfId="0" applyNumberFormat="1" applyFill="1" applyBorder="1" applyAlignment="1">
      <alignment horizontal="center" vertical="center"/>
    </xf>
    <xf numFmtId="49" fontId="0" fillId="34" borderId="1" xfId="0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18" fillId="34" borderId="2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4" borderId="1" xfId="0" applyFont="1" applyFill="1" applyBorder="1" applyAlignment="1">
      <alignment horizontal="center" vertical="center"/>
    </xf>
    <xf numFmtId="0" fontId="41" fillId="34" borderId="11" xfId="0" applyFont="1" applyFill="1" applyBorder="1" applyAlignment="1">
      <alignment horizontal="center" vertical="center"/>
    </xf>
    <xf numFmtId="0" fontId="37" fillId="34" borderId="0" xfId="0" applyFont="1" applyFill="1" applyAlignment="1">
      <alignment horizontal="center" vertical="center"/>
    </xf>
    <xf numFmtId="0" fontId="12" fillId="34" borderId="0" xfId="0" applyFont="1" applyFill="1" applyAlignment="1">
      <alignment horizontal="center" vertical="center"/>
    </xf>
    <xf numFmtId="49" fontId="4" fillId="34" borderId="6" xfId="0" applyNumberFormat="1" applyFont="1" applyFill="1" applyBorder="1" applyAlignment="1">
      <alignment horizontal="center" vertical="center"/>
    </xf>
    <xf numFmtId="49" fontId="14" fillId="34" borderId="8" xfId="0" applyNumberFormat="1" applyFont="1" applyFill="1" applyBorder="1" applyAlignment="1">
      <alignment horizontal="center" vertical="center"/>
    </xf>
    <xf numFmtId="0" fontId="4" fillId="34" borderId="6" xfId="0" applyFont="1" applyFill="1" applyBorder="1" applyAlignment="1">
      <alignment horizontal="center" vertical="center"/>
    </xf>
    <xf numFmtId="0" fontId="7" fillId="34" borderId="7" xfId="0" applyFont="1" applyFill="1" applyBorder="1" applyAlignment="1">
      <alignment horizontal="center" vertical="center"/>
    </xf>
    <xf numFmtId="0" fontId="9" fillId="34" borderId="8" xfId="0" applyFont="1" applyFill="1" applyBorder="1" applyAlignment="1">
      <alignment horizontal="center" vertical="center"/>
    </xf>
    <xf numFmtId="0" fontId="18" fillId="34" borderId="6" xfId="0" applyFont="1" applyFill="1" applyBorder="1" applyAlignment="1">
      <alignment horizontal="center" vertical="center"/>
    </xf>
    <xf numFmtId="0" fontId="18" fillId="34" borderId="7" xfId="0" applyFont="1" applyFill="1" applyBorder="1" applyAlignment="1">
      <alignment horizontal="center" vertical="center"/>
    </xf>
    <xf numFmtId="0" fontId="18" fillId="34" borderId="8" xfId="0" applyFont="1" applyFill="1" applyBorder="1" applyAlignment="1">
      <alignment horizontal="center" vertical="center"/>
    </xf>
    <xf numFmtId="0" fontId="0" fillId="34" borderId="3" xfId="0" applyFill="1" applyBorder="1">
      <alignment vertical="center"/>
    </xf>
    <xf numFmtId="0" fontId="0" fillId="34" borderId="4" xfId="0" applyFill="1" applyBorder="1" applyAlignment="1">
      <alignment horizontal="right" vertical="center"/>
    </xf>
    <xf numFmtId="9" fontId="0" fillId="34" borderId="4" xfId="0" applyNumberFormat="1" applyFill="1" applyBorder="1" applyAlignment="1">
      <alignment horizontal="right" vertical="center"/>
    </xf>
    <xf numFmtId="9" fontId="0" fillId="34" borderId="4" xfId="1" applyFont="1" applyFill="1" applyBorder="1" applyAlignment="1">
      <alignment horizontal="right" vertical="center"/>
    </xf>
    <xf numFmtId="9" fontId="0" fillId="34" borderId="1" xfId="1" applyFont="1" applyFill="1" applyBorder="1" applyAlignment="1">
      <alignment horizontal="right" vertical="center"/>
    </xf>
    <xf numFmtId="49" fontId="0" fillId="34" borderId="3" xfId="0" applyNumberFormat="1" applyFill="1" applyBorder="1" applyAlignment="1">
      <alignment vertical="center" wrapText="1"/>
    </xf>
    <xf numFmtId="49" fontId="30" fillId="34" borderId="4" xfId="0" applyNumberFormat="1" applyFont="1" applyFill="1" applyBorder="1">
      <alignment vertical="center"/>
    </xf>
    <xf numFmtId="0" fontId="0" fillId="34" borderId="4" xfId="0" applyFill="1" applyBorder="1" applyAlignment="1">
      <alignment horizontal="left" vertical="center"/>
    </xf>
    <xf numFmtId="0" fontId="0" fillId="34" borderId="5" xfId="0" applyFill="1" applyBorder="1">
      <alignment vertical="center"/>
    </xf>
    <xf numFmtId="0" fontId="0" fillId="34" borderId="2" xfId="0" applyFill="1" applyBorder="1" applyAlignment="1">
      <alignment vertical="center"/>
    </xf>
    <xf numFmtId="0" fontId="43" fillId="34" borderId="0" xfId="0" applyFont="1" applyFill="1" applyBorder="1">
      <alignment vertical="center"/>
    </xf>
    <xf numFmtId="0" fontId="36" fillId="34" borderId="0" xfId="0" applyFont="1" applyFill="1" applyBorder="1">
      <alignment vertical="center"/>
    </xf>
    <xf numFmtId="0" fontId="38" fillId="34" borderId="0" xfId="0" applyFont="1" applyFill="1" applyBorder="1">
      <alignment vertical="center"/>
    </xf>
    <xf numFmtId="9" fontId="38" fillId="34" borderId="0" xfId="0" applyNumberFormat="1" applyFont="1" applyFill="1" applyBorder="1">
      <alignment vertical="center"/>
    </xf>
    <xf numFmtId="9" fontId="46" fillId="34" borderId="0" xfId="1" applyFont="1" applyFill="1" applyBorder="1">
      <alignment vertical="center"/>
    </xf>
    <xf numFmtId="9" fontId="46" fillId="34" borderId="1" xfId="1" applyFont="1" applyFill="1" applyBorder="1">
      <alignment vertical="center"/>
    </xf>
    <xf numFmtId="49" fontId="0" fillId="34" borderId="2" xfId="0" applyNumberFormat="1" applyFill="1" applyBorder="1" applyAlignment="1">
      <alignment vertical="center" wrapText="1"/>
    </xf>
    <xf numFmtId="49" fontId="30" fillId="34" borderId="0" xfId="0" applyNumberFormat="1" applyFont="1" applyFill="1" applyBorder="1">
      <alignment vertical="center"/>
    </xf>
    <xf numFmtId="14" fontId="0" fillId="34" borderId="1" xfId="0" applyNumberFormat="1" applyFill="1" applyBorder="1" applyAlignment="1">
      <alignment horizontal="left" vertical="center"/>
    </xf>
    <xf numFmtId="0" fontId="0" fillId="34" borderId="6" xfId="0" applyFill="1" applyBorder="1" applyAlignment="1">
      <alignment vertical="center"/>
    </xf>
    <xf numFmtId="0" fontId="38" fillId="34" borderId="7" xfId="0" applyFont="1" applyFill="1" applyBorder="1">
      <alignment vertical="center"/>
    </xf>
    <xf numFmtId="0" fontId="44" fillId="34" borderId="7" xfId="0" applyFont="1" applyFill="1" applyBorder="1">
      <alignment vertical="center"/>
    </xf>
    <xf numFmtId="0" fontId="43" fillId="34" borderId="7" xfId="0" applyFont="1" applyFill="1" applyBorder="1">
      <alignment vertical="center"/>
    </xf>
    <xf numFmtId="0" fontId="36" fillId="34" borderId="7" xfId="0" applyFont="1" applyFill="1" applyBorder="1">
      <alignment vertical="center"/>
    </xf>
    <xf numFmtId="9" fontId="38" fillId="34" borderId="7" xfId="0" applyNumberFormat="1" applyFont="1" applyFill="1" applyBorder="1">
      <alignment vertical="center"/>
    </xf>
    <xf numFmtId="9" fontId="46" fillId="34" borderId="7" xfId="1" applyFont="1" applyFill="1" applyBorder="1">
      <alignment vertical="center"/>
    </xf>
    <xf numFmtId="9" fontId="46" fillId="34" borderId="8" xfId="1" applyFont="1" applyFill="1" applyBorder="1">
      <alignment vertical="center"/>
    </xf>
    <xf numFmtId="0" fontId="0" fillId="34" borderId="6" xfId="0" applyFill="1" applyBorder="1">
      <alignment vertical="center"/>
    </xf>
    <xf numFmtId="49" fontId="5" fillId="34" borderId="0" xfId="0" applyNumberFormat="1" applyFont="1" applyFill="1" applyAlignment="1">
      <alignment horizontal="center" vertical="center"/>
    </xf>
    <xf numFmtId="49" fontId="4" fillId="34" borderId="1" xfId="0" applyNumberFormat="1" applyFont="1" applyFill="1" applyBorder="1" applyAlignment="1">
      <alignment horizontal="center" vertical="center"/>
    </xf>
    <xf numFmtId="0" fontId="9" fillId="34" borderId="6" xfId="0" applyFont="1" applyFill="1" applyBorder="1" applyAlignment="1">
      <alignment horizontal="center" vertical="center"/>
    </xf>
    <xf numFmtId="0" fontId="5" fillId="34" borderId="8" xfId="0" applyFont="1" applyFill="1" applyBorder="1" applyAlignment="1">
      <alignment horizontal="center" vertical="center"/>
    </xf>
    <xf numFmtId="9" fontId="0" fillId="34" borderId="5" xfId="1" applyFont="1" applyFill="1" applyBorder="1" applyAlignment="1">
      <alignment horizontal="right" vertical="center"/>
    </xf>
    <xf numFmtId="49" fontId="30" fillId="34" borderId="0" xfId="0" applyNumberFormat="1" applyFont="1" applyFill="1">
      <alignment vertical="center"/>
    </xf>
    <xf numFmtId="0" fontId="0" fillId="34" borderId="0" xfId="0" applyFill="1" applyBorder="1" applyAlignment="1">
      <alignment horizontal="left" vertical="center"/>
    </xf>
    <xf numFmtId="0" fontId="18" fillId="34" borderId="1" xfId="0" applyFont="1" applyFill="1" applyBorder="1">
      <alignment vertical="center"/>
    </xf>
    <xf numFmtId="0" fontId="37" fillId="34" borderId="0" xfId="0" applyFont="1" applyFill="1" applyBorder="1">
      <alignment vertical="center"/>
    </xf>
    <xf numFmtId="49" fontId="26" fillId="34" borderId="0" xfId="0" applyNumberFormat="1" applyFont="1" applyFill="1" applyBorder="1">
      <alignment vertical="center"/>
    </xf>
    <xf numFmtId="0" fontId="8" fillId="34" borderId="1" xfId="0" applyFont="1" applyFill="1" applyBorder="1">
      <alignment vertical="center"/>
    </xf>
    <xf numFmtId="0" fontId="37" fillId="34" borderId="7" xfId="0" applyFont="1" applyFill="1" applyBorder="1">
      <alignment vertical="center"/>
    </xf>
    <xf numFmtId="0" fontId="3" fillId="34" borderId="0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vertical="center"/>
    </xf>
    <xf numFmtId="0" fontId="18" fillId="34" borderId="0" xfId="0" applyFont="1" applyFill="1" applyBorder="1" applyAlignment="1">
      <alignment horizontal="left" vertical="center"/>
    </xf>
    <xf numFmtId="0" fontId="8" fillId="34" borderId="0" xfId="0" applyFont="1" applyFill="1" applyBorder="1" applyAlignment="1">
      <alignment horizontal="left" vertical="center"/>
    </xf>
    <xf numFmtId="0" fontId="18" fillId="34" borderId="0" xfId="0" applyFont="1" applyFill="1" applyBorder="1">
      <alignment vertical="center"/>
    </xf>
    <xf numFmtId="0" fontId="37" fillId="34" borderId="6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 vertical="center"/>
    </xf>
    <xf numFmtId="49" fontId="29" fillId="34" borderId="1" xfId="0" applyNumberFormat="1" applyFont="1" applyFill="1" applyBorder="1" applyAlignment="1">
      <alignment horizontal="center" vertical="center"/>
    </xf>
    <xf numFmtId="0" fontId="9" fillId="34" borderId="0" xfId="0" applyFont="1" applyFill="1" applyAlignment="1">
      <alignment horizontal="center" vertical="center"/>
    </xf>
    <xf numFmtId="0" fontId="7" fillId="34" borderId="0" xfId="0" applyFont="1" applyFill="1" applyAlignment="1">
      <alignment horizontal="center" vertical="center"/>
    </xf>
    <xf numFmtId="0" fontId="45" fillId="34" borderId="0" xfId="0" applyFont="1" applyFill="1" applyBorder="1">
      <alignment vertical="center"/>
    </xf>
    <xf numFmtId="9" fontId="37" fillId="34" borderId="0" xfId="0" applyNumberFormat="1" applyFont="1" applyFill="1" applyBorder="1">
      <alignment vertical="center"/>
    </xf>
    <xf numFmtId="49" fontId="0" fillId="34" borderId="0" xfId="0" applyNumberFormat="1" applyFill="1" applyBorder="1" applyAlignment="1">
      <alignment vertical="center" wrapText="1"/>
    </xf>
    <xf numFmtId="9" fontId="37" fillId="34" borderId="7" xfId="0" applyNumberFormat="1" applyFont="1" applyFill="1" applyBorder="1">
      <alignment vertical="center"/>
    </xf>
    <xf numFmtId="0" fontId="38" fillId="34" borderId="6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 vertical="center"/>
    </xf>
    <xf numFmtId="49" fontId="29" fillId="34" borderId="0" xfId="0" applyNumberFormat="1" applyFont="1" applyFill="1" applyBorder="1" applyAlignment="1">
      <alignment horizontal="center" vertical="center"/>
    </xf>
    <xf numFmtId="49" fontId="5" fillId="34" borderId="1" xfId="0" applyNumberFormat="1" applyFont="1" applyFill="1" applyBorder="1" applyAlignment="1">
      <alignment horizontal="center" vertical="center"/>
    </xf>
    <xf numFmtId="49" fontId="26" fillId="34" borderId="0" xfId="0" applyNumberFormat="1" applyFont="1" applyFill="1">
      <alignment vertical="center"/>
    </xf>
    <xf numFmtId="49" fontId="23" fillId="34" borderId="0" xfId="0" applyNumberFormat="1" applyFont="1" applyFill="1" applyBorder="1">
      <alignment vertical="center"/>
    </xf>
    <xf numFmtId="0" fontId="36" fillId="34" borderId="6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center" vertical="center"/>
    </xf>
    <xf numFmtId="0" fontId="4" fillId="34" borderId="0" xfId="0" applyFont="1" applyFill="1" applyBorder="1" applyAlignment="1">
      <alignment horizontal="center" vertical="center"/>
    </xf>
    <xf numFmtId="0" fontId="8" fillId="34" borderId="7" xfId="0" applyFont="1" applyFill="1" applyBorder="1" applyAlignment="1">
      <alignment horizontal="center" vertical="center"/>
    </xf>
    <xf numFmtId="0" fontId="41" fillId="34" borderId="9" xfId="0" applyFont="1" applyFill="1" applyBorder="1" applyAlignment="1">
      <alignment horizontal="left" vertical="center"/>
    </xf>
    <xf numFmtId="0" fontId="0" fillId="34" borderId="10" xfId="0" applyFill="1" applyBorder="1" applyAlignment="1">
      <alignment vertical="center"/>
    </xf>
    <xf numFmtId="0" fontId="41" fillId="34" borderId="11" xfId="0" applyFont="1" applyFill="1" applyBorder="1" applyAlignment="1">
      <alignment horizontal="right" vertical="center"/>
    </xf>
    <xf numFmtId="0" fontId="36" fillId="34" borderId="0" xfId="0" applyFont="1" applyFill="1" applyAlignment="1">
      <alignment horizontal="center" vertical="center"/>
    </xf>
    <xf numFmtId="49" fontId="5" fillId="34" borderId="6" xfId="0" applyNumberFormat="1" applyFont="1" applyFill="1" applyBorder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9" fontId="0" fillId="34" borderId="0" xfId="0" applyNumberFormat="1" applyFill="1" applyBorder="1" applyAlignment="1">
      <alignment horizontal="right" vertical="center"/>
    </xf>
    <xf numFmtId="9" fontId="45" fillId="34" borderId="0" xfId="0" applyNumberFormat="1" applyFont="1" applyFill="1" applyBorder="1">
      <alignment vertical="center"/>
    </xf>
    <xf numFmtId="9" fontId="45" fillId="34" borderId="7" xfId="0" applyNumberFormat="1" applyFont="1" applyFill="1" applyBorder="1">
      <alignment vertical="center"/>
    </xf>
    <xf numFmtId="9" fontId="36" fillId="34" borderId="0" xfId="0" applyNumberFormat="1" applyFont="1" applyFill="1" applyBorder="1">
      <alignment vertical="center"/>
    </xf>
    <xf numFmtId="9" fontId="36" fillId="34" borderId="7" xfId="0" applyNumberFormat="1" applyFont="1" applyFill="1" applyBorder="1">
      <alignment vertical="center"/>
    </xf>
    <xf numFmtId="9" fontId="43" fillId="34" borderId="0" xfId="0" applyNumberFormat="1" applyFont="1" applyFill="1" applyBorder="1">
      <alignment vertical="center"/>
    </xf>
    <xf numFmtId="9" fontId="43" fillId="34" borderId="7" xfId="0" applyNumberFormat="1" applyFont="1" applyFill="1" applyBorder="1">
      <alignment vertical="center"/>
    </xf>
    <xf numFmtId="49" fontId="7" fillId="34" borderId="1" xfId="0" applyNumberFormat="1" applyFont="1" applyFill="1" applyBorder="1" applyAlignment="1">
      <alignment horizontal="center" vertical="center"/>
    </xf>
    <xf numFmtId="0" fontId="14" fillId="34" borderId="6" xfId="0" applyFont="1" applyFill="1" applyBorder="1" applyAlignment="1">
      <alignment horizontal="center" vertical="center"/>
    </xf>
    <xf numFmtId="0" fontId="84" fillId="34" borderId="0" xfId="0" applyFont="1" applyFill="1" applyBorder="1" applyAlignment="1">
      <alignment horizontal="left"/>
    </xf>
    <xf numFmtId="0" fontId="0" fillId="34" borderId="4" xfId="0" applyFont="1" applyFill="1" applyBorder="1" applyAlignment="1">
      <alignment horizontal="right" vertical="center"/>
    </xf>
    <xf numFmtId="9" fontId="0" fillId="34" borderId="0" xfId="1" applyFont="1" applyFill="1" applyBorder="1" applyAlignment="1">
      <alignment horizontal="right" vertical="center"/>
    </xf>
    <xf numFmtId="0" fontId="81" fillId="34" borderId="0" xfId="0" applyFont="1" applyFill="1" applyBorder="1" applyAlignment="1">
      <alignment horizontal="left"/>
    </xf>
    <xf numFmtId="0" fontId="82" fillId="34" borderId="0" xfId="0" applyFont="1" applyFill="1" applyBorder="1" applyAlignment="1">
      <alignment horizontal="left"/>
    </xf>
    <xf numFmtId="0" fontId="80" fillId="34" borderId="0" xfId="0" applyFont="1" applyFill="1" applyBorder="1" applyAlignment="1">
      <alignment horizontal="left"/>
    </xf>
    <xf numFmtId="0" fontId="36" fillId="34" borderId="7" xfId="0" applyFont="1" applyFill="1" applyBorder="1" applyAlignment="1">
      <alignment vertical="center"/>
    </xf>
    <xf numFmtId="0" fontId="81" fillId="34" borderId="7" xfId="0" applyFont="1" applyFill="1" applyBorder="1" applyAlignment="1">
      <alignment horizontal="left"/>
    </xf>
    <xf numFmtId="0" fontId="43" fillId="34" borderId="7" xfId="0" applyFont="1" applyFill="1" applyBorder="1" applyAlignment="1">
      <alignment horizontal="right" vertical="center"/>
    </xf>
    <xf numFmtId="0" fontId="79" fillId="34" borderId="7" xfId="0" applyFont="1" applyFill="1" applyBorder="1" applyAlignment="1">
      <alignment horizontal="left"/>
    </xf>
    <xf numFmtId="0" fontId="37" fillId="34" borderId="7" xfId="0" applyFont="1" applyFill="1" applyBorder="1" applyAlignment="1">
      <alignment horizontal="right" vertical="center"/>
    </xf>
    <xf numFmtId="0" fontId="83" fillId="34" borderId="7" xfId="0" applyFont="1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0" fillId="34" borderId="0" xfId="0" applyFill="1" applyBorder="1" applyAlignment="1">
      <alignment horizontal="right" vertical="center"/>
    </xf>
    <xf numFmtId="49" fontId="6" fillId="34" borderId="1" xfId="0" applyNumberFormat="1" applyFont="1" applyFill="1" applyBorder="1" applyAlignment="1">
      <alignment horizontal="center" vertical="center"/>
    </xf>
    <xf numFmtId="0" fontId="83" fillId="34" borderId="0" xfId="0" applyFont="1" applyFill="1" applyBorder="1" applyAlignment="1">
      <alignment horizontal="left"/>
    </xf>
    <xf numFmtId="0" fontId="43" fillId="34" borderId="0" xfId="0" applyFont="1" applyFill="1" applyBorder="1" applyAlignment="1">
      <alignment horizontal="right" vertical="center"/>
    </xf>
    <xf numFmtId="0" fontId="79" fillId="34" borderId="0" xfId="0" applyFont="1" applyFill="1" applyBorder="1" applyAlignment="1">
      <alignment horizontal="left"/>
    </xf>
    <xf numFmtId="0" fontId="38" fillId="34" borderId="7" xfId="0" applyFont="1" applyFill="1" applyBorder="1" applyAlignment="1">
      <alignment horizontal="right" vertical="center"/>
    </xf>
    <xf numFmtId="0" fontId="80" fillId="34" borderId="7" xfId="0" applyFont="1" applyFill="1" applyBorder="1" applyAlignment="1">
      <alignment horizontal="left"/>
    </xf>
    <xf numFmtId="0" fontId="37" fillId="34" borderId="0" xfId="0" applyFont="1" applyFill="1" applyBorder="1" applyAlignment="1">
      <alignment horizontal="right" vertical="center"/>
    </xf>
    <xf numFmtId="0" fontId="45" fillId="34" borderId="7" xfId="0" applyFont="1" applyFill="1" applyBorder="1">
      <alignment vertical="center"/>
    </xf>
    <xf numFmtId="0" fontId="82" fillId="34" borderId="7" xfId="0" applyFont="1" applyFill="1" applyBorder="1" applyAlignment="1">
      <alignment horizontal="left"/>
    </xf>
    <xf numFmtId="0" fontId="36" fillId="34" borderId="7" xfId="0" applyFont="1" applyFill="1" applyBorder="1" applyAlignment="1">
      <alignment horizontal="right" vertical="center"/>
    </xf>
    <xf numFmtId="49" fontId="5" fillId="34" borderId="0" xfId="0" applyNumberFormat="1" applyFont="1" applyFill="1" applyBorder="1" applyAlignment="1">
      <alignment horizontal="center" vertical="center"/>
    </xf>
    <xf numFmtId="0" fontId="9" fillId="34" borderId="0" xfId="0" applyFont="1" applyFill="1" applyBorder="1" applyAlignment="1">
      <alignment horizontal="center" vertical="center"/>
    </xf>
    <xf numFmtId="0" fontId="7" fillId="34" borderId="0" xfId="0" applyFont="1" applyFill="1" applyBorder="1" applyAlignment="1">
      <alignment horizontal="center" vertical="center"/>
    </xf>
    <xf numFmtId="0" fontId="84" fillId="34" borderId="4" xfId="0" applyFont="1" applyFill="1" applyBorder="1" applyAlignment="1">
      <alignment horizontal="left"/>
    </xf>
    <xf numFmtId="0" fontId="0" fillId="34" borderId="5" xfId="0" applyFont="1" applyFill="1" applyBorder="1" applyAlignment="1">
      <alignment horizontal="right" vertical="center"/>
    </xf>
    <xf numFmtId="0" fontId="37" fillId="34" borderId="1" xfId="0" applyFont="1" applyFill="1" applyBorder="1">
      <alignment vertical="center"/>
    </xf>
    <xf numFmtId="14" fontId="0" fillId="34" borderId="0" xfId="0" applyNumberFormat="1" applyFill="1" applyBorder="1" applyAlignment="1">
      <alignment horizontal="left" vertical="center"/>
    </xf>
    <xf numFmtId="0" fontId="36" fillId="34" borderId="8" xfId="0" applyFont="1" applyFill="1" applyBorder="1">
      <alignment vertical="center"/>
    </xf>
    <xf numFmtId="0" fontId="0" fillId="34" borderId="4" xfId="0" applyFill="1" applyBorder="1">
      <alignment vertical="center"/>
    </xf>
    <xf numFmtId="0" fontId="0" fillId="34" borderId="7" xfId="0" applyFill="1" applyBorder="1" applyAlignment="1">
      <alignment vertical="center"/>
    </xf>
    <xf numFmtId="0" fontId="0" fillId="34" borderId="7" xfId="0" applyFill="1" applyBorder="1">
      <alignment vertical="center"/>
    </xf>
    <xf numFmtId="0" fontId="0" fillId="34" borderId="8" xfId="0" applyFill="1" applyBorder="1">
      <alignment vertical="center"/>
    </xf>
    <xf numFmtId="0" fontId="41" fillId="34" borderId="13" xfId="0" applyFont="1" applyFill="1" applyBorder="1" applyAlignment="1">
      <alignment horizontal="left" vertical="center"/>
    </xf>
    <xf numFmtId="0" fontId="41" fillId="34" borderId="15" xfId="0" applyFont="1" applyFill="1" applyBorder="1" applyAlignment="1">
      <alignment horizontal="right" vertical="center"/>
    </xf>
    <xf numFmtId="49" fontId="40" fillId="34" borderId="18" xfId="0" applyNumberFormat="1" applyFont="1" applyFill="1" applyBorder="1" applyAlignment="1">
      <alignment horizontal="center" vertical="center"/>
    </xf>
    <xf numFmtId="49" fontId="40" fillId="34" borderId="19" xfId="0" applyNumberFormat="1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 vertical="center"/>
    </xf>
    <xf numFmtId="49" fontId="36" fillId="34" borderId="20" xfId="0" applyNumberFormat="1" applyFont="1" applyFill="1" applyBorder="1" applyAlignment="1">
      <alignment horizontal="center" vertical="center"/>
    </xf>
    <xf numFmtId="49" fontId="36" fillId="34" borderId="21" xfId="0" applyNumberFormat="1" applyFont="1" applyFill="1" applyBorder="1" applyAlignment="1">
      <alignment horizontal="center" vertical="center"/>
    </xf>
    <xf numFmtId="0" fontId="37" fillId="34" borderId="7" xfId="0" applyFont="1" applyFill="1" applyBorder="1" applyAlignment="1">
      <alignment horizontal="center" vertical="center"/>
    </xf>
    <xf numFmtId="0" fontId="40" fillId="34" borderId="16" xfId="0" applyFont="1" applyFill="1" applyBorder="1">
      <alignment vertical="center"/>
    </xf>
    <xf numFmtId="0" fontId="40" fillId="34" borderId="22" xfId="0" applyFont="1" applyFill="1" applyBorder="1" applyAlignment="1">
      <alignment horizontal="right" vertical="center"/>
    </xf>
    <xf numFmtId="0" fontId="91" fillId="34" borderId="22" xfId="0" applyFont="1" applyFill="1" applyBorder="1" applyAlignment="1">
      <alignment horizontal="left"/>
    </xf>
    <xf numFmtId="0" fontId="40" fillId="34" borderId="22" xfId="0" applyFont="1" applyFill="1" applyBorder="1" applyAlignment="1">
      <alignment horizontal="left" vertical="center"/>
    </xf>
    <xf numFmtId="0" fontId="40" fillId="34" borderId="17" xfId="0" applyFont="1" applyFill="1" applyBorder="1" applyAlignment="1">
      <alignment horizontal="right" vertical="center"/>
    </xf>
    <xf numFmtId="0" fontId="40" fillId="34" borderId="18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right" vertical="center"/>
    </xf>
    <xf numFmtId="0" fontId="38" fillId="34" borderId="19" xfId="0" applyFont="1" applyFill="1" applyBorder="1">
      <alignment vertical="center"/>
    </xf>
    <xf numFmtId="0" fontId="40" fillId="34" borderId="20" xfId="0" applyFont="1" applyFill="1" applyBorder="1" applyAlignment="1">
      <alignment vertical="center"/>
    </xf>
    <xf numFmtId="0" fontId="36" fillId="34" borderId="23" xfId="0" applyFont="1" applyFill="1" applyBorder="1">
      <alignment vertical="center"/>
    </xf>
    <xf numFmtId="0" fontId="81" fillId="34" borderId="23" xfId="0" applyFont="1" applyFill="1" applyBorder="1" applyAlignment="1">
      <alignment horizontal="left"/>
    </xf>
    <xf numFmtId="0" fontId="43" fillId="34" borderId="23" xfId="0" applyFont="1" applyFill="1" applyBorder="1" applyAlignment="1">
      <alignment horizontal="right" vertical="center"/>
    </xf>
    <xf numFmtId="0" fontId="79" fillId="34" borderId="23" xfId="0" applyFont="1" applyFill="1" applyBorder="1" applyAlignment="1">
      <alignment horizontal="left"/>
    </xf>
    <xf numFmtId="0" fontId="36" fillId="34" borderId="21" xfId="0" applyFont="1" applyFill="1" applyBorder="1">
      <alignment vertical="center"/>
    </xf>
    <xf numFmtId="9" fontId="40" fillId="34" borderId="22" xfId="0" applyNumberFormat="1" applyFont="1" applyFill="1" applyBorder="1" applyAlignment="1">
      <alignment horizontal="right" vertical="center"/>
    </xf>
    <xf numFmtId="9" fontId="40" fillId="34" borderId="22" xfId="1" applyFont="1" applyFill="1" applyBorder="1" applyAlignment="1">
      <alignment horizontal="right" vertical="center"/>
    </xf>
    <xf numFmtId="9" fontId="36" fillId="34" borderId="23" xfId="0" applyNumberFormat="1" applyFont="1" applyFill="1" applyBorder="1">
      <alignment vertical="center"/>
    </xf>
    <xf numFmtId="9" fontId="46" fillId="34" borderId="23" xfId="1" applyFont="1" applyFill="1" applyBorder="1">
      <alignment vertical="center"/>
    </xf>
    <xf numFmtId="49" fontId="40" fillId="34" borderId="16" xfId="0" applyNumberFormat="1" applyFont="1" applyFill="1" applyBorder="1" applyAlignment="1">
      <alignment vertical="center" wrapText="1"/>
    </xf>
    <xf numFmtId="49" fontId="94" fillId="34" borderId="22" xfId="0" applyNumberFormat="1" applyFont="1" applyFill="1" applyBorder="1">
      <alignment vertical="center"/>
    </xf>
    <xf numFmtId="0" fontId="40" fillId="34" borderId="22" xfId="0" applyFont="1" applyFill="1" applyBorder="1">
      <alignment vertical="center"/>
    </xf>
    <xf numFmtId="0" fontId="41" fillId="34" borderId="22" xfId="0" applyFont="1" applyFill="1" applyBorder="1">
      <alignment vertical="center"/>
    </xf>
    <xf numFmtId="0" fontId="41" fillId="34" borderId="17" xfId="0" applyFont="1" applyFill="1" applyBorder="1">
      <alignment vertical="center"/>
    </xf>
    <xf numFmtId="49" fontId="40" fillId="34" borderId="18" xfId="0" applyNumberFormat="1" applyFont="1" applyFill="1" applyBorder="1" applyAlignment="1">
      <alignment vertical="center" wrapText="1"/>
    </xf>
    <xf numFmtId="49" fontId="95" fillId="34" borderId="0" xfId="0" applyNumberFormat="1" applyFont="1" applyFill="1" applyBorder="1">
      <alignment vertical="center"/>
    </xf>
    <xf numFmtId="0" fontId="40" fillId="34" borderId="0" xfId="0" applyFont="1" applyFill="1" applyBorder="1">
      <alignment vertical="center"/>
    </xf>
    <xf numFmtId="0" fontId="41" fillId="34" borderId="23" xfId="0" applyFont="1" applyFill="1" applyBorder="1" applyAlignment="1">
      <alignment vertical="center"/>
    </xf>
    <xf numFmtId="0" fontId="40" fillId="34" borderId="23" xfId="0" applyFont="1" applyFill="1" applyBorder="1" applyAlignment="1">
      <alignment vertical="center"/>
    </xf>
    <xf numFmtId="0" fontId="40" fillId="34" borderId="23" xfId="0" applyFont="1" applyFill="1" applyBorder="1">
      <alignment vertical="center"/>
    </xf>
    <xf numFmtId="0" fontId="40" fillId="34" borderId="21" xfId="0" applyFont="1" applyFill="1" applyBorder="1">
      <alignment vertical="center"/>
    </xf>
    <xf numFmtId="49" fontId="93" fillId="34" borderId="21" xfId="0" applyNumberFormat="1" applyFont="1" applyFill="1" applyBorder="1" applyAlignment="1">
      <alignment horizontal="center" vertical="center"/>
    </xf>
    <xf numFmtId="0" fontId="37" fillId="34" borderId="19" xfId="0" applyFont="1" applyFill="1" applyBorder="1">
      <alignment vertical="center"/>
    </xf>
    <xf numFmtId="0" fontId="44" fillId="34" borderId="0" xfId="0" applyFont="1" applyFill="1" applyBorder="1">
      <alignment vertical="center"/>
    </xf>
    <xf numFmtId="0" fontId="96" fillId="34" borderId="0" xfId="0" applyFont="1" applyFill="1" applyBorder="1" applyAlignment="1">
      <alignment horizontal="left"/>
    </xf>
    <xf numFmtId="0" fontId="45" fillId="34" borderId="0" xfId="0" applyFont="1" applyFill="1" applyBorder="1" applyAlignment="1">
      <alignment horizontal="right" vertical="center"/>
    </xf>
    <xf numFmtId="0" fontId="44" fillId="34" borderId="23" xfId="0" applyFont="1" applyFill="1" applyBorder="1">
      <alignment vertical="center"/>
    </xf>
    <xf numFmtId="0" fontId="96" fillId="34" borderId="23" xfId="0" applyFont="1" applyFill="1" applyBorder="1" applyAlignment="1">
      <alignment horizontal="left"/>
    </xf>
    <xf numFmtId="0" fontId="38" fillId="34" borderId="23" xfId="0" applyFont="1" applyFill="1" applyBorder="1" applyAlignment="1">
      <alignment horizontal="right" vertical="center"/>
    </xf>
    <xf numFmtId="0" fontId="80" fillId="34" borderId="23" xfId="0" applyFont="1" applyFill="1" applyBorder="1" applyAlignment="1">
      <alignment horizontal="left"/>
    </xf>
    <xf numFmtId="9" fontId="42" fillId="34" borderId="0" xfId="1" applyFont="1" applyFill="1" applyBorder="1">
      <alignment vertical="center"/>
    </xf>
    <xf numFmtId="9" fontId="42" fillId="34" borderId="23" xfId="1" applyFont="1" applyFill="1" applyBorder="1">
      <alignment vertical="center"/>
    </xf>
    <xf numFmtId="0" fontId="41" fillId="34" borderId="24" xfId="0" applyFont="1" applyFill="1" applyBorder="1" applyAlignment="1">
      <alignment horizontal="left" vertical="center"/>
    </xf>
    <xf numFmtId="0" fontId="36" fillId="35" borderId="0" xfId="0" applyFont="1" applyFill="1" applyBorder="1">
      <alignment vertical="center"/>
    </xf>
    <xf numFmtId="0" fontId="37" fillId="35" borderId="0" xfId="0" applyFont="1" applyFill="1" applyBorder="1">
      <alignment vertical="center"/>
    </xf>
    <xf numFmtId="0" fontId="38" fillId="35" borderId="0" xfId="0" applyFont="1" applyFill="1" applyBorder="1">
      <alignment vertical="center"/>
    </xf>
    <xf numFmtId="0" fontId="83" fillId="34" borderId="23" xfId="0" applyFont="1" applyFill="1" applyBorder="1" applyAlignment="1">
      <alignment horizontal="left"/>
    </xf>
    <xf numFmtId="0" fontId="82" fillId="34" borderId="23" xfId="0" applyFont="1" applyFill="1" applyBorder="1" applyAlignment="1">
      <alignment horizontal="left"/>
    </xf>
    <xf numFmtId="9" fontId="38" fillId="34" borderId="23" xfId="0" applyNumberFormat="1" applyFont="1" applyFill="1" applyBorder="1">
      <alignment vertical="center"/>
    </xf>
    <xf numFmtId="9" fontId="36" fillId="35" borderId="0" xfId="0" applyNumberFormat="1" applyFont="1" applyFill="1" applyBorder="1">
      <alignment vertical="center"/>
    </xf>
    <xf numFmtId="9" fontId="46" fillId="30" borderId="0" xfId="1" applyFont="1" applyFill="1" applyBorder="1">
      <alignment vertical="center"/>
    </xf>
    <xf numFmtId="0" fontId="45" fillId="30" borderId="18" xfId="0" applyFont="1" applyFill="1" applyBorder="1">
      <alignment vertical="center"/>
    </xf>
    <xf numFmtId="0" fontId="44" fillId="30" borderId="0" xfId="0" applyFont="1" applyFill="1" applyBorder="1">
      <alignment vertical="center"/>
    </xf>
    <xf numFmtId="0" fontId="37" fillId="30" borderId="0" xfId="0" applyFont="1" applyFill="1" applyBorder="1">
      <alignment vertical="center"/>
    </xf>
    <xf numFmtId="49" fontId="95" fillId="34" borderId="22" xfId="0" applyNumberFormat="1" applyFont="1" applyFill="1" applyBorder="1">
      <alignment vertical="center"/>
    </xf>
    <xf numFmtId="0" fontId="40" fillId="34" borderId="22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center" vertical="center"/>
    </xf>
    <xf numFmtId="0" fontId="37" fillId="34" borderId="7" xfId="0" applyFont="1" applyFill="1" applyBorder="1" applyAlignment="1">
      <alignment horizontal="center" vertical="center"/>
    </xf>
    <xf numFmtId="0" fontId="43" fillId="34" borderId="21" xfId="0" applyFont="1" applyFill="1" applyBorder="1">
      <alignment vertical="center"/>
    </xf>
    <xf numFmtId="9" fontId="37" fillId="34" borderId="23" xfId="0" applyNumberFormat="1" applyFont="1" applyFill="1" applyBorder="1">
      <alignment vertical="center"/>
    </xf>
    <xf numFmtId="0" fontId="44" fillId="0" borderId="0" xfId="0" applyFont="1">
      <alignment vertical="center"/>
    </xf>
    <xf numFmtId="0" fontId="40" fillId="34" borderId="0" xfId="0" applyFont="1" applyFill="1" applyBorder="1" applyAlignment="1">
      <alignment horizontal="center" vertical="center"/>
    </xf>
    <xf numFmtId="0" fontId="37" fillId="34" borderId="7" xfId="0" applyFont="1" applyFill="1" applyBorder="1" applyAlignment="1">
      <alignment horizontal="center" vertical="center"/>
    </xf>
    <xf numFmtId="0" fontId="44" fillId="0" borderId="2" xfId="0" applyFont="1" applyFill="1" applyBorder="1">
      <alignment vertical="center"/>
    </xf>
    <xf numFmtId="0" fontId="40" fillId="0" borderId="27" xfId="0" applyFont="1" applyBorder="1" applyAlignment="1">
      <alignment vertical="center"/>
    </xf>
    <xf numFmtId="0" fontId="40" fillId="0" borderId="28" xfId="0" applyFont="1" applyBorder="1" applyAlignment="1">
      <alignment horizontal="left" vertical="center"/>
    </xf>
    <xf numFmtId="0" fontId="40" fillId="0" borderId="29" xfId="0" applyFont="1" applyBorder="1" applyAlignment="1">
      <alignment horizontal="left" vertical="center"/>
    </xf>
    <xf numFmtId="0" fontId="45" fillId="0" borderId="1" xfId="0" applyFont="1" applyFill="1" applyBorder="1">
      <alignment vertical="center"/>
    </xf>
    <xf numFmtId="0" fontId="45" fillId="34" borderId="19" xfId="0" applyFont="1" applyFill="1" applyBorder="1">
      <alignment vertical="center"/>
    </xf>
    <xf numFmtId="49" fontId="94" fillId="34" borderId="0" xfId="0" applyNumberFormat="1" applyFont="1" applyFill="1" applyBorder="1">
      <alignment vertical="center"/>
    </xf>
    <xf numFmtId="0" fontId="38" fillId="30" borderId="0" xfId="0" applyFont="1" applyFill="1" applyBorder="1">
      <alignment vertical="center"/>
    </xf>
    <xf numFmtId="0" fontId="37" fillId="30" borderId="0" xfId="0" applyFont="1" applyFill="1">
      <alignment vertical="center"/>
    </xf>
    <xf numFmtId="9" fontId="37" fillId="30" borderId="0" xfId="0" applyNumberFormat="1" applyFont="1" applyFill="1" applyBorder="1">
      <alignment vertical="center"/>
    </xf>
    <xf numFmtId="0" fontId="40" fillId="34" borderId="0" xfId="0" applyFont="1" applyFill="1" applyBorder="1" applyAlignment="1">
      <alignment horizontal="center" vertical="center"/>
    </xf>
    <xf numFmtId="0" fontId="37" fillId="34" borderId="7" xfId="0" applyFont="1" applyFill="1" applyBorder="1" applyAlignment="1">
      <alignment horizontal="center" vertical="center"/>
    </xf>
    <xf numFmtId="49" fontId="30" fillId="0" borderId="1" xfId="0" applyNumberFormat="1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9" fontId="44" fillId="34" borderId="23" xfId="0" applyNumberFormat="1" applyFont="1" applyFill="1" applyBorder="1">
      <alignment vertical="center"/>
    </xf>
    <xf numFmtId="49" fontId="101" fillId="34" borderId="0" xfId="0" applyNumberFormat="1" applyFont="1" applyFill="1" applyBorder="1">
      <alignment vertical="center"/>
    </xf>
    <xf numFmtId="0" fontId="36" fillId="34" borderId="19" xfId="0" applyFont="1" applyFill="1" applyBorder="1">
      <alignment vertical="center"/>
    </xf>
    <xf numFmtId="49" fontId="100" fillId="34" borderId="0" xfId="0" applyNumberFormat="1" applyFont="1" applyFill="1" applyBorder="1">
      <alignment vertical="center"/>
    </xf>
    <xf numFmtId="0" fontId="37" fillId="30" borderId="19" xfId="0" applyFont="1" applyFill="1" applyBorder="1">
      <alignment vertical="center"/>
    </xf>
    <xf numFmtId="9" fontId="38" fillId="30" borderId="0" xfId="0" applyNumberFormat="1" applyFont="1" applyFill="1" applyBorder="1">
      <alignment vertical="center"/>
    </xf>
    <xf numFmtId="0" fontId="18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Border="1" applyAlignment="1">
      <alignment vertical="top"/>
    </xf>
    <xf numFmtId="14" fontId="8" fillId="0" borderId="1" xfId="0" applyNumberFormat="1" applyFont="1" applyBorder="1">
      <alignment vertical="center"/>
    </xf>
    <xf numFmtId="0" fontId="42" fillId="0" borderId="0" xfId="0" applyFont="1" applyFill="1">
      <alignment vertical="center"/>
    </xf>
    <xf numFmtId="0" fontId="42" fillId="0" borderId="0" xfId="0" applyFont="1">
      <alignment vertical="center"/>
    </xf>
    <xf numFmtId="49" fontId="93" fillId="34" borderId="20" xfId="0" applyNumberFormat="1" applyFont="1" applyFill="1" applyBorder="1" applyAlignment="1">
      <alignment horizontal="center" vertical="center"/>
    </xf>
    <xf numFmtId="0" fontId="43" fillId="34" borderId="19" xfId="0" applyFont="1" applyFill="1" applyBorder="1">
      <alignment vertical="center"/>
    </xf>
    <xf numFmtId="49" fontId="44" fillId="34" borderId="0" xfId="0" applyNumberFormat="1" applyFont="1" applyFill="1" applyBorder="1">
      <alignment vertical="center"/>
    </xf>
    <xf numFmtId="0" fontId="60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49" fontId="22" fillId="0" borderId="0" xfId="0" applyNumberFormat="1" applyFont="1" applyBorder="1">
      <alignment vertical="center"/>
    </xf>
    <xf numFmtId="0" fontId="0" fillId="0" borderId="0" xfId="0" applyAlignment="1">
      <alignment horizontal="right" vertical="center"/>
    </xf>
    <xf numFmtId="0" fontId="67" fillId="0" borderId="0" xfId="0" applyFont="1" applyFill="1" applyAlignment="1">
      <alignment horizontal="right" vertical="center"/>
    </xf>
    <xf numFmtId="0" fontId="67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68" fillId="0" borderId="0" xfId="0" applyFont="1" applyFill="1" applyAlignment="1">
      <alignment horizontal="right" vertical="center"/>
    </xf>
    <xf numFmtId="0" fontId="103" fillId="0" borderId="0" xfId="0" applyFont="1" applyFill="1" applyAlignment="1">
      <alignment horizontal="right" vertical="center"/>
    </xf>
    <xf numFmtId="49" fontId="28" fillId="0" borderId="2" xfId="0" applyNumberFormat="1" applyFont="1" applyBorder="1">
      <alignment vertical="center"/>
    </xf>
    <xf numFmtId="49" fontId="28" fillId="0" borderId="0" xfId="0" applyNumberFormat="1" applyFont="1" applyBorder="1">
      <alignment vertical="center"/>
    </xf>
    <xf numFmtId="49" fontId="22" fillId="0" borderId="0" xfId="0" applyNumberFormat="1" applyFont="1" applyFill="1" applyBorder="1">
      <alignment vertical="center"/>
    </xf>
    <xf numFmtId="0" fontId="41" fillId="34" borderId="12" xfId="0" applyFont="1" applyFill="1" applyBorder="1" applyAlignment="1">
      <alignment horizontal="center" vertical="center"/>
    </xf>
    <xf numFmtId="0" fontId="41" fillId="34" borderId="15" xfId="0" applyFont="1" applyFill="1" applyBorder="1" applyAlignment="1">
      <alignment horizontal="center" vertical="center"/>
    </xf>
    <xf numFmtId="57" fontId="41" fillId="34" borderId="13" xfId="0" applyNumberFormat="1" applyFont="1" applyFill="1" applyBorder="1" applyAlignment="1">
      <alignment horizontal="left" vertical="center"/>
    </xf>
    <xf numFmtId="0" fontId="41" fillId="34" borderId="15" xfId="0" applyFont="1" applyFill="1" applyBorder="1" applyAlignment="1">
      <alignment horizontal="left" vertical="center"/>
    </xf>
    <xf numFmtId="0" fontId="0" fillId="34" borderId="0" xfId="0" applyFill="1">
      <alignment vertical="center"/>
    </xf>
    <xf numFmtId="0" fontId="41" fillId="34" borderId="0" xfId="0" applyFont="1" applyFill="1">
      <alignment vertical="center"/>
    </xf>
    <xf numFmtId="0" fontId="41" fillId="34" borderId="17" xfId="0" applyFont="1" applyFill="1" applyBorder="1" applyAlignment="1">
      <alignment horizontal="center" vertical="center"/>
    </xf>
    <xf numFmtId="0" fontId="63" fillId="34" borderId="21" xfId="0" applyFont="1" applyFill="1" applyBorder="1" applyAlignment="1">
      <alignment horizontal="center" vertical="center"/>
    </xf>
    <xf numFmtId="49" fontId="30" fillId="0" borderId="0" xfId="0" applyNumberFormat="1" applyFont="1" applyBorder="1">
      <alignment vertical="center"/>
    </xf>
    <xf numFmtId="49" fontId="26" fillId="0" borderId="0" xfId="0" applyNumberFormat="1" applyFont="1" applyBorder="1">
      <alignment vertical="center"/>
    </xf>
    <xf numFmtId="0" fontId="92" fillId="0" borderId="0" xfId="0" applyFont="1">
      <alignment vertical="center"/>
    </xf>
    <xf numFmtId="49" fontId="31" fillId="0" borderId="0" xfId="0" applyNumberFormat="1" applyFont="1" applyBorder="1">
      <alignment vertical="center"/>
    </xf>
    <xf numFmtId="49" fontId="30" fillId="0" borderId="0" xfId="0" applyNumberFormat="1" applyFont="1" applyFill="1" applyBorder="1">
      <alignment vertical="center"/>
    </xf>
    <xf numFmtId="0" fontId="40" fillId="34" borderId="23" xfId="0" applyFont="1" applyFill="1" applyBorder="1" applyAlignment="1">
      <alignment horizontal="left" vertical="center"/>
    </xf>
    <xf numFmtId="0" fontId="40" fillId="34" borderId="20" xfId="0" applyFont="1" applyFill="1" applyBorder="1" applyAlignment="1">
      <alignment horizontal="right" vertical="center"/>
    </xf>
    <xf numFmtId="0" fontId="40" fillId="34" borderId="23" xfId="0" applyFont="1" applyFill="1" applyBorder="1" applyAlignment="1">
      <alignment horizontal="right" vertical="center"/>
    </xf>
    <xf numFmtId="9" fontId="40" fillId="34" borderId="23" xfId="0" applyNumberFormat="1" applyFont="1" applyFill="1" applyBorder="1" applyAlignment="1">
      <alignment horizontal="right" vertical="center"/>
    </xf>
    <xf numFmtId="9" fontId="40" fillId="34" borderId="23" xfId="1" applyFont="1" applyFill="1" applyBorder="1" applyAlignment="1">
      <alignment horizontal="right" vertical="center"/>
    </xf>
    <xf numFmtId="0" fontId="44" fillId="34" borderId="33" xfId="0" applyFont="1" applyFill="1" applyBorder="1">
      <alignment vertical="center"/>
    </xf>
    <xf numFmtId="0" fontId="36" fillId="34" borderId="34" xfId="0" applyFont="1" applyFill="1" applyBorder="1">
      <alignment vertical="center"/>
    </xf>
    <xf numFmtId="0" fontId="43" fillId="34" borderId="33" xfId="0" applyFont="1" applyFill="1" applyBorder="1">
      <alignment vertical="center"/>
    </xf>
    <xf numFmtId="9" fontId="36" fillId="34" borderId="33" xfId="0" applyNumberFormat="1" applyFont="1" applyFill="1" applyBorder="1">
      <alignment vertical="center"/>
    </xf>
    <xf numFmtId="9" fontId="46" fillId="34" borderId="33" xfId="1" applyFont="1" applyFill="1" applyBorder="1">
      <alignment vertical="center"/>
    </xf>
    <xf numFmtId="0" fontId="36" fillId="34" borderId="33" xfId="0" applyFont="1" applyFill="1" applyBorder="1">
      <alignment vertical="center"/>
    </xf>
    <xf numFmtId="0" fontId="37" fillId="34" borderId="33" xfId="0" applyFont="1" applyFill="1" applyBorder="1">
      <alignment vertical="center"/>
    </xf>
    <xf numFmtId="9" fontId="45" fillId="34" borderId="33" xfId="0" applyNumberFormat="1" applyFont="1" applyFill="1" applyBorder="1">
      <alignment vertical="center"/>
    </xf>
    <xf numFmtId="9" fontId="37" fillId="34" borderId="33" xfId="0" applyNumberFormat="1" applyFont="1" applyFill="1" applyBorder="1">
      <alignment vertical="center"/>
    </xf>
    <xf numFmtId="9" fontId="44" fillId="34" borderId="33" xfId="0" applyNumberFormat="1" applyFont="1" applyFill="1" applyBorder="1">
      <alignment vertical="center"/>
    </xf>
    <xf numFmtId="9" fontId="42" fillId="34" borderId="33" xfId="1" applyFont="1" applyFill="1" applyBorder="1">
      <alignment vertical="center"/>
    </xf>
    <xf numFmtId="0" fontId="38" fillId="34" borderId="33" xfId="0" applyFont="1" applyFill="1" applyBorder="1">
      <alignment vertical="center"/>
    </xf>
    <xf numFmtId="0" fontId="37" fillId="34" borderId="35" xfId="0" applyFont="1" applyFill="1" applyBorder="1">
      <alignment vertical="center"/>
    </xf>
    <xf numFmtId="0" fontId="36" fillId="34" borderId="33" xfId="0" applyFont="1" applyFill="1" applyBorder="1" applyAlignment="1">
      <alignment horizontal="right" vertical="center"/>
    </xf>
    <xf numFmtId="9" fontId="38" fillId="34" borderId="33" xfId="0" applyNumberFormat="1" applyFont="1" applyFill="1" applyBorder="1">
      <alignment vertical="center"/>
    </xf>
    <xf numFmtId="0" fontId="36" fillId="34" borderId="34" xfId="0" applyFont="1" applyFill="1" applyBorder="1" applyAlignment="1">
      <alignment horizontal="right" vertical="center"/>
    </xf>
    <xf numFmtId="0" fontId="38" fillId="34" borderId="33" xfId="0" applyFont="1" applyFill="1" applyBorder="1" applyAlignment="1">
      <alignment horizontal="right" vertical="center"/>
    </xf>
    <xf numFmtId="0" fontId="37" fillId="34" borderId="36" xfId="0" applyFont="1" applyFill="1" applyBorder="1">
      <alignment vertical="center"/>
    </xf>
    <xf numFmtId="0" fontId="36" fillId="34" borderId="37" xfId="0" applyFont="1" applyFill="1" applyBorder="1">
      <alignment vertical="center"/>
    </xf>
    <xf numFmtId="0" fontId="38" fillId="34" borderId="36" xfId="0" applyFont="1" applyFill="1" applyBorder="1">
      <alignment vertical="center"/>
    </xf>
    <xf numFmtId="0" fontId="36" fillId="34" borderId="36" xfId="0" applyFont="1" applyFill="1" applyBorder="1">
      <alignment vertical="center"/>
    </xf>
    <xf numFmtId="9" fontId="37" fillId="34" borderId="36" xfId="0" applyNumberFormat="1" applyFont="1" applyFill="1" applyBorder="1">
      <alignment vertical="center"/>
    </xf>
    <xf numFmtId="9" fontId="46" fillId="34" borderId="36" xfId="1" applyFont="1" applyFill="1" applyBorder="1">
      <alignment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34" borderId="15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34" borderId="15" xfId="0" applyFont="1" applyFill="1" applyBorder="1" applyAlignment="1">
      <alignment horizontal="center" vertical="center"/>
    </xf>
    <xf numFmtId="49" fontId="26" fillId="0" borderId="0" xfId="0" applyNumberFormat="1" applyFont="1" applyFill="1" applyBorder="1">
      <alignment vertical="center"/>
    </xf>
    <xf numFmtId="0" fontId="41" fillId="0" borderId="30" xfId="0" applyNumberFormat="1" applyFont="1" applyBorder="1">
      <alignment vertical="center"/>
    </xf>
    <xf numFmtId="1" fontId="41" fillId="0" borderId="30" xfId="0" applyNumberFormat="1" applyFont="1" applyBorder="1">
      <alignment vertical="center"/>
    </xf>
    <xf numFmtId="181" fontId="41" fillId="0" borderId="8" xfId="0" applyNumberFormat="1" applyFont="1" applyBorder="1">
      <alignment vertical="center"/>
    </xf>
    <xf numFmtId="181" fontId="41" fillId="0" borderId="11" xfId="0" applyNumberFormat="1" applyFont="1" applyBorder="1">
      <alignment vertical="center"/>
    </xf>
    <xf numFmtId="177" fontId="41" fillId="38" borderId="30" xfId="0" applyNumberFormat="1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41" fillId="10" borderId="16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34" borderId="15" xfId="0" applyFont="1" applyFill="1" applyBorder="1" applyAlignment="1">
      <alignment horizontal="center" vertical="center"/>
    </xf>
    <xf numFmtId="176" fontId="60" fillId="0" borderId="0" xfId="0" quotePrefix="1" applyNumberFormat="1" applyFont="1" applyAlignment="1">
      <alignment horizontal="left" vertical="center"/>
    </xf>
    <xf numFmtId="0" fontId="40" fillId="34" borderId="0" xfId="0" applyFont="1" applyFill="1" applyBorder="1" applyAlignment="1">
      <alignment horizontal="center" vertical="center"/>
    </xf>
    <xf numFmtId="0" fontId="37" fillId="34" borderId="7" xfId="0" applyFont="1" applyFill="1" applyBorder="1" applyAlignment="1">
      <alignment horizontal="center" vertical="center"/>
    </xf>
    <xf numFmtId="0" fontId="42" fillId="5" borderId="24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34" borderId="15" xfId="0" applyFont="1" applyFill="1" applyBorder="1" applyAlignment="1">
      <alignment horizontal="center" vertical="center"/>
    </xf>
    <xf numFmtId="0" fontId="63" fillId="34" borderId="24" xfId="0" applyFont="1" applyFill="1" applyBorder="1" applyAlignment="1">
      <alignment vertical="center"/>
    </xf>
    <xf numFmtId="0" fontId="0" fillId="34" borderId="26" xfId="0" applyFill="1" applyBorder="1" applyAlignment="1">
      <alignment vertical="center"/>
    </xf>
    <xf numFmtId="0" fontId="0" fillId="34" borderId="25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34" borderId="14" xfId="0" applyFont="1" applyFill="1" applyBorder="1" applyAlignment="1">
      <alignment horizontal="center" vertical="center"/>
    </xf>
    <xf numFmtId="0" fontId="41" fillId="34" borderId="15" xfId="0" applyFont="1" applyFill="1" applyBorder="1" applyAlignment="1">
      <alignment horizontal="center" vertical="center"/>
    </xf>
    <xf numFmtId="0" fontId="44" fillId="34" borderId="19" xfId="0" applyFont="1" applyFill="1" applyBorder="1">
      <alignment vertical="center"/>
    </xf>
    <xf numFmtId="0" fontId="36" fillId="34" borderId="0" xfId="0" applyFont="1" applyFill="1">
      <alignment vertical="center"/>
    </xf>
    <xf numFmtId="0" fontId="45" fillId="34" borderId="18" xfId="0" applyFont="1" applyFill="1" applyBorder="1">
      <alignment vertical="center"/>
    </xf>
    <xf numFmtId="0" fontId="43" fillId="34" borderId="18" xfId="0" applyFont="1" applyFill="1" applyBorder="1">
      <alignment vertical="center"/>
    </xf>
    <xf numFmtId="0" fontId="38" fillId="34" borderId="0" xfId="0" applyFont="1" applyFill="1">
      <alignment vertical="center"/>
    </xf>
    <xf numFmtId="0" fontId="37" fillId="34" borderId="0" xfId="0" applyFont="1" applyFill="1">
      <alignment vertical="center"/>
    </xf>
    <xf numFmtId="0" fontId="38" fillId="34" borderId="18" xfId="0" applyFont="1" applyFill="1" applyBorder="1">
      <alignment vertical="center"/>
    </xf>
    <xf numFmtId="0" fontId="36" fillId="34" borderId="18" xfId="0" applyFont="1" applyFill="1" applyBorder="1">
      <alignment vertical="center"/>
    </xf>
    <xf numFmtId="0" fontId="37" fillId="34" borderId="18" xfId="0" applyFont="1" applyFill="1" applyBorder="1">
      <alignment vertical="center"/>
    </xf>
    <xf numFmtId="0" fontId="36" fillId="34" borderId="16" xfId="0" applyFont="1" applyFill="1" applyBorder="1">
      <alignment vertical="center"/>
    </xf>
    <xf numFmtId="0" fontId="40" fillId="34" borderId="21" xfId="0" applyFont="1" applyFill="1" applyBorder="1" applyAlignment="1">
      <alignment horizontal="left" vertical="center"/>
    </xf>
    <xf numFmtId="9" fontId="44" fillId="34" borderId="0" xfId="0" applyNumberFormat="1" applyFont="1" applyFill="1" applyBorder="1">
      <alignment vertical="center"/>
    </xf>
    <xf numFmtId="0" fontId="36" fillId="34" borderId="31" xfId="0" applyFont="1" applyFill="1" applyBorder="1">
      <alignment vertical="center"/>
    </xf>
    <xf numFmtId="0" fontId="44" fillId="34" borderId="32" xfId="0" applyFont="1" applyFill="1" applyBorder="1">
      <alignment vertical="center"/>
    </xf>
    <xf numFmtId="0" fontId="37" fillId="34" borderId="31" xfId="0" applyFont="1" applyFill="1" applyBorder="1">
      <alignment vertical="center"/>
    </xf>
    <xf numFmtId="9" fontId="36" fillId="34" borderId="31" xfId="0" applyNumberFormat="1" applyFont="1" applyFill="1" applyBorder="1">
      <alignment vertical="center"/>
    </xf>
    <xf numFmtId="9" fontId="46" fillId="34" borderId="31" xfId="1" applyFont="1" applyFill="1" applyBorder="1">
      <alignment vertical="center"/>
    </xf>
    <xf numFmtId="0" fontId="44" fillId="30" borderId="33" xfId="0" applyFont="1" applyFill="1" applyBorder="1">
      <alignment vertical="center"/>
    </xf>
    <xf numFmtId="0" fontId="36" fillId="30" borderId="34" xfId="0" applyFont="1" applyFill="1" applyBorder="1">
      <alignment vertical="center"/>
    </xf>
    <xf numFmtId="0" fontId="36" fillId="30" borderId="33" xfId="0" applyFont="1" applyFill="1" applyBorder="1">
      <alignment vertical="center"/>
    </xf>
    <xf numFmtId="9" fontId="46" fillId="30" borderId="33" xfId="1" applyFont="1" applyFill="1" applyBorder="1">
      <alignment vertical="center"/>
    </xf>
    <xf numFmtId="0" fontId="45" fillId="30" borderId="33" xfId="0" applyFont="1" applyFill="1" applyBorder="1">
      <alignment vertical="center"/>
    </xf>
    <xf numFmtId="0" fontId="37" fillId="30" borderId="33" xfId="0" applyFont="1" applyFill="1" applyBorder="1">
      <alignment vertical="center"/>
    </xf>
    <xf numFmtId="9" fontId="36" fillId="30" borderId="33" xfId="0" applyNumberFormat="1" applyFont="1" applyFill="1" applyBorder="1">
      <alignment vertical="center"/>
    </xf>
    <xf numFmtId="0" fontId="36" fillId="34" borderId="38" xfId="0" applyFont="1" applyFill="1" applyBorder="1">
      <alignment vertical="center"/>
    </xf>
    <xf numFmtId="0" fontId="45" fillId="34" borderId="39" xfId="0" applyFont="1" applyFill="1" applyBorder="1">
      <alignment vertical="center"/>
    </xf>
    <xf numFmtId="0" fontId="37" fillId="34" borderId="38" xfId="0" applyFont="1" applyFill="1" applyBorder="1">
      <alignment vertical="center"/>
    </xf>
    <xf numFmtId="9" fontId="38" fillId="34" borderId="38" xfId="0" applyNumberFormat="1" applyFont="1" applyFill="1" applyBorder="1">
      <alignment vertical="center"/>
    </xf>
    <xf numFmtId="9" fontId="46" fillId="34" borderId="38" xfId="1" applyFont="1" applyFill="1" applyBorder="1">
      <alignment vertical="center"/>
    </xf>
    <xf numFmtId="0" fontId="36" fillId="34" borderId="40" xfId="0" applyFont="1" applyFill="1" applyBorder="1">
      <alignment vertical="center"/>
    </xf>
    <xf numFmtId="0" fontId="43" fillId="34" borderId="41" xfId="0" applyFont="1" applyFill="1" applyBorder="1">
      <alignment vertical="center"/>
    </xf>
    <xf numFmtId="0" fontId="38" fillId="34" borderId="40" xfId="0" applyFont="1" applyFill="1" applyBorder="1">
      <alignment vertical="center"/>
    </xf>
    <xf numFmtId="9" fontId="38" fillId="34" borderId="40" xfId="0" applyNumberFormat="1" applyFont="1" applyFill="1" applyBorder="1">
      <alignment vertical="center"/>
    </xf>
    <xf numFmtId="9" fontId="46" fillId="34" borderId="40" xfId="1" applyFont="1" applyFill="1" applyBorder="1">
      <alignment vertical="center"/>
    </xf>
    <xf numFmtId="0" fontId="43" fillId="34" borderId="40" xfId="0" applyFont="1" applyFill="1" applyBorder="1">
      <alignment vertical="center"/>
    </xf>
    <xf numFmtId="9" fontId="43" fillId="34" borderId="40" xfId="0" applyNumberFormat="1" applyFont="1" applyFill="1" applyBorder="1">
      <alignment vertical="center"/>
    </xf>
    <xf numFmtId="0" fontId="37" fillId="34" borderId="40" xfId="0" applyFont="1" applyFill="1" applyBorder="1">
      <alignment vertical="center"/>
    </xf>
    <xf numFmtId="0" fontId="38" fillId="34" borderId="41" xfId="0" applyFont="1" applyFill="1" applyBorder="1">
      <alignment vertical="center"/>
    </xf>
    <xf numFmtId="9" fontId="36" fillId="34" borderId="40" xfId="0" applyNumberFormat="1" applyFont="1" applyFill="1" applyBorder="1">
      <alignment vertical="center"/>
    </xf>
    <xf numFmtId="9" fontId="37" fillId="34" borderId="40" xfId="0" applyNumberFormat="1" applyFont="1" applyFill="1" applyBorder="1">
      <alignment vertical="center"/>
    </xf>
    <xf numFmtId="0" fontId="36" fillId="34" borderId="41" xfId="0" applyFont="1" applyFill="1" applyBorder="1">
      <alignment vertical="center"/>
    </xf>
    <xf numFmtId="0" fontId="44" fillId="34" borderId="40" xfId="0" applyFont="1" applyFill="1" applyBorder="1">
      <alignment vertical="center"/>
    </xf>
    <xf numFmtId="0" fontId="45" fillId="34" borderId="41" xfId="0" applyFont="1" applyFill="1" applyBorder="1">
      <alignment vertical="center"/>
    </xf>
    <xf numFmtId="0" fontId="36" fillId="34" borderId="40" xfId="0" applyFont="1" applyFill="1" applyBorder="1" applyAlignment="1">
      <alignment horizontal="right" vertical="center"/>
    </xf>
    <xf numFmtId="0" fontId="38" fillId="34" borderId="42" xfId="0" applyFont="1" applyFill="1" applyBorder="1">
      <alignment vertical="center"/>
    </xf>
    <xf numFmtId="0" fontId="37" fillId="34" borderId="41" xfId="0" applyFont="1" applyFill="1" applyBorder="1">
      <alignment vertical="center"/>
    </xf>
    <xf numFmtId="0" fontId="44" fillId="30" borderId="40" xfId="0" applyFont="1" applyFill="1" applyBorder="1">
      <alignment vertical="center"/>
    </xf>
    <xf numFmtId="0" fontId="36" fillId="30" borderId="41" xfId="0" applyFont="1" applyFill="1" applyBorder="1">
      <alignment vertical="center"/>
    </xf>
    <xf numFmtId="0" fontId="37" fillId="30" borderId="40" xfId="0" applyFont="1" applyFill="1" applyBorder="1">
      <alignment vertical="center"/>
    </xf>
    <xf numFmtId="0" fontId="45" fillId="30" borderId="40" xfId="0" applyFont="1" applyFill="1" applyBorder="1">
      <alignment vertical="center"/>
    </xf>
    <xf numFmtId="0" fontId="36" fillId="30" borderId="40" xfId="0" applyFont="1" applyFill="1" applyBorder="1">
      <alignment vertical="center"/>
    </xf>
    <xf numFmtId="9" fontId="36" fillId="30" borderId="40" xfId="0" applyNumberFormat="1" applyFont="1" applyFill="1" applyBorder="1">
      <alignment vertical="center"/>
    </xf>
    <xf numFmtId="9" fontId="46" fillId="30" borderId="40" xfId="1" applyFont="1" applyFill="1" applyBorder="1">
      <alignment vertical="center"/>
    </xf>
    <xf numFmtId="0" fontId="44" fillId="30" borderId="43" xfId="0" applyFont="1" applyFill="1" applyBorder="1">
      <alignment vertical="center"/>
    </xf>
    <xf numFmtId="0" fontId="36" fillId="30" borderId="44" xfId="0" applyFont="1" applyFill="1" applyBorder="1">
      <alignment vertical="center"/>
    </xf>
    <xf numFmtId="0" fontId="37" fillId="30" borderId="43" xfId="0" applyFont="1" applyFill="1" applyBorder="1">
      <alignment vertical="center"/>
    </xf>
    <xf numFmtId="0" fontId="36" fillId="30" borderId="43" xfId="0" applyFont="1" applyFill="1" applyBorder="1">
      <alignment vertical="center"/>
    </xf>
    <xf numFmtId="9" fontId="36" fillId="30" borderId="43" xfId="0" applyNumberFormat="1" applyFont="1" applyFill="1" applyBorder="1">
      <alignment vertical="center"/>
    </xf>
    <xf numFmtId="9" fontId="46" fillId="30" borderId="43" xfId="1" applyFont="1" applyFill="1" applyBorder="1">
      <alignment vertical="center"/>
    </xf>
    <xf numFmtId="0" fontId="0" fillId="34" borderId="12" xfId="0" applyFill="1" applyBorder="1">
      <alignment vertical="center"/>
    </xf>
    <xf numFmtId="57" fontId="41" fillId="34" borderId="13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41" fillId="34" borderId="13" xfId="0" applyFont="1" applyFill="1" applyBorder="1" applyAlignment="1">
      <alignment horizontal="center" vertical="center"/>
    </xf>
    <xf numFmtId="49" fontId="13" fillId="0" borderId="0" xfId="0" applyNumberFormat="1" applyFont="1" applyBorder="1">
      <alignment vertical="center"/>
    </xf>
    <xf numFmtId="49" fontId="5" fillId="0" borderId="2" xfId="0" applyNumberFormat="1" applyFont="1" applyBorder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14" fontId="42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4" fontId="42" fillId="0" borderId="0" xfId="0" applyNumberFormat="1" applyFont="1" applyFill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7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16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92" fillId="34" borderId="20" xfId="0" applyFont="1" applyFill="1" applyBorder="1" applyAlignment="1">
      <alignment horizontal="center" vertical="center"/>
    </xf>
    <xf numFmtId="0" fontId="92" fillId="34" borderId="23" xfId="0" applyFont="1" applyFill="1" applyBorder="1" applyAlignment="1">
      <alignment horizontal="center" vertical="center"/>
    </xf>
    <xf numFmtId="0" fontId="92" fillId="34" borderId="21" xfId="0" applyFont="1" applyFill="1" applyBorder="1" applyAlignment="1">
      <alignment horizontal="center" vertical="center"/>
    </xf>
    <xf numFmtId="0" fontId="40" fillId="34" borderId="22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 vertical="center"/>
    </xf>
    <xf numFmtId="14" fontId="41" fillId="34" borderId="0" xfId="0" applyNumberFormat="1" applyFont="1" applyFill="1" applyBorder="1" applyAlignment="1">
      <alignment horizontal="left" vertical="center"/>
    </xf>
    <xf numFmtId="14" fontId="41" fillId="34" borderId="19" xfId="0" applyNumberFormat="1" applyFont="1" applyFill="1" applyBorder="1" applyAlignment="1">
      <alignment horizontal="left" vertical="center"/>
    </xf>
    <xf numFmtId="0" fontId="44" fillId="34" borderId="20" xfId="0" applyFont="1" applyFill="1" applyBorder="1" applyAlignment="1">
      <alignment horizontal="center" vertical="center"/>
    </xf>
    <xf numFmtId="0" fontId="44" fillId="34" borderId="23" xfId="0" applyFont="1" applyFill="1" applyBorder="1" applyAlignment="1">
      <alignment horizontal="center" vertical="center"/>
    </xf>
    <xf numFmtId="0" fontId="38" fillId="34" borderId="23" xfId="0" applyFont="1" applyFill="1" applyBorder="1" applyAlignment="1">
      <alignment horizontal="center" vertical="center"/>
    </xf>
    <xf numFmtId="0" fontId="38" fillId="34" borderId="21" xfId="0" applyFont="1" applyFill="1" applyBorder="1" applyAlignment="1">
      <alignment horizontal="center" vertical="center"/>
    </xf>
    <xf numFmtId="49" fontId="92" fillId="34" borderId="16" xfId="0" applyNumberFormat="1" applyFont="1" applyFill="1" applyBorder="1" applyAlignment="1">
      <alignment horizontal="right" vertical="center" wrapText="1"/>
    </xf>
    <xf numFmtId="49" fontId="92" fillId="34" borderId="22" xfId="0" applyNumberFormat="1" applyFont="1" applyFill="1" applyBorder="1" applyAlignment="1">
      <alignment horizontal="right" vertical="center" wrapText="1"/>
    </xf>
    <xf numFmtId="49" fontId="92" fillId="34" borderId="17" xfId="0" applyNumberFormat="1" applyFont="1" applyFill="1" applyBorder="1" applyAlignment="1">
      <alignment horizontal="right" vertical="center" wrapText="1"/>
    </xf>
    <xf numFmtId="49" fontId="95" fillId="34" borderId="18" xfId="0" applyNumberFormat="1" applyFont="1" applyFill="1" applyBorder="1" applyAlignment="1">
      <alignment horizontal="right" vertical="center" wrapText="1"/>
    </xf>
    <xf numFmtId="49" fontId="95" fillId="34" borderId="0" xfId="0" applyNumberFormat="1" applyFont="1" applyFill="1" applyBorder="1" applyAlignment="1">
      <alignment horizontal="right" vertical="center" wrapText="1"/>
    </xf>
    <xf numFmtId="49" fontId="95" fillId="34" borderId="19" xfId="0" applyNumberFormat="1" applyFont="1" applyFill="1" applyBorder="1" applyAlignment="1">
      <alignment horizontal="right" vertical="center" wrapText="1"/>
    </xf>
    <xf numFmtId="49" fontId="60" fillId="34" borderId="20" xfId="0" applyNumberFormat="1" applyFont="1" applyFill="1" applyBorder="1" applyAlignment="1">
      <alignment horizontal="right" vertical="center" wrapText="1"/>
    </xf>
    <xf numFmtId="49" fontId="60" fillId="34" borderId="23" xfId="0" applyNumberFormat="1" applyFont="1" applyFill="1" applyBorder="1" applyAlignment="1">
      <alignment horizontal="right" vertical="center" wrapText="1"/>
    </xf>
    <xf numFmtId="49" fontId="60" fillId="34" borderId="21" xfId="0" applyNumberFormat="1" applyFont="1" applyFill="1" applyBorder="1" applyAlignment="1">
      <alignment horizontal="right" vertical="center" wrapText="1"/>
    </xf>
    <xf numFmtId="0" fontId="92" fillId="34" borderId="16" xfId="0" applyFont="1" applyFill="1" applyBorder="1" applyAlignment="1">
      <alignment horizontal="center" vertical="center"/>
    </xf>
    <xf numFmtId="0" fontId="92" fillId="34" borderId="22" xfId="0" applyFont="1" applyFill="1" applyBorder="1" applyAlignment="1">
      <alignment horizontal="center" vertical="center"/>
    </xf>
    <xf numFmtId="0" fontId="92" fillId="34" borderId="17" xfId="0" applyFont="1" applyFill="1" applyBorder="1" applyAlignment="1">
      <alignment horizontal="center" vertical="center"/>
    </xf>
    <xf numFmtId="0" fontId="92" fillId="34" borderId="18" xfId="0" applyFont="1" applyFill="1" applyBorder="1" applyAlignment="1">
      <alignment horizontal="center" vertical="center"/>
    </xf>
    <xf numFmtId="0" fontId="92" fillId="34" borderId="0" xfId="0" applyFont="1" applyFill="1" applyBorder="1" applyAlignment="1">
      <alignment horizontal="center" vertical="center"/>
    </xf>
    <xf numFmtId="0" fontId="92" fillId="34" borderId="19" xfId="0" applyFont="1" applyFill="1" applyBorder="1" applyAlignment="1">
      <alignment horizontal="center" vertical="center"/>
    </xf>
    <xf numFmtId="0" fontId="40" fillId="34" borderId="16" xfId="0" applyFont="1" applyFill="1" applyBorder="1" applyAlignment="1">
      <alignment horizontal="center" vertical="center"/>
    </xf>
    <xf numFmtId="0" fontId="40" fillId="34" borderId="22" xfId="0" applyFont="1" applyFill="1" applyBorder="1" applyAlignment="1">
      <alignment horizontal="center" vertical="center"/>
    </xf>
    <xf numFmtId="0" fontId="40" fillId="34" borderId="17" xfId="0" applyFont="1" applyFill="1" applyBorder="1" applyAlignment="1">
      <alignment horizontal="center" vertical="center"/>
    </xf>
    <xf numFmtId="0" fontId="36" fillId="34" borderId="20" xfId="0" applyFont="1" applyFill="1" applyBorder="1" applyAlignment="1">
      <alignment horizontal="center" vertical="center"/>
    </xf>
    <xf numFmtId="0" fontId="36" fillId="34" borderId="23" xfId="0" applyFont="1" applyFill="1" applyBorder="1" applyAlignment="1">
      <alignment horizontal="center" vertical="center"/>
    </xf>
    <xf numFmtId="49" fontId="12" fillId="34" borderId="23" xfId="0" quotePrefix="1" applyNumberFormat="1" applyFont="1" applyFill="1" applyBorder="1" applyAlignment="1">
      <alignment horizontal="center" vertical="center"/>
    </xf>
    <xf numFmtId="49" fontId="41" fillId="34" borderId="23" xfId="0" applyNumberFormat="1" applyFont="1" applyFill="1" applyBorder="1" applyAlignment="1">
      <alignment horizontal="center" vertical="center"/>
    </xf>
    <xf numFmtId="49" fontId="41" fillId="34" borderId="21" xfId="0" applyNumberFormat="1" applyFont="1" applyFill="1" applyBorder="1" applyAlignment="1">
      <alignment horizontal="center" vertical="center"/>
    </xf>
    <xf numFmtId="49" fontId="40" fillId="34" borderId="16" xfId="0" applyNumberFormat="1" applyFont="1" applyFill="1" applyBorder="1" applyAlignment="1">
      <alignment horizontal="center" vertical="center" wrapText="1"/>
    </xf>
    <xf numFmtId="49" fontId="40" fillId="34" borderId="17" xfId="0" applyNumberFormat="1" applyFont="1" applyFill="1" applyBorder="1" applyAlignment="1">
      <alignment horizontal="center" vertical="center" wrapText="1"/>
    </xf>
    <xf numFmtId="0" fontId="40" fillId="34" borderId="18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 vertical="center"/>
    </xf>
    <xf numFmtId="0" fontId="40" fillId="34" borderId="19" xfId="0" applyFont="1" applyFill="1" applyBorder="1" applyAlignment="1">
      <alignment horizontal="center" vertical="center"/>
    </xf>
    <xf numFmtId="0" fontId="43" fillId="34" borderId="20" xfId="0" applyFont="1" applyFill="1" applyBorder="1" applyAlignment="1">
      <alignment horizontal="center" vertical="center"/>
    </xf>
    <xf numFmtId="0" fontId="43" fillId="34" borderId="23" xfId="0" applyFont="1" applyFill="1" applyBorder="1" applyAlignment="1">
      <alignment horizontal="center" vertical="center"/>
    </xf>
    <xf numFmtId="0" fontId="18" fillId="34" borderId="7" xfId="0" applyFont="1" applyFill="1" applyBorder="1" applyAlignment="1">
      <alignment horizontal="center" vertical="center"/>
    </xf>
    <xf numFmtId="0" fontId="18" fillId="34" borderId="8" xfId="0" applyFont="1" applyFill="1" applyBorder="1" applyAlignment="1">
      <alignment horizontal="center" vertical="center"/>
    </xf>
    <xf numFmtId="0" fontId="0" fillId="34" borderId="4" xfId="0" applyFill="1" applyBorder="1" applyAlignment="1">
      <alignment horizontal="left" vertical="center"/>
    </xf>
    <xf numFmtId="0" fontId="0" fillId="34" borderId="0" xfId="0" applyFill="1" applyBorder="1" applyAlignment="1">
      <alignment horizontal="left" vertical="center"/>
    </xf>
    <xf numFmtId="14" fontId="0" fillId="34" borderId="0" xfId="0" applyNumberFormat="1" applyFill="1" applyBorder="1" applyAlignment="1">
      <alignment horizontal="left" vertical="center"/>
    </xf>
    <xf numFmtId="14" fontId="0" fillId="34" borderId="1" xfId="0" applyNumberFormat="1" applyFill="1" applyBorder="1" applyAlignment="1">
      <alignment horizontal="left" vertical="center"/>
    </xf>
    <xf numFmtId="0" fontId="0" fillId="34" borderId="2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9" fillId="34" borderId="6" xfId="0" applyFont="1" applyFill="1" applyBorder="1" applyAlignment="1">
      <alignment horizontal="center" vertical="center"/>
    </xf>
    <xf numFmtId="0" fontId="9" fillId="34" borderId="7" xfId="0" applyFont="1" applyFill="1" applyBorder="1" applyAlignment="1">
      <alignment horizontal="center" vertical="center"/>
    </xf>
    <xf numFmtId="0" fontId="7" fillId="34" borderId="7" xfId="0" applyFont="1" applyFill="1" applyBorder="1" applyAlignment="1">
      <alignment horizontal="center" vertical="center"/>
    </xf>
    <xf numFmtId="0" fontId="17" fillId="34" borderId="7" xfId="0" applyFont="1" applyFill="1" applyBorder="1" applyAlignment="1">
      <alignment horizontal="center" vertical="center"/>
    </xf>
    <xf numFmtId="0" fontId="17" fillId="34" borderId="8" xfId="0" applyFont="1" applyFill="1" applyBorder="1" applyAlignment="1">
      <alignment horizontal="center" vertical="center"/>
    </xf>
    <xf numFmtId="49" fontId="0" fillId="34" borderId="3" xfId="0" applyNumberFormat="1" applyFill="1" applyBorder="1" applyAlignment="1">
      <alignment horizontal="center" vertical="center" wrapText="1"/>
    </xf>
    <xf numFmtId="49" fontId="0" fillId="34" borderId="4" xfId="0" applyNumberFormat="1" applyFill="1" applyBorder="1" applyAlignment="1">
      <alignment horizontal="center" vertical="center" wrapText="1"/>
    </xf>
    <xf numFmtId="49" fontId="0" fillId="34" borderId="5" xfId="0" applyNumberFormat="1" applyFill="1" applyBorder="1" applyAlignment="1">
      <alignment horizontal="center" vertical="center" wrapText="1"/>
    </xf>
    <xf numFmtId="49" fontId="0" fillId="34" borderId="2" xfId="0" applyNumberFormat="1" applyFill="1" applyBorder="1" applyAlignment="1">
      <alignment horizontal="center" vertical="center" wrapText="1"/>
    </xf>
    <xf numFmtId="49" fontId="0" fillId="34" borderId="0" xfId="0" applyNumberFormat="1" applyFill="1" applyBorder="1" applyAlignment="1">
      <alignment horizontal="center" vertical="center" wrapText="1"/>
    </xf>
    <xf numFmtId="49" fontId="0" fillId="34" borderId="1" xfId="0" applyNumberFormat="1" applyFill="1" applyBorder="1" applyAlignment="1">
      <alignment horizontal="center" vertical="center" wrapText="1"/>
    </xf>
    <xf numFmtId="0" fontId="8" fillId="34" borderId="3" xfId="0" applyFont="1" applyFill="1" applyBorder="1" applyAlignment="1">
      <alignment horizontal="center" vertical="center"/>
    </xf>
    <xf numFmtId="0" fontId="8" fillId="34" borderId="4" xfId="0" applyFont="1" applyFill="1" applyBorder="1" applyAlignment="1">
      <alignment horizontal="center" vertical="center"/>
    </xf>
    <xf numFmtId="0" fontId="8" fillId="34" borderId="5" xfId="0" applyFont="1" applyFill="1" applyBorder="1" applyAlignment="1">
      <alignment horizontal="center" vertical="center"/>
    </xf>
    <xf numFmtId="0" fontId="18" fillId="34" borderId="2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4" borderId="1" xfId="0" applyFont="1" applyFill="1" applyBorder="1" applyAlignment="1">
      <alignment horizontal="center" vertical="center"/>
    </xf>
    <xf numFmtId="0" fontId="0" fillId="34" borderId="7" xfId="0" applyFill="1" applyBorder="1" applyAlignment="1">
      <alignment horizontal="left" vertical="center"/>
    </xf>
    <xf numFmtId="0" fontId="0" fillId="34" borderId="8" xfId="0" applyFill="1" applyBorder="1" applyAlignment="1">
      <alignment horizontal="left" vertical="center"/>
    </xf>
    <xf numFmtId="0" fontId="41" fillId="34" borderId="7" xfId="0" applyFont="1" applyFill="1" applyBorder="1" applyAlignment="1">
      <alignment horizontal="center" vertical="center"/>
    </xf>
    <xf numFmtId="0" fontId="41" fillId="34" borderId="8" xfId="0" applyFont="1" applyFill="1" applyBorder="1" applyAlignment="1">
      <alignment horizontal="center" vertical="center"/>
    </xf>
    <xf numFmtId="0" fontId="0" fillId="34" borderId="9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3" xfId="0" applyFill="1" applyBorder="1" applyAlignment="1">
      <alignment horizontal="center" vertical="center"/>
    </xf>
    <xf numFmtId="0" fontId="0" fillId="34" borderId="4" xfId="0" applyFill="1" applyBorder="1" applyAlignment="1">
      <alignment horizontal="center" vertical="center"/>
    </xf>
    <xf numFmtId="0" fontId="0" fillId="34" borderId="5" xfId="0" applyFill="1" applyBorder="1" applyAlignment="1">
      <alignment horizontal="center" vertical="center"/>
    </xf>
    <xf numFmtId="0" fontId="36" fillId="34" borderId="6" xfId="0" applyFont="1" applyFill="1" applyBorder="1" applyAlignment="1">
      <alignment horizontal="center" vertical="center"/>
    </xf>
    <xf numFmtId="0" fontId="36" fillId="34" borderId="7" xfId="0" applyFont="1" applyFill="1" applyBorder="1" applyAlignment="1">
      <alignment horizontal="center" vertical="center"/>
    </xf>
    <xf numFmtId="0" fontId="12" fillId="34" borderId="7" xfId="0" applyFont="1" applyFill="1" applyBorder="1" applyAlignment="1">
      <alignment horizontal="center" vertical="center"/>
    </xf>
    <xf numFmtId="0" fontId="0" fillId="34" borderId="4" xfId="0" applyFill="1" applyBorder="1" applyAlignment="1">
      <alignment horizontal="center" vertical="top"/>
    </xf>
    <xf numFmtId="0" fontId="0" fillId="34" borderId="5" xfId="0" applyFill="1" applyBorder="1" applyAlignment="1">
      <alignment horizontal="center" vertical="top"/>
    </xf>
    <xf numFmtId="0" fontId="37" fillId="34" borderId="6" xfId="0" applyFont="1" applyFill="1" applyBorder="1" applyAlignment="1">
      <alignment horizontal="center" vertical="center"/>
    </xf>
    <xf numFmtId="0" fontId="37" fillId="34" borderId="7" xfId="0" applyFont="1" applyFill="1" applyBorder="1" applyAlignment="1">
      <alignment horizontal="center" vertical="center"/>
    </xf>
    <xf numFmtId="0" fontId="38" fillId="34" borderId="6" xfId="0" applyFont="1" applyFill="1" applyBorder="1" applyAlignment="1">
      <alignment horizontal="center" vertical="center"/>
    </xf>
    <xf numFmtId="0" fontId="38" fillId="34" borderId="7" xfId="0" applyFont="1" applyFill="1" applyBorder="1" applyAlignment="1">
      <alignment horizontal="center" vertical="center"/>
    </xf>
    <xf numFmtId="0" fontId="8" fillId="34" borderId="0" xfId="0" applyFont="1" applyFill="1" applyBorder="1" applyAlignment="1">
      <alignment horizontal="center" vertical="center"/>
    </xf>
    <xf numFmtId="49" fontId="12" fillId="34" borderId="7" xfId="0" quotePrefix="1" applyNumberFormat="1" applyFont="1" applyFill="1" applyBorder="1" applyAlignment="1">
      <alignment horizontal="center" vertical="center"/>
    </xf>
    <xf numFmtId="49" fontId="41" fillId="34" borderId="7" xfId="0" applyNumberFormat="1" applyFont="1" applyFill="1" applyBorder="1" applyAlignment="1">
      <alignment horizontal="center" vertical="center"/>
    </xf>
    <xf numFmtId="49" fontId="41" fillId="34" borderId="8" xfId="0" applyNumberFormat="1" applyFont="1" applyFill="1" applyBorder="1" applyAlignment="1">
      <alignment horizontal="center" vertical="center"/>
    </xf>
    <xf numFmtId="0" fontId="9" fillId="34" borderId="8" xfId="0" applyFont="1" applyFill="1" applyBorder="1" applyAlignment="1">
      <alignment horizontal="center" vertical="center"/>
    </xf>
    <xf numFmtId="0" fontId="14" fillId="34" borderId="6" xfId="0" applyFont="1" applyFill="1" applyBorder="1" applyAlignment="1">
      <alignment horizontal="center" vertical="center"/>
    </xf>
    <xf numFmtId="0" fontId="14" fillId="34" borderId="7" xfId="0" applyFont="1" applyFill="1" applyBorder="1" applyAlignment="1">
      <alignment horizontal="center" vertical="center"/>
    </xf>
    <xf numFmtId="0" fontId="18" fillId="34" borderId="6" xfId="0" applyFont="1" applyFill="1" applyBorder="1" applyAlignment="1">
      <alignment horizontal="center" vertical="center"/>
    </xf>
    <xf numFmtId="49" fontId="38" fillId="34" borderId="18" xfId="0" applyNumberFormat="1" applyFont="1" applyFill="1" applyBorder="1" applyAlignment="1">
      <alignment horizontal="right" vertical="center" wrapText="1"/>
    </xf>
    <xf numFmtId="49" fontId="38" fillId="34" borderId="0" xfId="0" applyNumberFormat="1" applyFont="1" applyFill="1" applyBorder="1" applyAlignment="1">
      <alignment horizontal="right" vertical="center" wrapText="1"/>
    </xf>
    <xf numFmtId="49" fontId="38" fillId="34" borderId="19" xfId="0" applyNumberFormat="1" applyFont="1" applyFill="1" applyBorder="1" applyAlignment="1">
      <alignment horizontal="right" vertical="center" wrapText="1"/>
    </xf>
    <xf numFmtId="49" fontId="90" fillId="34" borderId="20" xfId="0" applyNumberFormat="1" applyFont="1" applyFill="1" applyBorder="1" applyAlignment="1">
      <alignment horizontal="right" vertical="center" wrapText="1"/>
    </xf>
    <xf numFmtId="49" fontId="90" fillId="34" borderId="23" xfId="0" applyNumberFormat="1" applyFont="1" applyFill="1" applyBorder="1" applyAlignment="1">
      <alignment horizontal="right" vertical="center" wrapText="1"/>
    </xf>
    <xf numFmtId="49" fontId="90" fillId="34" borderId="21" xfId="0" applyNumberFormat="1" applyFont="1" applyFill="1" applyBorder="1" applyAlignment="1">
      <alignment horizontal="right" vertical="center" wrapText="1"/>
    </xf>
    <xf numFmtId="49" fontId="62" fillId="34" borderId="20" xfId="0" applyNumberFormat="1" applyFont="1" applyFill="1" applyBorder="1" applyAlignment="1">
      <alignment horizontal="right" vertical="center" wrapText="1"/>
    </xf>
    <xf numFmtId="49" fontId="62" fillId="34" borderId="23" xfId="0" applyNumberFormat="1" applyFont="1" applyFill="1" applyBorder="1" applyAlignment="1">
      <alignment horizontal="right" vertical="center" wrapText="1"/>
    </xf>
    <xf numFmtId="49" fontId="62" fillId="34" borderId="21" xfId="0" applyNumberFormat="1" applyFont="1" applyFill="1" applyBorder="1" applyAlignment="1">
      <alignment horizontal="right" vertical="center" wrapText="1"/>
    </xf>
    <xf numFmtId="49" fontId="93" fillId="34" borderId="20" xfId="0" applyNumberFormat="1" applyFont="1" applyFill="1" applyBorder="1" applyAlignment="1">
      <alignment horizontal="right" vertical="center" wrapText="1"/>
    </xf>
    <xf numFmtId="49" fontId="93" fillId="34" borderId="23" xfId="0" applyNumberFormat="1" applyFont="1" applyFill="1" applyBorder="1" applyAlignment="1">
      <alignment horizontal="right" vertical="center" wrapText="1"/>
    </xf>
    <xf numFmtId="49" fontId="93" fillId="34" borderId="21" xfId="0" applyNumberFormat="1" applyFont="1" applyFill="1" applyBorder="1" applyAlignment="1">
      <alignment horizontal="right" vertical="center" wrapText="1"/>
    </xf>
    <xf numFmtId="0" fontId="44" fillId="34" borderId="26" xfId="0" applyFont="1" applyFill="1" applyBorder="1" applyAlignment="1">
      <alignment horizontal="left" vertical="center"/>
    </xf>
    <xf numFmtId="49" fontId="12" fillId="34" borderId="26" xfId="0" quotePrefix="1" applyNumberFormat="1" applyFont="1" applyFill="1" applyBorder="1" applyAlignment="1">
      <alignment horizontal="center" vertical="center"/>
    </xf>
    <xf numFmtId="49" fontId="41" fillId="34" borderId="26" xfId="0" applyNumberFormat="1" applyFont="1" applyFill="1" applyBorder="1" applyAlignment="1">
      <alignment horizontal="center" vertical="center"/>
    </xf>
    <xf numFmtId="49" fontId="41" fillId="34" borderId="25" xfId="0" applyNumberFormat="1" applyFont="1" applyFill="1" applyBorder="1" applyAlignment="1">
      <alignment horizontal="center" vertical="center"/>
    </xf>
    <xf numFmtId="49" fontId="36" fillId="34" borderId="20" xfId="0" applyNumberFormat="1" applyFont="1" applyFill="1" applyBorder="1" applyAlignment="1">
      <alignment horizontal="right" vertical="center" wrapText="1"/>
    </xf>
    <xf numFmtId="49" fontId="36" fillId="34" borderId="23" xfId="0" applyNumberFormat="1" applyFont="1" applyFill="1" applyBorder="1" applyAlignment="1">
      <alignment horizontal="right" vertical="center" wrapText="1"/>
    </xf>
    <xf numFmtId="49" fontId="36" fillId="34" borderId="21" xfId="0" applyNumberFormat="1" applyFont="1" applyFill="1" applyBorder="1" applyAlignment="1">
      <alignment horizontal="right" vertical="center" wrapText="1"/>
    </xf>
    <xf numFmtId="0" fontId="37" fillId="34" borderId="20" xfId="0" applyFont="1" applyFill="1" applyBorder="1" applyAlignment="1">
      <alignment horizontal="center" vertical="center"/>
    </xf>
    <xf numFmtId="0" fontId="37" fillId="34" borderId="23" xfId="0" applyFont="1" applyFill="1" applyBorder="1" applyAlignment="1">
      <alignment horizontal="center" vertical="center"/>
    </xf>
    <xf numFmtId="49" fontId="43" fillId="34" borderId="18" xfId="0" applyNumberFormat="1" applyFont="1" applyFill="1" applyBorder="1" applyAlignment="1">
      <alignment horizontal="right" vertical="center" wrapText="1"/>
    </xf>
    <xf numFmtId="49" fontId="43" fillId="34" borderId="0" xfId="0" applyNumberFormat="1" applyFont="1" applyFill="1" applyBorder="1" applyAlignment="1">
      <alignment horizontal="right" vertical="center" wrapText="1"/>
    </xf>
    <xf numFmtId="49" fontId="43" fillId="34" borderId="19" xfId="0" applyNumberFormat="1" applyFont="1" applyFill="1" applyBorder="1" applyAlignment="1">
      <alignment horizontal="right" vertical="center" wrapText="1"/>
    </xf>
    <xf numFmtId="49" fontId="36" fillId="34" borderId="16" xfId="0" applyNumberFormat="1" applyFont="1" applyFill="1" applyBorder="1" applyAlignment="1">
      <alignment horizontal="right" vertical="center" wrapText="1"/>
    </xf>
    <xf numFmtId="49" fontId="36" fillId="34" borderId="22" xfId="0" applyNumberFormat="1" applyFont="1" applyFill="1" applyBorder="1" applyAlignment="1">
      <alignment horizontal="right" vertical="center" wrapText="1"/>
    </xf>
    <xf numFmtId="49" fontId="36" fillId="34" borderId="17" xfId="0" applyNumberFormat="1" applyFont="1" applyFill="1" applyBorder="1" applyAlignment="1">
      <alignment horizontal="right" vertical="center" wrapText="1"/>
    </xf>
    <xf numFmtId="0" fontId="38" fillId="34" borderId="20" xfId="0" applyFont="1" applyFill="1" applyBorder="1" applyAlignment="1">
      <alignment horizontal="center" vertical="center"/>
    </xf>
    <xf numFmtId="49" fontId="93" fillId="34" borderId="16" xfId="0" applyNumberFormat="1" applyFont="1" applyFill="1" applyBorder="1" applyAlignment="1">
      <alignment horizontal="right" vertical="center" wrapText="1"/>
    </xf>
    <xf numFmtId="49" fontId="93" fillId="34" borderId="22" xfId="0" applyNumberFormat="1" applyFont="1" applyFill="1" applyBorder="1" applyAlignment="1">
      <alignment horizontal="right" vertical="center" wrapText="1"/>
    </xf>
    <xf numFmtId="49" fontId="93" fillId="34" borderId="17" xfId="0" applyNumberFormat="1" applyFont="1" applyFill="1" applyBorder="1" applyAlignment="1">
      <alignment horizontal="right" vertical="center" wrapText="1"/>
    </xf>
    <xf numFmtId="0" fontId="41" fillId="0" borderId="0" xfId="0" applyFont="1" applyAlignment="1">
      <alignment horizontal="center" vertical="center"/>
    </xf>
    <xf numFmtId="0" fontId="41" fillId="0" borderId="9" xfId="0" applyFont="1" applyBorder="1" applyAlignment="1">
      <alignment horizontal="right" vertical="center" wrapText="1"/>
    </xf>
    <xf numFmtId="0" fontId="41" fillId="0" borderId="11" xfId="0" applyFont="1" applyBorder="1" applyAlignment="1">
      <alignment horizontal="right" vertical="center" wrapText="1"/>
    </xf>
    <xf numFmtId="0" fontId="41" fillId="0" borderId="9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1" fillId="38" borderId="0" xfId="0" applyFont="1" applyFill="1" applyAlignment="1">
      <alignment horizontal="center" vertical="center"/>
    </xf>
    <xf numFmtId="0" fontId="41" fillId="0" borderId="30" xfId="0" applyFont="1" applyBorder="1" applyAlignment="1">
      <alignment horizontal="left" vertical="center"/>
    </xf>
    <xf numFmtId="0" fontId="41" fillId="0" borderId="9" xfId="0" applyFont="1" applyBorder="1" applyAlignment="1">
      <alignment horizontal="left" vertical="center"/>
    </xf>
    <xf numFmtId="0" fontId="41" fillId="0" borderId="11" xfId="0" applyFont="1" applyBorder="1" applyAlignment="1">
      <alignment horizontal="left" vertical="center"/>
    </xf>
    <xf numFmtId="0" fontId="41" fillId="0" borderId="4" xfId="0" applyFont="1" applyBorder="1" applyAlignment="1">
      <alignment horizontal="left" vertical="center" wrapText="1"/>
    </xf>
    <xf numFmtId="0" fontId="41" fillId="0" borderId="14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59" fillId="11" borderId="24" xfId="0" applyFont="1" applyFill="1" applyBorder="1" applyAlignment="1">
      <alignment horizontal="center" vertical="center"/>
    </xf>
    <xf numFmtId="0" fontId="59" fillId="11" borderId="26" xfId="0" applyFont="1" applyFill="1" applyBorder="1" applyAlignment="1">
      <alignment horizontal="center" vertical="center"/>
    </xf>
    <xf numFmtId="0" fontId="59" fillId="11" borderId="25" xfId="0" applyFont="1" applyFill="1" applyBorder="1" applyAlignment="1">
      <alignment horizontal="center" vertical="center"/>
    </xf>
    <xf numFmtId="0" fontId="61" fillId="9" borderId="24" xfId="0" applyFont="1" applyFill="1" applyBorder="1" applyAlignment="1">
      <alignment horizontal="center" vertical="center"/>
    </xf>
    <xf numFmtId="0" fontId="61" fillId="9" borderId="26" xfId="0" applyFont="1" applyFill="1" applyBorder="1" applyAlignment="1">
      <alignment horizontal="center" vertical="center"/>
    </xf>
    <xf numFmtId="0" fontId="61" fillId="9" borderId="25" xfId="0" applyFont="1" applyFill="1" applyBorder="1" applyAlignment="1">
      <alignment horizontal="center" vertical="center"/>
    </xf>
    <xf numFmtId="0" fontId="41" fillId="5" borderId="24" xfId="0" applyFont="1" applyFill="1" applyBorder="1" applyAlignment="1">
      <alignment horizontal="center" vertical="center"/>
    </xf>
    <xf numFmtId="0" fontId="41" fillId="5" borderId="26" xfId="0" applyFont="1" applyFill="1" applyBorder="1" applyAlignment="1">
      <alignment horizontal="center" vertical="center"/>
    </xf>
    <xf numFmtId="0" fontId="41" fillId="5" borderId="25" xfId="0" applyFont="1" applyFill="1" applyBorder="1" applyAlignment="1">
      <alignment horizontal="center" vertical="center"/>
    </xf>
    <xf numFmtId="0" fontId="41" fillId="12" borderId="24" xfId="0" applyFont="1" applyFill="1" applyBorder="1" applyAlignment="1">
      <alignment horizontal="center" vertical="center"/>
    </xf>
    <xf numFmtId="0" fontId="41" fillId="12" borderId="26" xfId="0" applyFont="1" applyFill="1" applyBorder="1" applyAlignment="1">
      <alignment horizontal="center" vertical="center"/>
    </xf>
    <xf numFmtId="0" fontId="41" fillId="12" borderId="25" xfId="0" applyFont="1" applyFill="1" applyBorder="1" applyAlignment="1">
      <alignment horizontal="center" vertical="center"/>
    </xf>
    <xf numFmtId="0" fontId="63" fillId="14" borderId="24" xfId="0" applyFont="1" applyFill="1" applyBorder="1" applyAlignment="1">
      <alignment horizontal="center" vertical="center"/>
    </xf>
    <xf numFmtId="0" fontId="63" fillId="14" borderId="26" xfId="0" applyFont="1" applyFill="1" applyBorder="1" applyAlignment="1">
      <alignment horizontal="center" vertical="center"/>
    </xf>
    <xf numFmtId="0" fontId="63" fillId="14" borderId="25" xfId="0" applyFont="1" applyFill="1" applyBorder="1" applyAlignment="1">
      <alignment horizontal="center" vertical="center"/>
    </xf>
    <xf numFmtId="0" fontId="63" fillId="12" borderId="24" xfId="0" applyFont="1" applyFill="1" applyBorder="1" applyAlignment="1">
      <alignment horizontal="center" vertical="center"/>
    </xf>
    <xf numFmtId="0" fontId="63" fillId="12" borderId="26" xfId="0" applyFont="1" applyFill="1" applyBorder="1" applyAlignment="1">
      <alignment horizontal="center" vertical="center"/>
    </xf>
    <xf numFmtId="0" fontId="63" fillId="12" borderId="25" xfId="0" applyFont="1" applyFill="1" applyBorder="1" applyAlignment="1">
      <alignment horizontal="center" vertical="center"/>
    </xf>
    <xf numFmtId="0" fontId="41" fillId="20" borderId="24" xfId="0" applyFont="1" applyFill="1" applyBorder="1" applyAlignment="1">
      <alignment horizontal="center" vertical="center"/>
    </xf>
    <xf numFmtId="0" fontId="41" fillId="20" borderId="26" xfId="0" applyFont="1" applyFill="1" applyBorder="1" applyAlignment="1">
      <alignment horizontal="center" vertical="center"/>
    </xf>
    <xf numFmtId="0" fontId="41" fillId="20" borderId="25" xfId="0" applyFont="1" applyFill="1" applyBorder="1" applyAlignment="1">
      <alignment horizontal="center" vertical="center"/>
    </xf>
    <xf numFmtId="0" fontId="41" fillId="11" borderId="24" xfId="0" applyFont="1" applyFill="1" applyBorder="1" applyAlignment="1">
      <alignment horizontal="center" vertical="center"/>
    </xf>
    <xf numFmtId="0" fontId="41" fillId="11" borderId="26" xfId="0" applyFont="1" applyFill="1" applyBorder="1" applyAlignment="1">
      <alignment horizontal="center" vertical="center"/>
    </xf>
    <xf numFmtId="0" fontId="41" fillId="11" borderId="25" xfId="0" applyFont="1" applyFill="1" applyBorder="1" applyAlignment="1">
      <alignment horizontal="center" vertical="center"/>
    </xf>
    <xf numFmtId="0" fontId="41" fillId="10" borderId="24" xfId="0" applyFont="1" applyFill="1" applyBorder="1" applyAlignment="1">
      <alignment horizontal="center" vertical="center"/>
    </xf>
    <xf numFmtId="0" fontId="41" fillId="10" borderId="25" xfId="0" applyFont="1" applyFill="1" applyBorder="1" applyAlignment="1">
      <alignment horizontal="center" vertical="center"/>
    </xf>
    <xf numFmtId="0" fontId="44" fillId="5" borderId="24" xfId="0" applyFont="1" applyFill="1" applyBorder="1" applyAlignment="1">
      <alignment horizontal="center" vertical="center"/>
    </xf>
    <xf numFmtId="0" fontId="44" fillId="5" borderId="25" xfId="0" applyFont="1" applyFill="1" applyBorder="1" applyAlignment="1">
      <alignment horizontal="center" vertical="center"/>
    </xf>
    <xf numFmtId="0" fontId="41" fillId="6" borderId="18" xfId="0" applyFont="1" applyFill="1" applyBorder="1" applyAlignment="1">
      <alignment horizontal="center" vertical="center"/>
    </xf>
    <xf numFmtId="0" fontId="41" fillId="6" borderId="19" xfId="0" applyFont="1" applyFill="1" applyBorder="1" applyAlignment="1">
      <alignment horizontal="center" vertical="center"/>
    </xf>
    <xf numFmtId="0" fontId="41" fillId="6" borderId="24" xfId="0" applyFont="1" applyFill="1" applyBorder="1" applyAlignment="1">
      <alignment horizontal="center" vertical="center"/>
    </xf>
    <xf numFmtId="0" fontId="41" fillId="6" borderId="25" xfId="0" applyFont="1" applyFill="1" applyBorder="1" applyAlignment="1">
      <alignment horizontal="center" vertical="center"/>
    </xf>
    <xf numFmtId="0" fontId="41" fillId="9" borderId="24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4" borderId="16" xfId="0" applyFont="1" applyFill="1" applyBorder="1" applyAlignment="1">
      <alignment horizontal="center" vertical="center"/>
    </xf>
    <xf numFmtId="0" fontId="41" fillId="4" borderId="17" xfId="0" applyFont="1" applyFill="1" applyBorder="1" applyAlignment="1">
      <alignment horizontal="center" vertical="center"/>
    </xf>
    <xf numFmtId="0" fontId="41" fillId="7" borderId="16" xfId="0" applyFont="1" applyFill="1" applyBorder="1" applyAlignment="1">
      <alignment horizontal="center" vertical="center"/>
    </xf>
    <xf numFmtId="0" fontId="41" fillId="7" borderId="17" xfId="0" applyFont="1" applyFill="1" applyBorder="1" applyAlignment="1">
      <alignment horizontal="center" vertical="center"/>
    </xf>
    <xf numFmtId="0" fontId="41" fillId="8" borderId="16" xfId="0" applyFont="1" applyFill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10" borderId="17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2" fillId="6" borderId="16" xfId="0" applyFont="1" applyFill="1" applyBorder="1" applyAlignment="1">
      <alignment horizontal="center" vertical="center"/>
    </xf>
    <xf numFmtId="0" fontId="42" fillId="6" borderId="17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4" borderId="21" xfId="0" applyFont="1" applyFill="1" applyBorder="1" applyAlignment="1">
      <alignment horizontal="center" vertical="center"/>
    </xf>
    <xf numFmtId="0" fontId="42" fillId="4" borderId="24" xfId="0" applyFont="1" applyFill="1" applyBorder="1" applyAlignment="1">
      <alignment horizontal="center" vertical="center"/>
    </xf>
    <xf numFmtId="0" fontId="42" fillId="4" borderId="25" xfId="0" applyFont="1" applyFill="1" applyBorder="1" applyAlignment="1">
      <alignment horizontal="center" vertical="center"/>
    </xf>
    <xf numFmtId="0" fontId="42" fillId="7" borderId="24" xfId="0" applyFont="1" applyFill="1" applyBorder="1" applyAlignment="1">
      <alignment horizontal="center" vertical="center"/>
    </xf>
    <xf numFmtId="0" fontId="42" fillId="7" borderId="25" xfId="0" applyFont="1" applyFill="1" applyBorder="1" applyAlignment="1">
      <alignment horizontal="center" vertical="center"/>
    </xf>
    <xf numFmtId="0" fontId="42" fillId="5" borderId="24" xfId="0" applyFont="1" applyFill="1" applyBorder="1" applyAlignment="1">
      <alignment horizontal="center" vertical="center"/>
    </xf>
    <xf numFmtId="0" fontId="42" fillId="5" borderId="25" xfId="0" applyFont="1" applyFill="1" applyBorder="1" applyAlignment="1">
      <alignment horizontal="center" vertical="center"/>
    </xf>
    <xf numFmtId="0" fontId="42" fillId="8" borderId="24" xfId="0" applyFont="1" applyFill="1" applyBorder="1" applyAlignment="1">
      <alignment horizontal="center" vertical="center"/>
    </xf>
    <xf numFmtId="0" fontId="42" fillId="8" borderId="25" xfId="0" applyFont="1" applyFill="1" applyBorder="1" applyAlignment="1">
      <alignment horizontal="center" vertical="center"/>
    </xf>
    <xf numFmtId="0" fontId="41" fillId="6" borderId="16" xfId="0" applyFont="1" applyFill="1" applyBorder="1" applyAlignment="1">
      <alignment horizontal="center" vertical="center"/>
    </xf>
    <xf numFmtId="0" fontId="41" fillId="6" borderId="22" xfId="0" applyFont="1" applyFill="1" applyBorder="1" applyAlignment="1">
      <alignment horizontal="center" vertical="center"/>
    </xf>
    <xf numFmtId="0" fontId="41" fillId="6" borderId="17" xfId="0" applyFont="1" applyFill="1" applyBorder="1" applyAlignment="1">
      <alignment horizontal="center" vertical="center"/>
    </xf>
    <xf numFmtId="0" fontId="41" fillId="4" borderId="26" xfId="0" applyFont="1" applyFill="1" applyBorder="1" applyAlignment="1">
      <alignment horizontal="center" vertical="center"/>
    </xf>
    <xf numFmtId="0" fontId="41" fillId="4" borderId="2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25" xfId="0" applyFont="1" applyFill="1" applyBorder="1" applyAlignment="1">
      <alignment horizontal="center" vertical="center"/>
    </xf>
    <xf numFmtId="0" fontId="41" fillId="8" borderId="24" xfId="0" applyFont="1" applyFill="1" applyBorder="1" applyAlignment="1">
      <alignment horizontal="center" vertical="center"/>
    </xf>
    <xf numFmtId="0" fontId="41" fillId="8" borderId="25" xfId="0" applyFont="1" applyFill="1" applyBorder="1" applyAlignment="1">
      <alignment horizontal="center" vertical="center"/>
    </xf>
    <xf numFmtId="0" fontId="41" fillId="6" borderId="26" xfId="0" applyFont="1" applyFill="1" applyBorder="1" applyAlignment="1">
      <alignment horizontal="center" vertical="center"/>
    </xf>
    <xf numFmtId="0" fontId="41" fillId="4" borderId="24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7" borderId="21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10" borderId="23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center" vertical="center"/>
    </xf>
    <xf numFmtId="0" fontId="42" fillId="6" borderId="23" xfId="0" applyFont="1" applyFill="1" applyBorder="1" applyAlignment="1">
      <alignment horizontal="center" vertical="center"/>
    </xf>
    <xf numFmtId="0" fontId="42" fillId="6" borderId="20" xfId="0" applyFont="1" applyFill="1" applyBorder="1" applyAlignment="1">
      <alignment horizontal="center" vertical="center"/>
    </xf>
    <xf numFmtId="0" fontId="42" fillId="6" borderId="21" xfId="0" applyFont="1" applyFill="1" applyBorder="1" applyAlignment="1">
      <alignment horizontal="center" vertical="center"/>
    </xf>
    <xf numFmtId="0" fontId="42" fillId="8" borderId="26" xfId="0" applyFont="1" applyFill="1" applyBorder="1" applyAlignment="1">
      <alignment horizontal="center" vertical="center"/>
    </xf>
    <xf numFmtId="0" fontId="42" fillId="13" borderId="24" xfId="0" applyFont="1" applyFill="1" applyBorder="1" applyAlignment="1">
      <alignment horizontal="center" vertical="center"/>
    </xf>
    <xf numFmtId="0" fontId="42" fillId="13" borderId="26" xfId="0" applyFont="1" applyFill="1" applyBorder="1" applyAlignment="1">
      <alignment horizontal="center" vertical="center"/>
    </xf>
    <xf numFmtId="0" fontId="42" fillId="13" borderId="25" xfId="0" applyFont="1" applyFill="1" applyBorder="1" applyAlignment="1">
      <alignment horizontal="center" vertical="center"/>
    </xf>
    <xf numFmtId="0" fontId="63" fillId="15" borderId="24" xfId="0" applyFont="1" applyFill="1" applyBorder="1" applyAlignment="1">
      <alignment horizontal="center" vertical="center"/>
    </xf>
    <xf numFmtId="0" fontId="63" fillId="15" borderId="26" xfId="0" applyFont="1" applyFill="1" applyBorder="1" applyAlignment="1">
      <alignment horizontal="center" vertical="center"/>
    </xf>
    <xf numFmtId="0" fontId="63" fillId="15" borderId="25" xfId="0" applyFont="1" applyFill="1" applyBorder="1" applyAlignment="1">
      <alignment horizontal="center" vertical="center"/>
    </xf>
    <xf numFmtId="0" fontId="43" fillId="12" borderId="24" xfId="0" applyFont="1" applyFill="1" applyBorder="1" applyAlignment="1">
      <alignment horizontal="center" vertical="center"/>
    </xf>
    <xf numFmtId="0" fontId="43" fillId="12" borderId="26" xfId="0" applyFont="1" applyFill="1" applyBorder="1" applyAlignment="1">
      <alignment horizontal="center" vertical="center"/>
    </xf>
    <xf numFmtId="0" fontId="43" fillId="12" borderId="25" xfId="0" applyFont="1" applyFill="1" applyBorder="1" applyAlignment="1">
      <alignment horizontal="center" vertical="center"/>
    </xf>
    <xf numFmtId="0" fontId="38" fillId="12" borderId="24" xfId="0" applyFont="1" applyFill="1" applyBorder="1" applyAlignment="1">
      <alignment horizontal="center" vertical="center"/>
    </xf>
    <xf numFmtId="0" fontId="38" fillId="12" borderId="26" xfId="0" applyFont="1" applyFill="1" applyBorder="1" applyAlignment="1">
      <alignment horizontal="center" vertical="center"/>
    </xf>
    <xf numFmtId="0" fontId="38" fillId="12" borderId="25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2" fillId="6" borderId="22" xfId="0" applyFont="1" applyFill="1" applyBorder="1" applyAlignment="1">
      <alignment horizontal="center" vertical="center"/>
    </xf>
    <xf numFmtId="0" fontId="63" fillId="0" borderId="24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5" xfId="0" applyFont="1" applyFill="1" applyBorder="1" applyAlignment="1">
      <alignment horizontal="center" vertical="center"/>
    </xf>
    <xf numFmtId="0" fontId="41" fillId="17" borderId="24" xfId="0" applyFont="1" applyFill="1" applyBorder="1" applyAlignment="1">
      <alignment horizontal="center" vertical="center"/>
    </xf>
    <xf numFmtId="0" fontId="41" fillId="17" borderId="26" xfId="0" applyFont="1" applyFill="1" applyBorder="1" applyAlignment="1">
      <alignment horizontal="center" vertical="center"/>
    </xf>
    <xf numFmtId="0" fontId="41" fillId="17" borderId="25" xfId="0" applyFont="1" applyFill="1" applyBorder="1" applyAlignment="1">
      <alignment horizontal="center" vertical="center"/>
    </xf>
    <xf numFmtId="0" fontId="42" fillId="8" borderId="20" xfId="0" applyFont="1" applyFill="1" applyBorder="1" applyAlignment="1">
      <alignment horizontal="center" vertical="center"/>
    </xf>
    <xf numFmtId="0" fontId="42" fillId="8" borderId="21" xfId="0" applyFont="1" applyFill="1" applyBorder="1" applyAlignment="1">
      <alignment horizontal="center" vertical="center"/>
    </xf>
    <xf numFmtId="0" fontId="60" fillId="11" borderId="24" xfId="0" applyFont="1" applyFill="1" applyBorder="1" applyAlignment="1">
      <alignment horizontal="center" vertical="center"/>
    </xf>
    <xf numFmtId="0" fontId="41" fillId="16" borderId="24" xfId="0" applyFont="1" applyFill="1" applyBorder="1" applyAlignment="1">
      <alignment horizontal="center" vertical="center"/>
    </xf>
    <xf numFmtId="0" fontId="41" fillId="16" borderId="26" xfId="0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61" fillId="0" borderId="24" xfId="0" applyFont="1" applyFill="1" applyBorder="1" applyAlignment="1">
      <alignment horizontal="center" vertical="center"/>
    </xf>
    <xf numFmtId="0" fontId="61" fillId="0" borderId="26" xfId="0" applyFont="1" applyFill="1" applyBorder="1" applyAlignment="1">
      <alignment horizontal="center" vertical="center"/>
    </xf>
    <xf numFmtId="0" fontId="61" fillId="0" borderId="25" xfId="0" applyFont="1" applyFill="1" applyBorder="1" applyAlignment="1">
      <alignment horizontal="center" vertical="center"/>
    </xf>
    <xf numFmtId="0" fontId="41" fillId="16" borderId="25" xfId="0" applyFont="1" applyFill="1" applyBorder="1" applyAlignment="1">
      <alignment horizontal="center" vertical="center"/>
    </xf>
    <xf numFmtId="0" fontId="43" fillId="9" borderId="24" xfId="0" applyFont="1" applyFill="1" applyBorder="1" applyAlignment="1">
      <alignment horizontal="center" vertical="center"/>
    </xf>
    <xf numFmtId="0" fontId="43" fillId="9" borderId="25" xfId="0" applyFont="1" applyFill="1" applyBorder="1" applyAlignment="1">
      <alignment horizontal="center" vertical="center"/>
    </xf>
    <xf numFmtId="0" fontId="78" fillId="4" borderId="17" xfId="0" applyFont="1" applyFill="1" applyBorder="1" applyAlignment="1">
      <alignment horizontal="right"/>
    </xf>
    <xf numFmtId="0" fontId="78" fillId="4" borderId="21" xfId="0" applyFont="1" applyFill="1" applyBorder="1" applyAlignment="1">
      <alignment horizontal="right"/>
    </xf>
    <xf numFmtId="0" fontId="78" fillId="7" borderId="17" xfId="0" applyFont="1" applyFill="1" applyBorder="1" applyAlignment="1">
      <alignment horizontal="right"/>
    </xf>
    <xf numFmtId="0" fontId="78" fillId="7" borderId="21" xfId="0" applyFont="1" applyFill="1" applyBorder="1" applyAlignment="1">
      <alignment horizontal="right"/>
    </xf>
    <xf numFmtId="0" fontId="78" fillId="8" borderId="17" xfId="0" applyFont="1" applyFill="1" applyBorder="1" applyAlignment="1">
      <alignment horizontal="right"/>
    </xf>
    <xf numFmtId="0" fontId="78" fillId="8" borderId="21" xfId="0" applyFont="1" applyFill="1" applyBorder="1" applyAlignment="1">
      <alignment horizontal="right"/>
    </xf>
    <xf numFmtId="0" fontId="78" fillId="10" borderId="17" xfId="0" applyFont="1" applyFill="1" applyBorder="1" applyAlignment="1">
      <alignment horizontal="right"/>
    </xf>
    <xf numFmtId="0" fontId="78" fillId="10" borderId="21" xfId="0" applyFont="1" applyFill="1" applyBorder="1" applyAlignment="1">
      <alignment horizontal="right"/>
    </xf>
    <xf numFmtId="0" fontId="78" fillId="5" borderId="17" xfId="0" applyFont="1" applyFill="1" applyBorder="1" applyAlignment="1">
      <alignment horizontal="right"/>
    </xf>
    <xf numFmtId="0" fontId="78" fillId="5" borderId="21" xfId="0" applyFont="1" applyFill="1" applyBorder="1" applyAlignment="1">
      <alignment horizontal="right"/>
    </xf>
    <xf numFmtId="0" fontId="78" fillId="6" borderId="17" xfId="0" applyFont="1" applyFill="1" applyBorder="1" applyAlignment="1">
      <alignment horizontal="right"/>
    </xf>
    <xf numFmtId="0" fontId="78" fillId="6" borderId="21" xfId="0" applyFont="1" applyFill="1" applyBorder="1" applyAlignment="1">
      <alignment horizontal="right"/>
    </xf>
    <xf numFmtId="0" fontId="63" fillId="25" borderId="24" xfId="0" applyFont="1" applyFill="1" applyBorder="1" applyAlignment="1">
      <alignment horizontal="center" vertical="center"/>
    </xf>
    <xf numFmtId="0" fontId="63" fillId="25" borderId="25" xfId="0" applyFont="1" applyFill="1" applyBorder="1" applyAlignment="1">
      <alignment horizontal="center" vertical="center"/>
    </xf>
    <xf numFmtId="0" fontId="43" fillId="9" borderId="26" xfId="0" applyFont="1" applyFill="1" applyBorder="1" applyAlignment="1">
      <alignment horizontal="center" vertical="center"/>
    </xf>
    <xf numFmtId="0" fontId="41" fillId="12" borderId="24" xfId="0" applyFont="1" applyFill="1" applyBorder="1" applyAlignment="1">
      <alignment horizontal="center" vertical="center" wrapText="1"/>
    </xf>
    <xf numFmtId="0" fontId="63" fillId="24" borderId="24" xfId="0" applyFont="1" applyFill="1" applyBorder="1" applyAlignment="1">
      <alignment horizontal="center" vertical="center"/>
    </xf>
    <xf numFmtId="0" fontId="63" fillId="24" borderId="26" xfId="0" applyFont="1" applyFill="1" applyBorder="1" applyAlignment="1">
      <alignment horizontal="center" vertical="center"/>
    </xf>
    <xf numFmtId="0" fontId="63" fillId="24" borderId="25" xfId="0" applyFont="1" applyFill="1" applyBorder="1" applyAlignment="1">
      <alignment horizontal="center" vertical="center"/>
    </xf>
    <xf numFmtId="0" fontId="63" fillId="26" borderId="24" xfId="0" applyFont="1" applyFill="1" applyBorder="1" applyAlignment="1">
      <alignment horizontal="center" vertical="center"/>
    </xf>
    <xf numFmtId="0" fontId="63" fillId="26" borderId="26" xfId="0" applyFont="1" applyFill="1" applyBorder="1" applyAlignment="1">
      <alignment horizontal="center" vertical="center"/>
    </xf>
    <xf numFmtId="0" fontId="63" fillId="26" borderId="25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 vertical="center"/>
    </xf>
    <xf numFmtId="0" fontId="61" fillId="11" borderId="24" xfId="0" applyFont="1" applyFill="1" applyBorder="1" applyAlignment="1">
      <alignment horizontal="center" vertical="center"/>
    </xf>
    <xf numFmtId="0" fontId="61" fillId="11" borderId="26" xfId="0" applyFont="1" applyFill="1" applyBorder="1" applyAlignment="1">
      <alignment horizontal="center" vertical="center"/>
    </xf>
    <xf numFmtId="0" fontId="61" fillId="11" borderId="25" xfId="0" applyFont="1" applyFill="1" applyBorder="1" applyAlignment="1">
      <alignment horizontal="center" vertical="center"/>
    </xf>
    <xf numFmtId="0" fontId="41" fillId="10" borderId="26" xfId="0" applyFont="1" applyFill="1" applyBorder="1" applyAlignment="1">
      <alignment horizontal="center" vertical="center"/>
    </xf>
    <xf numFmtId="0" fontId="63" fillId="18" borderId="24" xfId="0" applyFont="1" applyFill="1" applyBorder="1" applyAlignment="1">
      <alignment horizontal="center" vertical="center"/>
    </xf>
    <xf numFmtId="0" fontId="63" fillId="18" borderId="26" xfId="0" applyFont="1" applyFill="1" applyBorder="1" applyAlignment="1">
      <alignment horizontal="center" vertical="center"/>
    </xf>
    <xf numFmtId="0" fontId="63" fillId="18" borderId="25" xfId="0" applyFont="1" applyFill="1" applyBorder="1" applyAlignment="1">
      <alignment horizontal="center" vertical="center"/>
    </xf>
    <xf numFmtId="0" fontId="41" fillId="7" borderId="26" xfId="0" applyFont="1" applyFill="1" applyBorder="1" applyAlignment="1">
      <alignment horizontal="center" vertical="center"/>
    </xf>
    <xf numFmtId="0" fontId="61" fillId="34" borderId="24" xfId="0" applyFont="1" applyFill="1" applyBorder="1" applyAlignment="1">
      <alignment horizontal="center" vertical="center"/>
    </xf>
    <xf numFmtId="0" fontId="61" fillId="34" borderId="26" xfId="0" applyFont="1" applyFill="1" applyBorder="1" applyAlignment="1">
      <alignment horizontal="center" vertical="center"/>
    </xf>
    <xf numFmtId="0" fontId="61" fillId="34" borderId="25" xfId="0" applyFont="1" applyFill="1" applyBorder="1" applyAlignment="1">
      <alignment horizontal="center" vertical="center"/>
    </xf>
    <xf numFmtId="0" fontId="59" fillId="34" borderId="24" xfId="0" applyFont="1" applyFill="1" applyBorder="1" applyAlignment="1">
      <alignment horizontal="center" vertical="center"/>
    </xf>
    <xf numFmtId="0" fontId="59" fillId="34" borderId="26" xfId="0" applyFont="1" applyFill="1" applyBorder="1" applyAlignment="1">
      <alignment horizontal="center" vertical="center"/>
    </xf>
    <xf numFmtId="0" fontId="59" fillId="34" borderId="25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26" xfId="0" applyFont="1" applyFill="1" applyBorder="1" applyAlignment="1">
      <alignment horizontal="center" vertical="center"/>
    </xf>
    <xf numFmtId="0" fontId="42" fillId="0" borderId="25" xfId="0" applyFont="1" applyFill="1" applyBorder="1" applyAlignment="1">
      <alignment horizontal="center" vertical="center"/>
    </xf>
    <xf numFmtId="0" fontId="105" fillId="9" borderId="24" xfId="0" applyFont="1" applyFill="1" applyBorder="1" applyAlignment="1">
      <alignment horizontal="center" vertical="center"/>
    </xf>
    <xf numFmtId="0" fontId="105" fillId="9" borderId="26" xfId="0" applyFont="1" applyFill="1" applyBorder="1" applyAlignment="1">
      <alignment horizontal="center" vertical="center"/>
    </xf>
    <xf numFmtId="0" fontId="105" fillId="9" borderId="25" xfId="0" applyFont="1" applyFill="1" applyBorder="1" applyAlignment="1">
      <alignment horizontal="center" vertical="center"/>
    </xf>
    <xf numFmtId="0" fontId="60" fillId="9" borderId="24" xfId="0" applyFont="1" applyFill="1" applyBorder="1" applyAlignment="1">
      <alignment horizontal="center" vertical="center"/>
    </xf>
    <xf numFmtId="0" fontId="60" fillId="9" borderId="25" xfId="0" applyFont="1" applyFill="1" applyBorder="1" applyAlignment="1">
      <alignment horizontal="center" vertical="center"/>
    </xf>
    <xf numFmtId="0" fontId="63" fillId="17" borderId="24" xfId="0" applyFont="1" applyFill="1" applyBorder="1" applyAlignment="1">
      <alignment horizontal="center" vertical="center"/>
    </xf>
    <xf numFmtId="0" fontId="63" fillId="17" borderId="26" xfId="0" applyFont="1" applyFill="1" applyBorder="1" applyAlignment="1">
      <alignment horizontal="center" vertical="center"/>
    </xf>
    <xf numFmtId="0" fontId="63" fillId="17" borderId="25" xfId="0" applyFont="1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42" fillId="10" borderId="24" xfId="0" applyFont="1" applyFill="1" applyBorder="1" applyAlignment="1">
      <alignment horizontal="center" vertical="center"/>
    </xf>
    <xf numFmtId="0" fontId="42" fillId="10" borderId="25" xfId="0" applyFont="1" applyFill="1" applyBorder="1" applyAlignment="1">
      <alignment horizontal="center" vertical="center"/>
    </xf>
    <xf numFmtId="0" fontId="63" fillId="36" borderId="24" xfId="0" applyFont="1" applyFill="1" applyBorder="1" applyAlignment="1">
      <alignment horizontal="center" vertical="center"/>
    </xf>
    <xf numFmtId="0" fontId="63" fillId="36" borderId="25" xfId="0" applyFont="1" applyFill="1" applyBorder="1" applyAlignment="1">
      <alignment horizontal="center" vertical="center"/>
    </xf>
    <xf numFmtId="0" fontId="41" fillId="34" borderId="14" xfId="0" applyFont="1" applyFill="1" applyBorder="1" applyAlignment="1">
      <alignment horizontal="center" vertical="center"/>
    </xf>
    <xf numFmtId="0" fontId="41" fillId="34" borderId="15" xfId="0" applyFont="1" applyFill="1" applyBorder="1" applyAlignment="1">
      <alignment horizontal="center" vertical="center"/>
    </xf>
    <xf numFmtId="0" fontId="41" fillId="34" borderId="13" xfId="0" applyFont="1" applyFill="1" applyBorder="1" applyAlignment="1">
      <alignment horizontal="center" vertical="center"/>
    </xf>
    <xf numFmtId="0" fontId="63" fillId="37" borderId="24" xfId="0" applyFont="1" applyFill="1" applyBorder="1" applyAlignment="1">
      <alignment horizontal="center" vertical="center"/>
    </xf>
    <xf numFmtId="0" fontId="63" fillId="37" borderId="25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1" fillId="12" borderId="18" xfId="0" applyFont="1" applyFill="1" applyBorder="1" applyAlignment="1">
      <alignment horizontal="center" vertical="center"/>
    </xf>
    <xf numFmtId="0" fontId="41" fillId="12" borderId="0" xfId="0" applyFont="1" applyFill="1" applyBorder="1" applyAlignment="1">
      <alignment horizontal="center" vertical="center"/>
    </xf>
    <xf numFmtId="0" fontId="41" fillId="34" borderId="0" xfId="0" applyFont="1" applyFill="1" applyBorder="1" applyAlignment="1">
      <alignment horizontal="center" vertical="center"/>
    </xf>
    <xf numFmtId="0" fontId="41" fillId="12" borderId="19" xfId="0" applyFont="1" applyFill="1" applyBorder="1" applyAlignment="1">
      <alignment horizontal="center" vertical="center"/>
    </xf>
    <xf numFmtId="0" fontId="63" fillId="34" borderId="26" xfId="0" applyFont="1" applyFill="1" applyBorder="1" applyAlignment="1">
      <alignment horizontal="center" vertical="center"/>
    </xf>
    <xf numFmtId="0" fontId="41" fillId="34" borderId="26" xfId="0" applyFont="1" applyFill="1" applyBorder="1" applyAlignment="1">
      <alignment horizontal="center" vertical="center"/>
    </xf>
    <xf numFmtId="0" fontId="61" fillId="11" borderId="16" xfId="0" applyFont="1" applyFill="1" applyBorder="1" applyAlignment="1">
      <alignment horizontal="center" vertical="center"/>
    </xf>
    <xf numFmtId="0" fontId="61" fillId="11" borderId="22" xfId="0" applyFont="1" applyFill="1" applyBorder="1" applyAlignment="1">
      <alignment horizontal="center" vertical="center"/>
    </xf>
    <xf numFmtId="0" fontId="61" fillId="34" borderId="22" xfId="0" applyFont="1" applyFill="1" applyBorder="1" applyAlignment="1">
      <alignment horizontal="center" vertical="center"/>
    </xf>
    <xf numFmtId="0" fontId="61" fillId="11" borderId="17" xfId="0" applyFont="1" applyFill="1" applyBorder="1" applyAlignment="1">
      <alignment horizontal="center" vertical="center"/>
    </xf>
    <xf numFmtId="0" fontId="42" fillId="25" borderId="24" xfId="0" applyFont="1" applyFill="1" applyBorder="1" applyAlignment="1">
      <alignment horizontal="center" vertical="center"/>
    </xf>
    <xf numFmtId="0" fontId="42" fillId="25" borderId="26" xfId="0" applyFont="1" applyFill="1" applyBorder="1" applyAlignment="1">
      <alignment horizontal="center" vertical="center"/>
    </xf>
    <xf numFmtId="0" fontId="42" fillId="34" borderId="26" xfId="0" applyFont="1" applyFill="1" applyBorder="1" applyAlignment="1">
      <alignment horizontal="center" vertical="center"/>
    </xf>
    <xf numFmtId="0" fontId="42" fillId="25" borderId="25" xfId="0" applyFont="1" applyFill="1" applyBorder="1" applyAlignment="1">
      <alignment horizontal="center" vertical="center"/>
    </xf>
    <xf numFmtId="0" fontId="42" fillId="34" borderId="25" xfId="0" applyFont="1" applyFill="1" applyBorder="1" applyAlignment="1">
      <alignment horizontal="center" vertical="center"/>
    </xf>
    <xf numFmtId="0" fontId="41" fillId="34" borderId="22" xfId="0" applyFont="1" applyFill="1" applyBorder="1" applyAlignment="1">
      <alignment horizontal="center" vertical="center"/>
    </xf>
    <xf numFmtId="0" fontId="63" fillId="14" borderId="16" xfId="0" applyFont="1" applyFill="1" applyBorder="1" applyAlignment="1">
      <alignment horizontal="center" vertical="center"/>
    </xf>
    <xf numFmtId="0" fontId="63" fillId="14" borderId="22" xfId="0" applyFont="1" applyFill="1" applyBorder="1" applyAlignment="1">
      <alignment horizontal="center" vertical="center"/>
    </xf>
    <xf numFmtId="0" fontId="63" fillId="34" borderId="22" xfId="0" applyFont="1" applyFill="1" applyBorder="1" applyAlignment="1">
      <alignment horizontal="center" vertical="center"/>
    </xf>
    <xf numFmtId="0" fontId="63" fillId="14" borderId="17" xfId="0" applyFont="1" applyFill="1" applyBorder="1" applyAlignment="1">
      <alignment horizontal="center" vertical="center"/>
    </xf>
    <xf numFmtId="0" fontId="43" fillId="34" borderId="26" xfId="0" applyFont="1" applyFill="1" applyBorder="1" applyAlignment="1">
      <alignment horizontal="center" vertical="center"/>
    </xf>
    <xf numFmtId="0" fontId="63" fillId="18" borderId="16" xfId="0" applyFont="1" applyFill="1" applyBorder="1" applyAlignment="1">
      <alignment horizontal="center" vertical="center"/>
    </xf>
    <xf numFmtId="0" fontId="63" fillId="18" borderId="22" xfId="0" applyFont="1" applyFill="1" applyBorder="1" applyAlignment="1">
      <alignment horizontal="center" vertical="center"/>
    </xf>
    <xf numFmtId="0" fontId="63" fillId="18" borderId="17" xfId="0" applyFont="1" applyFill="1" applyBorder="1" applyAlignment="1">
      <alignment horizontal="center" vertical="center"/>
    </xf>
    <xf numFmtId="0" fontId="41" fillId="5" borderId="23" xfId="0" applyFont="1" applyFill="1" applyBorder="1" applyAlignment="1">
      <alignment horizontal="center" vertical="center"/>
    </xf>
    <xf numFmtId="0" fontId="41" fillId="34" borderId="23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8" fillId="34" borderId="17" xfId="0" applyFont="1" applyFill="1" applyBorder="1" applyAlignment="1">
      <alignment horizontal="right"/>
    </xf>
    <xf numFmtId="0" fontId="78" fillId="34" borderId="21" xfId="0" applyFont="1" applyFill="1" applyBorder="1" applyAlignment="1">
      <alignment horizontal="right"/>
    </xf>
    <xf numFmtId="0" fontId="63" fillId="28" borderId="24" xfId="0" applyFont="1" applyFill="1" applyBorder="1" applyAlignment="1">
      <alignment horizontal="center" vertical="center"/>
    </xf>
    <xf numFmtId="0" fontId="63" fillId="34" borderId="25" xfId="0" applyFont="1" applyFill="1" applyBorder="1" applyAlignment="1">
      <alignment horizontal="center" vertical="center"/>
    </xf>
    <xf numFmtId="0" fontId="63" fillId="28" borderId="25" xfId="0" applyFont="1" applyFill="1" applyBorder="1" applyAlignment="1">
      <alignment horizontal="center" vertical="center"/>
    </xf>
    <xf numFmtId="0" fontId="41" fillId="34" borderId="25" xfId="0" applyFont="1" applyFill="1" applyBorder="1" applyAlignment="1">
      <alignment horizontal="center" vertical="center"/>
    </xf>
    <xf numFmtId="0" fontId="85" fillId="18" borderId="17" xfId="0" applyFont="1" applyFill="1" applyBorder="1" applyAlignment="1">
      <alignment horizontal="right"/>
    </xf>
    <xf numFmtId="0" fontId="85" fillId="18" borderId="21" xfId="0" applyFont="1" applyFill="1" applyBorder="1" applyAlignment="1">
      <alignment horizontal="right"/>
    </xf>
    <xf numFmtId="0" fontId="42" fillId="18" borderId="14" xfId="0" applyFont="1" applyFill="1" applyBorder="1" applyAlignment="1">
      <alignment horizontal="center" vertical="center"/>
    </xf>
    <xf numFmtId="0" fontId="42" fillId="18" borderId="15" xfId="0" applyFont="1" applyFill="1" applyBorder="1" applyAlignment="1">
      <alignment horizontal="center" vertical="center"/>
    </xf>
    <xf numFmtId="0" fontId="42" fillId="18" borderId="16" xfId="0" applyFont="1" applyFill="1" applyBorder="1" applyAlignment="1">
      <alignment horizontal="center" vertical="center"/>
    </xf>
    <xf numFmtId="0" fontId="42" fillId="18" borderId="22" xfId="0" applyFont="1" applyFill="1" applyBorder="1" applyAlignment="1">
      <alignment horizontal="center" vertical="center"/>
    </xf>
    <xf numFmtId="0" fontId="42" fillId="18" borderId="17" xfId="0" applyFont="1" applyFill="1" applyBorder="1" applyAlignment="1">
      <alignment horizontal="center" vertical="center"/>
    </xf>
    <xf numFmtId="0" fontId="42" fillId="18" borderId="24" xfId="0" applyFont="1" applyFill="1" applyBorder="1" applyAlignment="1">
      <alignment horizontal="center" vertical="center"/>
    </xf>
    <xf numFmtId="0" fontId="42" fillId="18" borderId="26" xfId="0" applyFont="1" applyFill="1" applyBorder="1" applyAlignment="1">
      <alignment horizontal="center" vertical="center"/>
    </xf>
    <xf numFmtId="0" fontId="42" fillId="18" borderId="25" xfId="0" applyFont="1" applyFill="1" applyBorder="1" applyAlignment="1">
      <alignment horizontal="center" vertical="center"/>
    </xf>
    <xf numFmtId="0" fontId="42" fillId="16" borderId="24" xfId="0" applyFont="1" applyFill="1" applyBorder="1" applyAlignment="1">
      <alignment horizontal="center" vertical="center"/>
    </xf>
    <xf numFmtId="0" fontId="42" fillId="16" borderId="26" xfId="0" applyFont="1" applyFill="1" applyBorder="1" applyAlignment="1">
      <alignment horizontal="center" vertical="center"/>
    </xf>
    <xf numFmtId="0" fontId="42" fillId="16" borderId="25" xfId="0" applyFont="1" applyFill="1" applyBorder="1" applyAlignment="1">
      <alignment horizontal="center" vertical="center"/>
    </xf>
    <xf numFmtId="0" fontId="41" fillId="25" borderId="24" xfId="0" applyFont="1" applyFill="1" applyBorder="1" applyAlignment="1">
      <alignment horizontal="center" vertical="center"/>
    </xf>
    <xf numFmtId="0" fontId="41" fillId="25" borderId="26" xfId="0" applyFont="1" applyFill="1" applyBorder="1" applyAlignment="1">
      <alignment horizontal="center" vertical="center"/>
    </xf>
    <xf numFmtId="0" fontId="41" fillId="25" borderId="25" xfId="0" applyFont="1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42" fillId="19" borderId="24" xfId="0" applyFont="1" applyFill="1" applyBorder="1" applyAlignment="1">
      <alignment horizontal="center" vertical="center"/>
    </xf>
    <xf numFmtId="0" fontId="42" fillId="19" borderId="26" xfId="0" applyFont="1" applyFill="1" applyBorder="1" applyAlignment="1">
      <alignment horizontal="center" vertical="center"/>
    </xf>
    <xf numFmtId="0" fontId="42" fillId="19" borderId="25" xfId="0" applyFont="1" applyFill="1" applyBorder="1" applyAlignment="1">
      <alignment horizontal="center" vertical="center"/>
    </xf>
    <xf numFmtId="0" fontId="42" fillId="4" borderId="20" xfId="0" applyFont="1" applyFill="1" applyBorder="1" applyAlignment="1">
      <alignment horizontal="center" vertical="center"/>
    </xf>
    <xf numFmtId="0" fontId="42" fillId="4" borderId="21" xfId="0" applyFont="1" applyFill="1" applyBorder="1" applyAlignment="1">
      <alignment horizontal="center" vertical="center"/>
    </xf>
    <xf numFmtId="0" fontId="42" fillId="5" borderId="20" xfId="0" applyFont="1" applyFill="1" applyBorder="1" applyAlignment="1">
      <alignment horizontal="center" vertical="center"/>
    </xf>
    <xf numFmtId="0" fontId="42" fillId="5" borderId="21" xfId="0" applyFont="1" applyFill="1" applyBorder="1" applyAlignment="1">
      <alignment horizontal="center" vertical="center"/>
    </xf>
    <xf numFmtId="0" fontId="41" fillId="16" borderId="16" xfId="0" applyFont="1" applyFill="1" applyBorder="1" applyAlignment="1">
      <alignment horizontal="center" vertical="center"/>
    </xf>
    <xf numFmtId="0" fontId="41" fillId="16" borderId="17" xfId="0" applyFont="1" applyFill="1" applyBorder="1" applyAlignment="1">
      <alignment horizontal="center" vertical="center"/>
    </xf>
    <xf numFmtId="0" fontId="60" fillId="11" borderId="26" xfId="0" applyFont="1" applyFill="1" applyBorder="1" applyAlignment="1">
      <alignment horizontal="center" vertical="center"/>
    </xf>
    <xf numFmtId="0" fontId="60" fillId="11" borderId="25" xfId="0" applyFont="1" applyFill="1" applyBorder="1" applyAlignment="1">
      <alignment horizontal="center" vertical="center"/>
    </xf>
    <xf numFmtId="0" fontId="41" fillId="11" borderId="24" xfId="0" applyFont="1" applyFill="1" applyBorder="1" applyAlignment="1">
      <alignment horizontal="left" vertical="center"/>
    </xf>
    <xf numFmtId="0" fontId="41" fillId="11" borderId="26" xfId="0" applyFont="1" applyFill="1" applyBorder="1" applyAlignment="1">
      <alignment horizontal="left" vertical="center"/>
    </xf>
    <xf numFmtId="0" fontId="41" fillId="11" borderId="25" xfId="0" applyFont="1" applyFill="1" applyBorder="1" applyAlignment="1">
      <alignment horizontal="left" vertical="center"/>
    </xf>
    <xf numFmtId="0" fontId="59" fillId="11" borderId="24" xfId="0" applyFont="1" applyFill="1" applyBorder="1" applyAlignment="1">
      <alignment horizontal="left" vertical="center"/>
    </xf>
    <xf numFmtId="0" fontId="59" fillId="11" borderId="26" xfId="0" applyFont="1" applyFill="1" applyBorder="1" applyAlignment="1">
      <alignment horizontal="left" vertical="center"/>
    </xf>
    <xf numFmtId="0" fontId="59" fillId="11" borderId="25" xfId="0" applyFont="1" applyFill="1" applyBorder="1" applyAlignment="1">
      <alignment horizontal="left" vertical="center"/>
    </xf>
    <xf numFmtId="0" fontId="42" fillId="18" borderId="13" xfId="0" applyFont="1" applyFill="1" applyBorder="1" applyAlignment="1">
      <alignment horizontal="center" vertical="center"/>
    </xf>
    <xf numFmtId="0" fontId="42" fillId="18" borderId="18" xfId="0" applyFont="1" applyFill="1" applyBorder="1" applyAlignment="1">
      <alignment horizontal="center" vertical="center"/>
    </xf>
    <xf numFmtId="0" fontId="42" fillId="18" borderId="19" xfId="0" applyFont="1" applyFill="1" applyBorder="1" applyAlignment="1">
      <alignment horizontal="center" vertical="center"/>
    </xf>
    <xf numFmtId="0" fontId="60" fillId="9" borderId="26" xfId="0" applyFont="1" applyFill="1" applyBorder="1" applyAlignment="1">
      <alignment horizontal="center" vertical="center"/>
    </xf>
    <xf numFmtId="0" fontId="63" fillId="34" borderId="24" xfId="0" applyFont="1" applyFill="1" applyBorder="1" applyAlignment="1">
      <alignment horizontal="center" vertical="center"/>
    </xf>
    <xf numFmtId="0" fontId="41" fillId="34" borderId="24" xfId="0" applyFont="1" applyFill="1" applyBorder="1" applyAlignment="1">
      <alignment horizontal="center" vertical="center"/>
    </xf>
    <xf numFmtId="0" fontId="41" fillId="34" borderId="13" xfId="0" applyFont="1" applyFill="1" applyBorder="1" applyAlignment="1">
      <alignment horizontal="center" vertical="center" wrapText="1"/>
    </xf>
    <xf numFmtId="0" fontId="63" fillId="39" borderId="24" xfId="0" applyFont="1" applyFill="1" applyBorder="1" applyAlignment="1">
      <alignment horizontal="center" vertical="center"/>
    </xf>
    <xf numFmtId="0" fontId="63" fillId="39" borderId="25" xfId="0" applyFont="1" applyFill="1" applyBorder="1" applyAlignment="1">
      <alignment horizontal="center" vertical="center"/>
    </xf>
    <xf numFmtId="0" fontId="42" fillId="34" borderId="24" xfId="0" applyFont="1" applyFill="1" applyBorder="1" applyAlignment="1">
      <alignment horizontal="center" vertical="center"/>
    </xf>
    <xf numFmtId="0" fontId="41" fillId="8" borderId="26" xfId="0" applyFont="1" applyFill="1" applyBorder="1" applyAlignment="1">
      <alignment horizontal="center" vertical="center"/>
    </xf>
    <xf numFmtId="0" fontId="60" fillId="34" borderId="24" xfId="0" applyFont="1" applyFill="1" applyBorder="1" applyAlignment="1">
      <alignment horizontal="center" vertical="center"/>
    </xf>
    <xf numFmtId="0" fontId="60" fillId="34" borderId="26" xfId="0" applyFont="1" applyFill="1" applyBorder="1" applyAlignment="1">
      <alignment horizontal="center" vertical="center"/>
    </xf>
    <xf numFmtId="0" fontId="60" fillId="34" borderId="25" xfId="0" applyFont="1" applyFill="1" applyBorder="1" applyAlignment="1">
      <alignment horizontal="center" vertical="center"/>
    </xf>
    <xf numFmtId="0" fontId="63" fillId="37" borderId="26" xfId="0" applyFont="1" applyFill="1" applyBorder="1" applyAlignment="1">
      <alignment horizontal="center" vertical="center"/>
    </xf>
    <xf numFmtId="0" fontId="42" fillId="5" borderId="26" xfId="0" applyFont="1" applyFill="1" applyBorder="1" applyAlignment="1">
      <alignment horizontal="center" vertical="center"/>
    </xf>
    <xf numFmtId="0" fontId="41" fillId="33" borderId="24" xfId="0" applyFont="1" applyFill="1" applyBorder="1" applyAlignment="1">
      <alignment horizontal="center" vertical="center"/>
    </xf>
    <xf numFmtId="0" fontId="41" fillId="33" borderId="26" xfId="0" applyFont="1" applyFill="1" applyBorder="1" applyAlignment="1">
      <alignment horizontal="center" vertical="center"/>
    </xf>
    <xf numFmtId="0" fontId="41" fillId="33" borderId="25" xfId="0" applyFont="1" applyFill="1" applyBorder="1" applyAlignment="1">
      <alignment horizontal="center" vertical="center"/>
    </xf>
    <xf numFmtId="49" fontId="22" fillId="0" borderId="2" xfId="0" applyNumberFormat="1" applyFont="1" applyBorder="1">
      <alignment vertical="center"/>
    </xf>
    <xf numFmtId="0" fontId="5" fillId="0" borderId="0" xfId="0" applyFon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C00FF"/>
      <color rgb="FFFFFBEF"/>
      <color rgb="FFFF9999"/>
      <color rgb="FFFFF7E1"/>
      <color rgb="FFE6AF00"/>
      <color rgb="FFF2B800"/>
      <color rgb="FFDDDDDD"/>
      <color rgb="FF990099"/>
      <color rgb="FFE6E6E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7"/>
  <sheetViews>
    <sheetView tabSelected="1" zoomScaleNormal="100" workbookViewId="0">
      <pane xSplit="9" ySplit="2" topLeftCell="J108" activePane="bottomRight" state="frozen"/>
      <selection pane="topRight" activeCell="I1" sqref="I1"/>
      <selection pane="bottomLeft" activeCell="A3" sqref="A3"/>
      <selection pane="bottomRight" activeCell="E2" sqref="E1:E1048576"/>
    </sheetView>
  </sheetViews>
  <sheetFormatPr defaultRowHeight="14.25"/>
  <cols>
    <col min="1" max="1" width="5.5" customWidth="1"/>
    <col min="2" max="2" width="5" style="793" customWidth="1"/>
    <col min="3" max="3" width="7.125" customWidth="1"/>
    <col min="4" max="4" width="12.5" customWidth="1"/>
    <col min="5" max="5" width="2.5" hidden="1" customWidth="1"/>
    <col min="6" max="6" width="14.125" customWidth="1"/>
    <col min="7" max="7" width="22" hidden="1" customWidth="1"/>
    <col min="8" max="8" width="19.375" style="9" hidden="1" customWidth="1"/>
    <col min="9" max="9" width="19.375" style="10" hidden="1" customWidth="1"/>
    <col min="10" max="10" width="5.25" customWidth="1"/>
    <col min="11" max="11" width="5.5" customWidth="1"/>
    <col min="12" max="12" width="5.25" customWidth="1"/>
    <col min="13" max="13" width="5.25" style="10" customWidth="1"/>
    <col min="14" max="14" width="5.5" customWidth="1"/>
    <col min="15" max="15" width="6.5" customWidth="1"/>
    <col min="16" max="16" width="5.5" customWidth="1"/>
    <col min="17" max="17" width="5.25" customWidth="1"/>
    <col min="18" max="18" width="5.5" style="8" customWidth="1"/>
    <col min="19" max="19" width="5.5" style="12" customWidth="1"/>
    <col min="20" max="20" width="5.25" style="12" customWidth="1"/>
    <col min="21" max="21" width="5.25" style="18" customWidth="1"/>
    <col min="22" max="22" width="6.5" style="5" customWidth="1"/>
    <col min="23" max="23" width="6.5" style="63" customWidth="1"/>
    <col min="24" max="24" width="5.25" style="5" customWidth="1"/>
    <col min="25" max="25" width="5.25" style="63" customWidth="1"/>
    <col min="26" max="27" width="7.125" customWidth="1"/>
    <col min="28" max="28" width="13.375" style="10" customWidth="1"/>
    <col min="29" max="30" width="17.375" style="42" customWidth="1"/>
    <col min="31" max="31" width="17.375" style="89" customWidth="1"/>
    <col min="32" max="32" width="14.75" style="89" customWidth="1"/>
    <col min="33" max="36" width="5.25" style="42" customWidth="1"/>
    <col min="37" max="37" width="7.125" style="42" customWidth="1"/>
    <col min="38" max="38" width="7.125" style="89" customWidth="1"/>
    <col min="39" max="39" width="12.25" style="89" customWidth="1"/>
    <col min="40" max="40" width="11.625" style="10" customWidth="1"/>
    <col min="41" max="44" width="5.25" style="1" customWidth="1"/>
    <col min="45" max="45" width="9" style="61" customWidth="1"/>
    <col min="46" max="46" width="9" style="166"/>
    <col min="47" max="47" width="7.125" style="166" bestFit="1" customWidth="1"/>
    <col min="48" max="48" width="22.25" style="167" customWidth="1"/>
  </cols>
  <sheetData>
    <row r="1" spans="1:48" ht="13.5" customHeight="1">
      <c r="A1" s="58" t="s">
        <v>129</v>
      </c>
      <c r="B1" s="783" t="s">
        <v>802</v>
      </c>
      <c r="C1" s="58" t="s">
        <v>0</v>
      </c>
      <c r="D1" s="978" t="s">
        <v>486</v>
      </c>
      <c r="E1" s="978"/>
      <c r="F1" s="978"/>
      <c r="G1" s="978"/>
      <c r="H1" s="978"/>
      <c r="I1" s="986"/>
      <c r="J1" s="984" t="s">
        <v>130</v>
      </c>
      <c r="K1" s="985"/>
      <c r="L1" s="985"/>
      <c r="M1" s="986"/>
      <c r="N1" s="984" t="s">
        <v>112</v>
      </c>
      <c r="O1" s="985"/>
      <c r="P1" s="985"/>
      <c r="Q1" s="985"/>
      <c r="R1" s="985"/>
      <c r="S1" s="985"/>
      <c r="T1" s="985"/>
      <c r="U1" s="986"/>
      <c r="V1" s="94" t="s">
        <v>788</v>
      </c>
      <c r="W1" s="82" t="s">
        <v>788</v>
      </c>
      <c r="X1" s="987" t="s">
        <v>523</v>
      </c>
      <c r="Y1" s="987"/>
      <c r="Z1" s="978" t="s">
        <v>118</v>
      </c>
      <c r="AA1" s="978"/>
      <c r="AB1" s="986"/>
      <c r="AC1" s="980" t="s">
        <v>567</v>
      </c>
      <c r="AD1" s="980"/>
      <c r="AE1" s="980"/>
      <c r="AF1" s="59" t="s">
        <v>115</v>
      </c>
      <c r="AG1" s="981" t="s">
        <v>588</v>
      </c>
      <c r="AH1" s="982"/>
      <c r="AI1" s="982"/>
      <c r="AJ1" s="982"/>
      <c r="AK1" s="982"/>
      <c r="AL1" s="983"/>
      <c r="AM1" s="57" t="s">
        <v>589</v>
      </c>
      <c r="AN1" s="148" t="s">
        <v>113</v>
      </c>
      <c r="AO1" s="984" t="s">
        <v>5</v>
      </c>
      <c r="AP1" s="985"/>
      <c r="AQ1" s="985"/>
      <c r="AR1" s="985"/>
      <c r="AS1" s="986"/>
      <c r="AT1" s="978" t="s">
        <v>903</v>
      </c>
      <c r="AU1" s="978"/>
      <c r="AV1" s="978"/>
    </row>
    <row r="2" spans="1:48" ht="13.5" customHeight="1">
      <c r="A2" s="3"/>
      <c r="C2" s="3"/>
      <c r="D2" s="3" t="s">
        <v>1184</v>
      </c>
      <c r="E2" s="3" t="s">
        <v>1642</v>
      </c>
      <c r="F2" s="4" t="s">
        <v>1185</v>
      </c>
      <c r="G2" s="4" t="s">
        <v>1186</v>
      </c>
      <c r="H2" s="95" t="s">
        <v>1187</v>
      </c>
      <c r="I2" s="61" t="s">
        <v>1183</v>
      </c>
      <c r="J2" s="9" t="s">
        <v>104</v>
      </c>
      <c r="K2" s="9" t="s">
        <v>105</v>
      </c>
      <c r="L2" s="9" t="s">
        <v>106</v>
      </c>
      <c r="M2" s="10" t="s">
        <v>107</v>
      </c>
      <c r="N2" s="9" t="s">
        <v>104</v>
      </c>
      <c r="O2" s="9" t="s">
        <v>105</v>
      </c>
      <c r="P2" s="9" t="s">
        <v>106</v>
      </c>
      <c r="Q2" s="9" t="s">
        <v>107</v>
      </c>
      <c r="R2" s="16" t="s">
        <v>108</v>
      </c>
      <c r="S2" s="17" t="s">
        <v>109</v>
      </c>
      <c r="T2" s="17" t="s">
        <v>110</v>
      </c>
      <c r="U2" s="18" t="s">
        <v>111</v>
      </c>
      <c r="V2" s="94" t="s">
        <v>789</v>
      </c>
      <c r="W2" s="56" t="s">
        <v>790</v>
      </c>
      <c r="X2" s="23" t="s">
        <v>544</v>
      </c>
      <c r="Y2" s="62" t="s">
        <v>545</v>
      </c>
      <c r="Z2" t="s">
        <v>119</v>
      </c>
      <c r="AA2" t="s">
        <v>120</v>
      </c>
      <c r="AB2" s="10" t="s">
        <v>121</v>
      </c>
      <c r="AC2" s="42" t="s">
        <v>568</v>
      </c>
      <c r="AD2" s="42" t="s">
        <v>569</v>
      </c>
      <c r="AE2" s="89" t="s">
        <v>570</v>
      </c>
      <c r="AF2" s="10"/>
      <c r="AG2" s="40" t="s">
        <v>582</v>
      </c>
      <c r="AH2" s="40" t="s">
        <v>583</v>
      </c>
      <c r="AI2" s="43" t="s">
        <v>586</v>
      </c>
      <c r="AJ2" s="40" t="s">
        <v>585</v>
      </c>
      <c r="AK2" s="40" t="s">
        <v>584</v>
      </c>
      <c r="AL2" s="89" t="s">
        <v>587</v>
      </c>
      <c r="AM2" s="93"/>
      <c r="AN2" s="60"/>
      <c r="AO2" s="4" t="s">
        <v>1</v>
      </c>
      <c r="AP2" s="4" t="s">
        <v>2</v>
      </c>
      <c r="AQ2" s="4" t="s">
        <v>3</v>
      </c>
      <c r="AR2" s="4" t="s">
        <v>4</v>
      </c>
      <c r="AS2" s="61" t="s">
        <v>883</v>
      </c>
      <c r="AT2" s="3" t="s">
        <v>918</v>
      </c>
      <c r="AU2" s="4" t="s">
        <v>919</v>
      </c>
      <c r="AV2" s="4" t="s">
        <v>920</v>
      </c>
    </row>
    <row r="3" spans="1:48" ht="13.5" customHeight="1">
      <c r="A3" s="230">
        <v>7001</v>
      </c>
      <c r="B3" s="794">
        <v>10</v>
      </c>
      <c r="C3" s="110" t="s">
        <v>1512</v>
      </c>
      <c r="D3" s="782" t="s">
        <v>803</v>
      </c>
      <c r="E3" s="151"/>
      <c r="F3" s="159" t="s">
        <v>811</v>
      </c>
      <c r="G3" s="110" t="s">
        <v>812</v>
      </c>
      <c r="H3" s="262" t="s">
        <v>819</v>
      </c>
      <c r="I3" s="264" t="s">
        <v>1323</v>
      </c>
      <c r="J3" s="131"/>
      <c r="K3" s="131"/>
      <c r="L3" s="114"/>
      <c r="M3" s="142"/>
      <c r="N3" s="128"/>
      <c r="O3" s="128"/>
      <c r="P3" s="128"/>
      <c r="Q3" s="128"/>
      <c r="R3" s="152"/>
      <c r="S3" s="140"/>
      <c r="T3" s="140"/>
      <c r="U3" s="141"/>
      <c r="V3" s="801"/>
      <c r="W3" s="154"/>
      <c r="X3" s="155"/>
      <c r="Y3" s="156"/>
      <c r="Z3" s="49"/>
      <c r="AA3" s="99"/>
      <c r="AB3" s="100"/>
      <c r="AC3" s="55"/>
      <c r="AD3" s="45"/>
      <c r="AE3" s="90"/>
      <c r="AF3" s="145" t="s">
        <v>876</v>
      </c>
      <c r="AG3" s="45"/>
      <c r="AH3" s="45"/>
      <c r="AI3" s="45"/>
      <c r="AJ3" s="45"/>
      <c r="AK3" s="45"/>
      <c r="AL3" s="90"/>
      <c r="AM3" s="90"/>
      <c r="AN3" s="24" t="s">
        <v>131</v>
      </c>
      <c r="AO3" s="52"/>
      <c r="AP3" s="52"/>
      <c r="AQ3" s="52"/>
      <c r="AR3" s="53"/>
      <c r="AS3" s="165"/>
      <c r="AT3" s="169"/>
      <c r="AU3" s="169"/>
      <c r="AV3" s="168"/>
    </row>
    <row r="4" spans="1:48" s="49" customFormat="1" ht="13.5" customHeight="1">
      <c r="A4" s="230">
        <v>7002</v>
      </c>
      <c r="B4" s="794">
        <v>11</v>
      </c>
      <c r="C4" s="110" t="s">
        <v>1512</v>
      </c>
      <c r="D4" s="782" t="s">
        <v>804</v>
      </c>
      <c r="E4" s="151"/>
      <c r="F4" s="159" t="s">
        <v>813</v>
      </c>
      <c r="G4" s="110" t="s">
        <v>814</v>
      </c>
      <c r="H4" s="262" t="s">
        <v>820</v>
      </c>
      <c r="I4" s="264" t="s">
        <v>1304</v>
      </c>
      <c r="J4" s="131"/>
      <c r="K4" s="131"/>
      <c r="L4" s="114"/>
      <c r="M4" s="142"/>
      <c r="N4" s="128"/>
      <c r="O4" s="128"/>
      <c r="P4" s="128"/>
      <c r="Q4" s="128"/>
      <c r="R4" s="152"/>
      <c r="S4" s="140"/>
      <c r="T4" s="140"/>
      <c r="U4" s="141"/>
      <c r="V4" s="801"/>
      <c r="W4" s="154"/>
      <c r="X4" s="155"/>
      <c r="Y4" s="156"/>
      <c r="AA4" s="99"/>
      <c r="AB4" s="100"/>
      <c r="AC4" s="55"/>
      <c r="AD4" s="45"/>
      <c r="AE4" s="90"/>
      <c r="AF4" s="145" t="s">
        <v>877</v>
      </c>
      <c r="AG4" s="45"/>
      <c r="AH4" s="45"/>
      <c r="AI4" s="45"/>
      <c r="AJ4" s="45"/>
      <c r="AK4" s="45"/>
      <c r="AL4" s="90"/>
      <c r="AM4" s="90"/>
      <c r="AN4" s="24" t="s">
        <v>131</v>
      </c>
      <c r="AO4" s="52"/>
      <c r="AP4" s="52"/>
      <c r="AQ4" s="52"/>
      <c r="AR4" s="53"/>
      <c r="AS4" s="165"/>
      <c r="AT4" s="169"/>
      <c r="AU4" s="169"/>
      <c r="AV4" s="168"/>
    </row>
    <row r="5" spans="1:48" ht="13.5" customHeight="1">
      <c r="A5" s="230">
        <v>7003</v>
      </c>
      <c r="B5" s="794">
        <v>12</v>
      </c>
      <c r="C5" s="110" t="s">
        <v>1512</v>
      </c>
      <c r="D5" s="782" t="s">
        <v>806</v>
      </c>
      <c r="E5" s="151"/>
      <c r="F5" s="159" t="s">
        <v>817</v>
      </c>
      <c r="G5" s="110" t="s">
        <v>818</v>
      </c>
      <c r="H5" s="262" t="s">
        <v>822</v>
      </c>
      <c r="I5" s="264" t="s">
        <v>1322</v>
      </c>
      <c r="J5" s="131"/>
      <c r="K5" s="131"/>
      <c r="L5" s="114"/>
      <c r="M5" s="142"/>
      <c r="N5" s="128"/>
      <c r="O5" s="128"/>
      <c r="P5" s="128"/>
      <c r="Q5" s="128"/>
      <c r="R5" s="152"/>
      <c r="S5" s="140"/>
      <c r="T5" s="140"/>
      <c r="U5" s="141"/>
      <c r="V5" s="801"/>
      <c r="W5" s="154"/>
      <c r="X5" s="155"/>
      <c r="Y5" s="156"/>
      <c r="Z5" s="49"/>
      <c r="AA5" s="99"/>
      <c r="AB5" s="100"/>
      <c r="AC5" s="55"/>
      <c r="AD5" s="45"/>
      <c r="AE5" s="90"/>
      <c r="AF5" s="145" t="s">
        <v>878</v>
      </c>
      <c r="AG5" s="45"/>
      <c r="AH5" s="45"/>
      <c r="AI5" s="45"/>
      <c r="AJ5" s="45"/>
      <c r="AK5" s="45"/>
      <c r="AL5" s="90"/>
      <c r="AM5" s="90"/>
      <c r="AN5" s="19">
        <v>42685</v>
      </c>
      <c r="AO5" s="52"/>
      <c r="AP5" s="52"/>
      <c r="AQ5" s="52"/>
      <c r="AR5" s="53"/>
      <c r="AS5" s="165"/>
      <c r="AT5" s="169"/>
      <c r="AU5" s="169"/>
      <c r="AV5" s="168"/>
    </row>
    <row r="6" spans="1:48" ht="13.5" customHeight="1">
      <c r="A6" s="230">
        <v>7004</v>
      </c>
      <c r="B6" s="794">
        <v>13</v>
      </c>
      <c r="C6" s="110" t="s">
        <v>1512</v>
      </c>
      <c r="D6" s="782" t="s">
        <v>805</v>
      </c>
      <c r="E6" s="151"/>
      <c r="F6" s="159" t="s">
        <v>815</v>
      </c>
      <c r="G6" s="110" t="s">
        <v>816</v>
      </c>
      <c r="H6" s="262" t="s">
        <v>821</v>
      </c>
      <c r="I6" s="264" t="s">
        <v>1321</v>
      </c>
      <c r="J6" s="131"/>
      <c r="K6" s="131"/>
      <c r="L6" s="114"/>
      <c r="M6" s="142"/>
      <c r="N6" s="128"/>
      <c r="O6" s="128"/>
      <c r="P6" s="128"/>
      <c r="Q6" s="128"/>
      <c r="R6" s="152"/>
      <c r="S6" s="140"/>
      <c r="T6" s="140"/>
      <c r="U6" s="141"/>
      <c r="V6" s="801"/>
      <c r="W6" s="154"/>
      <c r="X6" s="155"/>
      <c r="Y6" s="156"/>
      <c r="Z6" s="49"/>
      <c r="AA6" s="99"/>
      <c r="AB6" s="100"/>
      <c r="AC6" s="55"/>
      <c r="AD6" s="45"/>
      <c r="AE6" s="90"/>
      <c r="AF6" s="145" t="s">
        <v>826</v>
      </c>
      <c r="AG6" s="45"/>
      <c r="AH6" s="45"/>
      <c r="AI6" s="45"/>
      <c r="AJ6" s="45"/>
      <c r="AK6" s="45"/>
      <c r="AL6" s="90"/>
      <c r="AM6" s="90"/>
      <c r="AN6" s="24" t="s">
        <v>131</v>
      </c>
      <c r="AO6" s="52"/>
      <c r="AP6" s="52"/>
      <c r="AQ6" s="52"/>
      <c r="AR6" s="53"/>
      <c r="AS6" s="165"/>
      <c r="AT6" s="169"/>
      <c r="AU6" s="169"/>
      <c r="AV6" s="168"/>
    </row>
    <row r="7" spans="1:48" ht="13.5" customHeight="1">
      <c r="A7" s="230"/>
      <c r="B7" s="794">
        <v>21</v>
      </c>
      <c r="C7" s="110"/>
      <c r="D7" s="777" t="s">
        <v>2392</v>
      </c>
      <c r="E7" s="157"/>
      <c r="F7" s="271"/>
      <c r="G7" s="266"/>
      <c r="H7" s="262"/>
      <c r="I7" s="264"/>
      <c r="J7" s="131"/>
      <c r="K7" s="131"/>
      <c r="L7" s="131"/>
      <c r="M7" s="142"/>
      <c r="N7" s="131"/>
      <c r="O7" s="131"/>
      <c r="P7" s="131"/>
      <c r="Q7" s="131"/>
      <c r="R7" s="152"/>
      <c r="S7" s="140"/>
      <c r="T7" s="140"/>
      <c r="U7" s="141"/>
      <c r="V7" s="153"/>
      <c r="W7" s="154"/>
      <c r="X7" s="155"/>
      <c r="Y7" s="156"/>
      <c r="Z7" s="49"/>
      <c r="AA7" s="99"/>
      <c r="AB7" s="100"/>
      <c r="AC7" s="45"/>
      <c r="AD7" s="45"/>
      <c r="AE7" s="90"/>
      <c r="AF7" s="147" t="s">
        <v>712</v>
      </c>
      <c r="AG7" s="45"/>
      <c r="AH7" s="45"/>
      <c r="AI7" s="45"/>
      <c r="AJ7" s="45"/>
      <c r="AK7" s="45"/>
      <c r="AL7" s="90"/>
      <c r="AM7" s="90"/>
      <c r="AN7" s="51"/>
      <c r="AO7" s="52"/>
      <c r="AP7" s="52"/>
      <c r="AQ7" s="52"/>
      <c r="AR7" s="53"/>
      <c r="AS7" s="165"/>
      <c r="AT7" s="169"/>
      <c r="AU7" s="169"/>
      <c r="AV7" s="168"/>
    </row>
    <row r="8" spans="1:48" ht="13.5" customHeight="1">
      <c r="A8" s="230"/>
      <c r="B8" s="794">
        <v>22</v>
      </c>
      <c r="C8" s="110"/>
      <c r="D8" s="777" t="s">
        <v>2393</v>
      </c>
      <c r="E8" s="157"/>
      <c r="F8" s="271"/>
      <c r="G8" s="266"/>
      <c r="H8" s="262"/>
      <c r="I8" s="264"/>
      <c r="J8" s="131"/>
      <c r="K8" s="131"/>
      <c r="L8" s="131"/>
      <c r="M8" s="142"/>
      <c r="N8" s="131"/>
      <c r="O8" s="131"/>
      <c r="P8" s="131"/>
      <c r="Q8" s="131"/>
      <c r="R8" s="152"/>
      <c r="S8" s="140"/>
      <c r="T8" s="140"/>
      <c r="U8" s="141"/>
      <c r="V8" s="153"/>
      <c r="W8" s="154"/>
      <c r="X8" s="155"/>
      <c r="Y8" s="156"/>
      <c r="Z8" s="49"/>
      <c r="AA8" s="99"/>
      <c r="AB8" s="100"/>
      <c r="AC8" s="45"/>
      <c r="AD8" s="45"/>
      <c r="AE8" s="90"/>
      <c r="AF8" s="147" t="s">
        <v>712</v>
      </c>
      <c r="AG8" s="45"/>
      <c r="AH8" s="45"/>
      <c r="AI8" s="45"/>
      <c r="AJ8" s="45"/>
      <c r="AK8" s="45"/>
      <c r="AL8" s="90"/>
      <c r="AM8" s="90"/>
      <c r="AN8" s="51"/>
      <c r="AO8" s="52"/>
      <c r="AP8" s="52"/>
      <c r="AQ8" s="52"/>
      <c r="AR8" s="53"/>
      <c r="AS8" s="165"/>
      <c r="AT8" s="169"/>
      <c r="AU8" s="169"/>
      <c r="AV8" s="168"/>
    </row>
    <row r="9" spans="1:48" ht="13.5" customHeight="1">
      <c r="A9" s="230"/>
      <c r="B9" s="794">
        <v>23</v>
      </c>
      <c r="C9" s="110"/>
      <c r="D9" s="777" t="s">
        <v>2394</v>
      </c>
      <c r="E9" s="157"/>
      <c r="F9" s="271"/>
      <c r="G9" s="266"/>
      <c r="H9" s="262"/>
      <c r="I9" s="264"/>
      <c r="J9" s="131"/>
      <c r="K9" s="131"/>
      <c r="L9" s="131"/>
      <c r="M9" s="142"/>
      <c r="N9" s="131"/>
      <c r="O9" s="131"/>
      <c r="P9" s="131"/>
      <c r="Q9" s="131"/>
      <c r="R9" s="152"/>
      <c r="S9" s="140"/>
      <c r="T9" s="140"/>
      <c r="U9" s="141"/>
      <c r="V9" s="153"/>
      <c r="W9" s="154"/>
      <c r="X9" s="155"/>
      <c r="Y9" s="156"/>
      <c r="Z9" s="49"/>
      <c r="AA9" s="99"/>
      <c r="AB9" s="100"/>
      <c r="AC9" s="45"/>
      <c r="AD9" s="45"/>
      <c r="AE9" s="90"/>
      <c r="AF9" s="147" t="s">
        <v>712</v>
      </c>
      <c r="AG9" s="45"/>
      <c r="AH9" s="45"/>
      <c r="AI9" s="45"/>
      <c r="AJ9" s="45"/>
      <c r="AK9" s="45"/>
      <c r="AL9" s="90"/>
      <c r="AM9" s="90"/>
      <c r="AN9" s="51"/>
      <c r="AO9" s="52"/>
      <c r="AP9" s="52"/>
      <c r="AQ9" s="52"/>
      <c r="AR9" s="53"/>
      <c r="AS9" s="165"/>
      <c r="AT9" s="169"/>
      <c r="AU9" s="169"/>
      <c r="AV9" s="168"/>
    </row>
    <row r="10" spans="1:48" ht="13.5" customHeight="1">
      <c r="A10" s="230"/>
      <c r="B10" s="794">
        <v>24</v>
      </c>
      <c r="C10" s="110"/>
      <c r="D10" s="777" t="s">
        <v>2395</v>
      </c>
      <c r="E10" s="157"/>
      <c r="F10" s="271"/>
      <c r="G10" s="266"/>
      <c r="H10" s="262"/>
      <c r="I10" s="264"/>
      <c r="J10" s="131"/>
      <c r="K10" s="131"/>
      <c r="L10" s="131"/>
      <c r="M10" s="142"/>
      <c r="N10" s="131"/>
      <c r="O10" s="131"/>
      <c r="P10" s="131"/>
      <c r="Q10" s="131"/>
      <c r="R10" s="152"/>
      <c r="S10" s="140"/>
      <c r="T10" s="140"/>
      <c r="U10" s="141"/>
      <c r="V10" s="153"/>
      <c r="W10" s="154"/>
      <c r="X10" s="155"/>
      <c r="Y10" s="156"/>
      <c r="Z10" s="49"/>
      <c r="AA10" s="99"/>
      <c r="AB10" s="100"/>
      <c r="AC10" s="45"/>
      <c r="AD10" s="45"/>
      <c r="AE10" s="90"/>
      <c r="AF10" s="147" t="s">
        <v>712</v>
      </c>
      <c r="AG10" s="45"/>
      <c r="AH10" s="45"/>
      <c r="AI10" s="45"/>
      <c r="AJ10" s="45"/>
      <c r="AK10" s="45"/>
      <c r="AL10" s="90"/>
      <c r="AM10" s="90"/>
      <c r="AN10" s="51"/>
      <c r="AO10" s="52"/>
      <c r="AP10" s="52"/>
      <c r="AQ10" s="52"/>
      <c r="AR10" s="53"/>
      <c r="AS10" s="165"/>
      <c r="AT10" s="169"/>
      <c r="AU10" s="169"/>
      <c r="AV10" s="168"/>
    </row>
    <row r="11" spans="1:48" ht="13.5" customHeight="1">
      <c r="A11" s="230"/>
      <c r="B11" s="794">
        <v>25</v>
      </c>
      <c r="C11" s="110"/>
      <c r="D11" s="777" t="s">
        <v>2396</v>
      </c>
      <c r="E11" s="157"/>
      <c r="F11" s="271"/>
      <c r="G11" s="266"/>
      <c r="H11" s="262"/>
      <c r="I11" s="264"/>
      <c r="J11" s="131"/>
      <c r="K11" s="131"/>
      <c r="L11" s="131"/>
      <c r="M11" s="142"/>
      <c r="N11" s="131"/>
      <c r="O11" s="131"/>
      <c r="P11" s="131"/>
      <c r="Q11" s="131"/>
      <c r="R11" s="152"/>
      <c r="S11" s="140"/>
      <c r="T11" s="140"/>
      <c r="U11" s="141"/>
      <c r="V11" s="153"/>
      <c r="W11" s="154"/>
      <c r="X11" s="155"/>
      <c r="Y11" s="156"/>
      <c r="Z11" s="49"/>
      <c r="AA11" s="99"/>
      <c r="AB11" s="100"/>
      <c r="AC11" s="45"/>
      <c r="AD11" s="45"/>
      <c r="AE11" s="90"/>
      <c r="AF11" s="147" t="s">
        <v>712</v>
      </c>
      <c r="AG11" s="45"/>
      <c r="AH11" s="45"/>
      <c r="AI11" s="45"/>
      <c r="AJ11" s="45"/>
      <c r="AK11" s="45"/>
      <c r="AL11" s="90"/>
      <c r="AM11" s="90"/>
      <c r="AN11" s="51"/>
      <c r="AO11" s="52"/>
      <c r="AP11" s="52"/>
      <c r="AQ11" s="52"/>
      <c r="AR11" s="53"/>
      <c r="AS11" s="165"/>
      <c r="AT11" s="169"/>
      <c r="AU11" s="169"/>
      <c r="AV11" s="168"/>
    </row>
    <row r="12" spans="1:48" ht="13.5" customHeight="1">
      <c r="A12" s="230"/>
      <c r="B12" s="794">
        <v>26</v>
      </c>
      <c r="C12" s="110"/>
      <c r="D12" s="777" t="s">
        <v>2397</v>
      </c>
      <c r="E12" s="157"/>
      <c r="F12" s="271"/>
      <c r="G12" s="266"/>
      <c r="H12" s="262"/>
      <c r="I12" s="264"/>
      <c r="J12" s="131"/>
      <c r="K12" s="131"/>
      <c r="L12" s="131"/>
      <c r="M12" s="142"/>
      <c r="N12" s="131"/>
      <c r="O12" s="131"/>
      <c r="P12" s="131"/>
      <c r="Q12" s="131"/>
      <c r="R12" s="152"/>
      <c r="S12" s="140"/>
      <c r="T12" s="140"/>
      <c r="U12" s="141"/>
      <c r="V12" s="153"/>
      <c r="W12" s="154"/>
      <c r="X12" s="155"/>
      <c r="Y12" s="156"/>
      <c r="Z12" s="49"/>
      <c r="AA12" s="99"/>
      <c r="AB12" s="100"/>
      <c r="AC12" s="45"/>
      <c r="AD12" s="45"/>
      <c r="AE12" s="90"/>
      <c r="AF12" s="147" t="s">
        <v>712</v>
      </c>
      <c r="AG12" s="45"/>
      <c r="AH12" s="45"/>
      <c r="AI12" s="45"/>
      <c r="AJ12" s="45"/>
      <c r="AK12" s="45"/>
      <c r="AL12" s="90"/>
      <c r="AM12" s="90"/>
      <c r="AN12" s="51"/>
      <c r="AO12" s="52"/>
      <c r="AP12" s="52"/>
      <c r="AQ12" s="52"/>
      <c r="AR12" s="53"/>
      <c r="AS12" s="165"/>
      <c r="AT12" s="169"/>
      <c r="AU12" s="169"/>
      <c r="AV12" s="168"/>
    </row>
    <row r="13" spans="1:48" ht="13.5" customHeight="1">
      <c r="A13" s="230"/>
      <c r="B13" s="794">
        <v>35</v>
      </c>
      <c r="C13" s="110"/>
      <c r="D13" s="777" t="s">
        <v>2443</v>
      </c>
      <c r="E13" s="157"/>
      <c r="F13" s="271"/>
      <c r="G13" s="266"/>
      <c r="H13" s="262"/>
      <c r="I13" s="264"/>
      <c r="J13" s="131"/>
      <c r="K13" s="131"/>
      <c r="L13" s="131"/>
      <c r="M13" s="142"/>
      <c r="N13" s="131"/>
      <c r="O13" s="131"/>
      <c r="P13" s="131"/>
      <c r="Q13" s="131"/>
      <c r="R13" s="152"/>
      <c r="S13" s="140"/>
      <c r="T13" s="140"/>
      <c r="U13" s="141"/>
      <c r="V13" s="153"/>
      <c r="W13" s="154"/>
      <c r="X13" s="155"/>
      <c r="Y13" s="156"/>
      <c r="Z13" s="49"/>
      <c r="AA13" s="99"/>
      <c r="AB13" s="100"/>
      <c r="AC13" s="45"/>
      <c r="AD13" s="45"/>
      <c r="AE13" s="90"/>
      <c r="AF13" s="147" t="s">
        <v>712</v>
      </c>
      <c r="AG13" s="45"/>
      <c r="AH13" s="45"/>
      <c r="AI13" s="45"/>
      <c r="AJ13" s="45"/>
      <c r="AK13" s="45"/>
      <c r="AL13" s="90"/>
      <c r="AM13" s="90"/>
      <c r="AN13" s="51"/>
      <c r="AO13" s="52"/>
      <c r="AP13" s="52"/>
      <c r="AQ13" s="52"/>
      <c r="AR13" s="53"/>
      <c r="AS13" s="165"/>
      <c r="AT13" s="169"/>
      <c r="AU13" s="169"/>
      <c r="AV13" s="168"/>
    </row>
    <row r="14" spans="1:48" ht="13.5" customHeight="1">
      <c r="A14" s="230">
        <v>7005</v>
      </c>
      <c r="B14" s="794">
        <v>36</v>
      </c>
      <c r="C14" s="110"/>
      <c r="D14" s="777" t="s">
        <v>2369</v>
      </c>
      <c r="E14" s="151"/>
      <c r="F14" s="271" t="s">
        <v>2366</v>
      </c>
      <c r="G14" s="266" t="s">
        <v>2367</v>
      </c>
      <c r="H14" s="262" t="s">
        <v>2368</v>
      </c>
      <c r="I14" s="264"/>
      <c r="J14" s="131"/>
      <c r="K14" s="131"/>
      <c r="L14" s="114"/>
      <c r="M14" s="142"/>
      <c r="N14" s="128"/>
      <c r="O14" s="128"/>
      <c r="P14" s="128"/>
      <c r="Q14" s="128"/>
      <c r="R14" s="152"/>
      <c r="S14" s="140"/>
      <c r="T14" s="140"/>
      <c r="U14" s="141"/>
      <c r="V14" s="153"/>
      <c r="W14" s="154"/>
      <c r="X14" s="155"/>
      <c r="Y14" s="156"/>
      <c r="Z14" s="49"/>
      <c r="AA14" s="99"/>
      <c r="AB14" s="100"/>
      <c r="AC14" s="55"/>
      <c r="AD14" s="45"/>
      <c r="AE14" s="90"/>
      <c r="AF14" s="145" t="s">
        <v>2370</v>
      </c>
      <c r="AG14" s="45"/>
      <c r="AH14" s="45"/>
      <c r="AI14" s="45"/>
      <c r="AJ14" s="45"/>
      <c r="AK14" s="45"/>
      <c r="AL14" s="90"/>
      <c r="AM14" s="90"/>
      <c r="AN14" s="776">
        <v>43327</v>
      </c>
      <c r="AO14" s="52"/>
      <c r="AP14" s="52"/>
      <c r="AQ14" s="52"/>
      <c r="AR14" s="53"/>
      <c r="AS14" s="165"/>
      <c r="AT14" s="169"/>
      <c r="AU14" s="169"/>
      <c r="AV14" s="168"/>
    </row>
    <row r="15" spans="1:48" ht="13.5" customHeight="1">
      <c r="A15" s="230"/>
      <c r="B15" s="794">
        <v>99</v>
      </c>
      <c r="C15" s="110"/>
      <c r="D15" s="777" t="s">
        <v>2442</v>
      </c>
      <c r="E15" s="151"/>
      <c r="F15" s="271"/>
      <c r="G15" s="266"/>
      <c r="H15" s="262"/>
      <c r="I15" s="264"/>
      <c r="J15" s="131"/>
      <c r="K15" s="131"/>
      <c r="L15" s="114"/>
      <c r="M15" s="142"/>
      <c r="N15" s="128"/>
      <c r="O15" s="128"/>
      <c r="P15" s="128"/>
      <c r="Q15" s="128"/>
      <c r="R15" s="152"/>
      <c r="S15" s="140"/>
      <c r="T15" s="140"/>
      <c r="U15" s="141"/>
      <c r="V15" s="153"/>
      <c r="W15" s="154"/>
      <c r="X15" s="155"/>
      <c r="Y15" s="156"/>
      <c r="Z15" s="49"/>
      <c r="AA15" s="99"/>
      <c r="AB15" s="100"/>
      <c r="AC15" s="55"/>
      <c r="AD15" s="45"/>
      <c r="AE15" s="90"/>
      <c r="AF15" s="147" t="s">
        <v>712</v>
      </c>
      <c r="AG15" s="45"/>
      <c r="AH15" s="45"/>
      <c r="AI15" s="45"/>
      <c r="AJ15" s="45"/>
      <c r="AK15" s="45"/>
      <c r="AL15" s="90"/>
      <c r="AM15" s="90"/>
      <c r="AN15" s="776"/>
      <c r="AO15" s="52"/>
      <c r="AP15" s="52"/>
      <c r="AQ15" s="52"/>
      <c r="AR15" s="53"/>
      <c r="AS15" s="165"/>
      <c r="AT15" s="169"/>
      <c r="AU15" s="169"/>
      <c r="AV15" s="168"/>
    </row>
    <row r="16" spans="1:48" ht="13.5" customHeight="1">
      <c r="A16" s="229">
        <v>2001</v>
      </c>
      <c r="B16" s="795">
        <v>200</v>
      </c>
      <c r="C16" s="109" t="s">
        <v>123</v>
      </c>
      <c r="D16" s="104" t="s">
        <v>23</v>
      </c>
      <c r="E16" s="104" t="s">
        <v>1663</v>
      </c>
      <c r="F16" s="20" t="s">
        <v>169</v>
      </c>
      <c r="G16" s="109" t="s">
        <v>170</v>
      </c>
      <c r="H16" s="261" t="s">
        <v>404</v>
      </c>
      <c r="I16" s="263" t="s">
        <v>1219</v>
      </c>
      <c r="J16" s="111">
        <v>102</v>
      </c>
      <c r="K16" s="112">
        <v>960</v>
      </c>
      <c r="L16" s="114">
        <v>75</v>
      </c>
      <c r="M16" s="129">
        <v>90</v>
      </c>
      <c r="N16" s="111">
        <v>2385</v>
      </c>
      <c r="O16" s="734">
        <v>12532</v>
      </c>
      <c r="P16" s="115">
        <v>490</v>
      </c>
      <c r="Q16" s="112">
        <v>100</v>
      </c>
      <c r="R16" s="123">
        <v>0.05</v>
      </c>
      <c r="S16" s="120">
        <v>1.5</v>
      </c>
      <c r="T16" s="120">
        <v>0</v>
      </c>
      <c r="U16" s="121">
        <v>0</v>
      </c>
      <c r="V16" s="34" t="s">
        <v>339</v>
      </c>
      <c r="W16" s="84" t="s">
        <v>366</v>
      </c>
      <c r="X16" s="25" t="s">
        <v>530</v>
      </c>
      <c r="Y16" s="68" t="s">
        <v>532</v>
      </c>
      <c r="Z16" s="7" t="s">
        <v>518</v>
      </c>
      <c r="AA16" s="6" t="s">
        <v>522</v>
      </c>
      <c r="AB16" s="79" t="s">
        <v>507</v>
      </c>
      <c r="AC16" s="54" t="s">
        <v>632</v>
      </c>
      <c r="AD16" s="42" t="s">
        <v>637</v>
      </c>
      <c r="AE16" s="89" t="s">
        <v>643</v>
      </c>
      <c r="AF16" s="145" t="s">
        <v>725</v>
      </c>
      <c r="AH16" s="2" t="s">
        <v>22</v>
      </c>
      <c r="AM16" s="89" t="s">
        <v>593</v>
      </c>
      <c r="AN16" s="24" t="s">
        <v>132</v>
      </c>
      <c r="AO16" s="2" t="s">
        <v>22</v>
      </c>
      <c r="AP16" s="2" t="s">
        <v>22</v>
      </c>
      <c r="AQ16" s="2" t="s">
        <v>22</v>
      </c>
      <c r="AR16" s="2" t="s">
        <v>22</v>
      </c>
      <c r="AS16" s="482"/>
      <c r="AT16" s="166" t="s">
        <v>906</v>
      </c>
      <c r="AU16" s="166" t="s">
        <v>909</v>
      </c>
      <c r="AV16" s="167" t="s">
        <v>925</v>
      </c>
    </row>
    <row r="17" spans="1:48" ht="13.5" customHeight="1">
      <c r="A17" s="229">
        <v>2002</v>
      </c>
      <c r="B17" s="795">
        <v>201</v>
      </c>
      <c r="C17" s="109" t="s">
        <v>123</v>
      </c>
      <c r="D17" s="104" t="s">
        <v>24</v>
      </c>
      <c r="E17" s="104" t="s">
        <v>1664</v>
      </c>
      <c r="F17" s="20" t="s">
        <v>167</v>
      </c>
      <c r="G17" s="109" t="s">
        <v>168</v>
      </c>
      <c r="H17" s="261" t="s">
        <v>566</v>
      </c>
      <c r="I17" s="263" t="s">
        <v>1221</v>
      </c>
      <c r="J17" s="114">
        <v>131</v>
      </c>
      <c r="K17" s="111">
        <v>886</v>
      </c>
      <c r="L17" s="111">
        <v>63</v>
      </c>
      <c r="M17" s="124">
        <v>99</v>
      </c>
      <c r="N17" s="118">
        <v>3055</v>
      </c>
      <c r="O17" s="112">
        <v>10482</v>
      </c>
      <c r="P17" s="112">
        <v>415</v>
      </c>
      <c r="Q17" s="114">
        <v>109</v>
      </c>
      <c r="R17" s="126">
        <v>0.08</v>
      </c>
      <c r="S17" s="120">
        <v>1.5</v>
      </c>
      <c r="T17" s="120">
        <v>0</v>
      </c>
      <c r="U17" s="121">
        <v>0</v>
      </c>
      <c r="V17" s="34" t="s">
        <v>339</v>
      </c>
      <c r="W17" s="83" t="s">
        <v>367</v>
      </c>
      <c r="X17" s="32" t="s">
        <v>527</v>
      </c>
      <c r="Y17" s="64" t="s">
        <v>524</v>
      </c>
      <c r="Z17" s="7" t="s">
        <v>518</v>
      </c>
      <c r="AA17" s="6" t="s">
        <v>522</v>
      </c>
      <c r="AB17" s="13" t="s">
        <v>504</v>
      </c>
      <c r="AC17" s="42" t="s">
        <v>632</v>
      </c>
      <c r="AD17" s="42" t="s">
        <v>637</v>
      </c>
      <c r="AE17" s="89" t="s">
        <v>644</v>
      </c>
      <c r="AF17" s="145" t="s">
        <v>734</v>
      </c>
      <c r="AH17" s="2" t="s">
        <v>22</v>
      </c>
      <c r="AK17" s="2" t="s">
        <v>22</v>
      </c>
      <c r="AM17" s="89" t="s">
        <v>597</v>
      </c>
      <c r="AN17" s="24" t="s">
        <v>132</v>
      </c>
      <c r="AO17" s="2" t="s">
        <v>22</v>
      </c>
      <c r="AP17" s="2" t="s">
        <v>22</v>
      </c>
      <c r="AQ17" s="2" t="s">
        <v>22</v>
      </c>
      <c r="AR17" s="2" t="s">
        <v>22</v>
      </c>
      <c r="AS17" s="482"/>
      <c r="AT17" s="166" t="s">
        <v>914</v>
      </c>
      <c r="AU17" s="166" t="s">
        <v>908</v>
      </c>
      <c r="AV17" s="167" t="s">
        <v>928</v>
      </c>
    </row>
    <row r="18" spans="1:48" ht="13.5" customHeight="1">
      <c r="A18" s="229">
        <v>3001</v>
      </c>
      <c r="B18" s="795">
        <v>202</v>
      </c>
      <c r="C18" s="109" t="s">
        <v>124</v>
      </c>
      <c r="D18" s="106" t="s">
        <v>62</v>
      </c>
      <c r="E18" s="106" t="s">
        <v>1706</v>
      </c>
      <c r="F18" s="20" t="s">
        <v>230</v>
      </c>
      <c r="G18" s="109" t="s">
        <v>231</v>
      </c>
      <c r="H18" s="261" t="s">
        <v>442</v>
      </c>
      <c r="I18" s="263" t="s">
        <v>1257</v>
      </c>
      <c r="J18" s="131">
        <v>124</v>
      </c>
      <c r="K18" s="134">
        <v>875</v>
      </c>
      <c r="L18" s="131">
        <v>68</v>
      </c>
      <c r="M18" s="129">
        <v>92</v>
      </c>
      <c r="N18" s="135">
        <v>2921</v>
      </c>
      <c r="O18" s="131">
        <v>10368</v>
      </c>
      <c r="P18" s="135">
        <v>441</v>
      </c>
      <c r="Q18" s="735">
        <v>122</v>
      </c>
      <c r="R18" s="119">
        <v>0.1</v>
      </c>
      <c r="S18" s="120">
        <v>1.5</v>
      </c>
      <c r="T18" s="120">
        <v>0</v>
      </c>
      <c r="U18" s="121">
        <v>0</v>
      </c>
      <c r="V18" s="39" t="s">
        <v>558</v>
      </c>
      <c r="W18" s="83" t="s">
        <v>559</v>
      </c>
      <c r="X18" s="28" t="s">
        <v>524</v>
      </c>
      <c r="Z18" s="21" t="s">
        <v>520</v>
      </c>
      <c r="AA18" s="6" t="s">
        <v>522</v>
      </c>
      <c r="AB18" s="81" t="s">
        <v>514</v>
      </c>
      <c r="AC18" s="42" t="s">
        <v>632</v>
      </c>
      <c r="AD18" s="42" t="s">
        <v>637</v>
      </c>
      <c r="AE18" s="90" t="s">
        <v>692</v>
      </c>
      <c r="AF18" s="146" t="s">
        <v>769</v>
      </c>
      <c r="AH18" s="2" t="s">
        <v>22</v>
      </c>
      <c r="AL18" s="91" t="s">
        <v>22</v>
      </c>
      <c r="AM18" s="89" t="s">
        <v>621</v>
      </c>
      <c r="AN18" s="24" t="s">
        <v>132</v>
      </c>
      <c r="AO18" s="2" t="s">
        <v>22</v>
      </c>
      <c r="AP18" s="2" t="s">
        <v>22</v>
      </c>
      <c r="AQ18" s="2" t="s">
        <v>22</v>
      </c>
      <c r="AR18" s="2" t="s">
        <v>22</v>
      </c>
      <c r="AS18" s="482"/>
      <c r="AT18" s="166" t="s">
        <v>911</v>
      </c>
      <c r="AU18" s="166" t="s">
        <v>908</v>
      </c>
      <c r="AV18" s="167" t="s">
        <v>925</v>
      </c>
    </row>
    <row r="19" spans="1:48" ht="13.5" customHeight="1">
      <c r="A19" s="229">
        <v>4001</v>
      </c>
      <c r="B19" s="795">
        <v>203</v>
      </c>
      <c r="C19" s="109" t="s">
        <v>125</v>
      </c>
      <c r="D19" s="108" t="s">
        <v>94</v>
      </c>
      <c r="E19" s="108" t="s">
        <v>1736</v>
      </c>
      <c r="F19" s="20" t="s">
        <v>282</v>
      </c>
      <c r="G19" s="109" t="s">
        <v>283</v>
      </c>
      <c r="H19" s="261" t="s">
        <v>474</v>
      </c>
      <c r="I19" s="263" t="s">
        <v>1276</v>
      </c>
      <c r="J19" s="131">
        <v>114</v>
      </c>
      <c r="K19" s="131">
        <v>960</v>
      </c>
      <c r="L19" s="131">
        <v>68</v>
      </c>
      <c r="M19" s="117">
        <v>100</v>
      </c>
      <c r="N19" s="131">
        <v>2412</v>
      </c>
      <c r="O19" s="131">
        <v>10254</v>
      </c>
      <c r="P19" s="131">
        <v>397</v>
      </c>
      <c r="Q19" s="131">
        <v>100</v>
      </c>
      <c r="R19" s="133">
        <v>0</v>
      </c>
      <c r="S19" s="120">
        <v>1.5</v>
      </c>
      <c r="T19" s="120">
        <v>0</v>
      </c>
      <c r="U19" s="121">
        <v>0</v>
      </c>
      <c r="V19" s="39" t="s">
        <v>553</v>
      </c>
      <c r="W19" s="87" t="s">
        <v>382</v>
      </c>
      <c r="X19" s="149" t="s">
        <v>546</v>
      </c>
      <c r="Y19" s="78" t="s">
        <v>540</v>
      </c>
      <c r="Z19" s="47" t="s">
        <v>2377</v>
      </c>
      <c r="AA19" s="4"/>
      <c r="AB19" s="482"/>
      <c r="AC19" s="42" t="s">
        <v>577</v>
      </c>
      <c r="AD19" s="42" t="s">
        <v>709</v>
      </c>
      <c r="AE19" s="89" t="s">
        <v>653</v>
      </c>
      <c r="AF19" s="145" t="s">
        <v>720</v>
      </c>
      <c r="AG19" s="2" t="s">
        <v>22</v>
      </c>
      <c r="AH19" s="43"/>
      <c r="AI19" s="2" t="s">
        <v>22</v>
      </c>
      <c r="AJ19" s="43"/>
      <c r="AK19" s="2" t="s">
        <v>22</v>
      </c>
      <c r="AL19" s="92"/>
      <c r="AM19" s="92" t="s">
        <v>623</v>
      </c>
      <c r="AN19" s="24" t="s">
        <v>131</v>
      </c>
      <c r="AO19" s="2" t="s">
        <v>22</v>
      </c>
      <c r="AP19" s="2" t="s">
        <v>22</v>
      </c>
      <c r="AQ19" s="2" t="s">
        <v>22</v>
      </c>
      <c r="AR19" s="2"/>
      <c r="AS19" s="482"/>
    </row>
    <row r="20" spans="1:48" ht="13.5" customHeight="1">
      <c r="A20" s="230">
        <v>8005</v>
      </c>
      <c r="B20" s="794">
        <v>204</v>
      </c>
      <c r="C20" s="110"/>
      <c r="D20" s="777" t="s">
        <v>823</v>
      </c>
      <c r="E20" s="151"/>
      <c r="F20" s="159" t="s">
        <v>823</v>
      </c>
      <c r="G20" s="110" t="s">
        <v>824</v>
      </c>
      <c r="H20" s="262" t="s">
        <v>825</v>
      </c>
      <c r="I20" s="264" t="s">
        <v>1325</v>
      </c>
      <c r="J20" s="131"/>
      <c r="K20" s="131"/>
      <c r="L20" s="131"/>
      <c r="M20" s="142"/>
      <c r="N20" s="131"/>
      <c r="O20" s="131"/>
      <c r="P20" s="131"/>
      <c r="Q20" s="131"/>
      <c r="R20" s="152"/>
      <c r="S20" s="140"/>
      <c r="T20" s="140"/>
      <c r="U20" s="141"/>
      <c r="V20" s="801"/>
      <c r="W20" s="154"/>
      <c r="X20" s="155"/>
      <c r="Y20" s="156"/>
      <c r="Z20" s="49"/>
      <c r="AA20" s="99"/>
      <c r="AB20" s="100"/>
      <c r="AC20" s="45"/>
      <c r="AD20" s="45"/>
      <c r="AE20" s="90"/>
      <c r="AF20" s="145" t="s">
        <v>879</v>
      </c>
      <c r="AG20" s="45"/>
      <c r="AH20" s="45"/>
      <c r="AI20" s="45"/>
      <c r="AJ20" s="45"/>
      <c r="AK20" s="45"/>
      <c r="AL20" s="90"/>
      <c r="AM20" s="90"/>
      <c r="AN20" s="24" t="s">
        <v>131</v>
      </c>
      <c r="AO20" s="52"/>
      <c r="AP20" s="52"/>
      <c r="AQ20" s="52"/>
      <c r="AR20" s="53"/>
      <c r="AS20" s="165"/>
      <c r="AT20" s="169"/>
      <c r="AU20" s="169"/>
      <c r="AV20" s="168"/>
    </row>
    <row r="21" spans="1:48" ht="13.5" customHeight="1">
      <c r="A21" s="229">
        <v>3002</v>
      </c>
      <c r="B21" s="795">
        <v>205</v>
      </c>
      <c r="C21" s="109" t="s">
        <v>124</v>
      </c>
      <c r="D21" s="106" t="s">
        <v>63</v>
      </c>
      <c r="E21" s="106" t="s">
        <v>1707</v>
      </c>
      <c r="F21" s="20" t="s">
        <v>234</v>
      </c>
      <c r="G21" s="109" t="s">
        <v>233</v>
      </c>
      <c r="H21" s="261" t="s">
        <v>443</v>
      </c>
      <c r="I21" s="263" t="s">
        <v>1239</v>
      </c>
      <c r="J21" s="137">
        <v>99</v>
      </c>
      <c r="K21" s="131">
        <v>1046</v>
      </c>
      <c r="L21" s="131">
        <v>71</v>
      </c>
      <c r="M21" s="129">
        <v>92</v>
      </c>
      <c r="N21" s="134">
        <v>2332</v>
      </c>
      <c r="O21" s="135">
        <v>12418</v>
      </c>
      <c r="P21" s="135">
        <v>459</v>
      </c>
      <c r="Q21" s="131">
        <v>102</v>
      </c>
      <c r="R21" s="126">
        <v>0.08</v>
      </c>
      <c r="S21" s="120">
        <v>1.5</v>
      </c>
      <c r="T21" s="120">
        <v>0</v>
      </c>
      <c r="U21" s="121">
        <v>0</v>
      </c>
      <c r="V21" s="39" t="s">
        <v>555</v>
      </c>
      <c r="W21" s="68" t="s">
        <v>374</v>
      </c>
      <c r="X21" s="163" t="s">
        <v>540</v>
      </c>
      <c r="Z21" s="21" t="s">
        <v>520</v>
      </c>
      <c r="AA21" s="6" t="s">
        <v>522</v>
      </c>
      <c r="AB21" s="13" t="s">
        <v>504</v>
      </c>
      <c r="AC21" s="55" t="s">
        <v>692</v>
      </c>
      <c r="AD21" s="42" t="s">
        <v>693</v>
      </c>
      <c r="AE21" s="89" t="s">
        <v>649</v>
      </c>
      <c r="AF21" s="145" t="s">
        <v>770</v>
      </c>
      <c r="AG21" s="2"/>
      <c r="AH21" s="2" t="s">
        <v>22</v>
      </c>
      <c r="AI21" s="2" t="s">
        <v>22</v>
      </c>
      <c r="AM21" s="89" t="s">
        <v>612</v>
      </c>
      <c r="AN21" s="24" t="s">
        <v>132</v>
      </c>
      <c r="AO21" s="2" t="s">
        <v>22</v>
      </c>
      <c r="AP21" s="2" t="s">
        <v>22</v>
      </c>
      <c r="AQ21" s="2" t="s">
        <v>22</v>
      </c>
      <c r="AR21" s="2" t="s">
        <v>22</v>
      </c>
      <c r="AS21" s="482"/>
      <c r="AT21" s="166" t="s">
        <v>914</v>
      </c>
      <c r="AU21" s="166" t="s">
        <v>908</v>
      </c>
      <c r="AV21" s="167" t="s">
        <v>928</v>
      </c>
    </row>
    <row r="22" spans="1:48" ht="13.5" customHeight="1">
      <c r="A22" s="229">
        <v>3003</v>
      </c>
      <c r="B22" s="795">
        <v>206</v>
      </c>
      <c r="C22" s="109" t="s">
        <v>124</v>
      </c>
      <c r="D22" s="106" t="s">
        <v>64</v>
      </c>
      <c r="E22" s="106" t="s">
        <v>1708</v>
      </c>
      <c r="F22" s="20" t="s">
        <v>241</v>
      </c>
      <c r="G22" s="109" t="s">
        <v>242</v>
      </c>
      <c r="H22" s="261" t="s">
        <v>444</v>
      </c>
      <c r="I22" s="263" t="s">
        <v>1251</v>
      </c>
      <c r="J22" s="131">
        <v>117</v>
      </c>
      <c r="K22" s="131">
        <v>982</v>
      </c>
      <c r="L22" s="134">
        <v>65</v>
      </c>
      <c r="M22" s="122">
        <v>107</v>
      </c>
      <c r="N22" s="135">
        <v>2734</v>
      </c>
      <c r="O22" s="135">
        <v>11621</v>
      </c>
      <c r="P22" s="131">
        <v>423</v>
      </c>
      <c r="Q22" s="128">
        <v>117</v>
      </c>
      <c r="R22" s="123">
        <v>0.05</v>
      </c>
      <c r="S22" s="120">
        <v>1.5</v>
      </c>
      <c r="T22" s="120">
        <v>0</v>
      </c>
      <c r="U22" s="121">
        <v>0</v>
      </c>
      <c r="V22" s="39" t="s">
        <v>791</v>
      </c>
      <c r="W22" s="84" t="s">
        <v>375</v>
      </c>
      <c r="X22" s="29" t="s">
        <v>529</v>
      </c>
      <c r="Y22" s="72" t="s">
        <v>525</v>
      </c>
      <c r="Z22" s="22" t="s">
        <v>519</v>
      </c>
      <c r="AA22" s="6" t="s">
        <v>522</v>
      </c>
      <c r="AB22" s="11" t="s">
        <v>496</v>
      </c>
      <c r="AC22" s="773" t="s">
        <v>577</v>
      </c>
      <c r="AD22" s="42" t="s">
        <v>694</v>
      </c>
      <c r="AE22" s="89" t="s">
        <v>653</v>
      </c>
      <c r="AF22" s="145" t="s">
        <v>771</v>
      </c>
      <c r="AH22" s="2" t="s">
        <v>22</v>
      </c>
      <c r="AJ22" s="2" t="s">
        <v>22</v>
      </c>
      <c r="AL22" s="91" t="s">
        <v>22</v>
      </c>
      <c r="AM22" s="89" t="s">
        <v>607</v>
      </c>
      <c r="AN22" s="24" t="s">
        <v>132</v>
      </c>
      <c r="AO22" s="2" t="s">
        <v>22</v>
      </c>
      <c r="AP22" s="2" t="s">
        <v>22</v>
      </c>
      <c r="AQ22" s="2" t="s">
        <v>22</v>
      </c>
      <c r="AR22" s="2" t="s">
        <v>22</v>
      </c>
      <c r="AS22" s="482"/>
      <c r="AT22" s="166" t="s">
        <v>915</v>
      </c>
      <c r="AU22" s="166" t="s">
        <v>908</v>
      </c>
      <c r="AV22" s="167" t="s">
        <v>939</v>
      </c>
    </row>
    <row r="23" spans="1:48" ht="13.5" customHeight="1">
      <c r="A23" s="229">
        <v>3004</v>
      </c>
      <c r="B23" s="795">
        <v>207</v>
      </c>
      <c r="C23" s="109" t="s">
        <v>124</v>
      </c>
      <c r="D23" s="106" t="s">
        <v>65</v>
      </c>
      <c r="E23" s="106" t="s">
        <v>1709</v>
      </c>
      <c r="F23" s="20" t="s">
        <v>232</v>
      </c>
      <c r="G23" s="109" t="s">
        <v>249</v>
      </c>
      <c r="H23" s="261" t="s">
        <v>445</v>
      </c>
      <c r="I23" s="263" t="s">
        <v>1253</v>
      </c>
      <c r="J23" s="135">
        <v>127</v>
      </c>
      <c r="K23" s="137">
        <v>822</v>
      </c>
      <c r="L23" s="131">
        <v>70</v>
      </c>
      <c r="M23" s="124">
        <v>98</v>
      </c>
      <c r="N23" s="128">
        <v>2975</v>
      </c>
      <c r="O23" s="134">
        <v>9798</v>
      </c>
      <c r="P23" s="135">
        <v>454</v>
      </c>
      <c r="Q23" s="135">
        <v>108</v>
      </c>
      <c r="R23" s="119">
        <v>0.1</v>
      </c>
      <c r="S23" s="120">
        <v>1.5</v>
      </c>
      <c r="T23" s="120">
        <v>0</v>
      </c>
      <c r="U23" s="121">
        <v>0</v>
      </c>
      <c r="V23" s="810" t="s">
        <v>337</v>
      </c>
      <c r="W23" s="85" t="s">
        <v>376</v>
      </c>
      <c r="X23" s="28" t="s">
        <v>524</v>
      </c>
      <c r="Y23" s="70" t="s">
        <v>532</v>
      </c>
      <c r="Z23" s="22" t="s">
        <v>519</v>
      </c>
      <c r="AA23" s="6" t="s">
        <v>522</v>
      </c>
      <c r="AB23" s="1403" t="s">
        <v>504</v>
      </c>
      <c r="AC23" s="773" t="s">
        <v>695</v>
      </c>
      <c r="AD23" s="42" t="s">
        <v>632</v>
      </c>
      <c r="AE23" s="89" t="s">
        <v>696</v>
      </c>
      <c r="AF23" s="145" t="s">
        <v>748</v>
      </c>
      <c r="AH23" s="2" t="s">
        <v>22</v>
      </c>
      <c r="AL23" s="91" t="s">
        <v>22</v>
      </c>
      <c r="AM23" s="89" t="s">
        <v>614</v>
      </c>
      <c r="AN23" s="24" t="s">
        <v>132</v>
      </c>
      <c r="AO23" s="2" t="s">
        <v>22</v>
      </c>
      <c r="AP23" s="2" t="s">
        <v>22</v>
      </c>
      <c r="AQ23" s="2" t="s">
        <v>22</v>
      </c>
      <c r="AR23" s="2" t="s">
        <v>22</v>
      </c>
      <c r="AS23" s="482"/>
      <c r="AT23" s="166" t="s">
        <v>914</v>
      </c>
      <c r="AU23" s="166" t="s">
        <v>908</v>
      </c>
      <c r="AV23" s="167" t="s">
        <v>928</v>
      </c>
    </row>
    <row r="24" spans="1:48" ht="13.5" customHeight="1">
      <c r="A24" s="229">
        <v>3005</v>
      </c>
      <c r="B24" s="795">
        <v>208</v>
      </c>
      <c r="C24" s="109" t="s">
        <v>124</v>
      </c>
      <c r="D24" s="106" t="s">
        <v>66</v>
      </c>
      <c r="E24" s="106" t="s">
        <v>1710</v>
      </c>
      <c r="F24" s="20" t="s">
        <v>248</v>
      </c>
      <c r="G24" s="109" t="s">
        <v>256</v>
      </c>
      <c r="H24" s="261" t="s">
        <v>446</v>
      </c>
      <c r="I24" s="263" t="s">
        <v>1248</v>
      </c>
      <c r="J24" s="137">
        <v>100</v>
      </c>
      <c r="K24" s="135">
        <v>1088</v>
      </c>
      <c r="L24" s="134">
        <v>67</v>
      </c>
      <c r="M24" s="124">
        <v>99</v>
      </c>
      <c r="N24" s="134">
        <v>2358</v>
      </c>
      <c r="O24" s="128">
        <v>12874</v>
      </c>
      <c r="P24" s="131">
        <v>437</v>
      </c>
      <c r="Q24" s="135">
        <v>109</v>
      </c>
      <c r="R24" s="126">
        <v>0.08</v>
      </c>
      <c r="S24" s="120">
        <v>1.5</v>
      </c>
      <c r="T24" s="120">
        <v>0</v>
      </c>
      <c r="U24" s="121">
        <v>0</v>
      </c>
      <c r="V24" s="34" t="s">
        <v>340</v>
      </c>
      <c r="W24" s="83" t="s">
        <v>360</v>
      </c>
      <c r="X24" s="170" t="s">
        <v>525</v>
      </c>
      <c r="Y24" s="64" t="s">
        <v>541</v>
      </c>
      <c r="Z24" s="7" t="s">
        <v>518</v>
      </c>
      <c r="AA24" s="6" t="s">
        <v>522</v>
      </c>
      <c r="AB24" s="14" t="s">
        <v>497</v>
      </c>
      <c r="AC24" s="54" t="s">
        <v>577</v>
      </c>
      <c r="AD24" s="42" t="s">
        <v>693</v>
      </c>
      <c r="AE24" s="89" t="s">
        <v>649</v>
      </c>
      <c r="AF24" s="145" t="s">
        <v>772</v>
      </c>
      <c r="AG24" s="2" t="s">
        <v>22</v>
      </c>
      <c r="AL24" s="91" t="s">
        <v>22</v>
      </c>
      <c r="AM24" s="89" t="s">
        <v>615</v>
      </c>
      <c r="AN24" s="24" t="s">
        <v>132</v>
      </c>
      <c r="AO24" s="2" t="s">
        <v>22</v>
      </c>
      <c r="AP24" s="2" t="s">
        <v>22</v>
      </c>
      <c r="AQ24" s="2" t="s">
        <v>22</v>
      </c>
      <c r="AR24" s="2" t="s">
        <v>22</v>
      </c>
      <c r="AS24" s="482"/>
      <c r="AT24" s="166" t="s">
        <v>915</v>
      </c>
      <c r="AU24" s="166" t="s">
        <v>909</v>
      </c>
      <c r="AV24" s="167" t="s">
        <v>928</v>
      </c>
    </row>
    <row r="25" spans="1:48" ht="13.5" customHeight="1">
      <c r="A25" s="229">
        <v>3006</v>
      </c>
      <c r="B25" s="795">
        <v>209</v>
      </c>
      <c r="C25" s="109" t="s">
        <v>124</v>
      </c>
      <c r="D25" s="106" t="s">
        <v>67</v>
      </c>
      <c r="E25" s="106" t="s">
        <v>1711</v>
      </c>
      <c r="F25" s="20" t="s">
        <v>239</v>
      </c>
      <c r="G25" s="109" t="s">
        <v>240</v>
      </c>
      <c r="H25" s="261" t="s">
        <v>447</v>
      </c>
      <c r="I25" s="263" t="s">
        <v>1263</v>
      </c>
      <c r="J25" s="135">
        <v>130</v>
      </c>
      <c r="K25" s="134">
        <v>854</v>
      </c>
      <c r="L25" s="134">
        <v>66</v>
      </c>
      <c r="M25" s="117">
        <v>103</v>
      </c>
      <c r="N25" s="128">
        <v>3028</v>
      </c>
      <c r="O25" s="134">
        <v>10140</v>
      </c>
      <c r="P25" s="131">
        <v>432</v>
      </c>
      <c r="Q25" s="128">
        <v>113</v>
      </c>
      <c r="R25" s="123">
        <v>0.05</v>
      </c>
      <c r="S25" s="120">
        <v>1.5</v>
      </c>
      <c r="T25" s="120">
        <v>0</v>
      </c>
      <c r="U25" s="121">
        <v>0</v>
      </c>
      <c r="V25" s="39" t="s">
        <v>554</v>
      </c>
      <c r="W25" s="83" t="s">
        <v>362</v>
      </c>
      <c r="X25" s="150" t="s">
        <v>524</v>
      </c>
      <c r="Z25" s="22" t="s">
        <v>519</v>
      </c>
      <c r="AA25" s="6" t="s">
        <v>522</v>
      </c>
      <c r="AB25" s="14" t="s">
        <v>497</v>
      </c>
      <c r="AC25" s="42" t="s">
        <v>695</v>
      </c>
      <c r="AD25" s="42" t="s">
        <v>697</v>
      </c>
      <c r="AE25" s="90" t="s">
        <v>575</v>
      </c>
      <c r="AF25" s="146" t="s">
        <v>772</v>
      </c>
      <c r="AG25" s="2" t="s">
        <v>22</v>
      </c>
      <c r="AJ25" s="2" t="s">
        <v>22</v>
      </c>
      <c r="AL25" s="91" t="s">
        <v>22</v>
      </c>
      <c r="AM25" s="89" t="s">
        <v>622</v>
      </c>
      <c r="AN25" s="24" t="s">
        <v>132</v>
      </c>
      <c r="AO25" s="2" t="s">
        <v>22</v>
      </c>
      <c r="AP25" s="2" t="s">
        <v>22</v>
      </c>
      <c r="AQ25" s="2" t="s">
        <v>22</v>
      </c>
      <c r="AR25" s="2" t="s">
        <v>22</v>
      </c>
      <c r="AS25" s="482"/>
      <c r="AT25" s="166" t="s">
        <v>915</v>
      </c>
      <c r="AU25" s="166" t="s">
        <v>909</v>
      </c>
      <c r="AV25" s="167" t="s">
        <v>928</v>
      </c>
    </row>
    <row r="26" spans="1:48" ht="13.5" customHeight="1">
      <c r="A26" s="229">
        <v>2003</v>
      </c>
      <c r="B26" s="795">
        <v>210</v>
      </c>
      <c r="C26" s="109" t="s">
        <v>123</v>
      </c>
      <c r="D26" s="104" t="s">
        <v>25</v>
      </c>
      <c r="E26" s="104" t="s">
        <v>1665</v>
      </c>
      <c r="F26" s="20" t="s">
        <v>165</v>
      </c>
      <c r="G26" s="109" t="s">
        <v>166</v>
      </c>
      <c r="H26" s="261" t="s">
        <v>405</v>
      </c>
      <c r="I26" s="263" t="s">
        <v>1212</v>
      </c>
      <c r="J26" s="114">
        <v>131</v>
      </c>
      <c r="K26" s="111">
        <v>864</v>
      </c>
      <c r="L26" s="111">
        <v>65</v>
      </c>
      <c r="M26" s="122">
        <v>106</v>
      </c>
      <c r="N26" s="118">
        <v>3055</v>
      </c>
      <c r="O26" s="112">
        <v>10254</v>
      </c>
      <c r="P26" s="112">
        <v>423</v>
      </c>
      <c r="Q26" s="118">
        <v>116</v>
      </c>
      <c r="R26" s="126">
        <v>0.08</v>
      </c>
      <c r="S26" s="120">
        <v>1.5</v>
      </c>
      <c r="T26" s="120">
        <v>0</v>
      </c>
      <c r="U26" s="121">
        <v>0</v>
      </c>
      <c r="V26" s="34" t="s">
        <v>339</v>
      </c>
      <c r="W26" s="84" t="s">
        <v>560</v>
      </c>
      <c r="X26" s="28" t="s">
        <v>524</v>
      </c>
      <c r="Y26" s="65" t="s">
        <v>526</v>
      </c>
      <c r="Z26" s="21" t="s">
        <v>520</v>
      </c>
      <c r="AA26" s="6" t="s">
        <v>522</v>
      </c>
      <c r="AB26" s="14" t="s">
        <v>506</v>
      </c>
      <c r="AC26" s="54" t="s">
        <v>645</v>
      </c>
      <c r="AD26" s="42" t="s">
        <v>646</v>
      </c>
      <c r="AE26" s="89" t="s">
        <v>575</v>
      </c>
      <c r="AF26" s="145" t="s">
        <v>735</v>
      </c>
      <c r="AG26" s="2" t="s">
        <v>22</v>
      </c>
      <c r="AI26" s="2" t="s">
        <v>22</v>
      </c>
      <c r="AM26" s="89" t="s">
        <v>598</v>
      </c>
      <c r="AN26" s="24" t="s">
        <v>132</v>
      </c>
      <c r="AO26" s="2" t="s">
        <v>22</v>
      </c>
      <c r="AP26" s="2" t="s">
        <v>22</v>
      </c>
      <c r="AQ26" s="2" t="s">
        <v>22</v>
      </c>
      <c r="AR26" s="2" t="s">
        <v>22</v>
      </c>
      <c r="AS26" s="482"/>
      <c r="AT26" s="166" t="s">
        <v>914</v>
      </c>
      <c r="AU26" s="166" t="s">
        <v>909</v>
      </c>
      <c r="AV26" s="167" t="s">
        <v>925</v>
      </c>
    </row>
    <row r="27" spans="1:48" ht="13.5" customHeight="1">
      <c r="A27" s="229">
        <v>2004</v>
      </c>
      <c r="B27" s="795">
        <v>211</v>
      </c>
      <c r="C27" s="109" t="s">
        <v>123</v>
      </c>
      <c r="D27" s="104" t="s">
        <v>26</v>
      </c>
      <c r="E27" s="104" t="s">
        <v>1666</v>
      </c>
      <c r="F27" s="20" t="s">
        <v>163</v>
      </c>
      <c r="G27" s="109" t="s">
        <v>164</v>
      </c>
      <c r="H27" s="261" t="s">
        <v>406</v>
      </c>
      <c r="I27" s="263" t="s">
        <v>1211</v>
      </c>
      <c r="J27" s="114">
        <v>132</v>
      </c>
      <c r="K27" s="111">
        <v>875</v>
      </c>
      <c r="L27" s="111">
        <v>63</v>
      </c>
      <c r="M27" s="129">
        <v>91</v>
      </c>
      <c r="N27" s="733">
        <v>3420</v>
      </c>
      <c r="O27" s="112">
        <v>10368</v>
      </c>
      <c r="P27" s="112">
        <v>410</v>
      </c>
      <c r="Q27" s="112">
        <v>101</v>
      </c>
      <c r="R27" s="119">
        <v>0.1</v>
      </c>
      <c r="S27" s="120">
        <v>1.5</v>
      </c>
      <c r="T27" s="120">
        <v>0</v>
      </c>
      <c r="U27" s="121">
        <v>0</v>
      </c>
      <c r="V27" s="38" t="s">
        <v>337</v>
      </c>
      <c r="W27" s="83" t="s">
        <v>360</v>
      </c>
      <c r="X27" s="28" t="s">
        <v>524</v>
      </c>
      <c r="Z27" s="21" t="s">
        <v>520</v>
      </c>
      <c r="AA27" s="6" t="s">
        <v>522</v>
      </c>
      <c r="AB27" s="79" t="s">
        <v>498</v>
      </c>
      <c r="AC27" s="54" t="s">
        <v>577</v>
      </c>
      <c r="AD27" s="42" t="s">
        <v>578</v>
      </c>
      <c r="AE27" s="89" t="s">
        <v>576</v>
      </c>
      <c r="AF27" s="145" t="s">
        <v>736</v>
      </c>
      <c r="AG27" s="2" t="s">
        <v>22</v>
      </c>
      <c r="AI27" s="2" t="s">
        <v>22</v>
      </c>
      <c r="AM27" s="89" t="s">
        <v>1632</v>
      </c>
      <c r="AN27" s="24" t="s">
        <v>132</v>
      </c>
      <c r="AO27" s="2" t="s">
        <v>22</v>
      </c>
      <c r="AP27" s="2" t="s">
        <v>22</v>
      </c>
      <c r="AQ27" s="2" t="s">
        <v>22</v>
      </c>
      <c r="AR27" s="2" t="s">
        <v>22</v>
      </c>
      <c r="AS27" s="482" t="s">
        <v>885</v>
      </c>
      <c r="AT27" s="166" t="s">
        <v>914</v>
      </c>
      <c r="AU27" s="166" t="s">
        <v>909</v>
      </c>
      <c r="AV27" s="167" t="s">
        <v>925</v>
      </c>
    </row>
    <row r="28" spans="1:48" ht="13.5" customHeight="1">
      <c r="A28" s="229">
        <v>3007</v>
      </c>
      <c r="B28" s="795">
        <v>212</v>
      </c>
      <c r="C28" s="109" t="s">
        <v>124</v>
      </c>
      <c r="D28" s="106" t="s">
        <v>68</v>
      </c>
      <c r="E28" s="106" t="s">
        <v>1712</v>
      </c>
      <c r="F28" s="20" t="s">
        <v>324</v>
      </c>
      <c r="G28" s="109" t="s">
        <v>325</v>
      </c>
      <c r="H28" s="261" t="s">
        <v>448</v>
      </c>
      <c r="I28" s="263" t="s">
        <v>1316</v>
      </c>
      <c r="J28" s="134">
        <v>104</v>
      </c>
      <c r="K28" s="135">
        <v>1078</v>
      </c>
      <c r="L28" s="134">
        <v>65</v>
      </c>
      <c r="M28" s="129">
        <v>93</v>
      </c>
      <c r="N28" s="131">
        <v>2439</v>
      </c>
      <c r="O28" s="128">
        <v>12760</v>
      </c>
      <c r="P28" s="131">
        <v>428</v>
      </c>
      <c r="Q28" s="131">
        <v>103</v>
      </c>
      <c r="R28" s="123">
        <v>0.05</v>
      </c>
      <c r="S28" s="120">
        <v>1.5</v>
      </c>
      <c r="T28" s="120">
        <v>0</v>
      </c>
      <c r="U28" s="121">
        <v>0</v>
      </c>
      <c r="V28" s="38" t="s">
        <v>337</v>
      </c>
      <c r="W28" s="83" t="s">
        <v>362</v>
      </c>
      <c r="X28" s="35" t="s">
        <v>532</v>
      </c>
      <c r="Z28" s="7" t="s">
        <v>518</v>
      </c>
      <c r="AA28" s="6" t="s">
        <v>522</v>
      </c>
      <c r="AB28" s="14" t="s">
        <v>513</v>
      </c>
      <c r="AC28" s="54" t="s">
        <v>635</v>
      </c>
      <c r="AD28" s="42" t="s">
        <v>698</v>
      </c>
      <c r="AE28" s="89" t="s">
        <v>653</v>
      </c>
      <c r="AF28" s="145" t="s">
        <v>732</v>
      </c>
      <c r="AG28" s="2" t="s">
        <v>22</v>
      </c>
      <c r="AK28" s="2" t="s">
        <v>22</v>
      </c>
      <c r="AM28" s="89" t="s">
        <v>610</v>
      </c>
      <c r="AN28" s="24" t="s">
        <v>132</v>
      </c>
      <c r="AO28" s="2" t="s">
        <v>22</v>
      </c>
      <c r="AP28" s="2" t="s">
        <v>22</v>
      </c>
      <c r="AQ28" s="2" t="s">
        <v>22</v>
      </c>
      <c r="AR28" s="2" t="s">
        <v>22</v>
      </c>
      <c r="AS28" s="482"/>
      <c r="AT28" s="166" t="s">
        <v>916</v>
      </c>
      <c r="AU28" s="166" t="s">
        <v>908</v>
      </c>
      <c r="AV28" s="167" t="s">
        <v>931</v>
      </c>
    </row>
    <row r="29" spans="1:48" ht="13.5" customHeight="1">
      <c r="A29" s="229">
        <v>3008</v>
      </c>
      <c r="B29" s="795">
        <v>213</v>
      </c>
      <c r="C29" s="109" t="s">
        <v>124</v>
      </c>
      <c r="D29" s="106" t="s">
        <v>69</v>
      </c>
      <c r="E29" s="106" t="s">
        <v>1713</v>
      </c>
      <c r="F29" s="20" t="s">
        <v>257</v>
      </c>
      <c r="G29" s="109" t="s">
        <v>258</v>
      </c>
      <c r="H29" s="261" t="s">
        <v>449</v>
      </c>
      <c r="I29" s="263" t="s">
        <v>1244</v>
      </c>
      <c r="J29" s="134">
        <v>103</v>
      </c>
      <c r="K29" s="135">
        <v>1099</v>
      </c>
      <c r="L29" s="134">
        <v>65</v>
      </c>
      <c r="M29" s="124">
        <v>99</v>
      </c>
      <c r="N29" s="131">
        <v>2412</v>
      </c>
      <c r="O29" s="128">
        <v>12988</v>
      </c>
      <c r="P29" s="131">
        <v>423</v>
      </c>
      <c r="Q29" s="135">
        <v>109</v>
      </c>
      <c r="R29" s="123">
        <v>0.05</v>
      </c>
      <c r="S29" s="120">
        <v>1.5</v>
      </c>
      <c r="T29" s="120">
        <v>0</v>
      </c>
      <c r="U29" s="121">
        <v>0</v>
      </c>
      <c r="V29" s="37" t="s">
        <v>552</v>
      </c>
      <c r="W29" s="87" t="s">
        <v>377</v>
      </c>
      <c r="X29" s="26" t="s">
        <v>530</v>
      </c>
      <c r="Z29" s="7" t="s">
        <v>518</v>
      </c>
      <c r="AA29" s="6" t="s">
        <v>522</v>
      </c>
      <c r="AB29" s="14" t="s">
        <v>497</v>
      </c>
      <c r="AC29" s="54" t="s">
        <v>577</v>
      </c>
      <c r="AD29" s="42" t="s">
        <v>699</v>
      </c>
      <c r="AE29" s="89" t="s">
        <v>649</v>
      </c>
      <c r="AF29" s="145" t="s">
        <v>773</v>
      </c>
      <c r="AH29" s="2" t="s">
        <v>22</v>
      </c>
      <c r="AK29" s="2" t="s">
        <v>22</v>
      </c>
      <c r="AM29" s="89" t="s">
        <v>611</v>
      </c>
      <c r="AN29" s="24" t="s">
        <v>132</v>
      </c>
      <c r="AO29" s="2" t="s">
        <v>22</v>
      </c>
      <c r="AP29" s="2" t="s">
        <v>22</v>
      </c>
      <c r="AQ29" s="2" t="s">
        <v>22</v>
      </c>
      <c r="AR29" s="2" t="s">
        <v>22</v>
      </c>
      <c r="AS29" s="482"/>
      <c r="AT29" s="166" t="s">
        <v>916</v>
      </c>
      <c r="AU29" s="166" t="s">
        <v>908</v>
      </c>
      <c r="AV29" s="167" t="s">
        <v>931</v>
      </c>
    </row>
    <row r="30" spans="1:48" ht="13.5" customHeight="1">
      <c r="A30" s="229">
        <v>3009</v>
      </c>
      <c r="B30" s="795">
        <v>214</v>
      </c>
      <c r="C30" s="109" t="s">
        <v>124</v>
      </c>
      <c r="D30" s="106" t="s">
        <v>70</v>
      </c>
      <c r="E30" s="106" t="s">
        <v>1714</v>
      </c>
      <c r="F30" s="20" t="s">
        <v>326</v>
      </c>
      <c r="G30" s="109" t="s">
        <v>327</v>
      </c>
      <c r="H30" s="261" t="s">
        <v>450</v>
      </c>
      <c r="I30" s="263" t="s">
        <v>1240</v>
      </c>
      <c r="J30" s="131">
        <v>121</v>
      </c>
      <c r="K30" s="131">
        <v>960</v>
      </c>
      <c r="L30" s="134">
        <v>64</v>
      </c>
      <c r="M30" s="124">
        <v>95</v>
      </c>
      <c r="N30" s="135">
        <v>2841</v>
      </c>
      <c r="O30" s="135">
        <v>11393</v>
      </c>
      <c r="P30" s="131">
        <v>415</v>
      </c>
      <c r="Q30" s="135">
        <v>105</v>
      </c>
      <c r="R30" s="126">
        <v>0.08</v>
      </c>
      <c r="S30" s="120">
        <v>1.5</v>
      </c>
      <c r="T30" s="120">
        <v>0</v>
      </c>
      <c r="U30" s="121">
        <v>0</v>
      </c>
      <c r="V30" s="34" t="s">
        <v>339</v>
      </c>
      <c r="W30" s="83" t="s">
        <v>371</v>
      </c>
      <c r="X30" s="32" t="s">
        <v>525</v>
      </c>
      <c r="Y30" s="64" t="s">
        <v>524</v>
      </c>
      <c r="Z30" s="21" t="s">
        <v>520</v>
      </c>
      <c r="AA30" s="6" t="s">
        <v>522</v>
      </c>
      <c r="AB30" s="14" t="s">
        <v>497</v>
      </c>
      <c r="AC30" s="54" t="s">
        <v>695</v>
      </c>
      <c r="AD30" s="42" t="s">
        <v>632</v>
      </c>
      <c r="AE30" s="89" t="s">
        <v>576</v>
      </c>
      <c r="AF30" s="145" t="s">
        <v>732</v>
      </c>
      <c r="AG30" s="2" t="s">
        <v>22</v>
      </c>
      <c r="AH30" s="2"/>
      <c r="AI30" s="2" t="s">
        <v>22</v>
      </c>
      <c r="AM30" s="89" t="s">
        <v>618</v>
      </c>
      <c r="AN30" s="24" t="s">
        <v>132</v>
      </c>
      <c r="AO30" s="2" t="s">
        <v>22</v>
      </c>
      <c r="AP30" s="2" t="s">
        <v>22</v>
      </c>
      <c r="AQ30" s="2" t="s">
        <v>22</v>
      </c>
      <c r="AR30" s="2" t="s">
        <v>22</v>
      </c>
      <c r="AS30" s="482" t="s">
        <v>885</v>
      </c>
      <c r="AT30" s="166" t="s">
        <v>917</v>
      </c>
      <c r="AU30" s="166" t="s">
        <v>908</v>
      </c>
      <c r="AV30" s="167" t="s">
        <v>938</v>
      </c>
    </row>
    <row r="31" spans="1:48" ht="13.5" customHeight="1">
      <c r="A31" s="229">
        <v>2005</v>
      </c>
      <c r="B31" s="795">
        <v>215</v>
      </c>
      <c r="C31" s="109" t="s">
        <v>123</v>
      </c>
      <c r="D31" s="104" t="s">
        <v>27</v>
      </c>
      <c r="E31" s="104" t="s">
        <v>1667</v>
      </c>
      <c r="F31" s="20" t="s">
        <v>199</v>
      </c>
      <c r="G31" s="109" t="s">
        <v>200</v>
      </c>
      <c r="H31" s="261" t="s">
        <v>407</v>
      </c>
      <c r="I31" s="263" t="s">
        <v>1208</v>
      </c>
      <c r="J31" s="112">
        <v>124</v>
      </c>
      <c r="K31" s="111">
        <v>907</v>
      </c>
      <c r="L31" s="111">
        <v>65</v>
      </c>
      <c r="M31" s="122">
        <v>105</v>
      </c>
      <c r="N31" s="114">
        <v>2921</v>
      </c>
      <c r="O31" s="112">
        <v>10709</v>
      </c>
      <c r="P31" s="112">
        <v>428</v>
      </c>
      <c r="Q31" s="118">
        <v>115</v>
      </c>
      <c r="R31" s="126">
        <v>0.08</v>
      </c>
      <c r="S31" s="120">
        <v>1.5</v>
      </c>
      <c r="T31" s="120">
        <v>0</v>
      </c>
      <c r="U31" s="121">
        <v>0</v>
      </c>
      <c r="V31" s="34" t="s">
        <v>343</v>
      </c>
      <c r="W31" s="84" t="s">
        <v>561</v>
      </c>
      <c r="X31" s="32" t="s">
        <v>525</v>
      </c>
      <c r="Y31" s="64" t="s">
        <v>524</v>
      </c>
      <c r="Z31" s="21" t="s">
        <v>520</v>
      </c>
      <c r="AA31" s="6" t="s">
        <v>522</v>
      </c>
      <c r="AB31" s="13" t="s">
        <v>508</v>
      </c>
      <c r="AC31" s="54" t="s">
        <v>635</v>
      </c>
      <c r="AD31" s="42" t="s">
        <v>579</v>
      </c>
      <c r="AE31" s="89" t="s">
        <v>647</v>
      </c>
      <c r="AF31" s="145" t="s">
        <v>737</v>
      </c>
      <c r="AH31" s="2" t="s">
        <v>22</v>
      </c>
      <c r="AM31" s="89" t="s">
        <v>595</v>
      </c>
      <c r="AN31" s="24" t="s">
        <v>132</v>
      </c>
      <c r="AO31" s="2" t="s">
        <v>22</v>
      </c>
      <c r="AP31" s="2" t="s">
        <v>22</v>
      </c>
      <c r="AQ31" s="2" t="s">
        <v>22</v>
      </c>
      <c r="AR31" s="2" t="s">
        <v>22</v>
      </c>
      <c r="AS31" s="482"/>
      <c r="AT31" s="166" t="s">
        <v>916</v>
      </c>
      <c r="AU31" s="166" t="s">
        <v>909</v>
      </c>
      <c r="AV31" s="167" t="s">
        <v>930</v>
      </c>
    </row>
    <row r="32" spans="1:48" ht="13.5" customHeight="1">
      <c r="A32" s="229">
        <v>3010</v>
      </c>
      <c r="B32" s="795">
        <v>216</v>
      </c>
      <c r="C32" s="109" t="s">
        <v>124</v>
      </c>
      <c r="D32" s="106" t="s">
        <v>71</v>
      </c>
      <c r="E32" s="106" t="s">
        <v>1715</v>
      </c>
      <c r="F32" s="20" t="s">
        <v>238</v>
      </c>
      <c r="G32" s="109" t="s">
        <v>250</v>
      </c>
      <c r="H32" s="261" t="s">
        <v>451</v>
      </c>
      <c r="I32" s="263" t="s">
        <v>1243</v>
      </c>
      <c r="J32" s="135">
        <v>131</v>
      </c>
      <c r="K32" s="134">
        <v>907</v>
      </c>
      <c r="L32" s="134">
        <v>61</v>
      </c>
      <c r="M32" s="124">
        <v>95</v>
      </c>
      <c r="N32" s="128">
        <v>3055</v>
      </c>
      <c r="O32" s="131">
        <v>10709</v>
      </c>
      <c r="P32" s="131">
        <v>406</v>
      </c>
      <c r="Q32" s="135">
        <v>105</v>
      </c>
      <c r="R32" s="126">
        <v>0.08</v>
      </c>
      <c r="S32" s="120">
        <v>1.5</v>
      </c>
      <c r="T32" s="144">
        <v>0.2</v>
      </c>
      <c r="U32" s="121">
        <v>0</v>
      </c>
      <c r="V32" s="34" t="s">
        <v>346</v>
      </c>
      <c r="W32" s="85" t="s">
        <v>372</v>
      </c>
      <c r="X32" s="28" t="s">
        <v>524</v>
      </c>
      <c r="Y32" s="65" t="s">
        <v>526</v>
      </c>
      <c r="Z32" s="21" t="s">
        <v>520</v>
      </c>
      <c r="AA32" s="6" t="s">
        <v>522</v>
      </c>
      <c r="AB32" s="81" t="s">
        <v>515</v>
      </c>
      <c r="AC32" s="42" t="s">
        <v>577</v>
      </c>
      <c r="AD32" s="42" t="s">
        <v>632</v>
      </c>
      <c r="AE32" s="89" t="s">
        <v>649</v>
      </c>
      <c r="AF32" s="145" t="s">
        <v>747</v>
      </c>
      <c r="AG32" s="2" t="s">
        <v>22</v>
      </c>
      <c r="AM32" s="89" t="s">
        <v>617</v>
      </c>
      <c r="AN32" s="24" t="s">
        <v>132</v>
      </c>
      <c r="AO32" s="2" t="s">
        <v>22</v>
      </c>
      <c r="AP32" s="2" t="s">
        <v>22</v>
      </c>
      <c r="AQ32" s="2" t="s">
        <v>22</v>
      </c>
      <c r="AR32" s="2" t="s">
        <v>22</v>
      </c>
      <c r="AS32" s="482"/>
      <c r="AT32" s="166" t="s">
        <v>916</v>
      </c>
      <c r="AU32" s="166" t="s">
        <v>908</v>
      </c>
      <c r="AV32" s="167" t="s">
        <v>931</v>
      </c>
    </row>
    <row r="33" spans="1:48" ht="13.5" customHeight="1">
      <c r="A33" s="229">
        <v>1001</v>
      </c>
      <c r="B33" s="795">
        <v>217</v>
      </c>
      <c r="C33" s="109" t="s">
        <v>122</v>
      </c>
      <c r="D33" s="103" t="s">
        <v>6</v>
      </c>
      <c r="E33" s="103" t="s">
        <v>1643</v>
      </c>
      <c r="F33" s="20" t="s">
        <v>134</v>
      </c>
      <c r="G33" s="109" t="s">
        <v>135</v>
      </c>
      <c r="H33" s="261" t="s">
        <v>2358</v>
      </c>
      <c r="I33" s="263" t="s">
        <v>1192</v>
      </c>
      <c r="J33" s="114">
        <v>133</v>
      </c>
      <c r="K33" s="116">
        <v>843</v>
      </c>
      <c r="L33" s="111">
        <v>65</v>
      </c>
      <c r="M33" s="117">
        <v>100</v>
      </c>
      <c r="N33" s="733">
        <v>3450</v>
      </c>
      <c r="O33" s="111">
        <v>10026</v>
      </c>
      <c r="P33" s="112">
        <v>419</v>
      </c>
      <c r="Q33" s="118">
        <v>110</v>
      </c>
      <c r="R33" s="119">
        <v>0.1</v>
      </c>
      <c r="S33" s="120">
        <v>1.5</v>
      </c>
      <c r="T33" s="120">
        <v>0</v>
      </c>
      <c r="U33" s="121">
        <v>0</v>
      </c>
      <c r="V33" s="34" t="s">
        <v>114</v>
      </c>
      <c r="W33" s="83" t="s">
        <v>360</v>
      </c>
      <c r="X33" s="28" t="s">
        <v>524</v>
      </c>
      <c r="Z33" s="22" t="s">
        <v>519</v>
      </c>
      <c r="AA33" s="6" t="s">
        <v>522</v>
      </c>
      <c r="AB33" s="79" t="s">
        <v>498</v>
      </c>
      <c r="AC33" s="54" t="s">
        <v>571</v>
      </c>
      <c r="AD33" s="42" t="s">
        <v>572</v>
      </c>
      <c r="AE33" s="89" t="s">
        <v>573</v>
      </c>
      <c r="AF33" s="145" t="s">
        <v>718</v>
      </c>
      <c r="AG33" s="2" t="s">
        <v>22</v>
      </c>
      <c r="AK33" s="2" t="s">
        <v>22</v>
      </c>
      <c r="AM33" s="89" t="s">
        <v>591</v>
      </c>
      <c r="AN33" s="24" t="s">
        <v>132</v>
      </c>
      <c r="AO33" s="2" t="s">
        <v>22</v>
      </c>
      <c r="AP33" s="2" t="s">
        <v>22</v>
      </c>
      <c r="AQ33" s="2" t="s">
        <v>22</v>
      </c>
      <c r="AR33" s="2" t="s">
        <v>22</v>
      </c>
      <c r="AS33" s="482"/>
      <c r="AT33" s="166" t="s">
        <v>913</v>
      </c>
      <c r="AU33" s="166" t="s">
        <v>908</v>
      </c>
      <c r="AV33" s="167" t="s">
        <v>929</v>
      </c>
    </row>
    <row r="34" spans="1:48" ht="13.5" customHeight="1">
      <c r="A34" s="229">
        <v>3011</v>
      </c>
      <c r="B34" s="795">
        <v>218</v>
      </c>
      <c r="C34" s="109" t="s">
        <v>124</v>
      </c>
      <c r="D34" s="106" t="s">
        <v>72</v>
      </c>
      <c r="E34" s="106" t="s">
        <v>1716</v>
      </c>
      <c r="F34" s="20" t="s">
        <v>271</v>
      </c>
      <c r="G34" s="109" t="s">
        <v>272</v>
      </c>
      <c r="H34" s="261" t="s">
        <v>452</v>
      </c>
      <c r="I34" s="263" t="s">
        <v>1262</v>
      </c>
      <c r="J34" s="135">
        <v>127</v>
      </c>
      <c r="K34" s="134">
        <v>868</v>
      </c>
      <c r="L34" s="134">
        <v>65</v>
      </c>
      <c r="M34" s="117">
        <v>101</v>
      </c>
      <c r="N34" s="128">
        <v>2975</v>
      </c>
      <c r="O34" s="131">
        <v>10482</v>
      </c>
      <c r="P34" s="131">
        <v>428</v>
      </c>
      <c r="Q34" s="128">
        <v>111</v>
      </c>
      <c r="R34" s="126">
        <v>0.08</v>
      </c>
      <c r="S34" s="120">
        <v>1.5</v>
      </c>
      <c r="T34" s="120">
        <v>0</v>
      </c>
      <c r="U34" s="121">
        <v>0</v>
      </c>
      <c r="V34" s="39" t="s">
        <v>554</v>
      </c>
      <c r="W34" s="83" t="s">
        <v>362</v>
      </c>
      <c r="X34" s="150" t="s">
        <v>524</v>
      </c>
      <c r="Y34" s="65" t="s">
        <v>526</v>
      </c>
      <c r="Z34" s="21" t="s">
        <v>520</v>
      </c>
      <c r="AA34" s="6" t="s">
        <v>522</v>
      </c>
      <c r="AB34" s="13" t="s">
        <v>504</v>
      </c>
      <c r="AC34" s="54" t="s">
        <v>695</v>
      </c>
      <c r="AD34" s="42" t="s">
        <v>700</v>
      </c>
      <c r="AE34" s="89" t="s">
        <v>653</v>
      </c>
      <c r="AF34" s="145" t="s">
        <v>774</v>
      </c>
      <c r="AG34" s="2" t="s">
        <v>22</v>
      </c>
      <c r="AK34" s="2" t="s">
        <v>22</v>
      </c>
      <c r="AL34" s="91" t="s">
        <v>22</v>
      </c>
      <c r="AM34" s="89" t="s">
        <v>619</v>
      </c>
      <c r="AN34" s="24" t="s">
        <v>132</v>
      </c>
      <c r="AO34" s="2" t="s">
        <v>22</v>
      </c>
      <c r="AP34" s="2" t="s">
        <v>22</v>
      </c>
      <c r="AQ34" s="2" t="s">
        <v>22</v>
      </c>
      <c r="AR34" s="2" t="s">
        <v>22</v>
      </c>
      <c r="AS34" s="482"/>
      <c r="AT34" s="166" t="s">
        <v>913</v>
      </c>
      <c r="AU34" s="166" t="s">
        <v>908</v>
      </c>
      <c r="AV34" s="167" t="s">
        <v>929</v>
      </c>
    </row>
    <row r="35" spans="1:48" ht="13.5" customHeight="1">
      <c r="A35" s="229">
        <v>1002</v>
      </c>
      <c r="B35" s="795">
        <v>219</v>
      </c>
      <c r="C35" s="109" t="s">
        <v>122</v>
      </c>
      <c r="D35" s="103" t="s">
        <v>7</v>
      </c>
      <c r="E35" s="103" t="s">
        <v>1644</v>
      </c>
      <c r="F35" s="20" t="s">
        <v>136</v>
      </c>
      <c r="G35" s="109" t="s">
        <v>137</v>
      </c>
      <c r="H35" s="261" t="s">
        <v>389</v>
      </c>
      <c r="I35" s="263" t="s">
        <v>1195</v>
      </c>
      <c r="J35" s="114">
        <v>133</v>
      </c>
      <c r="K35" s="111">
        <v>939</v>
      </c>
      <c r="L35" s="111">
        <v>58</v>
      </c>
      <c r="M35" s="117">
        <v>103</v>
      </c>
      <c r="N35" s="118">
        <v>3136</v>
      </c>
      <c r="O35" s="112">
        <v>11165</v>
      </c>
      <c r="P35" s="111">
        <v>375</v>
      </c>
      <c r="Q35" s="118">
        <v>113</v>
      </c>
      <c r="R35" s="119">
        <v>0.1</v>
      </c>
      <c r="S35" s="120">
        <v>1.5</v>
      </c>
      <c r="T35" s="120">
        <v>0</v>
      </c>
      <c r="U35" s="121">
        <v>0</v>
      </c>
      <c r="V35" s="810" t="s">
        <v>337</v>
      </c>
      <c r="W35" s="83" t="s">
        <v>361</v>
      </c>
      <c r="X35" s="150" t="s">
        <v>524</v>
      </c>
      <c r="Z35" s="7" t="s">
        <v>518</v>
      </c>
      <c r="AA35" s="6" t="s">
        <v>522</v>
      </c>
      <c r="AB35" s="79" t="s">
        <v>501</v>
      </c>
      <c r="AC35" s="54" t="s">
        <v>574</v>
      </c>
      <c r="AD35" s="42" t="s">
        <v>575</v>
      </c>
      <c r="AE35" s="89" t="s">
        <v>576</v>
      </c>
      <c r="AF35" s="145" t="s">
        <v>719</v>
      </c>
      <c r="AG35" s="2" t="s">
        <v>22</v>
      </c>
      <c r="AI35" s="2" t="s">
        <v>22</v>
      </c>
      <c r="AM35" s="89" t="s">
        <v>591</v>
      </c>
      <c r="AN35" s="24" t="s">
        <v>132</v>
      </c>
      <c r="AO35" s="2" t="s">
        <v>22</v>
      </c>
      <c r="AP35" s="2" t="s">
        <v>22</v>
      </c>
      <c r="AQ35" s="2" t="s">
        <v>22</v>
      </c>
      <c r="AR35" s="2" t="s">
        <v>22</v>
      </c>
      <c r="AS35" s="482"/>
      <c r="AT35" s="166" t="s">
        <v>917</v>
      </c>
      <c r="AU35" s="166" t="s">
        <v>909</v>
      </c>
      <c r="AV35" s="168" t="s">
        <v>930</v>
      </c>
    </row>
    <row r="36" spans="1:48" ht="13.5" customHeight="1">
      <c r="A36" s="229">
        <v>2006</v>
      </c>
      <c r="B36" s="795">
        <v>220</v>
      </c>
      <c r="C36" s="109" t="s">
        <v>123</v>
      </c>
      <c r="D36" s="104" t="s">
        <v>28</v>
      </c>
      <c r="E36" s="104" t="s">
        <v>1668</v>
      </c>
      <c r="F36" s="20" t="s">
        <v>203</v>
      </c>
      <c r="G36" s="109" t="s">
        <v>204</v>
      </c>
      <c r="H36" s="261" t="s">
        <v>408</v>
      </c>
      <c r="I36" s="263" t="s">
        <v>1225</v>
      </c>
      <c r="J36" s="114">
        <v>128</v>
      </c>
      <c r="K36" s="111">
        <v>864</v>
      </c>
      <c r="L36" s="111">
        <v>66</v>
      </c>
      <c r="M36" s="124">
        <v>99</v>
      </c>
      <c r="N36" s="118">
        <v>3002</v>
      </c>
      <c r="O36" s="112">
        <v>10254</v>
      </c>
      <c r="P36" s="112">
        <v>432</v>
      </c>
      <c r="Q36" s="114">
        <v>109</v>
      </c>
      <c r="R36" s="119">
        <v>0.1</v>
      </c>
      <c r="S36" s="120">
        <v>1.5</v>
      </c>
      <c r="T36" s="120">
        <v>0</v>
      </c>
      <c r="U36" s="121">
        <v>0</v>
      </c>
      <c r="V36" s="34" t="s">
        <v>340</v>
      </c>
      <c r="W36" s="85" t="s">
        <v>368</v>
      </c>
      <c r="X36" s="28" t="s">
        <v>524</v>
      </c>
      <c r="Y36" s="69" t="s">
        <v>531</v>
      </c>
      <c r="Z36" s="21" t="s">
        <v>520</v>
      </c>
      <c r="AA36" s="6" t="s">
        <v>522</v>
      </c>
      <c r="AB36" s="13" t="s">
        <v>504</v>
      </c>
      <c r="AC36" s="54" t="s">
        <v>632</v>
      </c>
      <c r="AD36" s="42" t="s">
        <v>648</v>
      </c>
      <c r="AE36" s="89" t="s">
        <v>649</v>
      </c>
      <c r="AF36" s="145" t="s">
        <v>738</v>
      </c>
      <c r="AG36" s="2" t="s">
        <v>22</v>
      </c>
      <c r="AL36" s="91" t="s">
        <v>22</v>
      </c>
      <c r="AM36" s="89" t="s">
        <v>598</v>
      </c>
      <c r="AN36" s="24" t="s">
        <v>132</v>
      </c>
      <c r="AO36" s="2" t="s">
        <v>22</v>
      </c>
      <c r="AP36" s="2" t="s">
        <v>22</v>
      </c>
      <c r="AQ36" s="2" t="s">
        <v>22</v>
      </c>
      <c r="AR36" s="2" t="s">
        <v>22</v>
      </c>
      <c r="AS36" s="482"/>
      <c r="AT36" s="166" t="s">
        <v>906</v>
      </c>
      <c r="AU36" s="166" t="s">
        <v>908</v>
      </c>
      <c r="AV36" s="167" t="s">
        <v>937</v>
      </c>
    </row>
    <row r="37" spans="1:48" ht="13.5" customHeight="1">
      <c r="A37" s="229">
        <v>3012</v>
      </c>
      <c r="B37" s="795">
        <v>221</v>
      </c>
      <c r="C37" s="109" t="s">
        <v>124</v>
      </c>
      <c r="D37" s="106" t="s">
        <v>73</v>
      </c>
      <c r="E37" s="106" t="s">
        <v>1717</v>
      </c>
      <c r="F37" s="20" t="s">
        <v>251</v>
      </c>
      <c r="G37" s="109" t="s">
        <v>235</v>
      </c>
      <c r="H37" s="261" t="s">
        <v>453</v>
      </c>
      <c r="I37" s="263" t="s">
        <v>1261</v>
      </c>
      <c r="J37" s="131">
        <v>123</v>
      </c>
      <c r="K37" s="134">
        <v>907</v>
      </c>
      <c r="L37" s="134">
        <v>66</v>
      </c>
      <c r="M37" s="122">
        <v>108</v>
      </c>
      <c r="N37" s="135">
        <v>2894</v>
      </c>
      <c r="O37" s="131">
        <v>10709</v>
      </c>
      <c r="P37" s="131">
        <v>432</v>
      </c>
      <c r="Q37" s="128">
        <v>118</v>
      </c>
      <c r="R37" s="126">
        <v>0.08</v>
      </c>
      <c r="S37" s="120">
        <v>1.5</v>
      </c>
      <c r="T37" s="120">
        <v>0</v>
      </c>
      <c r="U37" s="121">
        <v>0</v>
      </c>
      <c r="V37" s="38" t="s">
        <v>344</v>
      </c>
      <c r="W37" s="84" t="s">
        <v>378</v>
      </c>
      <c r="X37" s="149" t="s">
        <v>526</v>
      </c>
      <c r="Y37" s="64" t="s">
        <v>524</v>
      </c>
      <c r="Z37" s="21" t="s">
        <v>520</v>
      </c>
      <c r="AA37" s="6" t="s">
        <v>522</v>
      </c>
      <c r="AB37" s="14" t="s">
        <v>497</v>
      </c>
      <c r="AC37" s="54" t="s">
        <v>577</v>
      </c>
      <c r="AD37" s="42" t="s">
        <v>632</v>
      </c>
      <c r="AE37" s="89" t="s">
        <v>653</v>
      </c>
      <c r="AF37" s="145" t="s">
        <v>747</v>
      </c>
      <c r="AG37" s="2" t="s">
        <v>22</v>
      </c>
      <c r="AI37" s="2" t="s">
        <v>22</v>
      </c>
      <c r="AM37" s="89" t="s">
        <v>604</v>
      </c>
      <c r="AN37" s="24" t="s">
        <v>132</v>
      </c>
      <c r="AO37" s="2" t="s">
        <v>22</v>
      </c>
      <c r="AP37" s="2" t="s">
        <v>22</v>
      </c>
      <c r="AQ37" s="2" t="s">
        <v>22</v>
      </c>
      <c r="AR37" s="2" t="s">
        <v>22</v>
      </c>
      <c r="AS37" s="482"/>
      <c r="AT37" s="166" t="s">
        <v>913</v>
      </c>
      <c r="AU37" s="166" t="s">
        <v>909</v>
      </c>
      <c r="AV37" s="167" t="s">
        <v>937</v>
      </c>
    </row>
    <row r="38" spans="1:48" ht="13.5" customHeight="1">
      <c r="A38" s="229">
        <v>3013</v>
      </c>
      <c r="B38" s="795">
        <v>222</v>
      </c>
      <c r="C38" s="109" t="s">
        <v>124</v>
      </c>
      <c r="D38" s="106" t="s">
        <v>74</v>
      </c>
      <c r="E38" s="106" t="s">
        <v>1718</v>
      </c>
      <c r="F38" s="20" t="s">
        <v>275</v>
      </c>
      <c r="G38" s="109" t="s">
        <v>276</v>
      </c>
      <c r="H38" s="261" t="s">
        <v>454</v>
      </c>
      <c r="I38" s="263" t="s">
        <v>1242</v>
      </c>
      <c r="J38" s="135">
        <v>130</v>
      </c>
      <c r="K38" s="134">
        <v>886</v>
      </c>
      <c r="L38" s="134">
        <v>64</v>
      </c>
      <c r="M38" s="117">
        <v>100</v>
      </c>
      <c r="N38" s="128">
        <v>3028</v>
      </c>
      <c r="O38" s="131">
        <v>10482</v>
      </c>
      <c r="P38" s="131">
        <v>419</v>
      </c>
      <c r="Q38" s="128">
        <v>110</v>
      </c>
      <c r="R38" s="126">
        <v>0.08</v>
      </c>
      <c r="S38" s="120">
        <v>1.5</v>
      </c>
      <c r="T38" s="120">
        <v>0</v>
      </c>
      <c r="U38" s="121">
        <v>0</v>
      </c>
      <c r="V38" s="34" t="s">
        <v>340</v>
      </c>
      <c r="W38" s="84" t="s">
        <v>375</v>
      </c>
      <c r="X38" s="150" t="s">
        <v>524</v>
      </c>
      <c r="Y38" s="65" t="s">
        <v>526</v>
      </c>
      <c r="Z38" s="22" t="s">
        <v>519</v>
      </c>
      <c r="AA38" s="6" t="s">
        <v>522</v>
      </c>
      <c r="AB38" s="13" t="s">
        <v>504</v>
      </c>
      <c r="AC38" s="54" t="s">
        <v>635</v>
      </c>
      <c r="AD38" s="42" t="s">
        <v>701</v>
      </c>
      <c r="AE38" s="90" t="s">
        <v>575</v>
      </c>
      <c r="AF38" s="146" t="s">
        <v>722</v>
      </c>
      <c r="AG38" s="2" t="s">
        <v>22</v>
      </c>
      <c r="AI38" s="2" t="s">
        <v>22</v>
      </c>
      <c r="AK38" s="2" t="s">
        <v>22</v>
      </c>
      <c r="AM38" s="89" t="s">
        <v>604</v>
      </c>
      <c r="AN38" s="24" t="s">
        <v>132</v>
      </c>
      <c r="AO38" s="2" t="s">
        <v>22</v>
      </c>
      <c r="AP38" s="2" t="s">
        <v>22</v>
      </c>
      <c r="AQ38" s="2" t="s">
        <v>22</v>
      </c>
      <c r="AR38" s="2" t="s">
        <v>22</v>
      </c>
      <c r="AS38" s="482"/>
      <c r="AT38" s="166" t="s">
        <v>905</v>
      </c>
      <c r="AU38" s="166" t="s">
        <v>908</v>
      </c>
      <c r="AV38" s="167" t="s">
        <v>928</v>
      </c>
    </row>
    <row r="39" spans="1:48" ht="13.5" customHeight="1">
      <c r="A39" s="229">
        <v>2007</v>
      </c>
      <c r="B39" s="795">
        <v>223</v>
      </c>
      <c r="C39" s="109" t="s">
        <v>123</v>
      </c>
      <c r="D39" s="104" t="s">
        <v>29</v>
      </c>
      <c r="E39" s="104" t="s">
        <v>1669</v>
      </c>
      <c r="F39" s="20" t="s">
        <v>182</v>
      </c>
      <c r="G39" s="109" t="s">
        <v>183</v>
      </c>
      <c r="H39" s="261" t="s">
        <v>409</v>
      </c>
      <c r="I39" s="263" t="s">
        <v>1213</v>
      </c>
      <c r="J39" s="112">
        <v>126</v>
      </c>
      <c r="K39" s="116">
        <v>832</v>
      </c>
      <c r="L39" s="112">
        <v>70</v>
      </c>
      <c r="M39" s="124">
        <v>97</v>
      </c>
      <c r="N39" s="128">
        <v>2948</v>
      </c>
      <c r="O39" s="111">
        <v>9912</v>
      </c>
      <c r="P39" s="114">
        <v>454</v>
      </c>
      <c r="Q39" s="114">
        <v>107</v>
      </c>
      <c r="R39" s="119">
        <v>0.1</v>
      </c>
      <c r="S39" s="120">
        <v>1.5</v>
      </c>
      <c r="T39" s="120">
        <v>0</v>
      </c>
      <c r="U39" s="121">
        <v>0</v>
      </c>
      <c r="V39" s="810" t="s">
        <v>344</v>
      </c>
      <c r="W39" s="83" t="s">
        <v>360</v>
      </c>
      <c r="X39" s="150" t="s">
        <v>524</v>
      </c>
      <c r="Y39" s="70" t="s">
        <v>532</v>
      </c>
      <c r="Z39" s="21" t="s">
        <v>520</v>
      </c>
      <c r="AA39" s="6" t="s">
        <v>522</v>
      </c>
      <c r="AB39" s="11" t="s">
        <v>496</v>
      </c>
      <c r="AC39" s="54" t="s">
        <v>645</v>
      </c>
      <c r="AD39" s="42" t="s">
        <v>651</v>
      </c>
      <c r="AE39" s="89" t="s">
        <v>649</v>
      </c>
      <c r="AF39" s="145" t="s">
        <v>734</v>
      </c>
      <c r="AH39" s="2" t="s">
        <v>22</v>
      </c>
      <c r="AI39" s="2" t="s">
        <v>22</v>
      </c>
      <c r="AM39" s="89" t="s">
        <v>1631</v>
      </c>
      <c r="AN39" s="24" t="s">
        <v>132</v>
      </c>
      <c r="AO39" s="2" t="s">
        <v>22</v>
      </c>
      <c r="AP39" s="2" t="s">
        <v>22</v>
      </c>
      <c r="AQ39" s="2" t="s">
        <v>22</v>
      </c>
      <c r="AR39" s="2" t="s">
        <v>22</v>
      </c>
      <c r="AS39" s="482" t="s">
        <v>885</v>
      </c>
      <c r="AT39" s="166" t="s">
        <v>916</v>
      </c>
      <c r="AU39" s="166" t="s">
        <v>908</v>
      </c>
      <c r="AV39" s="167" t="s">
        <v>931</v>
      </c>
    </row>
    <row r="40" spans="1:48" ht="13.5" customHeight="1">
      <c r="A40" s="229">
        <v>3014</v>
      </c>
      <c r="B40" s="795">
        <v>224</v>
      </c>
      <c r="C40" s="109" t="s">
        <v>124</v>
      </c>
      <c r="D40" s="106" t="s">
        <v>75</v>
      </c>
      <c r="E40" s="106" t="s">
        <v>1719</v>
      </c>
      <c r="F40" s="20" t="s">
        <v>243</v>
      </c>
      <c r="G40" s="109" t="s">
        <v>244</v>
      </c>
      <c r="H40" s="261" t="s">
        <v>455</v>
      </c>
      <c r="I40" s="263" t="s">
        <v>1241</v>
      </c>
      <c r="J40" s="137">
        <v>97</v>
      </c>
      <c r="K40" s="131">
        <v>1035</v>
      </c>
      <c r="L40" s="131">
        <v>73</v>
      </c>
      <c r="M40" s="129">
        <v>93</v>
      </c>
      <c r="N40" s="134">
        <v>2251</v>
      </c>
      <c r="O40" s="135">
        <v>12304</v>
      </c>
      <c r="P40" s="135">
        <v>476</v>
      </c>
      <c r="Q40" s="131">
        <v>103</v>
      </c>
      <c r="R40" s="123">
        <v>0.05</v>
      </c>
      <c r="S40" s="120">
        <v>1.5</v>
      </c>
      <c r="T40" s="120">
        <v>0</v>
      </c>
      <c r="U40" s="121">
        <v>0</v>
      </c>
      <c r="V40" s="967" t="s">
        <v>549</v>
      </c>
      <c r="W40" s="85" t="s">
        <v>372</v>
      </c>
      <c r="X40" s="149" t="s">
        <v>526</v>
      </c>
      <c r="Z40" s="7" t="s">
        <v>518</v>
      </c>
      <c r="AA40" s="6" t="s">
        <v>522</v>
      </c>
      <c r="AB40" s="13" t="s">
        <v>504</v>
      </c>
      <c r="AC40" s="42" t="s">
        <v>577</v>
      </c>
      <c r="AD40" s="42" t="s">
        <v>700</v>
      </c>
      <c r="AE40" s="89" t="s">
        <v>701</v>
      </c>
      <c r="AF40" s="145" t="s">
        <v>773</v>
      </c>
      <c r="AH40" s="2" t="s">
        <v>22</v>
      </c>
      <c r="AJ40" s="2" t="s">
        <v>22</v>
      </c>
      <c r="AM40" s="89" t="s">
        <v>904</v>
      </c>
      <c r="AN40" s="24" t="s">
        <v>132</v>
      </c>
      <c r="AO40" s="2" t="s">
        <v>22</v>
      </c>
      <c r="AP40" s="2" t="s">
        <v>22</v>
      </c>
      <c r="AQ40" s="2" t="s">
        <v>22</v>
      </c>
      <c r="AR40" s="2" t="s">
        <v>22</v>
      </c>
      <c r="AS40" s="482"/>
      <c r="AT40" s="166" t="s">
        <v>915</v>
      </c>
      <c r="AU40" s="166" t="s">
        <v>908</v>
      </c>
      <c r="AV40" s="167" t="s">
        <v>939</v>
      </c>
    </row>
    <row r="41" spans="1:48" ht="13.5" customHeight="1">
      <c r="A41" s="229">
        <v>3015</v>
      </c>
      <c r="B41" s="795">
        <v>225</v>
      </c>
      <c r="C41" s="109" t="s">
        <v>124</v>
      </c>
      <c r="D41" s="106" t="s">
        <v>76</v>
      </c>
      <c r="E41" s="106" t="s">
        <v>1720</v>
      </c>
      <c r="F41" s="20" t="s">
        <v>261</v>
      </c>
      <c r="G41" s="109" t="s">
        <v>262</v>
      </c>
      <c r="H41" s="261" t="s">
        <v>456</v>
      </c>
      <c r="I41" s="263" t="s">
        <v>1247</v>
      </c>
      <c r="J41" s="135">
        <v>130</v>
      </c>
      <c r="K41" s="134">
        <v>907</v>
      </c>
      <c r="L41" s="134">
        <v>62</v>
      </c>
      <c r="M41" s="129">
        <v>94</v>
      </c>
      <c r="N41" s="128">
        <v>3028</v>
      </c>
      <c r="O41" s="131">
        <v>10709</v>
      </c>
      <c r="P41" s="131">
        <v>410</v>
      </c>
      <c r="Q41" s="131">
        <v>104</v>
      </c>
      <c r="R41" s="126">
        <v>0.08</v>
      </c>
      <c r="S41" s="120">
        <v>1.5</v>
      </c>
      <c r="T41" s="120">
        <v>0</v>
      </c>
      <c r="U41" s="121">
        <v>0</v>
      </c>
      <c r="V41" s="34" t="s">
        <v>339</v>
      </c>
      <c r="W41" s="85" t="s">
        <v>372</v>
      </c>
      <c r="X41" s="28" t="s">
        <v>524</v>
      </c>
      <c r="Z41" s="7" t="s">
        <v>518</v>
      </c>
      <c r="AA41" s="6" t="s">
        <v>522</v>
      </c>
      <c r="AB41" s="13" t="s">
        <v>504</v>
      </c>
      <c r="AC41" s="42" t="s">
        <v>635</v>
      </c>
      <c r="AD41" s="42" t="s">
        <v>702</v>
      </c>
      <c r="AE41" s="89" t="s">
        <v>653</v>
      </c>
      <c r="AF41" s="145" t="s">
        <v>775</v>
      </c>
      <c r="AG41" s="2" t="s">
        <v>22</v>
      </c>
      <c r="AI41" s="2" t="s">
        <v>22</v>
      </c>
      <c r="AN41" s="24" t="s">
        <v>132</v>
      </c>
      <c r="AO41" s="2" t="s">
        <v>22</v>
      </c>
      <c r="AP41" s="2" t="s">
        <v>22</v>
      </c>
      <c r="AQ41" s="2" t="s">
        <v>22</v>
      </c>
      <c r="AR41" s="2" t="s">
        <v>22</v>
      </c>
      <c r="AS41" s="482"/>
      <c r="AT41" s="166" t="s">
        <v>905</v>
      </c>
      <c r="AU41" s="166" t="s">
        <v>908</v>
      </c>
      <c r="AV41" s="167" t="s">
        <v>928</v>
      </c>
    </row>
    <row r="42" spans="1:48" ht="13.5" customHeight="1">
      <c r="A42" s="229">
        <v>3016</v>
      </c>
      <c r="B42" s="795">
        <v>226</v>
      </c>
      <c r="C42" s="109" t="s">
        <v>124</v>
      </c>
      <c r="D42" s="106" t="s">
        <v>77</v>
      </c>
      <c r="E42" s="106" t="s">
        <v>1721</v>
      </c>
      <c r="F42" s="20" t="s">
        <v>263</v>
      </c>
      <c r="G42" s="109" t="s">
        <v>264</v>
      </c>
      <c r="H42" s="261" t="s">
        <v>457</v>
      </c>
      <c r="I42" s="263" t="s">
        <v>1246</v>
      </c>
      <c r="J42" s="135">
        <v>131</v>
      </c>
      <c r="K42" s="134">
        <v>918</v>
      </c>
      <c r="L42" s="134">
        <v>61</v>
      </c>
      <c r="M42" s="124">
        <v>98</v>
      </c>
      <c r="N42" s="128">
        <v>3055</v>
      </c>
      <c r="O42" s="131">
        <v>10937</v>
      </c>
      <c r="P42" s="131">
        <v>397</v>
      </c>
      <c r="Q42" s="135">
        <v>108</v>
      </c>
      <c r="R42" s="119">
        <v>0.1</v>
      </c>
      <c r="S42" s="120">
        <v>1.5</v>
      </c>
      <c r="T42" s="120">
        <v>0</v>
      </c>
      <c r="U42" s="121">
        <v>0</v>
      </c>
      <c r="V42" s="38" t="s">
        <v>337</v>
      </c>
      <c r="W42" s="85" t="s">
        <v>372</v>
      </c>
      <c r="X42" s="28" t="s">
        <v>524</v>
      </c>
      <c r="Y42" s="65" t="s">
        <v>526</v>
      </c>
      <c r="Z42" s="7" t="s">
        <v>518</v>
      </c>
      <c r="AA42" s="6" t="s">
        <v>522</v>
      </c>
      <c r="AB42" s="14" t="s">
        <v>497</v>
      </c>
      <c r="AC42" s="55" t="s">
        <v>692</v>
      </c>
      <c r="AD42" s="42" t="s">
        <v>700</v>
      </c>
      <c r="AE42" s="89" t="s">
        <v>703</v>
      </c>
      <c r="AF42" s="145" t="s">
        <v>734</v>
      </c>
      <c r="AH42" s="2" t="s">
        <v>22</v>
      </c>
      <c r="AI42" s="2" t="s">
        <v>22</v>
      </c>
      <c r="AM42" s="89" t="s">
        <v>616</v>
      </c>
      <c r="AN42" s="24" t="s">
        <v>132</v>
      </c>
      <c r="AO42" s="2" t="s">
        <v>22</v>
      </c>
      <c r="AP42" s="2" t="s">
        <v>22</v>
      </c>
      <c r="AQ42" s="2" t="s">
        <v>22</v>
      </c>
      <c r="AR42" s="2" t="s">
        <v>22</v>
      </c>
      <c r="AS42" s="482"/>
      <c r="AT42" s="166" t="s">
        <v>905</v>
      </c>
      <c r="AU42" s="166" t="s">
        <v>908</v>
      </c>
      <c r="AV42" s="167" t="s">
        <v>928</v>
      </c>
    </row>
    <row r="43" spans="1:48" ht="13.5" customHeight="1">
      <c r="A43" s="229">
        <v>3017</v>
      </c>
      <c r="B43" s="795">
        <v>227</v>
      </c>
      <c r="C43" s="109" t="s">
        <v>124</v>
      </c>
      <c r="D43" s="106" t="s">
        <v>78</v>
      </c>
      <c r="E43" s="106" t="s">
        <v>1722</v>
      </c>
      <c r="F43" s="20" t="s">
        <v>252</v>
      </c>
      <c r="G43" s="109" t="s">
        <v>253</v>
      </c>
      <c r="H43" s="261" t="s">
        <v>458</v>
      </c>
      <c r="I43" s="263" t="s">
        <v>1238</v>
      </c>
      <c r="J43" s="134">
        <v>102</v>
      </c>
      <c r="K43" s="135">
        <v>1120</v>
      </c>
      <c r="L43" s="134">
        <v>64</v>
      </c>
      <c r="M43" s="122">
        <v>106</v>
      </c>
      <c r="N43" s="134">
        <v>2385</v>
      </c>
      <c r="O43" s="128">
        <v>13330</v>
      </c>
      <c r="P43" s="131">
        <v>415</v>
      </c>
      <c r="Q43" s="128">
        <v>116</v>
      </c>
      <c r="R43" s="123">
        <v>0.05</v>
      </c>
      <c r="S43" s="120">
        <v>1.5</v>
      </c>
      <c r="T43" s="120">
        <v>0</v>
      </c>
      <c r="U43" s="121">
        <v>0</v>
      </c>
      <c r="V43" s="34" t="s">
        <v>347</v>
      </c>
      <c r="W43" s="85" t="s">
        <v>379</v>
      </c>
      <c r="X43" s="170" t="s">
        <v>525</v>
      </c>
      <c r="Z43" s="22" t="s">
        <v>519</v>
      </c>
      <c r="AA43" s="6" t="s">
        <v>522</v>
      </c>
      <c r="AB43" s="11" t="s">
        <v>496</v>
      </c>
      <c r="AC43" s="54" t="s">
        <v>632</v>
      </c>
      <c r="AD43" s="42" t="s">
        <v>651</v>
      </c>
      <c r="AE43" s="89" t="s">
        <v>649</v>
      </c>
      <c r="AF43" s="145" t="s">
        <v>741</v>
      </c>
      <c r="AG43" s="2" t="s">
        <v>22</v>
      </c>
      <c r="AM43" s="89" t="s">
        <v>602</v>
      </c>
      <c r="AN43" s="24" t="s">
        <v>132</v>
      </c>
      <c r="AO43" s="2" t="s">
        <v>22</v>
      </c>
      <c r="AP43" s="2" t="s">
        <v>22</v>
      </c>
      <c r="AQ43" s="2" t="s">
        <v>22</v>
      </c>
      <c r="AR43" s="2" t="s">
        <v>22</v>
      </c>
      <c r="AS43" s="482"/>
      <c r="AT43" s="166" t="s">
        <v>905</v>
      </c>
      <c r="AU43" s="166" t="s">
        <v>909</v>
      </c>
      <c r="AV43" s="167" t="s">
        <v>925</v>
      </c>
    </row>
    <row r="44" spans="1:48" ht="13.5" customHeight="1">
      <c r="A44" s="229">
        <v>3018</v>
      </c>
      <c r="B44" s="795">
        <v>228</v>
      </c>
      <c r="C44" s="109" t="s">
        <v>124</v>
      </c>
      <c r="D44" s="106" t="s">
        <v>79</v>
      </c>
      <c r="E44" s="106" t="s">
        <v>1723</v>
      </c>
      <c r="F44" s="20" t="s">
        <v>265</v>
      </c>
      <c r="G44" s="109" t="s">
        <v>266</v>
      </c>
      <c r="H44" s="261" t="s">
        <v>459</v>
      </c>
      <c r="I44" s="263" t="s">
        <v>1237</v>
      </c>
      <c r="J44" s="131">
        <v>123</v>
      </c>
      <c r="K44" s="134">
        <v>939</v>
      </c>
      <c r="L44" s="134">
        <v>64</v>
      </c>
      <c r="M44" s="122">
        <v>107</v>
      </c>
      <c r="N44" s="135">
        <v>2894</v>
      </c>
      <c r="O44" s="131">
        <v>11165</v>
      </c>
      <c r="P44" s="131">
        <v>415</v>
      </c>
      <c r="Q44" s="128">
        <v>117</v>
      </c>
      <c r="R44" s="119">
        <v>0.1</v>
      </c>
      <c r="S44" s="120">
        <v>1.5</v>
      </c>
      <c r="T44" s="120">
        <v>0</v>
      </c>
      <c r="U44" s="121">
        <v>0</v>
      </c>
      <c r="V44" s="34" t="s">
        <v>339</v>
      </c>
      <c r="W44" s="85" t="s">
        <v>380</v>
      </c>
      <c r="X44" s="36" t="s">
        <v>526</v>
      </c>
      <c r="Z44" s="22" t="s">
        <v>519</v>
      </c>
      <c r="AA44" s="6" t="s">
        <v>522</v>
      </c>
      <c r="AB44" s="14" t="s">
        <v>497</v>
      </c>
      <c r="AC44" s="54" t="s">
        <v>695</v>
      </c>
      <c r="AD44" s="42" t="s">
        <v>632</v>
      </c>
      <c r="AE44" s="89" t="s">
        <v>576</v>
      </c>
      <c r="AF44" s="145" t="s">
        <v>776</v>
      </c>
      <c r="AH44" s="2" t="s">
        <v>22</v>
      </c>
      <c r="AI44" s="2" t="s">
        <v>22</v>
      </c>
      <c r="AM44" s="89" t="s">
        <v>602</v>
      </c>
      <c r="AN44" s="24" t="s">
        <v>132</v>
      </c>
      <c r="AO44" s="2" t="s">
        <v>22</v>
      </c>
      <c r="AP44" s="2" t="s">
        <v>22</v>
      </c>
      <c r="AQ44" s="2" t="s">
        <v>22</v>
      </c>
      <c r="AR44" s="2" t="s">
        <v>22</v>
      </c>
      <c r="AS44" s="482"/>
      <c r="AT44" s="166" t="s">
        <v>911</v>
      </c>
      <c r="AU44" s="166" t="s">
        <v>909</v>
      </c>
      <c r="AV44" s="167" t="s">
        <v>925</v>
      </c>
    </row>
    <row r="45" spans="1:48" ht="13.5" customHeight="1">
      <c r="A45" s="229">
        <v>3019</v>
      </c>
      <c r="B45" s="795">
        <v>230</v>
      </c>
      <c r="C45" s="109" t="s">
        <v>124</v>
      </c>
      <c r="D45" s="106" t="s">
        <v>80</v>
      </c>
      <c r="E45" s="106" t="s">
        <v>1725</v>
      </c>
      <c r="F45" s="20" t="s">
        <v>279</v>
      </c>
      <c r="G45" s="109" t="s">
        <v>280</v>
      </c>
      <c r="H45" s="261" t="s">
        <v>460</v>
      </c>
      <c r="I45" s="263" t="s">
        <v>1256</v>
      </c>
      <c r="J45" s="134">
        <v>108</v>
      </c>
      <c r="K45" s="131">
        <v>992</v>
      </c>
      <c r="L45" s="131">
        <v>69</v>
      </c>
      <c r="M45" s="122">
        <v>108</v>
      </c>
      <c r="N45" s="131">
        <v>2519</v>
      </c>
      <c r="O45" s="135">
        <v>11735</v>
      </c>
      <c r="P45" s="135">
        <v>454</v>
      </c>
      <c r="Q45" s="128">
        <v>118</v>
      </c>
      <c r="R45" s="126">
        <v>0.08</v>
      </c>
      <c r="S45" s="120">
        <v>1.5</v>
      </c>
      <c r="T45" s="120">
        <v>0</v>
      </c>
      <c r="U45" s="121">
        <v>0</v>
      </c>
      <c r="V45" s="34" t="s">
        <v>348</v>
      </c>
      <c r="W45" s="85" t="s">
        <v>372</v>
      </c>
      <c r="X45" s="149" t="s">
        <v>526</v>
      </c>
      <c r="Y45" s="66" t="s">
        <v>543</v>
      </c>
      <c r="Z45" s="7" t="s">
        <v>518</v>
      </c>
      <c r="AA45" s="6" t="s">
        <v>522</v>
      </c>
      <c r="AB45" s="13" t="s">
        <v>504</v>
      </c>
      <c r="AC45" s="54" t="s">
        <v>577</v>
      </c>
      <c r="AD45" s="42" t="s">
        <v>642</v>
      </c>
      <c r="AE45" s="89" t="s">
        <v>649</v>
      </c>
      <c r="AF45" s="145" t="s">
        <v>774</v>
      </c>
      <c r="AG45" s="2" t="s">
        <v>22</v>
      </c>
      <c r="AM45" s="89" t="s">
        <v>606</v>
      </c>
      <c r="AN45" s="24" t="s">
        <v>132</v>
      </c>
      <c r="AO45" s="2" t="s">
        <v>22</v>
      </c>
      <c r="AP45" s="2" t="s">
        <v>22</v>
      </c>
      <c r="AQ45" s="2" t="s">
        <v>22</v>
      </c>
      <c r="AR45" s="2" t="s">
        <v>22</v>
      </c>
      <c r="AS45" s="482"/>
      <c r="AT45" s="166" t="s">
        <v>913</v>
      </c>
      <c r="AU45" s="166" t="s">
        <v>909</v>
      </c>
      <c r="AV45" s="167" t="s">
        <v>937</v>
      </c>
    </row>
    <row r="46" spans="1:48" ht="13.5" customHeight="1">
      <c r="A46" s="229">
        <v>2008</v>
      </c>
      <c r="B46" s="795">
        <v>231</v>
      </c>
      <c r="C46" s="109" t="s">
        <v>123</v>
      </c>
      <c r="D46" s="104" t="s">
        <v>30</v>
      </c>
      <c r="E46" s="104" t="s">
        <v>1670</v>
      </c>
      <c r="F46" s="20" t="s">
        <v>184</v>
      </c>
      <c r="G46" s="109" t="s">
        <v>173</v>
      </c>
      <c r="H46" s="261" t="s">
        <v>410</v>
      </c>
      <c r="I46" s="263" t="s">
        <v>1217</v>
      </c>
      <c r="J46" s="114">
        <v>127</v>
      </c>
      <c r="K46" s="111">
        <v>864</v>
      </c>
      <c r="L46" s="111">
        <v>67</v>
      </c>
      <c r="M46" s="117">
        <v>104</v>
      </c>
      <c r="N46" s="118">
        <v>2975</v>
      </c>
      <c r="O46" s="112">
        <v>10254</v>
      </c>
      <c r="P46" s="112">
        <v>437</v>
      </c>
      <c r="Q46" s="118">
        <v>114</v>
      </c>
      <c r="R46" s="126">
        <v>0.08</v>
      </c>
      <c r="S46" s="120">
        <v>1.5</v>
      </c>
      <c r="T46" s="120">
        <v>0</v>
      </c>
      <c r="U46" s="121">
        <v>0</v>
      </c>
      <c r="V46" s="34" t="s">
        <v>339</v>
      </c>
      <c r="W46" s="83" t="s">
        <v>360</v>
      </c>
      <c r="X46" s="28" t="s">
        <v>524</v>
      </c>
      <c r="Z46" s="7" t="s">
        <v>518</v>
      </c>
      <c r="AA46" s="6" t="s">
        <v>522</v>
      </c>
      <c r="AB46" s="14" t="s">
        <v>511</v>
      </c>
      <c r="AC46" s="42" t="s">
        <v>652</v>
      </c>
      <c r="AD46" s="42" t="s">
        <v>632</v>
      </c>
      <c r="AE46" s="89" t="s">
        <v>653</v>
      </c>
      <c r="AF46" s="145" t="s">
        <v>739</v>
      </c>
      <c r="AH46" s="2" t="s">
        <v>22</v>
      </c>
      <c r="AI46" s="2" t="s">
        <v>22</v>
      </c>
      <c r="AM46" s="89" t="s">
        <v>601</v>
      </c>
      <c r="AN46" s="24" t="s">
        <v>132</v>
      </c>
      <c r="AO46" s="2" t="s">
        <v>22</v>
      </c>
      <c r="AP46" s="2" t="s">
        <v>22</v>
      </c>
      <c r="AQ46" s="2" t="s">
        <v>22</v>
      </c>
      <c r="AR46" s="2" t="s">
        <v>22</v>
      </c>
      <c r="AS46" s="482"/>
      <c r="AT46" s="166" t="s">
        <v>907</v>
      </c>
      <c r="AU46" s="166" t="s">
        <v>908</v>
      </c>
      <c r="AV46" s="167" t="s">
        <v>937</v>
      </c>
    </row>
    <row r="47" spans="1:48" ht="13.5" customHeight="1">
      <c r="A47" s="229">
        <v>3020</v>
      </c>
      <c r="B47" s="795">
        <v>232</v>
      </c>
      <c r="C47" s="109" t="s">
        <v>124</v>
      </c>
      <c r="D47" s="106" t="s">
        <v>81</v>
      </c>
      <c r="E47" s="106" t="s">
        <v>1726</v>
      </c>
      <c r="F47" s="20" t="s">
        <v>277</v>
      </c>
      <c r="G47" s="109" t="s">
        <v>278</v>
      </c>
      <c r="H47" s="261" t="s">
        <v>461</v>
      </c>
      <c r="I47" s="263" t="s">
        <v>1245</v>
      </c>
      <c r="J47" s="131">
        <v>124</v>
      </c>
      <c r="K47" s="134">
        <v>907</v>
      </c>
      <c r="L47" s="134">
        <v>65</v>
      </c>
      <c r="M47" s="122">
        <v>105</v>
      </c>
      <c r="N47" s="135">
        <v>2921</v>
      </c>
      <c r="O47" s="131">
        <v>10709</v>
      </c>
      <c r="P47" s="131">
        <v>428</v>
      </c>
      <c r="Q47" s="128">
        <v>115</v>
      </c>
      <c r="R47" s="126">
        <v>0.08</v>
      </c>
      <c r="S47" s="120">
        <v>1.5</v>
      </c>
      <c r="T47" s="120">
        <v>0</v>
      </c>
      <c r="U47" s="121">
        <v>0</v>
      </c>
      <c r="V47" s="38" t="s">
        <v>337</v>
      </c>
      <c r="W47" s="85" t="s">
        <v>372</v>
      </c>
      <c r="X47" s="36" t="s">
        <v>526</v>
      </c>
      <c r="Y47" s="64" t="s">
        <v>524</v>
      </c>
      <c r="Z47" s="7" t="s">
        <v>518</v>
      </c>
      <c r="AA47" s="6" t="s">
        <v>522</v>
      </c>
      <c r="AB47" s="13" t="s">
        <v>504</v>
      </c>
      <c r="AC47" s="45" t="s">
        <v>692</v>
      </c>
      <c r="AD47" s="42" t="s">
        <v>656</v>
      </c>
      <c r="AE47" s="89" t="s">
        <v>649</v>
      </c>
      <c r="AF47" s="145" t="s">
        <v>772</v>
      </c>
      <c r="AG47" s="2" t="s">
        <v>22</v>
      </c>
      <c r="AL47" s="91" t="s">
        <v>22</v>
      </c>
      <c r="AM47" s="89" t="s">
        <v>609</v>
      </c>
      <c r="AN47" s="24" t="s">
        <v>132</v>
      </c>
      <c r="AO47" s="2" t="s">
        <v>22</v>
      </c>
      <c r="AP47" s="2" t="s">
        <v>22</v>
      </c>
      <c r="AQ47" s="2" t="s">
        <v>22</v>
      </c>
      <c r="AR47" s="2" t="s">
        <v>22</v>
      </c>
      <c r="AS47" s="482"/>
      <c r="AT47" s="166" t="s">
        <v>917</v>
      </c>
      <c r="AU47" s="166" t="s">
        <v>908</v>
      </c>
      <c r="AV47" s="167" t="s">
        <v>938</v>
      </c>
    </row>
    <row r="48" spans="1:48" ht="13.5" customHeight="1">
      <c r="A48" s="229">
        <v>2009</v>
      </c>
      <c r="B48" s="795">
        <v>233</v>
      </c>
      <c r="C48" s="109" t="s">
        <v>123</v>
      </c>
      <c r="D48" s="104" t="s">
        <v>31</v>
      </c>
      <c r="E48" s="104" t="s">
        <v>1671</v>
      </c>
      <c r="F48" s="20" t="s">
        <v>197</v>
      </c>
      <c r="G48" s="109" t="s">
        <v>198</v>
      </c>
      <c r="H48" s="261" t="s">
        <v>411</v>
      </c>
      <c r="I48" s="263" t="s">
        <v>1222</v>
      </c>
      <c r="J48" s="114">
        <v>131</v>
      </c>
      <c r="K48" s="111">
        <v>907</v>
      </c>
      <c r="L48" s="111">
        <v>61</v>
      </c>
      <c r="M48" s="122">
        <v>109</v>
      </c>
      <c r="N48" s="118">
        <v>3055</v>
      </c>
      <c r="O48" s="112">
        <v>10709</v>
      </c>
      <c r="P48" s="112">
        <v>406</v>
      </c>
      <c r="Q48" s="118">
        <v>119</v>
      </c>
      <c r="R48" s="123">
        <v>0.05</v>
      </c>
      <c r="S48" s="120">
        <v>1.5</v>
      </c>
      <c r="T48" s="120">
        <v>0</v>
      </c>
      <c r="U48" s="121">
        <v>0</v>
      </c>
      <c r="V48" s="34" t="s">
        <v>339</v>
      </c>
      <c r="W48" s="83" t="s">
        <v>362</v>
      </c>
      <c r="X48" s="440" t="s">
        <v>528</v>
      </c>
      <c r="Y48" s="65" t="s">
        <v>526</v>
      </c>
      <c r="Z48" s="22" t="s">
        <v>519</v>
      </c>
      <c r="AA48" s="6" t="s">
        <v>522</v>
      </c>
      <c r="AB48" s="13" t="s">
        <v>509</v>
      </c>
      <c r="AC48" s="54" t="s">
        <v>577</v>
      </c>
      <c r="AD48" s="42" t="s">
        <v>654</v>
      </c>
      <c r="AE48" s="89" t="s">
        <v>576</v>
      </c>
      <c r="AF48" s="145" t="s">
        <v>740</v>
      </c>
      <c r="AG48" s="2" t="s">
        <v>22</v>
      </c>
      <c r="AI48" s="2" t="s">
        <v>22</v>
      </c>
      <c r="AM48" s="89" t="s">
        <v>1630</v>
      </c>
      <c r="AN48" s="24" t="s">
        <v>132</v>
      </c>
      <c r="AO48" s="2" t="s">
        <v>22</v>
      </c>
      <c r="AP48" s="2" t="s">
        <v>22</v>
      </c>
      <c r="AQ48" s="2" t="s">
        <v>22</v>
      </c>
      <c r="AR48" s="2" t="s">
        <v>22</v>
      </c>
      <c r="AS48" s="482" t="s">
        <v>885</v>
      </c>
      <c r="AT48" s="166" t="s">
        <v>905</v>
      </c>
      <c r="AU48" s="166" t="s">
        <v>908</v>
      </c>
      <c r="AV48" s="167" t="s">
        <v>928</v>
      </c>
    </row>
    <row r="49" spans="1:48" ht="13.5" customHeight="1">
      <c r="A49" s="229">
        <v>3021</v>
      </c>
      <c r="B49" s="795">
        <v>234</v>
      </c>
      <c r="C49" s="109" t="s">
        <v>124</v>
      </c>
      <c r="D49" s="106" t="s">
        <v>82</v>
      </c>
      <c r="E49" s="106" t="s">
        <v>1727</v>
      </c>
      <c r="F49" s="20" t="s">
        <v>328</v>
      </c>
      <c r="G49" s="109" t="s">
        <v>329</v>
      </c>
      <c r="H49" s="261" t="s">
        <v>462</v>
      </c>
      <c r="I49" s="263" t="s">
        <v>1250</v>
      </c>
      <c r="J49" s="137">
        <v>98</v>
      </c>
      <c r="K49" s="131">
        <v>1035</v>
      </c>
      <c r="L49" s="131">
        <v>72</v>
      </c>
      <c r="M49" s="122">
        <v>107</v>
      </c>
      <c r="N49" s="134">
        <v>2305</v>
      </c>
      <c r="O49" s="135">
        <v>12304</v>
      </c>
      <c r="P49" s="135">
        <v>467</v>
      </c>
      <c r="Q49" s="128">
        <v>117</v>
      </c>
      <c r="R49" s="123">
        <v>0.05</v>
      </c>
      <c r="S49" s="120">
        <v>1.5</v>
      </c>
      <c r="T49" s="120">
        <v>0</v>
      </c>
      <c r="U49" s="121">
        <v>0</v>
      </c>
      <c r="V49" s="813" t="s">
        <v>556</v>
      </c>
      <c r="W49" s="83" t="s">
        <v>360</v>
      </c>
      <c r="X49" s="149" t="s">
        <v>526</v>
      </c>
      <c r="Y49" s="73" t="s">
        <v>530</v>
      </c>
      <c r="Z49" s="21" t="s">
        <v>520</v>
      </c>
      <c r="AA49" s="6" t="s">
        <v>522</v>
      </c>
      <c r="AB49" s="14" t="s">
        <v>497</v>
      </c>
      <c r="AC49" s="55" t="s">
        <v>661</v>
      </c>
      <c r="AD49" s="42" t="s">
        <v>651</v>
      </c>
      <c r="AE49" s="89" t="s">
        <v>649</v>
      </c>
      <c r="AF49" s="145" t="s">
        <v>721</v>
      </c>
      <c r="AH49" s="2" t="s">
        <v>22</v>
      </c>
      <c r="AJ49" s="2" t="s">
        <v>22</v>
      </c>
      <c r="AL49" s="91" t="s">
        <v>22</v>
      </c>
      <c r="AM49" s="89" t="s">
        <v>1628</v>
      </c>
      <c r="AN49" s="24" t="s">
        <v>132</v>
      </c>
      <c r="AO49" s="2" t="s">
        <v>22</v>
      </c>
      <c r="AP49" s="2" t="s">
        <v>22</v>
      </c>
      <c r="AQ49" s="2" t="s">
        <v>22</v>
      </c>
      <c r="AR49" s="2" t="s">
        <v>22</v>
      </c>
      <c r="AS49" s="482" t="s">
        <v>885</v>
      </c>
      <c r="AT49" s="166" t="s">
        <v>914</v>
      </c>
      <c r="AU49" s="166" t="s">
        <v>909</v>
      </c>
      <c r="AV49" s="167" t="s">
        <v>925</v>
      </c>
    </row>
    <row r="50" spans="1:48" ht="13.5" customHeight="1">
      <c r="A50" s="229">
        <v>3022</v>
      </c>
      <c r="B50" s="795">
        <v>236</v>
      </c>
      <c r="C50" s="109" t="s">
        <v>124</v>
      </c>
      <c r="D50" s="106" t="s">
        <v>83</v>
      </c>
      <c r="E50" s="106" t="s">
        <v>1728</v>
      </c>
      <c r="F50" s="20" t="s">
        <v>273</v>
      </c>
      <c r="G50" s="109" t="s">
        <v>274</v>
      </c>
      <c r="H50" s="261" t="s">
        <v>463</v>
      </c>
      <c r="I50" s="263" t="s">
        <v>1315</v>
      </c>
      <c r="J50" s="135">
        <v>128</v>
      </c>
      <c r="K50" s="134">
        <v>896</v>
      </c>
      <c r="L50" s="134">
        <v>64</v>
      </c>
      <c r="M50" s="124">
        <v>98</v>
      </c>
      <c r="N50" s="128">
        <v>3002</v>
      </c>
      <c r="O50" s="131">
        <v>10596</v>
      </c>
      <c r="P50" s="131">
        <v>419</v>
      </c>
      <c r="Q50" s="135">
        <v>108</v>
      </c>
      <c r="R50" s="119">
        <v>0.1</v>
      </c>
      <c r="S50" s="120">
        <v>1.5</v>
      </c>
      <c r="T50" s="120">
        <v>0</v>
      </c>
      <c r="U50" s="121">
        <v>0</v>
      </c>
      <c r="V50" s="39" t="s">
        <v>554</v>
      </c>
      <c r="W50" s="85" t="s">
        <v>368</v>
      </c>
      <c r="X50" s="150" t="s">
        <v>524</v>
      </c>
      <c r="Z50" s="7" t="s">
        <v>518</v>
      </c>
      <c r="AA50" s="6" t="s">
        <v>522</v>
      </c>
      <c r="AB50" s="13" t="s">
        <v>504</v>
      </c>
      <c r="AC50" s="54" t="s">
        <v>577</v>
      </c>
      <c r="AD50" s="42" t="s">
        <v>118</v>
      </c>
      <c r="AE50" s="89" t="s">
        <v>653</v>
      </c>
      <c r="AF50" s="145" t="s">
        <v>777</v>
      </c>
      <c r="AG50" s="2" t="s">
        <v>22</v>
      </c>
      <c r="AK50" s="2" t="s">
        <v>22</v>
      </c>
      <c r="AL50" s="91" t="s">
        <v>22</v>
      </c>
      <c r="AM50" s="89" t="s">
        <v>618</v>
      </c>
      <c r="AN50" s="24" t="s">
        <v>132</v>
      </c>
      <c r="AO50" s="2" t="s">
        <v>22</v>
      </c>
      <c r="AP50" s="2" t="s">
        <v>22</v>
      </c>
      <c r="AQ50" s="2" t="s">
        <v>22</v>
      </c>
      <c r="AR50" s="2" t="s">
        <v>22</v>
      </c>
      <c r="AS50" s="482"/>
      <c r="AT50" s="166" t="s">
        <v>913</v>
      </c>
      <c r="AU50" s="166" t="s">
        <v>909</v>
      </c>
      <c r="AV50" s="167" t="s">
        <v>937</v>
      </c>
    </row>
    <row r="51" spans="1:48" ht="13.5" customHeight="1">
      <c r="A51" s="229">
        <v>3023</v>
      </c>
      <c r="B51" s="795">
        <v>237</v>
      </c>
      <c r="C51" s="109" t="s">
        <v>124</v>
      </c>
      <c r="D51" s="106" t="s">
        <v>84</v>
      </c>
      <c r="E51" s="106" t="s">
        <v>1729</v>
      </c>
      <c r="F51" s="20" t="s">
        <v>259</v>
      </c>
      <c r="G51" s="109" t="s">
        <v>260</v>
      </c>
      <c r="H51" s="261" t="s">
        <v>464</v>
      </c>
      <c r="I51" s="263" t="s">
        <v>1314</v>
      </c>
      <c r="J51" s="131">
        <v>123</v>
      </c>
      <c r="K51" s="134">
        <v>907</v>
      </c>
      <c r="L51" s="134">
        <v>66</v>
      </c>
      <c r="M51" s="122">
        <v>105</v>
      </c>
      <c r="N51" s="135">
        <v>2894</v>
      </c>
      <c r="O51" s="131">
        <v>10709</v>
      </c>
      <c r="P51" s="131">
        <v>432</v>
      </c>
      <c r="Q51" s="128">
        <v>115</v>
      </c>
      <c r="R51" s="126">
        <v>0.08</v>
      </c>
      <c r="S51" s="120">
        <v>1.5</v>
      </c>
      <c r="T51" s="120">
        <v>0</v>
      </c>
      <c r="U51" s="121">
        <v>0</v>
      </c>
      <c r="V51" s="39" t="s">
        <v>557</v>
      </c>
      <c r="W51" s="84" t="s">
        <v>366</v>
      </c>
      <c r="X51" s="36" t="s">
        <v>526</v>
      </c>
      <c r="Y51" s="64" t="s">
        <v>524</v>
      </c>
      <c r="Z51" s="21" t="s">
        <v>520</v>
      </c>
      <c r="AA51" s="6" t="s">
        <v>522</v>
      </c>
      <c r="AB51" s="13" t="s">
        <v>504</v>
      </c>
      <c r="AC51" s="54" t="s">
        <v>635</v>
      </c>
      <c r="AD51" s="42" t="s">
        <v>656</v>
      </c>
      <c r="AE51" s="89" t="s">
        <v>704</v>
      </c>
      <c r="AF51" s="145" t="s">
        <v>778</v>
      </c>
      <c r="AH51" s="2" t="s">
        <v>22</v>
      </c>
      <c r="AL51" s="91" t="s">
        <v>22</v>
      </c>
      <c r="AM51" s="89" t="s">
        <v>608</v>
      </c>
      <c r="AN51" s="24" t="s">
        <v>132</v>
      </c>
      <c r="AO51" s="2" t="s">
        <v>22</v>
      </c>
      <c r="AP51" s="2" t="s">
        <v>22</v>
      </c>
      <c r="AQ51" s="2" t="s">
        <v>22</v>
      </c>
      <c r="AR51" s="2" t="s">
        <v>22</v>
      </c>
      <c r="AS51" s="482"/>
      <c r="AT51" s="166" t="s">
        <v>916</v>
      </c>
      <c r="AU51" s="166" t="s">
        <v>909</v>
      </c>
      <c r="AV51" s="167" t="s">
        <v>930</v>
      </c>
    </row>
    <row r="52" spans="1:48" ht="13.5" customHeight="1">
      <c r="A52" s="229">
        <v>3024</v>
      </c>
      <c r="B52" s="795">
        <v>238</v>
      </c>
      <c r="C52" s="109" t="s">
        <v>124</v>
      </c>
      <c r="D52" s="106" t="s">
        <v>85</v>
      </c>
      <c r="E52" s="106" t="s">
        <v>1730</v>
      </c>
      <c r="F52" s="20" t="s">
        <v>254</v>
      </c>
      <c r="G52" s="109" t="s">
        <v>255</v>
      </c>
      <c r="H52" s="261" t="s">
        <v>465</v>
      </c>
      <c r="I52" s="263" t="s">
        <v>1254</v>
      </c>
      <c r="J52" s="131">
        <v>114</v>
      </c>
      <c r="K52" s="131">
        <v>960</v>
      </c>
      <c r="L52" s="131">
        <v>68</v>
      </c>
      <c r="M52" s="129">
        <v>93</v>
      </c>
      <c r="N52" s="135">
        <v>2680</v>
      </c>
      <c r="O52" s="135">
        <v>11393</v>
      </c>
      <c r="P52" s="135">
        <v>441</v>
      </c>
      <c r="Q52" s="131">
        <v>103</v>
      </c>
      <c r="R52" s="119">
        <v>0.1</v>
      </c>
      <c r="S52" s="120">
        <v>1.5</v>
      </c>
      <c r="T52" s="120">
        <v>0</v>
      </c>
      <c r="U52" s="121">
        <v>0</v>
      </c>
      <c r="V52" s="34" t="s">
        <v>340</v>
      </c>
      <c r="W52" s="85" t="s">
        <v>372</v>
      </c>
      <c r="X52" s="408" t="s">
        <v>530</v>
      </c>
      <c r="Y52" s="69" t="s">
        <v>524</v>
      </c>
      <c r="Z52" s="22" t="s">
        <v>519</v>
      </c>
      <c r="AA52" s="6" t="s">
        <v>522</v>
      </c>
      <c r="AB52" s="14" t="s">
        <v>497</v>
      </c>
      <c r="AC52" s="42" t="s">
        <v>577</v>
      </c>
      <c r="AD52" s="42" t="s">
        <v>118</v>
      </c>
      <c r="AE52" s="89" t="s">
        <v>649</v>
      </c>
      <c r="AF52" s="145" t="s">
        <v>734</v>
      </c>
      <c r="AH52" s="2" t="s">
        <v>22</v>
      </c>
      <c r="AM52" s="89" t="s">
        <v>599</v>
      </c>
      <c r="AN52" s="24" t="s">
        <v>132</v>
      </c>
      <c r="AO52" s="2" t="s">
        <v>22</v>
      </c>
      <c r="AP52" s="2" t="s">
        <v>22</v>
      </c>
      <c r="AQ52" s="2" t="s">
        <v>22</v>
      </c>
      <c r="AR52" s="2" t="s">
        <v>22</v>
      </c>
      <c r="AS52" s="482"/>
      <c r="AT52" s="166" t="s">
        <v>905</v>
      </c>
      <c r="AU52" s="166" t="s">
        <v>909</v>
      </c>
      <c r="AV52" s="167" t="s">
        <v>925</v>
      </c>
    </row>
    <row r="53" spans="1:48" ht="13.5" customHeight="1">
      <c r="A53" s="229">
        <v>3025</v>
      </c>
      <c r="B53" s="795">
        <v>241</v>
      </c>
      <c r="C53" s="109" t="s">
        <v>124</v>
      </c>
      <c r="D53" s="106" t="s">
        <v>86</v>
      </c>
      <c r="E53" s="106" t="s">
        <v>1731</v>
      </c>
      <c r="F53" s="20" t="s">
        <v>236</v>
      </c>
      <c r="G53" s="109" t="s">
        <v>237</v>
      </c>
      <c r="H53" s="261" t="s">
        <v>466</v>
      </c>
      <c r="I53" s="263" t="s">
        <v>1249</v>
      </c>
      <c r="J53" s="134">
        <v>104</v>
      </c>
      <c r="K53" s="131">
        <v>1014</v>
      </c>
      <c r="L53" s="131">
        <v>70</v>
      </c>
      <c r="M53" s="122">
        <v>105</v>
      </c>
      <c r="N53" s="131">
        <v>2439</v>
      </c>
      <c r="O53" s="135">
        <v>12077</v>
      </c>
      <c r="P53" s="135">
        <v>454</v>
      </c>
      <c r="Q53" s="128">
        <v>115</v>
      </c>
      <c r="R53" s="123">
        <v>0.05</v>
      </c>
      <c r="S53" s="120">
        <v>1.5</v>
      </c>
      <c r="T53" s="120">
        <v>0</v>
      </c>
      <c r="U53" s="121">
        <v>0</v>
      </c>
      <c r="V53" s="34" t="s">
        <v>339</v>
      </c>
      <c r="W53" s="85" t="s">
        <v>372</v>
      </c>
      <c r="X53" s="26" t="s">
        <v>530</v>
      </c>
      <c r="Z53" s="21" t="s">
        <v>520</v>
      </c>
      <c r="AA53" s="6" t="s">
        <v>522</v>
      </c>
      <c r="AB53" s="13" t="s">
        <v>504</v>
      </c>
      <c r="AC53" s="54" t="s">
        <v>581</v>
      </c>
      <c r="AD53" s="42" t="s">
        <v>579</v>
      </c>
      <c r="AE53" s="89" t="s">
        <v>705</v>
      </c>
      <c r="AF53" s="145" t="s">
        <v>771</v>
      </c>
      <c r="AH53" s="2" t="s">
        <v>22</v>
      </c>
      <c r="AK53" s="2" t="s">
        <v>22</v>
      </c>
      <c r="AL53" s="91" t="s">
        <v>22</v>
      </c>
      <c r="AM53" s="89" t="s">
        <v>605</v>
      </c>
      <c r="AN53" s="24" t="s">
        <v>132</v>
      </c>
      <c r="AO53" s="2" t="s">
        <v>22</v>
      </c>
      <c r="AP53" s="2" t="s">
        <v>22</v>
      </c>
      <c r="AQ53" s="2" t="s">
        <v>22</v>
      </c>
      <c r="AR53" s="2" t="s">
        <v>22</v>
      </c>
      <c r="AS53" s="482"/>
      <c r="AT53" s="166" t="s">
        <v>915</v>
      </c>
      <c r="AU53" s="166" t="s">
        <v>908</v>
      </c>
      <c r="AV53" s="167" t="s">
        <v>939</v>
      </c>
    </row>
    <row r="54" spans="1:48" ht="13.5" customHeight="1">
      <c r="A54" s="229">
        <v>2010</v>
      </c>
      <c r="B54" s="795">
        <v>242</v>
      </c>
      <c r="C54" s="109" t="s">
        <v>123</v>
      </c>
      <c r="D54" s="104" t="s">
        <v>32</v>
      </c>
      <c r="E54" s="104" t="s">
        <v>1672</v>
      </c>
      <c r="F54" s="20" t="s">
        <v>178</v>
      </c>
      <c r="G54" s="109" t="s">
        <v>179</v>
      </c>
      <c r="H54" s="261" t="s">
        <v>412</v>
      </c>
      <c r="I54" s="263" t="s">
        <v>1209</v>
      </c>
      <c r="J54" s="112">
        <v>121</v>
      </c>
      <c r="K54" s="112">
        <v>992</v>
      </c>
      <c r="L54" s="111">
        <v>61</v>
      </c>
      <c r="M54" s="124">
        <v>98</v>
      </c>
      <c r="N54" s="114">
        <v>2841</v>
      </c>
      <c r="O54" s="114">
        <v>11735</v>
      </c>
      <c r="P54" s="112">
        <v>401</v>
      </c>
      <c r="Q54" s="114">
        <v>108</v>
      </c>
      <c r="R54" s="123">
        <v>0.05</v>
      </c>
      <c r="S54" s="120">
        <v>1.5</v>
      </c>
      <c r="T54" s="120">
        <v>0</v>
      </c>
      <c r="U54" s="121">
        <v>0</v>
      </c>
      <c r="V54" s="38" t="s">
        <v>341</v>
      </c>
      <c r="W54" s="83" t="s">
        <v>360</v>
      </c>
      <c r="X54" s="28" t="s">
        <v>524</v>
      </c>
      <c r="Z54" s="7" t="s">
        <v>518</v>
      </c>
      <c r="AA54" s="6" t="s">
        <v>522</v>
      </c>
      <c r="AB54" s="13" t="s">
        <v>504</v>
      </c>
      <c r="AC54" s="54" t="s">
        <v>577</v>
      </c>
      <c r="AD54" s="42" t="s">
        <v>632</v>
      </c>
      <c r="AE54" s="89" t="s">
        <v>653</v>
      </c>
      <c r="AF54" s="145" t="s">
        <v>721</v>
      </c>
      <c r="AH54" s="2" t="s">
        <v>22</v>
      </c>
      <c r="AI54" s="2" t="s">
        <v>22</v>
      </c>
      <c r="AM54" s="89" t="s">
        <v>595</v>
      </c>
      <c r="AN54" s="24" t="s">
        <v>132</v>
      </c>
      <c r="AO54" s="2" t="s">
        <v>22</v>
      </c>
      <c r="AP54" s="2" t="s">
        <v>22</v>
      </c>
      <c r="AQ54" s="2" t="s">
        <v>22</v>
      </c>
      <c r="AR54" s="2" t="s">
        <v>22</v>
      </c>
      <c r="AS54" s="482"/>
      <c r="AT54" s="166" t="s">
        <v>917</v>
      </c>
      <c r="AU54" s="166" t="s">
        <v>910</v>
      </c>
      <c r="AV54" s="167" t="s">
        <v>932</v>
      </c>
    </row>
    <row r="55" spans="1:48" ht="13.5" customHeight="1">
      <c r="A55" s="229">
        <v>3026</v>
      </c>
      <c r="B55" s="795">
        <v>243</v>
      </c>
      <c r="C55" s="109" t="s">
        <v>124</v>
      </c>
      <c r="D55" s="106" t="s">
        <v>87</v>
      </c>
      <c r="E55" s="106" t="s">
        <v>1732</v>
      </c>
      <c r="F55" s="20" t="s">
        <v>247</v>
      </c>
      <c r="G55" s="109" t="s">
        <v>330</v>
      </c>
      <c r="H55" s="261" t="s">
        <v>467</v>
      </c>
      <c r="I55" s="263" t="s">
        <v>1260</v>
      </c>
      <c r="J55" s="135">
        <v>128</v>
      </c>
      <c r="K55" s="134">
        <v>854</v>
      </c>
      <c r="L55" s="134">
        <v>67</v>
      </c>
      <c r="M55" s="122">
        <v>106</v>
      </c>
      <c r="N55" s="128">
        <v>3002</v>
      </c>
      <c r="O55" s="134">
        <v>10140</v>
      </c>
      <c r="P55" s="735">
        <v>524</v>
      </c>
      <c r="Q55" s="128">
        <v>116</v>
      </c>
      <c r="R55" s="126">
        <v>0.08</v>
      </c>
      <c r="S55" s="120">
        <v>1.5</v>
      </c>
      <c r="T55" s="120">
        <v>0</v>
      </c>
      <c r="U55" s="121">
        <v>0</v>
      </c>
      <c r="V55" s="38" t="s">
        <v>341</v>
      </c>
      <c r="W55" s="83" t="s">
        <v>371</v>
      </c>
      <c r="X55" s="170" t="s">
        <v>525</v>
      </c>
      <c r="Y55" s="64" t="s">
        <v>524</v>
      </c>
      <c r="Z55" s="7" t="s">
        <v>518</v>
      </c>
      <c r="AA55" s="6" t="s">
        <v>522</v>
      </c>
      <c r="AB55" s="79" t="s">
        <v>516</v>
      </c>
      <c r="AC55" s="42" t="s">
        <v>635</v>
      </c>
      <c r="AD55" s="42" t="s">
        <v>118</v>
      </c>
      <c r="AE55" s="89" t="s">
        <v>649</v>
      </c>
      <c r="AF55" s="145" t="s">
        <v>741</v>
      </c>
      <c r="AG55" s="2" t="s">
        <v>22</v>
      </c>
      <c r="AM55" s="89" t="s">
        <v>613</v>
      </c>
      <c r="AN55" s="24" t="s">
        <v>132</v>
      </c>
      <c r="AO55" s="2" t="s">
        <v>22</v>
      </c>
      <c r="AP55" s="2" t="s">
        <v>22</v>
      </c>
      <c r="AQ55" s="2" t="s">
        <v>22</v>
      </c>
      <c r="AR55" s="2" t="s">
        <v>22</v>
      </c>
      <c r="AS55" s="482"/>
      <c r="AT55" s="166" t="s">
        <v>913</v>
      </c>
      <c r="AU55" s="166" t="s">
        <v>908</v>
      </c>
      <c r="AV55" s="167" t="s">
        <v>929</v>
      </c>
    </row>
    <row r="56" spans="1:48" ht="13.5" customHeight="1">
      <c r="A56" s="229">
        <v>3027</v>
      </c>
      <c r="B56" s="795">
        <v>244</v>
      </c>
      <c r="C56" s="109" t="s">
        <v>124</v>
      </c>
      <c r="D56" s="106" t="s">
        <v>88</v>
      </c>
      <c r="E56" s="106" t="s">
        <v>1733</v>
      </c>
      <c r="F56" s="20" t="s">
        <v>269</v>
      </c>
      <c r="G56" s="109" t="s">
        <v>270</v>
      </c>
      <c r="H56" s="261" t="s">
        <v>468</v>
      </c>
      <c r="I56" s="263" t="s">
        <v>1320</v>
      </c>
      <c r="J56" s="131">
        <v>124</v>
      </c>
      <c r="K56" s="134">
        <v>918</v>
      </c>
      <c r="L56" s="134">
        <v>65</v>
      </c>
      <c r="M56" s="117">
        <v>100</v>
      </c>
      <c r="N56" s="135">
        <v>2894</v>
      </c>
      <c r="O56" s="131">
        <v>10937</v>
      </c>
      <c r="P56" s="131">
        <v>423</v>
      </c>
      <c r="Q56" s="128">
        <v>110</v>
      </c>
      <c r="R56" s="119">
        <v>0.1</v>
      </c>
      <c r="S56" s="120">
        <v>1.5</v>
      </c>
      <c r="T56" s="120">
        <v>0</v>
      </c>
      <c r="U56" s="121">
        <v>0</v>
      </c>
      <c r="V56" s="38" t="s">
        <v>337</v>
      </c>
      <c r="W56" s="83" t="s">
        <v>360</v>
      </c>
      <c r="X56" s="28" t="s">
        <v>524</v>
      </c>
      <c r="Z56" s="21" t="s">
        <v>520</v>
      </c>
      <c r="AA56" s="6" t="s">
        <v>522</v>
      </c>
      <c r="AB56" s="13" t="s">
        <v>504</v>
      </c>
      <c r="AC56" s="55" t="s">
        <v>661</v>
      </c>
      <c r="AD56" s="42" t="s">
        <v>651</v>
      </c>
      <c r="AE56" s="89" t="s">
        <v>706</v>
      </c>
      <c r="AF56" s="145" t="s">
        <v>779</v>
      </c>
      <c r="AG56" s="2" t="s">
        <v>22</v>
      </c>
      <c r="AI56" s="2" t="s">
        <v>22</v>
      </c>
      <c r="AM56" s="89" t="s">
        <v>620</v>
      </c>
      <c r="AN56" s="24" t="s">
        <v>132</v>
      </c>
      <c r="AO56" s="2" t="s">
        <v>22</v>
      </c>
      <c r="AP56" s="2" t="s">
        <v>22</v>
      </c>
      <c r="AQ56" s="2" t="s">
        <v>22</v>
      </c>
      <c r="AR56" s="2" t="s">
        <v>22</v>
      </c>
      <c r="AS56" s="482"/>
      <c r="AT56" s="166" t="s">
        <v>917</v>
      </c>
      <c r="AU56" s="166" t="s">
        <v>910</v>
      </c>
      <c r="AV56" s="167" t="s">
        <v>932</v>
      </c>
    </row>
    <row r="57" spans="1:48" ht="13.5" customHeight="1">
      <c r="A57" s="229">
        <v>4002</v>
      </c>
      <c r="B57" s="795">
        <v>245</v>
      </c>
      <c r="C57" s="109" t="s">
        <v>125</v>
      </c>
      <c r="D57" s="108" t="s">
        <v>95</v>
      </c>
      <c r="E57" s="108" t="s">
        <v>1724</v>
      </c>
      <c r="F57" s="20" t="s">
        <v>285</v>
      </c>
      <c r="G57" s="109" t="s">
        <v>286</v>
      </c>
      <c r="H57" s="261" t="s">
        <v>475</v>
      </c>
      <c r="I57" s="263" t="s">
        <v>1275</v>
      </c>
      <c r="J57" s="131">
        <v>114</v>
      </c>
      <c r="K57" s="131">
        <v>960</v>
      </c>
      <c r="L57" s="131">
        <v>68</v>
      </c>
      <c r="M57" s="117">
        <v>100</v>
      </c>
      <c r="N57" s="131">
        <v>2412</v>
      </c>
      <c r="O57" s="131">
        <v>10254</v>
      </c>
      <c r="P57" s="131">
        <v>397</v>
      </c>
      <c r="Q57" s="131">
        <v>100</v>
      </c>
      <c r="R57" s="139">
        <v>0.05</v>
      </c>
      <c r="S57" s="120">
        <v>1.5</v>
      </c>
      <c r="T57" s="120">
        <v>0</v>
      </c>
      <c r="U57" s="121">
        <v>0</v>
      </c>
      <c r="V57" s="27" t="s">
        <v>349</v>
      </c>
      <c r="W57" s="88" t="s">
        <v>383</v>
      </c>
      <c r="X57" s="150" t="s">
        <v>524</v>
      </c>
      <c r="Z57" s="48" t="s">
        <v>2377</v>
      </c>
      <c r="AC57" s="42" t="s">
        <v>1345</v>
      </c>
      <c r="AD57" s="42" t="s">
        <v>657</v>
      </c>
      <c r="AE57" s="89" t="s">
        <v>653</v>
      </c>
      <c r="AF57" s="145" t="s">
        <v>771</v>
      </c>
      <c r="AG57" s="2" t="s">
        <v>22</v>
      </c>
      <c r="AI57" s="2" t="s">
        <v>22</v>
      </c>
      <c r="AM57" s="89" t="s">
        <v>630</v>
      </c>
      <c r="AN57" s="24" t="s">
        <v>131</v>
      </c>
      <c r="AO57" s="2" t="s">
        <v>22</v>
      </c>
      <c r="AP57" s="2" t="s">
        <v>22</v>
      </c>
      <c r="AQ57" s="2" t="s">
        <v>22</v>
      </c>
      <c r="AR57" s="2"/>
      <c r="AS57" s="482"/>
    </row>
    <row r="58" spans="1:48" ht="13.5" customHeight="1">
      <c r="A58" s="229">
        <v>4003</v>
      </c>
      <c r="B58" s="795">
        <v>246</v>
      </c>
      <c r="C58" s="109" t="s">
        <v>125</v>
      </c>
      <c r="D58" s="108" t="s">
        <v>126</v>
      </c>
      <c r="E58" s="108" t="s">
        <v>1785</v>
      </c>
      <c r="F58" s="20" t="s">
        <v>284</v>
      </c>
      <c r="G58" s="109" t="s">
        <v>333</v>
      </c>
      <c r="H58" s="261" t="s">
        <v>476</v>
      </c>
      <c r="I58" s="263" t="s">
        <v>1266</v>
      </c>
      <c r="J58" s="131">
        <v>114</v>
      </c>
      <c r="K58" s="131">
        <v>960</v>
      </c>
      <c r="L58" s="131">
        <v>68</v>
      </c>
      <c r="M58" s="117">
        <v>100</v>
      </c>
      <c r="N58" s="131">
        <v>2412</v>
      </c>
      <c r="O58" s="131">
        <v>10254</v>
      </c>
      <c r="P58" s="131">
        <v>397</v>
      </c>
      <c r="Q58" s="131">
        <v>100</v>
      </c>
      <c r="R58" s="133">
        <v>0</v>
      </c>
      <c r="S58" s="120">
        <v>1.5</v>
      </c>
      <c r="T58" s="120">
        <v>0</v>
      </c>
      <c r="U58" s="121">
        <v>0</v>
      </c>
      <c r="V58" s="811" t="s">
        <v>339</v>
      </c>
      <c r="W58" s="84" t="s">
        <v>366</v>
      </c>
      <c r="X58" s="149" t="s">
        <v>526</v>
      </c>
      <c r="Z58" s="48" t="s">
        <v>2377</v>
      </c>
      <c r="AC58" s="45" t="s">
        <v>661</v>
      </c>
      <c r="AD58" s="42" t="s">
        <v>651</v>
      </c>
      <c r="AE58" s="89" t="s">
        <v>576</v>
      </c>
      <c r="AF58" s="145" t="s">
        <v>785</v>
      </c>
      <c r="AG58" s="2" t="s">
        <v>22</v>
      </c>
      <c r="AI58" s="2" t="s">
        <v>22</v>
      </c>
      <c r="AK58" s="2" t="s">
        <v>22</v>
      </c>
      <c r="AM58" s="89" t="s">
        <v>624</v>
      </c>
      <c r="AN58" s="24" t="s">
        <v>131</v>
      </c>
      <c r="AO58" s="2" t="s">
        <v>22</v>
      </c>
      <c r="AP58" s="2" t="s">
        <v>22</v>
      </c>
      <c r="AQ58" s="2" t="s">
        <v>22</v>
      </c>
      <c r="AR58" s="2"/>
      <c r="AS58" s="482"/>
    </row>
    <row r="59" spans="1:48" ht="13.5" customHeight="1">
      <c r="A59" s="229">
        <v>2011</v>
      </c>
      <c r="B59" s="795">
        <v>247</v>
      </c>
      <c r="C59" s="109" t="s">
        <v>123</v>
      </c>
      <c r="D59" s="104" t="s">
        <v>33</v>
      </c>
      <c r="E59" s="104" t="s">
        <v>1673</v>
      </c>
      <c r="F59" s="20" t="s">
        <v>207</v>
      </c>
      <c r="G59" s="109" t="s">
        <v>208</v>
      </c>
      <c r="H59" s="261" t="s">
        <v>413</v>
      </c>
      <c r="I59" s="263" t="s">
        <v>1210</v>
      </c>
      <c r="J59" s="114">
        <v>131</v>
      </c>
      <c r="K59" s="111">
        <v>854</v>
      </c>
      <c r="L59" s="111">
        <v>65</v>
      </c>
      <c r="M59" s="124">
        <v>99</v>
      </c>
      <c r="N59" s="118">
        <v>3055</v>
      </c>
      <c r="O59" s="111">
        <v>10140</v>
      </c>
      <c r="P59" s="112">
        <v>428</v>
      </c>
      <c r="Q59" s="114">
        <v>109</v>
      </c>
      <c r="R59" s="123">
        <v>0.05</v>
      </c>
      <c r="S59" s="120">
        <v>1.5</v>
      </c>
      <c r="T59" s="120">
        <v>0</v>
      </c>
      <c r="U59" s="121">
        <v>0</v>
      </c>
      <c r="V59" s="38" t="s">
        <v>337</v>
      </c>
      <c r="W59" s="83" t="s">
        <v>360</v>
      </c>
      <c r="X59" s="150" t="s">
        <v>524</v>
      </c>
      <c r="Y59" s="71" t="s">
        <v>530</v>
      </c>
      <c r="Z59" s="7" t="s">
        <v>518</v>
      </c>
      <c r="AA59" s="6" t="s">
        <v>522</v>
      </c>
      <c r="AB59" s="13" t="s">
        <v>510</v>
      </c>
      <c r="AC59" s="54" t="s">
        <v>652</v>
      </c>
      <c r="AD59" s="42" t="s">
        <v>632</v>
      </c>
      <c r="AE59" s="89" t="s">
        <v>649</v>
      </c>
      <c r="AF59" s="145" t="s">
        <v>738</v>
      </c>
      <c r="AG59" s="2" t="s">
        <v>22</v>
      </c>
      <c r="AJ59" s="2" t="s">
        <v>22</v>
      </c>
      <c r="AL59" s="91" t="s">
        <v>22</v>
      </c>
      <c r="AM59" s="89" t="s">
        <v>1629</v>
      </c>
      <c r="AN59" s="24" t="s">
        <v>132</v>
      </c>
      <c r="AO59" s="2" t="s">
        <v>22</v>
      </c>
      <c r="AP59" s="2" t="s">
        <v>22</v>
      </c>
      <c r="AQ59" s="2" t="s">
        <v>22</v>
      </c>
      <c r="AR59" s="2" t="s">
        <v>22</v>
      </c>
      <c r="AS59" s="482" t="s">
        <v>885</v>
      </c>
      <c r="AT59" s="166" t="s">
        <v>915</v>
      </c>
      <c r="AU59" s="166" t="s">
        <v>908</v>
      </c>
      <c r="AV59" s="167" t="s">
        <v>939</v>
      </c>
    </row>
    <row r="60" spans="1:48" ht="13.5" customHeight="1">
      <c r="A60" s="229">
        <v>1003</v>
      </c>
      <c r="B60" s="795">
        <v>248</v>
      </c>
      <c r="C60" s="109" t="s">
        <v>122</v>
      </c>
      <c r="D60" s="103" t="s">
        <v>8</v>
      </c>
      <c r="E60" s="103" t="s">
        <v>1645</v>
      </c>
      <c r="F60" s="158" t="s">
        <v>138</v>
      </c>
      <c r="G60" s="109" t="s">
        <v>311</v>
      </c>
      <c r="H60" s="261" t="s">
        <v>388</v>
      </c>
      <c r="I60" s="263" t="s">
        <v>1312</v>
      </c>
      <c r="J60" s="114">
        <v>128</v>
      </c>
      <c r="K60" s="111">
        <v>928</v>
      </c>
      <c r="L60" s="111">
        <v>61</v>
      </c>
      <c r="M60" s="117">
        <v>101</v>
      </c>
      <c r="N60" s="118">
        <v>3002</v>
      </c>
      <c r="O60" s="113">
        <v>11051</v>
      </c>
      <c r="P60" s="112">
        <v>401</v>
      </c>
      <c r="Q60" s="118">
        <v>111</v>
      </c>
      <c r="R60" s="739">
        <v>0.2</v>
      </c>
      <c r="S60" s="120">
        <v>1.5</v>
      </c>
      <c r="T60" s="120">
        <v>0</v>
      </c>
      <c r="U60" s="121">
        <v>0</v>
      </c>
      <c r="V60" s="38" t="s">
        <v>338</v>
      </c>
      <c r="W60" s="83" t="s">
        <v>360</v>
      </c>
      <c r="X60" s="28" t="s">
        <v>524</v>
      </c>
      <c r="Z60" s="22" t="s">
        <v>519</v>
      </c>
      <c r="AA60" s="6" t="s">
        <v>522</v>
      </c>
      <c r="AB60" s="79" t="s">
        <v>499</v>
      </c>
      <c r="AC60" s="42" t="s">
        <v>571</v>
      </c>
      <c r="AD60" s="42" t="s">
        <v>579</v>
      </c>
      <c r="AE60" s="89" t="s">
        <v>576</v>
      </c>
      <c r="AF60" s="145" t="s">
        <v>720</v>
      </c>
      <c r="AG60" s="2" t="s">
        <v>22</v>
      </c>
      <c r="AH60" s="2"/>
      <c r="AJ60" s="2" t="s">
        <v>22</v>
      </c>
      <c r="AM60" s="89" t="s">
        <v>592</v>
      </c>
      <c r="AN60" s="24" t="s">
        <v>132</v>
      </c>
      <c r="AO60" s="2" t="s">
        <v>22</v>
      </c>
      <c r="AP60" s="2" t="s">
        <v>22</v>
      </c>
      <c r="AQ60" s="2" t="s">
        <v>22</v>
      </c>
      <c r="AR60" s="2" t="s">
        <v>22</v>
      </c>
      <c r="AS60" s="482"/>
      <c r="AT60" s="166" t="s">
        <v>911</v>
      </c>
      <c r="AU60" s="166" t="s">
        <v>909</v>
      </c>
      <c r="AV60" s="167" t="s">
        <v>925</v>
      </c>
    </row>
    <row r="61" spans="1:48" ht="13.5" customHeight="1">
      <c r="A61" s="229">
        <v>3028</v>
      </c>
      <c r="B61" s="795">
        <v>249</v>
      </c>
      <c r="C61" s="109" t="s">
        <v>124</v>
      </c>
      <c r="D61" s="106" t="s">
        <v>89</v>
      </c>
      <c r="E61" s="106" t="s">
        <v>1734</v>
      </c>
      <c r="F61" s="20" t="s">
        <v>267</v>
      </c>
      <c r="G61" s="109" t="s">
        <v>268</v>
      </c>
      <c r="H61" s="261" t="s">
        <v>469</v>
      </c>
      <c r="I61" s="263" t="s">
        <v>1259</v>
      </c>
      <c r="J61" s="134">
        <v>110</v>
      </c>
      <c r="K61" s="131">
        <v>982</v>
      </c>
      <c r="L61" s="131">
        <v>68</v>
      </c>
      <c r="M61" s="124">
        <v>98</v>
      </c>
      <c r="N61" s="112">
        <v>2600</v>
      </c>
      <c r="O61" s="135">
        <v>11621</v>
      </c>
      <c r="P61" s="135">
        <v>445</v>
      </c>
      <c r="Q61" s="135">
        <v>108</v>
      </c>
      <c r="R61" s="123">
        <v>0.05</v>
      </c>
      <c r="S61" s="120">
        <v>1.5</v>
      </c>
      <c r="T61" s="120">
        <v>0</v>
      </c>
      <c r="U61" s="121">
        <v>0</v>
      </c>
      <c r="V61" s="38" t="s">
        <v>337</v>
      </c>
      <c r="W61" s="83" t="s">
        <v>360</v>
      </c>
      <c r="X61" s="28" t="s">
        <v>524</v>
      </c>
      <c r="Z61" s="22" t="s">
        <v>519</v>
      </c>
      <c r="AA61" s="6" t="s">
        <v>522</v>
      </c>
      <c r="AB61" s="13" t="s">
        <v>504</v>
      </c>
      <c r="AC61" s="42" t="s">
        <v>650</v>
      </c>
      <c r="AD61" s="42" t="s">
        <v>118</v>
      </c>
      <c r="AE61" s="89" t="s">
        <v>653</v>
      </c>
      <c r="AF61" s="145" t="s">
        <v>780</v>
      </c>
      <c r="AH61" s="2" t="s">
        <v>22</v>
      </c>
      <c r="AM61" s="89" t="s">
        <v>600</v>
      </c>
      <c r="AN61" s="24" t="s">
        <v>132</v>
      </c>
      <c r="AO61" s="2" t="s">
        <v>22</v>
      </c>
      <c r="AP61" s="2" t="s">
        <v>22</v>
      </c>
      <c r="AQ61" s="2" t="s">
        <v>22</v>
      </c>
      <c r="AR61" s="2" t="s">
        <v>22</v>
      </c>
      <c r="AS61" s="482"/>
      <c r="AT61" s="166" t="s">
        <v>916</v>
      </c>
      <c r="AU61" s="166" t="s">
        <v>909</v>
      </c>
      <c r="AV61" s="167" t="s">
        <v>930</v>
      </c>
    </row>
    <row r="62" spans="1:48" ht="13.5" customHeight="1">
      <c r="A62" s="229">
        <v>3029</v>
      </c>
      <c r="B62" s="795">
        <v>250</v>
      </c>
      <c r="C62" s="109" t="s">
        <v>124</v>
      </c>
      <c r="D62" s="106" t="s">
        <v>90</v>
      </c>
      <c r="E62" s="106" t="s">
        <v>1735</v>
      </c>
      <c r="F62" s="20" t="s">
        <v>245</v>
      </c>
      <c r="G62" s="109" t="s">
        <v>246</v>
      </c>
      <c r="H62" s="261" t="s">
        <v>470</v>
      </c>
      <c r="I62" s="263" t="s">
        <v>1313</v>
      </c>
      <c r="J62" s="135">
        <v>127</v>
      </c>
      <c r="K62" s="134">
        <v>896</v>
      </c>
      <c r="L62" s="134">
        <v>65</v>
      </c>
      <c r="M62" s="124">
        <v>97</v>
      </c>
      <c r="N62" s="128">
        <v>2975</v>
      </c>
      <c r="O62" s="131">
        <v>10596</v>
      </c>
      <c r="P62" s="131">
        <v>423</v>
      </c>
      <c r="Q62" s="135">
        <v>107</v>
      </c>
      <c r="R62" s="119">
        <v>0.1</v>
      </c>
      <c r="S62" s="120">
        <v>1.5</v>
      </c>
      <c r="T62" s="120">
        <v>0</v>
      </c>
      <c r="U62" s="121">
        <v>0</v>
      </c>
      <c r="V62" s="38" t="s">
        <v>337</v>
      </c>
      <c r="W62" s="83" t="s">
        <v>381</v>
      </c>
      <c r="X62" s="28" t="s">
        <v>524</v>
      </c>
      <c r="Z62" s="21" t="s">
        <v>520</v>
      </c>
      <c r="AA62" s="6" t="s">
        <v>522</v>
      </c>
      <c r="AB62" s="13" t="s">
        <v>504</v>
      </c>
      <c r="AC62" s="54" t="s">
        <v>577</v>
      </c>
      <c r="AD62" s="42" t="s">
        <v>651</v>
      </c>
      <c r="AE62" s="89" t="s">
        <v>707</v>
      </c>
      <c r="AF62" s="145" t="s">
        <v>781</v>
      </c>
      <c r="AG62" s="2" t="s">
        <v>22</v>
      </c>
      <c r="AL62" s="91" t="s">
        <v>22</v>
      </c>
      <c r="AM62" s="89" t="s">
        <v>593</v>
      </c>
      <c r="AN62" s="24" t="s">
        <v>132</v>
      </c>
      <c r="AO62" s="2" t="s">
        <v>22</v>
      </c>
      <c r="AP62" s="2" t="s">
        <v>22</v>
      </c>
      <c r="AQ62" s="2" t="s">
        <v>22</v>
      </c>
      <c r="AR62" s="2" t="s">
        <v>22</v>
      </c>
      <c r="AS62" s="482"/>
      <c r="AT62" s="166" t="s">
        <v>906</v>
      </c>
      <c r="AU62" s="166" t="s">
        <v>908</v>
      </c>
      <c r="AV62" s="167" t="s">
        <v>937</v>
      </c>
    </row>
    <row r="63" spans="1:48" ht="13.5" customHeight="1">
      <c r="A63" s="229">
        <v>2012</v>
      </c>
      <c r="B63" s="795">
        <v>251</v>
      </c>
      <c r="C63" s="109" t="s">
        <v>123</v>
      </c>
      <c r="D63" s="104" t="s">
        <v>34</v>
      </c>
      <c r="E63" s="104" t="s">
        <v>1674</v>
      </c>
      <c r="F63" s="20" t="s">
        <v>201</v>
      </c>
      <c r="G63" s="109" t="s">
        <v>202</v>
      </c>
      <c r="H63" s="261" t="s">
        <v>414</v>
      </c>
      <c r="I63" s="263" t="s">
        <v>1207</v>
      </c>
      <c r="J63" s="114">
        <v>130</v>
      </c>
      <c r="K63" s="111">
        <v>886</v>
      </c>
      <c r="L63" s="111">
        <v>64</v>
      </c>
      <c r="M63" s="122">
        <v>108</v>
      </c>
      <c r="N63" s="118">
        <v>3028</v>
      </c>
      <c r="O63" s="112">
        <v>10482</v>
      </c>
      <c r="P63" s="112">
        <v>419</v>
      </c>
      <c r="Q63" s="118">
        <v>118</v>
      </c>
      <c r="R63" s="123">
        <v>0.05</v>
      </c>
      <c r="S63" s="120">
        <v>1.5</v>
      </c>
      <c r="T63" s="120">
        <v>0</v>
      </c>
      <c r="U63" s="121">
        <v>0</v>
      </c>
      <c r="V63" s="39" t="s">
        <v>554</v>
      </c>
      <c r="W63" s="83" t="s">
        <v>360</v>
      </c>
      <c r="X63" s="28" t="s">
        <v>524</v>
      </c>
      <c r="Z63" s="7" t="s">
        <v>518</v>
      </c>
      <c r="AA63" s="6" t="s">
        <v>522</v>
      </c>
      <c r="AB63" s="13" t="s">
        <v>504</v>
      </c>
      <c r="AC63" s="54" t="s">
        <v>635</v>
      </c>
      <c r="AD63" s="42" t="s">
        <v>632</v>
      </c>
      <c r="AE63" s="89" t="s">
        <v>649</v>
      </c>
      <c r="AF63" s="145" t="s">
        <v>741</v>
      </c>
      <c r="AG63" s="2" t="s">
        <v>22</v>
      </c>
      <c r="AM63" s="89" t="s">
        <v>603</v>
      </c>
      <c r="AN63" s="24" t="s">
        <v>132</v>
      </c>
      <c r="AO63" s="2" t="s">
        <v>22</v>
      </c>
      <c r="AP63" s="2" t="s">
        <v>22</v>
      </c>
      <c r="AQ63" s="2" t="s">
        <v>22</v>
      </c>
      <c r="AR63" s="2" t="s">
        <v>22</v>
      </c>
      <c r="AS63" s="482"/>
      <c r="AT63" s="166" t="s">
        <v>917</v>
      </c>
      <c r="AU63" s="166" t="s">
        <v>909</v>
      </c>
      <c r="AV63" s="168" t="s">
        <v>930</v>
      </c>
    </row>
    <row r="64" spans="1:48" ht="13.5" customHeight="1">
      <c r="A64" s="229">
        <v>2013</v>
      </c>
      <c r="B64" s="795">
        <v>252</v>
      </c>
      <c r="C64" s="109" t="s">
        <v>123</v>
      </c>
      <c r="D64" s="104" t="s">
        <v>35</v>
      </c>
      <c r="E64" s="104" t="s">
        <v>1675</v>
      </c>
      <c r="F64" s="20" t="s">
        <v>209</v>
      </c>
      <c r="G64" s="109" t="s">
        <v>313</v>
      </c>
      <c r="H64" s="261" t="s">
        <v>415</v>
      </c>
      <c r="I64" s="263" t="s">
        <v>1214</v>
      </c>
      <c r="J64" s="112">
        <v>114</v>
      </c>
      <c r="K64" s="112">
        <v>960</v>
      </c>
      <c r="L64" s="112">
        <v>68</v>
      </c>
      <c r="M64" s="124">
        <v>96</v>
      </c>
      <c r="N64" s="114">
        <v>2680</v>
      </c>
      <c r="O64" s="114">
        <v>11393</v>
      </c>
      <c r="P64" s="114">
        <v>441</v>
      </c>
      <c r="Q64" s="114">
        <v>108</v>
      </c>
      <c r="R64" s="119">
        <v>0.1</v>
      </c>
      <c r="S64" s="120">
        <v>1.5</v>
      </c>
      <c r="T64" s="120">
        <v>0</v>
      </c>
      <c r="U64" s="121">
        <v>0</v>
      </c>
      <c r="V64" s="38" t="s">
        <v>337</v>
      </c>
      <c r="W64" s="83" t="s">
        <v>360</v>
      </c>
      <c r="X64" s="32" t="s">
        <v>533</v>
      </c>
      <c r="Y64" s="64" t="s">
        <v>534</v>
      </c>
      <c r="Z64" s="22" t="s">
        <v>519</v>
      </c>
      <c r="AA64" s="6" t="s">
        <v>522</v>
      </c>
      <c r="AB64" s="13" t="s">
        <v>503</v>
      </c>
      <c r="AC64" s="54" t="s">
        <v>632</v>
      </c>
      <c r="AD64" s="42" t="s">
        <v>655</v>
      </c>
      <c r="AE64" s="89" t="s">
        <v>576</v>
      </c>
      <c r="AF64" s="145" t="s">
        <v>742</v>
      </c>
      <c r="AH64" s="2" t="s">
        <v>22</v>
      </c>
      <c r="AK64" s="2" t="s">
        <v>22</v>
      </c>
      <c r="AL64" s="91" t="s">
        <v>22</v>
      </c>
      <c r="AM64" s="89" t="s">
        <v>592</v>
      </c>
      <c r="AN64" s="24" t="s">
        <v>132</v>
      </c>
      <c r="AO64" s="2" t="s">
        <v>22</v>
      </c>
      <c r="AP64" s="2" t="s">
        <v>22</v>
      </c>
      <c r="AQ64" s="2" t="s">
        <v>22</v>
      </c>
      <c r="AR64" s="2" t="s">
        <v>22</v>
      </c>
      <c r="AS64" s="482"/>
      <c r="AT64" s="166" t="s">
        <v>917</v>
      </c>
      <c r="AU64" s="166" t="s">
        <v>908</v>
      </c>
      <c r="AV64" s="167" t="s">
        <v>938</v>
      </c>
    </row>
    <row r="65" spans="1:48" ht="13.5" customHeight="1">
      <c r="A65" s="229">
        <v>2014</v>
      </c>
      <c r="B65" s="795">
        <v>253</v>
      </c>
      <c r="C65" s="109" t="s">
        <v>123</v>
      </c>
      <c r="D65" s="104" t="s">
        <v>36</v>
      </c>
      <c r="E65" s="104" t="s">
        <v>1676</v>
      </c>
      <c r="F65" s="20" t="s">
        <v>187</v>
      </c>
      <c r="G65" s="109" t="s">
        <v>314</v>
      </c>
      <c r="H65" s="261" t="s">
        <v>416</v>
      </c>
      <c r="I65" s="263" t="s">
        <v>1224</v>
      </c>
      <c r="J65" s="114">
        <v>128</v>
      </c>
      <c r="K65" s="111">
        <v>918</v>
      </c>
      <c r="L65" s="111">
        <v>62</v>
      </c>
      <c r="M65" s="122">
        <v>105</v>
      </c>
      <c r="N65" s="118">
        <v>3002</v>
      </c>
      <c r="O65" s="112">
        <v>10937</v>
      </c>
      <c r="P65" s="112">
        <v>406</v>
      </c>
      <c r="Q65" s="118">
        <v>115</v>
      </c>
      <c r="R65" s="119">
        <v>0.1</v>
      </c>
      <c r="S65" s="120">
        <v>1.5</v>
      </c>
      <c r="T65" s="120">
        <v>0</v>
      </c>
      <c r="U65" s="121">
        <v>0</v>
      </c>
      <c r="V65" s="38" t="s">
        <v>344</v>
      </c>
      <c r="W65" s="85" t="s">
        <v>364</v>
      </c>
      <c r="X65" s="150" t="s">
        <v>524</v>
      </c>
      <c r="Y65" s="64" t="s">
        <v>531</v>
      </c>
      <c r="Z65" s="7" t="s">
        <v>518</v>
      </c>
      <c r="AA65" s="6" t="s">
        <v>522</v>
      </c>
      <c r="AB65" s="14" t="s">
        <v>513</v>
      </c>
      <c r="AC65" s="42" t="s">
        <v>652</v>
      </c>
      <c r="AD65" s="42" t="s">
        <v>656</v>
      </c>
      <c r="AE65" s="89" t="s">
        <v>657</v>
      </c>
      <c r="AF65" s="145" t="s">
        <v>743</v>
      </c>
      <c r="AH65" s="2" t="s">
        <v>22</v>
      </c>
      <c r="AI65" s="2" t="s">
        <v>22</v>
      </c>
      <c r="AL65" s="91" t="s">
        <v>22</v>
      </c>
      <c r="AM65" s="89" t="s">
        <v>602</v>
      </c>
      <c r="AN65" s="24" t="s">
        <v>132</v>
      </c>
      <c r="AO65" s="2" t="s">
        <v>22</v>
      </c>
      <c r="AP65" s="2" t="s">
        <v>22</v>
      </c>
      <c r="AQ65" s="2" t="s">
        <v>22</v>
      </c>
      <c r="AR65" s="2" t="s">
        <v>22</v>
      </c>
      <c r="AS65" s="482"/>
      <c r="AT65" s="166" t="s">
        <v>906</v>
      </c>
      <c r="AU65" s="166" t="s">
        <v>909</v>
      </c>
      <c r="AV65" s="167" t="s">
        <v>925</v>
      </c>
    </row>
    <row r="66" spans="1:48" ht="13.5" customHeight="1">
      <c r="A66" s="229">
        <v>2015</v>
      </c>
      <c r="B66" s="795">
        <v>254</v>
      </c>
      <c r="C66" s="109" t="s">
        <v>123</v>
      </c>
      <c r="D66" s="104" t="s">
        <v>37</v>
      </c>
      <c r="E66" s="104" t="s">
        <v>1677</v>
      </c>
      <c r="F66" s="20" t="s">
        <v>171</v>
      </c>
      <c r="G66" s="109" t="s">
        <v>172</v>
      </c>
      <c r="H66" s="261" t="s">
        <v>417</v>
      </c>
      <c r="I66" s="263" t="s">
        <v>1218</v>
      </c>
      <c r="J66" s="114">
        <v>132</v>
      </c>
      <c r="K66" s="111">
        <v>864</v>
      </c>
      <c r="L66" s="111">
        <v>64</v>
      </c>
      <c r="M66" s="122">
        <v>105</v>
      </c>
      <c r="N66" s="118">
        <v>3055</v>
      </c>
      <c r="O66" s="112">
        <v>10368</v>
      </c>
      <c r="P66" s="112">
        <v>419</v>
      </c>
      <c r="Q66" s="118">
        <v>115</v>
      </c>
      <c r="R66" s="119">
        <v>0.1</v>
      </c>
      <c r="S66" s="120">
        <v>1.5</v>
      </c>
      <c r="T66" s="120">
        <v>0</v>
      </c>
      <c r="U66" s="121">
        <v>0</v>
      </c>
      <c r="V66" s="34" t="s">
        <v>339</v>
      </c>
      <c r="W66" s="83" t="s">
        <v>360</v>
      </c>
      <c r="X66" s="28" t="s">
        <v>524</v>
      </c>
      <c r="Z66" s="7" t="s">
        <v>518</v>
      </c>
      <c r="AA66" s="6" t="s">
        <v>522</v>
      </c>
      <c r="AB66" s="79" t="s">
        <v>512</v>
      </c>
      <c r="AC66" s="54" t="s">
        <v>658</v>
      </c>
      <c r="AD66" s="42" t="s">
        <v>659</v>
      </c>
      <c r="AE66" s="89" t="s">
        <v>649</v>
      </c>
      <c r="AF66" s="145" t="s">
        <v>744</v>
      </c>
      <c r="AG66" s="2" t="s">
        <v>22</v>
      </c>
      <c r="AL66" s="91" t="s">
        <v>22</v>
      </c>
      <c r="AM66" s="89" t="s">
        <v>599</v>
      </c>
      <c r="AN66" s="24" t="s">
        <v>132</v>
      </c>
      <c r="AO66" s="2" t="s">
        <v>22</v>
      </c>
      <c r="AP66" s="2" t="s">
        <v>22</v>
      </c>
      <c r="AQ66" s="2" t="s">
        <v>22</v>
      </c>
      <c r="AR66" s="2" t="s">
        <v>22</v>
      </c>
      <c r="AS66" s="482"/>
      <c r="AT66" s="166" t="s">
        <v>911</v>
      </c>
      <c r="AU66" s="166" t="s">
        <v>908</v>
      </c>
      <c r="AV66" s="167" t="s">
        <v>925</v>
      </c>
    </row>
    <row r="67" spans="1:48" ht="13.5" customHeight="1">
      <c r="A67" s="229">
        <v>1004</v>
      </c>
      <c r="B67" s="795">
        <v>255</v>
      </c>
      <c r="C67" s="109" t="s">
        <v>122</v>
      </c>
      <c r="D67" s="103" t="s">
        <v>9</v>
      </c>
      <c r="E67" s="103" t="s">
        <v>1646</v>
      </c>
      <c r="F67" s="20" t="s">
        <v>143</v>
      </c>
      <c r="G67" s="109" t="s">
        <v>144</v>
      </c>
      <c r="H67" s="261" t="s">
        <v>391</v>
      </c>
      <c r="I67" s="263" t="s">
        <v>1193</v>
      </c>
      <c r="J67" s="111">
        <v>104</v>
      </c>
      <c r="K67" s="112">
        <v>1014</v>
      </c>
      <c r="L67" s="112">
        <v>70</v>
      </c>
      <c r="M67" s="122">
        <v>107</v>
      </c>
      <c r="N67" s="112">
        <v>2457</v>
      </c>
      <c r="O67" s="114">
        <v>12253</v>
      </c>
      <c r="P67" s="114">
        <v>456</v>
      </c>
      <c r="Q67" s="733">
        <v>127</v>
      </c>
      <c r="R67" s="123">
        <v>0.05</v>
      </c>
      <c r="S67" s="120">
        <v>1.5</v>
      </c>
      <c r="T67" s="120">
        <v>0</v>
      </c>
      <c r="U67" s="121">
        <v>0</v>
      </c>
      <c r="V67" s="34" t="s">
        <v>339</v>
      </c>
      <c r="W67" s="83" t="s">
        <v>360</v>
      </c>
      <c r="X67" s="31" t="s">
        <v>525</v>
      </c>
      <c r="Y67" s="64" t="s">
        <v>524</v>
      </c>
      <c r="Z67" s="7" t="s">
        <v>518</v>
      </c>
      <c r="AA67" s="6" t="s">
        <v>522</v>
      </c>
      <c r="AB67" s="79" t="s">
        <v>502</v>
      </c>
      <c r="AC67" s="54" t="s">
        <v>571</v>
      </c>
      <c r="AD67" s="42" t="s">
        <v>580</v>
      </c>
      <c r="AE67" s="89" t="s">
        <v>573</v>
      </c>
      <c r="AF67" s="145" t="s">
        <v>721</v>
      </c>
      <c r="AH67" s="2" t="s">
        <v>22</v>
      </c>
      <c r="AI67" s="2" t="s">
        <v>22</v>
      </c>
      <c r="AK67" s="2" t="s">
        <v>22</v>
      </c>
      <c r="AM67" s="89" t="s">
        <v>590</v>
      </c>
      <c r="AN67" s="24" t="s">
        <v>132</v>
      </c>
      <c r="AO67" s="2" t="s">
        <v>22</v>
      </c>
      <c r="AP67" s="2" t="s">
        <v>22</v>
      </c>
      <c r="AQ67" s="2" t="s">
        <v>22</v>
      </c>
      <c r="AR67" s="2" t="s">
        <v>22</v>
      </c>
      <c r="AS67" s="482"/>
      <c r="AT67" s="166" t="s">
        <v>905</v>
      </c>
      <c r="AU67" s="166" t="s">
        <v>909</v>
      </c>
      <c r="AV67" s="167" t="s">
        <v>925</v>
      </c>
    </row>
    <row r="68" spans="1:48" ht="13.5" customHeight="1">
      <c r="A68" s="229">
        <v>2016</v>
      </c>
      <c r="B68" s="795">
        <v>256</v>
      </c>
      <c r="C68" s="109" t="s">
        <v>123</v>
      </c>
      <c r="D68" s="104" t="s">
        <v>38</v>
      </c>
      <c r="E68" s="104" t="s">
        <v>1678</v>
      </c>
      <c r="F68" s="20" t="s">
        <v>193</v>
      </c>
      <c r="G68" s="109" t="s">
        <v>194</v>
      </c>
      <c r="H68" s="261" t="s">
        <v>418</v>
      </c>
      <c r="I68" s="263" t="s">
        <v>1205</v>
      </c>
      <c r="J68" s="111">
        <v>109</v>
      </c>
      <c r="K68" s="114">
        <v>1078</v>
      </c>
      <c r="L68" s="111">
        <v>62</v>
      </c>
      <c r="M68" s="125">
        <v>110</v>
      </c>
      <c r="N68" s="112">
        <v>2573</v>
      </c>
      <c r="O68" s="118">
        <v>12646</v>
      </c>
      <c r="P68" s="112">
        <v>410</v>
      </c>
      <c r="Q68" s="115">
        <v>120</v>
      </c>
      <c r="R68" s="123">
        <v>0.05</v>
      </c>
      <c r="S68" s="120">
        <v>1.5</v>
      </c>
      <c r="T68" s="120">
        <v>0</v>
      </c>
      <c r="U68" s="121">
        <v>0</v>
      </c>
      <c r="V68" s="34" t="s">
        <v>340</v>
      </c>
      <c r="W68" s="84" t="s">
        <v>369</v>
      </c>
      <c r="X68" s="36" t="s">
        <v>526</v>
      </c>
      <c r="Y68" s="72" t="s">
        <v>525</v>
      </c>
      <c r="Z68" s="7" t="s">
        <v>518</v>
      </c>
      <c r="AA68" s="6" t="s">
        <v>522</v>
      </c>
      <c r="AB68" s="14" t="s">
        <v>497</v>
      </c>
      <c r="AC68" s="54" t="s">
        <v>632</v>
      </c>
      <c r="AD68" s="42" t="s">
        <v>659</v>
      </c>
      <c r="AE68" s="89" t="s">
        <v>649</v>
      </c>
      <c r="AF68" s="145" t="s">
        <v>744</v>
      </c>
      <c r="AG68" s="2" t="s">
        <v>22</v>
      </c>
      <c r="AN68" s="24" t="s">
        <v>132</v>
      </c>
      <c r="AO68" s="2" t="s">
        <v>22</v>
      </c>
      <c r="AP68" s="2" t="s">
        <v>22</v>
      </c>
      <c r="AQ68" s="2" t="s">
        <v>22</v>
      </c>
      <c r="AR68" s="2" t="s">
        <v>22</v>
      </c>
      <c r="AS68" s="482"/>
      <c r="AT68" s="166" t="s">
        <v>906</v>
      </c>
      <c r="AU68" s="166" t="s">
        <v>909</v>
      </c>
      <c r="AV68" s="167" t="s">
        <v>925</v>
      </c>
    </row>
    <row r="69" spans="1:48" ht="13.5" customHeight="1">
      <c r="A69" s="229">
        <v>2017</v>
      </c>
      <c r="B69" s="795">
        <v>257</v>
      </c>
      <c r="C69" s="109" t="s">
        <v>123</v>
      </c>
      <c r="D69" s="104" t="s">
        <v>39</v>
      </c>
      <c r="E69" s="104" t="s">
        <v>1679</v>
      </c>
      <c r="F69" s="20" t="s">
        <v>174</v>
      </c>
      <c r="G69" s="109" t="s">
        <v>175</v>
      </c>
      <c r="H69" s="261" t="s">
        <v>419</v>
      </c>
      <c r="I69" s="263" t="s">
        <v>1206</v>
      </c>
      <c r="J69" s="111">
        <v>102</v>
      </c>
      <c r="K69" s="112">
        <v>1014</v>
      </c>
      <c r="L69" s="112">
        <v>71</v>
      </c>
      <c r="M69" s="122">
        <v>109</v>
      </c>
      <c r="N69" s="112">
        <v>2412</v>
      </c>
      <c r="O69" s="114">
        <v>11963</v>
      </c>
      <c r="P69" s="114">
        <v>463</v>
      </c>
      <c r="Q69" s="118">
        <v>119</v>
      </c>
      <c r="R69" s="123">
        <v>0.05</v>
      </c>
      <c r="S69" s="120">
        <v>1.5</v>
      </c>
      <c r="T69" s="120">
        <v>0</v>
      </c>
      <c r="U69" s="121">
        <v>0</v>
      </c>
      <c r="V69" s="38" t="s">
        <v>341</v>
      </c>
      <c r="W69" s="83" t="s">
        <v>360</v>
      </c>
      <c r="X69" s="170" t="s">
        <v>525</v>
      </c>
      <c r="Y69" s="73" t="s">
        <v>530</v>
      </c>
      <c r="Z69" s="21" t="s">
        <v>520</v>
      </c>
      <c r="AA69" s="6" t="s">
        <v>522</v>
      </c>
      <c r="AB69" s="11" t="s">
        <v>496</v>
      </c>
      <c r="AC69" s="54" t="s">
        <v>645</v>
      </c>
      <c r="AD69" s="42" t="s">
        <v>660</v>
      </c>
      <c r="AE69" s="89" t="s">
        <v>653</v>
      </c>
      <c r="AF69" s="145" t="s">
        <v>745</v>
      </c>
      <c r="AG69" s="2" t="s">
        <v>22</v>
      </c>
      <c r="AL69" s="91" t="s">
        <v>22</v>
      </c>
      <c r="AM69" s="89" t="s">
        <v>598</v>
      </c>
      <c r="AN69" s="24" t="s">
        <v>132</v>
      </c>
      <c r="AO69" s="2" t="s">
        <v>22</v>
      </c>
      <c r="AP69" s="2" t="s">
        <v>22</v>
      </c>
      <c r="AQ69" s="2" t="s">
        <v>22</v>
      </c>
      <c r="AR69" s="2" t="s">
        <v>22</v>
      </c>
      <c r="AS69" s="482"/>
      <c r="AT69" s="166" t="s">
        <v>911</v>
      </c>
      <c r="AU69" s="166" t="s">
        <v>908</v>
      </c>
      <c r="AV69" s="167" t="s">
        <v>925</v>
      </c>
    </row>
    <row r="70" spans="1:48" ht="13.5" customHeight="1">
      <c r="A70" s="229">
        <v>1005</v>
      </c>
      <c r="B70" s="795">
        <v>258</v>
      </c>
      <c r="C70" s="109" t="s">
        <v>122</v>
      </c>
      <c r="D70" s="103" t="s">
        <v>10</v>
      </c>
      <c r="E70" s="103" t="s">
        <v>1647</v>
      </c>
      <c r="F70" s="20" t="s">
        <v>145</v>
      </c>
      <c r="G70" s="109" t="s">
        <v>312</v>
      </c>
      <c r="H70" s="261" t="s">
        <v>392</v>
      </c>
      <c r="I70" s="263" t="s">
        <v>1191</v>
      </c>
      <c r="J70" s="114">
        <v>136</v>
      </c>
      <c r="K70" s="111">
        <v>875</v>
      </c>
      <c r="L70" s="111">
        <v>61</v>
      </c>
      <c r="M70" s="124">
        <v>99</v>
      </c>
      <c r="N70" s="118">
        <v>3136</v>
      </c>
      <c r="O70" s="112">
        <v>10482</v>
      </c>
      <c r="P70" s="112">
        <v>401</v>
      </c>
      <c r="Q70" s="114">
        <v>109</v>
      </c>
      <c r="R70" s="119">
        <v>0.1</v>
      </c>
      <c r="S70" s="120">
        <v>1.5</v>
      </c>
      <c r="T70" s="120">
        <v>0</v>
      </c>
      <c r="U70" s="121">
        <v>0</v>
      </c>
      <c r="V70" s="34" t="s">
        <v>339</v>
      </c>
      <c r="W70" s="83" t="s">
        <v>360</v>
      </c>
      <c r="X70" s="150" t="s">
        <v>524</v>
      </c>
      <c r="Y70" s="65" t="s">
        <v>526</v>
      </c>
      <c r="Z70" s="22" t="s">
        <v>519</v>
      </c>
      <c r="AA70" s="6" t="s">
        <v>522</v>
      </c>
      <c r="AB70" s="79" t="s">
        <v>500</v>
      </c>
      <c r="AC70" s="54" t="s">
        <v>581</v>
      </c>
      <c r="AD70" s="42" t="s">
        <v>575</v>
      </c>
      <c r="AE70" s="89" t="s">
        <v>576</v>
      </c>
      <c r="AF70" s="145" t="s">
        <v>722</v>
      </c>
      <c r="AG70" s="2" t="s">
        <v>22</v>
      </c>
      <c r="AI70" s="2" t="s">
        <v>22</v>
      </c>
      <c r="AN70" s="24" t="s">
        <v>132</v>
      </c>
      <c r="AO70" s="976"/>
      <c r="AP70" s="2"/>
      <c r="AQ70" s="2" t="s">
        <v>22</v>
      </c>
      <c r="AR70" s="2"/>
      <c r="AS70" s="164" t="s">
        <v>884</v>
      </c>
      <c r="AT70" s="166" t="s">
        <v>917</v>
      </c>
      <c r="AU70" s="166" t="s">
        <v>909</v>
      </c>
      <c r="AV70" s="168" t="s">
        <v>930</v>
      </c>
    </row>
    <row r="71" spans="1:48" ht="13.5" customHeight="1">
      <c r="A71" s="229">
        <v>1006</v>
      </c>
      <c r="B71" s="795">
        <v>259</v>
      </c>
      <c r="C71" s="109" t="s">
        <v>122</v>
      </c>
      <c r="D71" s="103" t="s">
        <v>11</v>
      </c>
      <c r="E71" s="103" t="s">
        <v>1648</v>
      </c>
      <c r="F71" s="20" t="s">
        <v>141</v>
      </c>
      <c r="G71" s="109" t="s">
        <v>142</v>
      </c>
      <c r="H71" s="261" t="s">
        <v>393</v>
      </c>
      <c r="I71" s="263" t="s">
        <v>1194</v>
      </c>
      <c r="J71" s="112">
        <v>121</v>
      </c>
      <c r="K71" s="111">
        <v>939</v>
      </c>
      <c r="L71" s="111">
        <v>65</v>
      </c>
      <c r="M71" s="125">
        <v>110</v>
      </c>
      <c r="N71" s="114">
        <v>2814</v>
      </c>
      <c r="O71" s="112">
        <v>11165</v>
      </c>
      <c r="P71" s="112">
        <v>428</v>
      </c>
      <c r="Q71" s="115">
        <v>120</v>
      </c>
      <c r="R71" s="119">
        <v>0.1</v>
      </c>
      <c r="S71" s="120">
        <v>1.5</v>
      </c>
      <c r="T71" s="120">
        <v>0</v>
      </c>
      <c r="U71" s="121">
        <v>0</v>
      </c>
      <c r="V71" s="34" t="s">
        <v>340</v>
      </c>
      <c r="W71" s="83" t="s">
        <v>360</v>
      </c>
      <c r="X71" s="36" t="s">
        <v>526</v>
      </c>
      <c r="Y71" s="64" t="s">
        <v>524</v>
      </c>
      <c r="Z71" s="7" t="s">
        <v>518</v>
      </c>
      <c r="AA71" s="6" t="s">
        <v>522</v>
      </c>
      <c r="AB71" s="13" t="s">
        <v>504</v>
      </c>
      <c r="AC71" s="54" t="s">
        <v>577</v>
      </c>
      <c r="AD71" s="42" t="s">
        <v>650</v>
      </c>
      <c r="AE71" s="89" t="s">
        <v>576</v>
      </c>
      <c r="AF71" s="145" t="s">
        <v>723</v>
      </c>
      <c r="AG71" s="2" t="s">
        <v>22</v>
      </c>
      <c r="AL71" s="91" t="s">
        <v>22</v>
      </c>
      <c r="AN71" s="24" t="s">
        <v>132</v>
      </c>
      <c r="AO71" s="2" t="s">
        <v>22</v>
      </c>
      <c r="AP71" s="2" t="s">
        <v>22</v>
      </c>
      <c r="AQ71" s="2" t="s">
        <v>22</v>
      </c>
      <c r="AR71" s="2" t="s">
        <v>22</v>
      </c>
      <c r="AS71" s="482"/>
      <c r="AT71" s="166" t="s">
        <v>906</v>
      </c>
      <c r="AU71" s="166" t="s">
        <v>910</v>
      </c>
      <c r="AV71" s="167" t="s">
        <v>923</v>
      </c>
    </row>
    <row r="72" spans="1:48" ht="13.5" customHeight="1">
      <c r="A72" s="229">
        <v>2018</v>
      </c>
      <c r="B72" s="795">
        <v>260</v>
      </c>
      <c r="C72" s="109" t="s">
        <v>123</v>
      </c>
      <c r="D72" s="104" t="s">
        <v>40</v>
      </c>
      <c r="E72" s="104" t="s">
        <v>1680</v>
      </c>
      <c r="F72" s="20" t="s">
        <v>195</v>
      </c>
      <c r="G72" s="109" t="s">
        <v>196</v>
      </c>
      <c r="H72" s="261" t="s">
        <v>420</v>
      </c>
      <c r="I72" s="263" t="s">
        <v>1226</v>
      </c>
      <c r="J72" s="134">
        <v>102</v>
      </c>
      <c r="K72" s="131">
        <v>1003</v>
      </c>
      <c r="L72" s="131">
        <v>72</v>
      </c>
      <c r="M72" s="124">
        <v>95</v>
      </c>
      <c r="N72" s="131">
        <v>2412</v>
      </c>
      <c r="O72" s="135">
        <v>11849</v>
      </c>
      <c r="P72" s="135">
        <v>467</v>
      </c>
      <c r="Q72" s="135">
        <v>105</v>
      </c>
      <c r="R72" s="123">
        <v>0.05</v>
      </c>
      <c r="S72" s="120">
        <v>1.5</v>
      </c>
      <c r="T72" s="120">
        <v>0</v>
      </c>
      <c r="U72" s="121">
        <v>0</v>
      </c>
      <c r="V72" s="37" t="s">
        <v>550</v>
      </c>
      <c r="W72" s="83" t="s">
        <v>360</v>
      </c>
      <c r="X72" s="150" t="s">
        <v>524</v>
      </c>
      <c r="Z72" s="21" t="s">
        <v>520</v>
      </c>
      <c r="AA72" s="6" t="s">
        <v>522</v>
      </c>
      <c r="AB72" s="11" t="s">
        <v>496</v>
      </c>
      <c r="AC72" s="54" t="s">
        <v>632</v>
      </c>
      <c r="AD72" s="42" t="s">
        <v>656</v>
      </c>
      <c r="AE72" s="89" t="s">
        <v>576</v>
      </c>
      <c r="AF72" s="145" t="s">
        <v>746</v>
      </c>
      <c r="AH72" s="2" t="s">
        <v>22</v>
      </c>
      <c r="AL72" s="91" t="s">
        <v>22</v>
      </c>
      <c r="AN72" s="24" t="s">
        <v>132</v>
      </c>
      <c r="AO72" s="2" t="s">
        <v>22</v>
      </c>
      <c r="AP72" s="2" t="s">
        <v>22</v>
      </c>
      <c r="AQ72" s="2" t="s">
        <v>22</v>
      </c>
      <c r="AR72" s="2" t="s">
        <v>22</v>
      </c>
      <c r="AS72" s="482"/>
      <c r="AT72" s="166" t="s">
        <v>911</v>
      </c>
      <c r="AU72" s="166" t="s">
        <v>912</v>
      </c>
      <c r="AV72" s="167" t="s">
        <v>924</v>
      </c>
    </row>
    <row r="73" spans="1:48" ht="13.5" customHeight="1">
      <c r="A73" s="229">
        <v>2019</v>
      </c>
      <c r="B73" s="795">
        <v>261</v>
      </c>
      <c r="C73" s="109" t="s">
        <v>123</v>
      </c>
      <c r="D73" s="104" t="s">
        <v>41</v>
      </c>
      <c r="E73" s="104" t="s">
        <v>1681</v>
      </c>
      <c r="F73" s="20" t="s">
        <v>205</v>
      </c>
      <c r="G73" s="109" t="s">
        <v>206</v>
      </c>
      <c r="H73" s="261" t="s">
        <v>421</v>
      </c>
      <c r="I73" s="263" t="s">
        <v>1204</v>
      </c>
      <c r="J73" s="131">
        <v>114</v>
      </c>
      <c r="K73" s="131">
        <v>982</v>
      </c>
      <c r="L73" s="134">
        <v>66</v>
      </c>
      <c r="M73" s="122">
        <v>107</v>
      </c>
      <c r="N73" s="135">
        <v>2680</v>
      </c>
      <c r="O73" s="135">
        <v>11621</v>
      </c>
      <c r="P73" s="131">
        <v>432</v>
      </c>
      <c r="Q73" s="128">
        <v>117</v>
      </c>
      <c r="R73" s="123">
        <v>0.05</v>
      </c>
      <c r="S73" s="120">
        <v>1.5</v>
      </c>
      <c r="T73" s="120">
        <v>0</v>
      </c>
      <c r="U73" s="121">
        <v>0</v>
      </c>
      <c r="V73" s="34" t="s">
        <v>340</v>
      </c>
      <c r="W73" s="83" t="s">
        <v>362</v>
      </c>
      <c r="X73" s="36" t="s">
        <v>526</v>
      </c>
      <c r="Y73" s="72" t="s">
        <v>525</v>
      </c>
      <c r="Z73" s="7" t="s">
        <v>518</v>
      </c>
      <c r="AA73" s="6" t="s">
        <v>522</v>
      </c>
      <c r="AB73" s="13" t="s">
        <v>503</v>
      </c>
      <c r="AC73" s="54" t="s">
        <v>645</v>
      </c>
      <c r="AD73" s="42" t="s">
        <v>632</v>
      </c>
      <c r="AE73" s="89" t="s">
        <v>653</v>
      </c>
      <c r="AF73" s="145" t="s">
        <v>747</v>
      </c>
      <c r="AG73" s="2" t="s">
        <v>22</v>
      </c>
      <c r="AL73" s="91" t="s">
        <v>22</v>
      </c>
      <c r="AM73" s="89" t="s">
        <v>595</v>
      </c>
      <c r="AN73" s="24" t="s">
        <v>132</v>
      </c>
      <c r="AO73" s="2" t="s">
        <v>22</v>
      </c>
      <c r="AP73" s="2" t="s">
        <v>22</v>
      </c>
      <c r="AQ73" s="2" t="s">
        <v>22</v>
      </c>
      <c r="AR73" s="2" t="s">
        <v>22</v>
      </c>
      <c r="AS73" s="482"/>
      <c r="AT73" s="166" t="s">
        <v>913</v>
      </c>
      <c r="AU73" s="166" t="s">
        <v>908</v>
      </c>
      <c r="AV73" s="167" t="s">
        <v>929</v>
      </c>
    </row>
    <row r="74" spans="1:48" ht="13.5" customHeight="1">
      <c r="A74" s="229">
        <v>2020</v>
      </c>
      <c r="B74" s="795">
        <v>262</v>
      </c>
      <c r="C74" s="109" t="s">
        <v>123</v>
      </c>
      <c r="D74" s="104" t="s">
        <v>42</v>
      </c>
      <c r="E74" s="104" t="s">
        <v>1682</v>
      </c>
      <c r="F74" s="20" t="s">
        <v>188</v>
      </c>
      <c r="G74" s="109" t="s">
        <v>315</v>
      </c>
      <c r="H74" s="261" t="s">
        <v>422</v>
      </c>
      <c r="I74" s="263" t="s">
        <v>1216</v>
      </c>
      <c r="J74" s="135">
        <v>133</v>
      </c>
      <c r="K74" s="134">
        <v>907</v>
      </c>
      <c r="L74" s="134">
        <v>60</v>
      </c>
      <c r="M74" s="117">
        <v>103</v>
      </c>
      <c r="N74" s="128">
        <v>3082</v>
      </c>
      <c r="O74" s="131">
        <v>10823</v>
      </c>
      <c r="P74" s="131">
        <v>397</v>
      </c>
      <c r="Q74" s="128">
        <v>113</v>
      </c>
      <c r="R74" s="119">
        <v>0.1</v>
      </c>
      <c r="S74" s="120">
        <v>1.5</v>
      </c>
      <c r="T74" s="120">
        <v>0</v>
      </c>
      <c r="U74" s="121">
        <v>0</v>
      </c>
      <c r="V74" s="38" t="s">
        <v>341</v>
      </c>
      <c r="W74" s="83" t="s">
        <v>360</v>
      </c>
      <c r="X74" s="150" t="s">
        <v>524</v>
      </c>
      <c r="Z74" s="21" t="s">
        <v>520</v>
      </c>
      <c r="AA74" s="6" t="s">
        <v>522</v>
      </c>
      <c r="AB74" s="79" t="s">
        <v>500</v>
      </c>
      <c r="AC74" s="54" t="s">
        <v>958</v>
      </c>
      <c r="AD74" s="42" t="s">
        <v>661</v>
      </c>
      <c r="AE74" s="89" t="s">
        <v>649</v>
      </c>
      <c r="AF74" s="145" t="s">
        <v>746</v>
      </c>
      <c r="AH74" s="2" t="s">
        <v>22</v>
      </c>
      <c r="AK74" s="2" t="s">
        <v>22</v>
      </c>
      <c r="AL74" s="91" t="s">
        <v>22</v>
      </c>
      <c r="AN74" s="24" t="s">
        <v>132</v>
      </c>
      <c r="AO74" s="2" t="s">
        <v>22</v>
      </c>
      <c r="AP74" s="2" t="s">
        <v>22</v>
      </c>
      <c r="AQ74" s="2" t="s">
        <v>22</v>
      </c>
      <c r="AR74" s="2" t="s">
        <v>22</v>
      </c>
      <c r="AS74" s="482"/>
      <c r="AT74" s="166" t="s">
        <v>916</v>
      </c>
      <c r="AU74" s="166" t="s">
        <v>912</v>
      </c>
      <c r="AV74" s="167" t="s">
        <v>932</v>
      </c>
    </row>
    <row r="75" spans="1:48" ht="13.5" customHeight="1">
      <c r="A75" s="229">
        <v>2021</v>
      </c>
      <c r="B75" s="795">
        <v>263</v>
      </c>
      <c r="C75" s="109" t="s">
        <v>123</v>
      </c>
      <c r="D75" s="104" t="s">
        <v>43</v>
      </c>
      <c r="E75" s="104" t="s">
        <v>1683</v>
      </c>
      <c r="F75" s="20" t="s">
        <v>185</v>
      </c>
      <c r="G75" s="109" t="s">
        <v>186</v>
      </c>
      <c r="H75" s="261" t="s">
        <v>423</v>
      </c>
      <c r="I75" s="263" t="s">
        <v>1215</v>
      </c>
      <c r="J75" s="134">
        <v>112</v>
      </c>
      <c r="K75" s="131">
        <v>971</v>
      </c>
      <c r="L75" s="131">
        <v>68</v>
      </c>
      <c r="M75" s="122">
        <v>106</v>
      </c>
      <c r="N75" s="112">
        <v>2626</v>
      </c>
      <c r="O75" s="135">
        <v>11507</v>
      </c>
      <c r="P75" s="135">
        <v>445</v>
      </c>
      <c r="Q75" s="128">
        <v>116</v>
      </c>
      <c r="R75" s="123">
        <v>0.05</v>
      </c>
      <c r="S75" s="120">
        <v>1.5</v>
      </c>
      <c r="T75" s="120">
        <v>0</v>
      </c>
      <c r="U75" s="121">
        <v>0</v>
      </c>
      <c r="V75" s="38" t="s">
        <v>337</v>
      </c>
      <c r="W75" s="83" t="s">
        <v>360</v>
      </c>
      <c r="X75" s="28" t="s">
        <v>524</v>
      </c>
      <c r="Z75" s="7" t="s">
        <v>518</v>
      </c>
      <c r="AA75" s="6" t="s">
        <v>522</v>
      </c>
      <c r="AB75" s="11" t="s">
        <v>496</v>
      </c>
      <c r="AC75" s="54" t="s">
        <v>632</v>
      </c>
      <c r="AD75" s="42" t="s">
        <v>637</v>
      </c>
      <c r="AE75" s="89" t="s">
        <v>657</v>
      </c>
      <c r="AF75" s="145" t="s">
        <v>748</v>
      </c>
      <c r="AH75" s="2" t="s">
        <v>22</v>
      </c>
      <c r="AN75" s="24" t="s">
        <v>132</v>
      </c>
      <c r="AO75" s="2" t="s">
        <v>22</v>
      </c>
      <c r="AP75" s="2" t="s">
        <v>22</v>
      </c>
      <c r="AQ75" s="2" t="s">
        <v>22</v>
      </c>
      <c r="AR75" s="2" t="s">
        <v>22</v>
      </c>
      <c r="AS75" s="482" t="s">
        <v>885</v>
      </c>
      <c r="AT75" s="166" t="s">
        <v>915</v>
      </c>
      <c r="AU75" s="166" t="s">
        <v>909</v>
      </c>
      <c r="AV75" s="167" t="s">
        <v>928</v>
      </c>
    </row>
    <row r="76" spans="1:48" ht="13.5" customHeight="1">
      <c r="A76" s="229">
        <v>2022</v>
      </c>
      <c r="B76" s="795">
        <v>264</v>
      </c>
      <c r="C76" s="109" t="s">
        <v>123</v>
      </c>
      <c r="D76" s="104" t="s">
        <v>44</v>
      </c>
      <c r="E76" s="104" t="s">
        <v>1684</v>
      </c>
      <c r="F76" s="20" t="s">
        <v>176</v>
      </c>
      <c r="G76" s="109" t="s">
        <v>177</v>
      </c>
      <c r="H76" s="261" t="s">
        <v>424</v>
      </c>
      <c r="I76" s="263" t="s">
        <v>1220</v>
      </c>
      <c r="J76" s="135">
        <v>133</v>
      </c>
      <c r="K76" s="134">
        <v>907</v>
      </c>
      <c r="L76" s="134">
        <v>60</v>
      </c>
      <c r="M76" s="117">
        <v>102</v>
      </c>
      <c r="N76" s="128">
        <v>3082</v>
      </c>
      <c r="O76" s="131">
        <v>10823</v>
      </c>
      <c r="P76" s="131">
        <v>397</v>
      </c>
      <c r="Q76" s="128">
        <v>112</v>
      </c>
      <c r="R76" s="119">
        <v>0.1</v>
      </c>
      <c r="S76" s="120">
        <v>1.5</v>
      </c>
      <c r="T76" s="120">
        <v>0</v>
      </c>
      <c r="U76" s="121">
        <v>0</v>
      </c>
      <c r="V76" s="810" t="s">
        <v>337</v>
      </c>
      <c r="W76" s="83" t="s">
        <v>362</v>
      </c>
      <c r="X76" s="150" t="s">
        <v>524</v>
      </c>
      <c r="Z76" s="22" t="s">
        <v>519</v>
      </c>
      <c r="AA76" s="6" t="s">
        <v>522</v>
      </c>
      <c r="AB76" s="14" t="s">
        <v>497</v>
      </c>
      <c r="AC76" s="54" t="s">
        <v>662</v>
      </c>
      <c r="AD76" s="42" t="s">
        <v>663</v>
      </c>
      <c r="AE76" s="89" t="s">
        <v>664</v>
      </c>
      <c r="AF76" s="145" t="s">
        <v>749</v>
      </c>
      <c r="AH76" s="2" t="s">
        <v>22</v>
      </c>
      <c r="AL76" s="91" t="s">
        <v>22</v>
      </c>
      <c r="AN76" s="24" t="s">
        <v>132</v>
      </c>
      <c r="AO76" s="2" t="s">
        <v>22</v>
      </c>
      <c r="AP76" s="2" t="s">
        <v>22</v>
      </c>
      <c r="AQ76" s="2" t="s">
        <v>22</v>
      </c>
      <c r="AR76" s="2" t="s">
        <v>22</v>
      </c>
      <c r="AS76" s="482"/>
      <c r="AT76" s="166" t="s">
        <v>911</v>
      </c>
      <c r="AU76" s="166" t="s">
        <v>909</v>
      </c>
      <c r="AV76" s="167" t="s">
        <v>925</v>
      </c>
    </row>
    <row r="77" spans="1:48" ht="13.5" customHeight="1">
      <c r="A77" s="229">
        <v>1007</v>
      </c>
      <c r="B77" s="795">
        <v>265</v>
      </c>
      <c r="C77" s="109" t="s">
        <v>122</v>
      </c>
      <c r="D77" s="103" t="s">
        <v>12</v>
      </c>
      <c r="E77" s="103" t="s">
        <v>1649</v>
      </c>
      <c r="F77" s="20" t="s">
        <v>146</v>
      </c>
      <c r="G77" s="109" t="s">
        <v>147</v>
      </c>
      <c r="H77" s="261" t="s">
        <v>394</v>
      </c>
      <c r="I77" s="263" t="s">
        <v>1196</v>
      </c>
      <c r="J77" s="118">
        <v>140</v>
      </c>
      <c r="K77" s="111">
        <v>854</v>
      </c>
      <c r="L77" s="111">
        <v>60</v>
      </c>
      <c r="M77" s="117">
        <v>102</v>
      </c>
      <c r="N77" s="118">
        <v>3216</v>
      </c>
      <c r="O77" s="112">
        <v>10254</v>
      </c>
      <c r="P77" s="112">
        <v>397</v>
      </c>
      <c r="Q77" s="118">
        <v>112</v>
      </c>
      <c r="R77" s="119">
        <v>0.1</v>
      </c>
      <c r="S77" s="120">
        <v>1.5</v>
      </c>
      <c r="T77" s="120">
        <v>0</v>
      </c>
      <c r="U77" s="121">
        <v>0</v>
      </c>
      <c r="V77" s="810" t="s">
        <v>341</v>
      </c>
      <c r="W77" s="83" t="s">
        <v>362</v>
      </c>
      <c r="X77" s="150" t="s">
        <v>524</v>
      </c>
      <c r="Z77" s="7" t="s">
        <v>518</v>
      </c>
      <c r="AA77" s="6" t="s">
        <v>522</v>
      </c>
      <c r="AB77" s="11" t="s">
        <v>496</v>
      </c>
      <c r="AC77" s="54" t="s">
        <v>632</v>
      </c>
      <c r="AD77" s="42" t="s">
        <v>633</v>
      </c>
      <c r="AE77" s="89" t="s">
        <v>634</v>
      </c>
      <c r="AF77" s="145" t="s">
        <v>724</v>
      </c>
      <c r="AG77" s="2" t="s">
        <v>22</v>
      </c>
      <c r="AI77" s="2" t="s">
        <v>22</v>
      </c>
      <c r="AN77" s="24" t="s">
        <v>132</v>
      </c>
      <c r="AO77" s="2" t="s">
        <v>22</v>
      </c>
      <c r="AP77" s="2" t="s">
        <v>22</v>
      </c>
      <c r="AQ77" s="2" t="s">
        <v>22</v>
      </c>
      <c r="AR77" s="2" t="s">
        <v>22</v>
      </c>
      <c r="AS77" s="482"/>
      <c r="AT77" s="166" t="s">
        <v>917</v>
      </c>
      <c r="AU77" s="166" t="s">
        <v>910</v>
      </c>
      <c r="AV77" s="167" t="s">
        <v>932</v>
      </c>
    </row>
    <row r="78" spans="1:48" ht="13.5" customHeight="1">
      <c r="A78" s="229">
        <v>1008</v>
      </c>
      <c r="B78" s="795">
        <v>266</v>
      </c>
      <c r="C78" s="109" t="s">
        <v>122</v>
      </c>
      <c r="D78" s="103" t="s">
        <v>13</v>
      </c>
      <c r="E78" s="103" t="s">
        <v>1650</v>
      </c>
      <c r="F78" s="20" t="s">
        <v>139</v>
      </c>
      <c r="G78" s="109" t="s">
        <v>140</v>
      </c>
      <c r="H78" s="261" t="s">
        <v>395</v>
      </c>
      <c r="I78" s="263" t="s">
        <v>1190</v>
      </c>
      <c r="J78" s="111">
        <v>103</v>
      </c>
      <c r="K78" s="112">
        <v>982</v>
      </c>
      <c r="L78" s="112">
        <v>73</v>
      </c>
      <c r="M78" s="122">
        <v>109</v>
      </c>
      <c r="N78" s="112">
        <v>2439</v>
      </c>
      <c r="O78" s="114">
        <v>11621</v>
      </c>
      <c r="P78" s="114">
        <v>472</v>
      </c>
      <c r="Q78" s="118">
        <v>119</v>
      </c>
      <c r="R78" s="126">
        <v>0.08</v>
      </c>
      <c r="S78" s="120">
        <v>1.5</v>
      </c>
      <c r="T78" s="120">
        <v>0</v>
      </c>
      <c r="U78" s="121">
        <v>0</v>
      </c>
      <c r="V78" s="811" t="s">
        <v>340</v>
      </c>
      <c r="W78" s="83" t="s">
        <v>362</v>
      </c>
      <c r="X78" s="33" t="s">
        <v>540</v>
      </c>
      <c r="Y78" s="64" t="s">
        <v>524</v>
      </c>
      <c r="Z78" s="22" t="s">
        <v>519</v>
      </c>
      <c r="AA78" s="6" t="s">
        <v>522</v>
      </c>
      <c r="AB78" s="15" t="s">
        <v>505</v>
      </c>
      <c r="AC78" s="54" t="s">
        <v>635</v>
      </c>
      <c r="AD78" s="42" t="s">
        <v>575</v>
      </c>
      <c r="AE78" s="89" t="s">
        <v>576</v>
      </c>
      <c r="AF78" s="145" t="s">
        <v>725</v>
      </c>
      <c r="AH78" s="2" t="s">
        <v>22</v>
      </c>
      <c r="AK78" s="2" t="s">
        <v>22</v>
      </c>
      <c r="AN78" s="24" t="s">
        <v>132</v>
      </c>
      <c r="AO78" s="2" t="s">
        <v>22</v>
      </c>
      <c r="AP78" s="2" t="s">
        <v>22</v>
      </c>
      <c r="AQ78" s="2" t="s">
        <v>22</v>
      </c>
      <c r="AR78" s="2" t="s">
        <v>22</v>
      </c>
      <c r="AS78" s="482"/>
      <c r="AT78" s="166" t="s">
        <v>916</v>
      </c>
      <c r="AU78" s="166" t="s">
        <v>909</v>
      </c>
      <c r="AV78" s="167" t="s">
        <v>930</v>
      </c>
    </row>
    <row r="79" spans="1:48" ht="13.5" customHeight="1">
      <c r="A79" s="229">
        <v>2023</v>
      </c>
      <c r="B79" s="795">
        <v>267</v>
      </c>
      <c r="C79" s="109" t="s">
        <v>123</v>
      </c>
      <c r="D79" s="104" t="s">
        <v>45</v>
      </c>
      <c r="E79" s="104" t="s">
        <v>1685</v>
      </c>
      <c r="F79" s="20" t="s">
        <v>189</v>
      </c>
      <c r="G79" s="109" t="s">
        <v>190</v>
      </c>
      <c r="H79" s="261" t="s">
        <v>425</v>
      </c>
      <c r="I79" s="263" t="s">
        <v>1202</v>
      </c>
      <c r="J79" s="134">
        <v>103</v>
      </c>
      <c r="K79" s="128">
        <v>1174</v>
      </c>
      <c r="L79" s="134">
        <v>61</v>
      </c>
      <c r="M79" s="129">
        <v>92</v>
      </c>
      <c r="N79" s="134">
        <v>2385</v>
      </c>
      <c r="O79" s="128">
        <v>13785</v>
      </c>
      <c r="P79" s="131">
        <v>397</v>
      </c>
      <c r="Q79" s="134">
        <v>99</v>
      </c>
      <c r="R79" s="136">
        <v>0.03</v>
      </c>
      <c r="S79" s="120">
        <v>1.5</v>
      </c>
      <c r="T79" s="120">
        <v>0</v>
      </c>
      <c r="U79" s="121">
        <v>0</v>
      </c>
      <c r="V79" s="34" t="s">
        <v>339</v>
      </c>
      <c r="W79" s="83" t="s">
        <v>360</v>
      </c>
      <c r="X79" s="26" t="s">
        <v>530</v>
      </c>
      <c r="Y79" s="74" t="s">
        <v>526</v>
      </c>
      <c r="Z79" s="22" t="s">
        <v>519</v>
      </c>
      <c r="AA79" s="6" t="s">
        <v>522</v>
      </c>
      <c r="AB79" s="14" t="s">
        <v>497</v>
      </c>
      <c r="AC79" s="54" t="s">
        <v>577</v>
      </c>
      <c r="AD79" s="42" t="s">
        <v>637</v>
      </c>
      <c r="AE79" s="89" t="s">
        <v>665</v>
      </c>
      <c r="AF79" s="145" t="s">
        <v>750</v>
      </c>
      <c r="AH79" s="2" t="s">
        <v>22</v>
      </c>
      <c r="AM79" s="89" t="s">
        <v>594</v>
      </c>
      <c r="AN79" s="19">
        <v>42644</v>
      </c>
      <c r="AO79" s="2" t="s">
        <v>22</v>
      </c>
      <c r="AP79" s="2" t="s">
        <v>22</v>
      </c>
      <c r="AQ79" s="2"/>
      <c r="AR79" s="2" t="s">
        <v>22</v>
      </c>
      <c r="AS79" s="482"/>
      <c r="AT79" s="166" t="s">
        <v>906</v>
      </c>
      <c r="AU79" s="166" t="s">
        <v>910</v>
      </c>
      <c r="AV79" s="167" t="s">
        <v>923</v>
      </c>
    </row>
    <row r="80" spans="1:48" ht="13.5" customHeight="1">
      <c r="A80" s="229">
        <v>2024</v>
      </c>
      <c r="B80" s="795">
        <v>268</v>
      </c>
      <c r="C80" s="109" t="s">
        <v>123</v>
      </c>
      <c r="D80" s="104" t="s">
        <v>46</v>
      </c>
      <c r="E80" s="104" t="s">
        <v>1686</v>
      </c>
      <c r="F80" s="20" t="s">
        <v>191</v>
      </c>
      <c r="G80" s="109" t="s">
        <v>192</v>
      </c>
      <c r="H80" s="261" t="s">
        <v>426</v>
      </c>
      <c r="I80" s="263" t="s">
        <v>1223</v>
      </c>
      <c r="J80" s="137">
        <v>100</v>
      </c>
      <c r="K80" s="135">
        <v>1088</v>
      </c>
      <c r="L80" s="134">
        <v>67</v>
      </c>
      <c r="M80" s="124">
        <v>97</v>
      </c>
      <c r="N80" s="134">
        <v>2358</v>
      </c>
      <c r="O80" s="128">
        <v>12874</v>
      </c>
      <c r="P80" s="131">
        <v>437</v>
      </c>
      <c r="Q80" s="135">
        <v>107</v>
      </c>
      <c r="R80" s="119">
        <v>0.1</v>
      </c>
      <c r="S80" s="120">
        <v>1.5</v>
      </c>
      <c r="T80" s="120">
        <v>0</v>
      </c>
      <c r="U80" s="121">
        <v>0</v>
      </c>
      <c r="V80" s="811" t="s">
        <v>553</v>
      </c>
      <c r="W80" s="85" t="s">
        <v>368</v>
      </c>
      <c r="X80" s="408" t="s">
        <v>530</v>
      </c>
      <c r="Y80" s="75" t="s">
        <v>540</v>
      </c>
      <c r="Z80" s="7" t="s">
        <v>518</v>
      </c>
      <c r="AA80" s="6" t="s">
        <v>522</v>
      </c>
      <c r="AB80" s="13" t="s">
        <v>504</v>
      </c>
      <c r="AC80" s="54" t="s">
        <v>645</v>
      </c>
      <c r="AD80" s="42" t="s">
        <v>632</v>
      </c>
      <c r="AE80" s="89" t="s">
        <v>649</v>
      </c>
      <c r="AF80" s="145" t="s">
        <v>751</v>
      </c>
      <c r="AG80" s="2" t="s">
        <v>22</v>
      </c>
      <c r="AJ80" s="2" t="s">
        <v>22</v>
      </c>
      <c r="AN80" s="24" t="s">
        <v>132</v>
      </c>
      <c r="AO80" s="2" t="s">
        <v>22</v>
      </c>
      <c r="AP80" s="2" t="s">
        <v>22</v>
      </c>
      <c r="AQ80" s="2" t="s">
        <v>22</v>
      </c>
      <c r="AR80" s="2" t="s">
        <v>22</v>
      </c>
      <c r="AS80" s="482"/>
      <c r="AT80" s="166" t="s">
        <v>905</v>
      </c>
      <c r="AU80" s="166" t="s">
        <v>910</v>
      </c>
      <c r="AV80" s="167" t="s">
        <v>933</v>
      </c>
    </row>
    <row r="81" spans="1:48" ht="13.5" customHeight="1">
      <c r="A81" s="229">
        <v>1009</v>
      </c>
      <c r="B81" s="795">
        <v>269</v>
      </c>
      <c r="C81" s="109" t="s">
        <v>122</v>
      </c>
      <c r="D81" s="103" t="s">
        <v>14</v>
      </c>
      <c r="E81" s="103" t="s">
        <v>1651</v>
      </c>
      <c r="F81" s="20" t="s">
        <v>148</v>
      </c>
      <c r="G81" s="109" t="s">
        <v>149</v>
      </c>
      <c r="H81" s="261" t="s">
        <v>396</v>
      </c>
      <c r="I81" s="264" t="s">
        <v>1609</v>
      </c>
      <c r="J81" s="118">
        <v>141</v>
      </c>
      <c r="K81" s="111">
        <v>854</v>
      </c>
      <c r="L81" s="111">
        <v>61</v>
      </c>
      <c r="M81" s="117">
        <v>101</v>
      </c>
      <c r="N81" s="118">
        <v>3270</v>
      </c>
      <c r="O81" s="111">
        <v>10026</v>
      </c>
      <c r="P81" s="112">
        <v>397</v>
      </c>
      <c r="Q81" s="118">
        <v>111</v>
      </c>
      <c r="R81" s="127">
        <v>0.12</v>
      </c>
      <c r="S81" s="120">
        <v>1.5</v>
      </c>
      <c r="T81" s="120">
        <v>0</v>
      </c>
      <c r="U81" s="121">
        <v>0</v>
      </c>
      <c r="V81" s="810" t="s">
        <v>337</v>
      </c>
      <c r="W81" s="83" t="s">
        <v>360</v>
      </c>
      <c r="X81" s="150" t="s">
        <v>524</v>
      </c>
      <c r="Z81" s="21" t="s">
        <v>520</v>
      </c>
      <c r="AA81" s="6" t="s">
        <v>522</v>
      </c>
      <c r="AB81" s="11" t="s">
        <v>496</v>
      </c>
      <c r="AC81" s="54" t="s">
        <v>635</v>
      </c>
      <c r="AD81" s="42" t="s">
        <v>575</v>
      </c>
      <c r="AE81" s="89" t="s">
        <v>960</v>
      </c>
      <c r="AF81" s="145" t="s">
        <v>726</v>
      </c>
      <c r="AH81" s="2" t="s">
        <v>22</v>
      </c>
      <c r="AN81" s="19">
        <v>42644</v>
      </c>
      <c r="AO81" s="2" t="s">
        <v>22</v>
      </c>
      <c r="AP81" s="2" t="s">
        <v>22</v>
      </c>
      <c r="AQ81" s="2" t="s">
        <v>22</v>
      </c>
      <c r="AR81" s="2" t="s">
        <v>22</v>
      </c>
      <c r="AS81" s="482"/>
      <c r="AT81" s="166" t="s">
        <v>913</v>
      </c>
      <c r="AU81" s="166" t="s">
        <v>912</v>
      </c>
      <c r="AV81" s="167" t="s">
        <v>936</v>
      </c>
    </row>
    <row r="82" spans="1:48" ht="13.5" customHeight="1">
      <c r="A82" s="229">
        <v>2025</v>
      </c>
      <c r="B82" s="795">
        <v>270</v>
      </c>
      <c r="C82" s="109" t="s">
        <v>123</v>
      </c>
      <c r="D82" s="104" t="s">
        <v>47</v>
      </c>
      <c r="E82" s="104" t="s">
        <v>1687</v>
      </c>
      <c r="F82" s="20" t="s">
        <v>180</v>
      </c>
      <c r="G82" s="109" t="s">
        <v>181</v>
      </c>
      <c r="H82" s="261" t="s">
        <v>427</v>
      </c>
      <c r="I82" s="264" t="s">
        <v>1203</v>
      </c>
      <c r="J82" s="128">
        <v>140</v>
      </c>
      <c r="K82" s="134">
        <v>854</v>
      </c>
      <c r="L82" s="134">
        <v>60</v>
      </c>
      <c r="M82" s="117">
        <v>102</v>
      </c>
      <c r="N82" s="733">
        <v>3538</v>
      </c>
      <c r="O82" s="131">
        <v>10254</v>
      </c>
      <c r="P82" s="131">
        <v>397</v>
      </c>
      <c r="Q82" s="128">
        <v>112</v>
      </c>
      <c r="R82" s="119">
        <v>0.1</v>
      </c>
      <c r="S82" s="120">
        <v>1.5</v>
      </c>
      <c r="T82" s="120">
        <v>0</v>
      </c>
      <c r="U82" s="121">
        <v>0</v>
      </c>
      <c r="V82" s="38" t="s">
        <v>337</v>
      </c>
      <c r="W82" s="83" t="s">
        <v>360</v>
      </c>
      <c r="X82" s="150" t="s">
        <v>524</v>
      </c>
      <c r="Y82" s="72" t="s">
        <v>525</v>
      </c>
      <c r="Z82" s="7" t="s">
        <v>518</v>
      </c>
      <c r="AA82" s="6" t="s">
        <v>522</v>
      </c>
      <c r="AB82" s="79" t="s">
        <v>498</v>
      </c>
      <c r="AC82" s="54" t="s">
        <v>632</v>
      </c>
      <c r="AD82" s="42" t="s">
        <v>661</v>
      </c>
      <c r="AE82" s="89" t="s">
        <v>666</v>
      </c>
      <c r="AF82" s="145" t="s">
        <v>752</v>
      </c>
      <c r="AH82" s="2" t="s">
        <v>22</v>
      </c>
      <c r="AL82" s="91" t="s">
        <v>22</v>
      </c>
      <c r="AN82" s="19">
        <v>42628</v>
      </c>
      <c r="AO82" s="2" t="s">
        <v>22</v>
      </c>
      <c r="AP82" s="2" t="s">
        <v>22</v>
      </c>
      <c r="AQ82" s="2"/>
      <c r="AR82" s="2" t="s">
        <v>22</v>
      </c>
      <c r="AS82" s="482"/>
      <c r="AT82" s="166" t="s">
        <v>913</v>
      </c>
      <c r="AU82" s="166" t="s">
        <v>912</v>
      </c>
      <c r="AV82" s="167" t="s">
        <v>936</v>
      </c>
    </row>
    <row r="83" spans="1:48" ht="13.5" customHeight="1">
      <c r="A83" s="229">
        <v>2026</v>
      </c>
      <c r="B83" s="795">
        <v>271</v>
      </c>
      <c r="C83" s="109" t="s">
        <v>123</v>
      </c>
      <c r="D83" s="104" t="s">
        <v>48</v>
      </c>
      <c r="E83" s="104" t="s">
        <v>1688</v>
      </c>
      <c r="F83" s="20" t="s">
        <v>210</v>
      </c>
      <c r="G83" s="109" t="s">
        <v>211</v>
      </c>
      <c r="H83" s="261" t="s">
        <v>428</v>
      </c>
      <c r="I83" s="264" t="s">
        <v>2012</v>
      </c>
      <c r="J83" s="135">
        <v>136</v>
      </c>
      <c r="K83" s="134">
        <v>896</v>
      </c>
      <c r="L83" s="134">
        <v>61</v>
      </c>
      <c r="M83" s="117">
        <v>104</v>
      </c>
      <c r="N83" s="128">
        <v>3136</v>
      </c>
      <c r="O83" s="131">
        <v>10596</v>
      </c>
      <c r="P83" s="131">
        <v>397</v>
      </c>
      <c r="Q83" s="128">
        <v>114</v>
      </c>
      <c r="R83" s="119">
        <v>0.1</v>
      </c>
      <c r="S83" s="120">
        <v>1.5</v>
      </c>
      <c r="T83" s="120">
        <v>0</v>
      </c>
      <c r="U83" s="121">
        <v>0</v>
      </c>
      <c r="V83" s="38" t="s">
        <v>337</v>
      </c>
      <c r="W83" s="83" t="s">
        <v>362</v>
      </c>
      <c r="X83" s="150" t="s">
        <v>524</v>
      </c>
      <c r="Y83" s="65" t="s">
        <v>526</v>
      </c>
      <c r="Z83" s="22" t="s">
        <v>519</v>
      </c>
      <c r="AA83" s="6" t="s">
        <v>522</v>
      </c>
      <c r="AB83" s="11" t="s">
        <v>496</v>
      </c>
      <c r="AC83" s="54" t="s">
        <v>645</v>
      </c>
      <c r="AD83" s="42" t="s">
        <v>632</v>
      </c>
      <c r="AE83" s="89" t="s">
        <v>653</v>
      </c>
      <c r="AF83" s="145" t="s">
        <v>753</v>
      </c>
      <c r="AG83" s="2" t="s">
        <v>22</v>
      </c>
      <c r="AN83" s="19">
        <v>42685</v>
      </c>
      <c r="AO83" s="2" t="s">
        <v>22</v>
      </c>
      <c r="AP83" s="2" t="s">
        <v>22</v>
      </c>
      <c r="AQ83" s="2" t="s">
        <v>22</v>
      </c>
      <c r="AR83" s="2" t="s">
        <v>22</v>
      </c>
      <c r="AS83" s="482"/>
      <c r="AT83" s="166" t="s">
        <v>916</v>
      </c>
      <c r="AU83" s="166" t="s">
        <v>912</v>
      </c>
      <c r="AV83" s="167" t="s">
        <v>932</v>
      </c>
    </row>
    <row r="84" spans="1:48" ht="13.5" customHeight="1">
      <c r="A84" s="229">
        <v>1010</v>
      </c>
      <c r="B84" s="795">
        <v>272</v>
      </c>
      <c r="C84" s="109" t="s">
        <v>122</v>
      </c>
      <c r="D84" s="103" t="s">
        <v>15</v>
      </c>
      <c r="E84" s="103" t="s">
        <v>1652</v>
      </c>
      <c r="F84" s="20" t="s">
        <v>150</v>
      </c>
      <c r="G84" s="109" t="s">
        <v>151</v>
      </c>
      <c r="H84" s="261" t="s">
        <v>397</v>
      </c>
      <c r="I84" s="264" t="s">
        <v>1189</v>
      </c>
      <c r="J84" s="111">
        <v>103</v>
      </c>
      <c r="K84" s="118">
        <v>1206</v>
      </c>
      <c r="L84" s="111">
        <v>61</v>
      </c>
      <c r="M84" s="122">
        <v>107</v>
      </c>
      <c r="N84" s="111">
        <v>2385</v>
      </c>
      <c r="O84" s="128">
        <v>13899</v>
      </c>
      <c r="P84" s="111">
        <v>392</v>
      </c>
      <c r="Q84" s="118">
        <v>117</v>
      </c>
      <c r="R84" s="123">
        <v>0.05</v>
      </c>
      <c r="S84" s="120">
        <v>1.5</v>
      </c>
      <c r="T84" s="120">
        <v>0</v>
      </c>
      <c r="U84" s="121">
        <v>0</v>
      </c>
      <c r="V84" s="34" t="s">
        <v>339</v>
      </c>
      <c r="W84" s="84" t="s">
        <v>363</v>
      </c>
      <c r="X84" s="30" t="s">
        <v>529</v>
      </c>
      <c r="Z84" s="22" t="s">
        <v>519</v>
      </c>
      <c r="AA84" s="6" t="s">
        <v>522</v>
      </c>
      <c r="AB84" s="13" t="s">
        <v>504</v>
      </c>
      <c r="AC84" s="54" t="s">
        <v>632</v>
      </c>
      <c r="AD84" s="42" t="s">
        <v>575</v>
      </c>
      <c r="AE84" s="89" t="s">
        <v>636</v>
      </c>
      <c r="AF84" s="145" t="s">
        <v>727</v>
      </c>
      <c r="AG84" s="2" t="s">
        <v>22</v>
      </c>
      <c r="AN84" s="19">
        <v>42685</v>
      </c>
      <c r="AO84" s="2" t="s">
        <v>22</v>
      </c>
      <c r="AP84" s="2" t="s">
        <v>22</v>
      </c>
      <c r="AQ84" s="2" t="s">
        <v>22</v>
      </c>
      <c r="AR84" s="2" t="s">
        <v>22</v>
      </c>
      <c r="AS84" s="482"/>
      <c r="AT84" s="166" t="s">
        <v>905</v>
      </c>
      <c r="AU84" s="166" t="s">
        <v>910</v>
      </c>
      <c r="AV84" s="167" t="s">
        <v>933</v>
      </c>
    </row>
    <row r="85" spans="1:48" ht="13.5" customHeight="1">
      <c r="A85" s="229">
        <v>2027</v>
      </c>
      <c r="B85" s="795">
        <v>273</v>
      </c>
      <c r="C85" s="109" t="s">
        <v>123</v>
      </c>
      <c r="D85" s="104" t="s">
        <v>49</v>
      </c>
      <c r="E85" s="104" t="s">
        <v>1689</v>
      </c>
      <c r="F85" s="20" t="s">
        <v>212</v>
      </c>
      <c r="G85" s="109" t="s">
        <v>213</v>
      </c>
      <c r="H85" s="261" t="s">
        <v>429</v>
      </c>
      <c r="I85" s="264" t="s">
        <v>2229</v>
      </c>
      <c r="J85" s="134">
        <v>103</v>
      </c>
      <c r="K85" s="135">
        <v>1152</v>
      </c>
      <c r="L85" s="134">
        <v>65</v>
      </c>
      <c r="M85" s="122">
        <v>108</v>
      </c>
      <c r="N85" s="134">
        <v>2385</v>
      </c>
      <c r="O85" s="128">
        <v>13330</v>
      </c>
      <c r="P85" s="131">
        <v>415</v>
      </c>
      <c r="Q85" s="128">
        <v>118</v>
      </c>
      <c r="R85" s="123">
        <v>0.05</v>
      </c>
      <c r="S85" s="120">
        <v>1.5</v>
      </c>
      <c r="T85" s="120">
        <v>0</v>
      </c>
      <c r="U85" s="121">
        <v>0</v>
      </c>
      <c r="V85" s="38" t="s">
        <v>337</v>
      </c>
      <c r="W85" s="83" t="s">
        <v>360</v>
      </c>
      <c r="X85" s="36" t="s">
        <v>535</v>
      </c>
      <c r="Y85" s="64" t="s">
        <v>524</v>
      </c>
      <c r="Z85" s="21" t="s">
        <v>520</v>
      </c>
      <c r="AA85" s="6" t="s">
        <v>522</v>
      </c>
      <c r="AB85" s="11" t="s">
        <v>496</v>
      </c>
      <c r="AC85" s="54" t="s">
        <v>632</v>
      </c>
      <c r="AD85" s="42" t="s">
        <v>668</v>
      </c>
      <c r="AE85" s="89" t="s">
        <v>667</v>
      </c>
      <c r="AF85" s="145" t="s">
        <v>754</v>
      </c>
      <c r="AG85" s="2" t="s">
        <v>22</v>
      </c>
      <c r="AN85" s="19">
        <v>42727</v>
      </c>
      <c r="AO85" s="2" t="s">
        <v>22</v>
      </c>
      <c r="AP85" s="2" t="s">
        <v>22</v>
      </c>
      <c r="AQ85" s="2" t="s">
        <v>22</v>
      </c>
      <c r="AR85" s="2" t="s">
        <v>22</v>
      </c>
      <c r="AS85" s="482"/>
      <c r="AT85" s="166" t="s">
        <v>911</v>
      </c>
      <c r="AU85" s="166" t="s">
        <v>912</v>
      </c>
      <c r="AV85" s="167" t="s">
        <v>924</v>
      </c>
    </row>
    <row r="86" spans="1:48" ht="13.5" customHeight="1">
      <c r="A86" s="229">
        <v>3030</v>
      </c>
      <c r="B86" s="795">
        <v>274</v>
      </c>
      <c r="C86" s="109" t="s">
        <v>124</v>
      </c>
      <c r="D86" s="106" t="s">
        <v>91</v>
      </c>
      <c r="E86" s="106" t="s">
        <v>1754</v>
      </c>
      <c r="F86" s="20" t="s">
        <v>801</v>
      </c>
      <c r="G86" s="109" t="s">
        <v>281</v>
      </c>
      <c r="H86" s="261" t="s">
        <v>471</v>
      </c>
      <c r="I86" s="264" t="s">
        <v>1236</v>
      </c>
      <c r="J86" s="134">
        <v>109</v>
      </c>
      <c r="K86" s="135">
        <v>1142</v>
      </c>
      <c r="L86" s="134">
        <v>61</v>
      </c>
      <c r="M86" s="122">
        <v>107</v>
      </c>
      <c r="N86" s="131">
        <v>2515</v>
      </c>
      <c r="O86" s="128">
        <v>13219</v>
      </c>
      <c r="P86" s="131">
        <v>400</v>
      </c>
      <c r="Q86" s="128">
        <v>117</v>
      </c>
      <c r="R86" s="123">
        <v>0.05</v>
      </c>
      <c r="S86" s="120">
        <v>1.5</v>
      </c>
      <c r="T86" s="120">
        <v>0</v>
      </c>
      <c r="U86" s="121">
        <v>0</v>
      </c>
      <c r="V86" s="37" t="s">
        <v>551</v>
      </c>
      <c r="W86" s="83" t="s">
        <v>360</v>
      </c>
      <c r="X86" s="32" t="s">
        <v>537</v>
      </c>
      <c r="Y86" s="78" t="s">
        <v>538</v>
      </c>
      <c r="Z86" s="7" t="s">
        <v>518</v>
      </c>
      <c r="AA86" s="6" t="s">
        <v>522</v>
      </c>
      <c r="AB86" s="11" t="s">
        <v>496</v>
      </c>
      <c r="AC86" s="55" t="s">
        <v>661</v>
      </c>
      <c r="AD86" s="42" t="s">
        <v>637</v>
      </c>
      <c r="AE86" s="90" t="s">
        <v>575</v>
      </c>
      <c r="AF86" s="146" t="s">
        <v>782</v>
      </c>
      <c r="AG86" s="2" t="s">
        <v>22</v>
      </c>
      <c r="AI86" s="2" t="s">
        <v>22</v>
      </c>
      <c r="AK86" s="2" t="s">
        <v>22</v>
      </c>
      <c r="AN86" s="19">
        <v>42734</v>
      </c>
      <c r="AO86" s="2" t="s">
        <v>22</v>
      </c>
      <c r="AP86" s="2" t="s">
        <v>22</v>
      </c>
      <c r="AQ86" s="2" t="s">
        <v>22</v>
      </c>
      <c r="AR86" s="2" t="s">
        <v>22</v>
      </c>
      <c r="AS86" s="482"/>
      <c r="AT86" s="166" t="s">
        <v>917</v>
      </c>
      <c r="AU86" s="166" t="s">
        <v>910</v>
      </c>
      <c r="AV86" s="167" t="s">
        <v>932</v>
      </c>
    </row>
    <row r="87" spans="1:48" ht="13.5" customHeight="1">
      <c r="A87" s="229">
        <v>2028</v>
      </c>
      <c r="B87" s="795">
        <v>275</v>
      </c>
      <c r="C87" s="109" t="s">
        <v>123</v>
      </c>
      <c r="D87" s="104" t="s">
        <v>50</v>
      </c>
      <c r="E87" s="104" t="s">
        <v>1690</v>
      </c>
      <c r="F87" s="20" t="s">
        <v>316</v>
      </c>
      <c r="G87" s="109" t="s">
        <v>317</v>
      </c>
      <c r="H87" s="261" t="s">
        <v>430</v>
      </c>
      <c r="I87" s="264" t="s">
        <v>1229</v>
      </c>
      <c r="J87" s="128">
        <v>144</v>
      </c>
      <c r="K87" s="134">
        <v>864</v>
      </c>
      <c r="L87" s="134">
        <v>61</v>
      </c>
      <c r="M87" s="122">
        <v>105</v>
      </c>
      <c r="N87" s="733">
        <v>3597</v>
      </c>
      <c r="O87" s="134">
        <v>10140</v>
      </c>
      <c r="P87" s="134">
        <v>392</v>
      </c>
      <c r="Q87" s="128">
        <v>115</v>
      </c>
      <c r="R87" s="123">
        <v>0.05</v>
      </c>
      <c r="S87" s="120">
        <v>1.5</v>
      </c>
      <c r="T87" s="120">
        <v>0</v>
      </c>
      <c r="U87" s="121">
        <v>0</v>
      </c>
      <c r="V87" s="38" t="s">
        <v>337</v>
      </c>
      <c r="W87" s="83" t="s">
        <v>360</v>
      </c>
      <c r="X87" s="150" t="s">
        <v>524</v>
      </c>
      <c r="Y87" s="64" t="s">
        <v>531</v>
      </c>
      <c r="Z87" s="21" t="s">
        <v>520</v>
      </c>
      <c r="AA87" s="6" t="s">
        <v>522</v>
      </c>
      <c r="AB87" s="79" t="s">
        <v>498</v>
      </c>
      <c r="AC87" s="439" t="s">
        <v>669</v>
      </c>
      <c r="AD87" s="44" t="s">
        <v>575</v>
      </c>
      <c r="AE87" s="90" t="s">
        <v>573</v>
      </c>
      <c r="AF87" s="146" t="s">
        <v>755</v>
      </c>
      <c r="AG87" s="2" t="s">
        <v>22</v>
      </c>
      <c r="AN87" s="19">
        <v>42810</v>
      </c>
      <c r="AO87" s="2"/>
      <c r="AP87" s="2"/>
      <c r="AQ87" s="2"/>
      <c r="AR87" s="976"/>
      <c r="AS87" s="482" t="s">
        <v>886</v>
      </c>
      <c r="AT87" s="166" t="s">
        <v>906</v>
      </c>
      <c r="AU87" s="166" t="s">
        <v>910</v>
      </c>
      <c r="AV87" s="167" t="s">
        <v>923</v>
      </c>
    </row>
    <row r="88" spans="1:48" ht="13.5" customHeight="1">
      <c r="A88" s="229">
        <v>2029</v>
      </c>
      <c r="B88" s="795">
        <v>276</v>
      </c>
      <c r="C88" s="109" t="s">
        <v>123</v>
      </c>
      <c r="D88" s="104" t="s">
        <v>51</v>
      </c>
      <c r="E88" s="104" t="s">
        <v>1691</v>
      </c>
      <c r="F88" s="20" t="s">
        <v>214</v>
      </c>
      <c r="G88" s="109" t="s">
        <v>215</v>
      </c>
      <c r="H88" s="261" t="s">
        <v>431</v>
      </c>
      <c r="I88" s="264" t="s">
        <v>2046</v>
      </c>
      <c r="J88" s="128">
        <v>142</v>
      </c>
      <c r="K88" s="134">
        <v>875</v>
      </c>
      <c r="L88" s="134">
        <v>61</v>
      </c>
      <c r="M88" s="117">
        <v>100</v>
      </c>
      <c r="N88" s="128">
        <v>3268</v>
      </c>
      <c r="O88" s="134">
        <v>10139</v>
      </c>
      <c r="P88" s="134">
        <v>392</v>
      </c>
      <c r="Q88" s="128">
        <v>110</v>
      </c>
      <c r="R88" s="127">
        <v>0.12</v>
      </c>
      <c r="S88" s="120">
        <v>1.5</v>
      </c>
      <c r="T88" s="120">
        <v>0</v>
      </c>
      <c r="U88" s="121">
        <v>0</v>
      </c>
      <c r="V88" s="34" t="s">
        <v>339</v>
      </c>
      <c r="W88" s="83" t="s">
        <v>360</v>
      </c>
      <c r="X88" s="150" t="s">
        <v>524</v>
      </c>
      <c r="Z88" s="7" t="s">
        <v>518</v>
      </c>
      <c r="AA88" s="6" t="s">
        <v>522</v>
      </c>
      <c r="AB88" s="13" t="s">
        <v>504</v>
      </c>
      <c r="AC88" s="54" t="s">
        <v>645</v>
      </c>
      <c r="AD88" s="42" t="s">
        <v>632</v>
      </c>
      <c r="AE88" s="89" t="s">
        <v>651</v>
      </c>
      <c r="AF88" s="145" t="s">
        <v>756</v>
      </c>
      <c r="AG88" s="2" t="s">
        <v>22</v>
      </c>
      <c r="AN88" s="19">
        <v>42734</v>
      </c>
      <c r="AO88" s="2" t="s">
        <v>22</v>
      </c>
      <c r="AP88" s="2" t="s">
        <v>22</v>
      </c>
      <c r="AQ88" s="2" t="s">
        <v>22</v>
      </c>
      <c r="AR88" s="2" t="s">
        <v>22</v>
      </c>
      <c r="AS88" s="482"/>
      <c r="AT88" s="166" t="s">
        <v>911</v>
      </c>
      <c r="AU88" s="166" t="s">
        <v>912</v>
      </c>
      <c r="AV88" s="167" t="s">
        <v>924</v>
      </c>
    </row>
    <row r="89" spans="1:48" ht="13.5" customHeight="1">
      <c r="A89" s="229">
        <v>2030</v>
      </c>
      <c r="B89" s="795">
        <v>277</v>
      </c>
      <c r="C89" s="109" t="s">
        <v>123</v>
      </c>
      <c r="D89" s="104" t="s">
        <v>52</v>
      </c>
      <c r="E89" s="104" t="s">
        <v>1692</v>
      </c>
      <c r="F89" s="20" t="s">
        <v>216</v>
      </c>
      <c r="G89" s="109" t="s">
        <v>217</v>
      </c>
      <c r="H89" s="261" t="s">
        <v>432</v>
      </c>
      <c r="I89" s="264" t="s">
        <v>1200</v>
      </c>
      <c r="J89" s="128">
        <v>149</v>
      </c>
      <c r="K89" s="137">
        <v>843</v>
      </c>
      <c r="L89" s="134">
        <v>59</v>
      </c>
      <c r="M89" s="124">
        <v>99</v>
      </c>
      <c r="N89" s="128">
        <v>3377</v>
      </c>
      <c r="O89" s="134">
        <v>9912</v>
      </c>
      <c r="P89" s="134">
        <v>384</v>
      </c>
      <c r="Q89" s="135">
        <v>109</v>
      </c>
      <c r="R89" s="126">
        <v>0.09</v>
      </c>
      <c r="S89" s="120">
        <v>1.5</v>
      </c>
      <c r="T89" s="120">
        <v>0</v>
      </c>
      <c r="U89" s="121">
        <v>0</v>
      </c>
      <c r="V89" s="811" t="s">
        <v>339</v>
      </c>
      <c r="W89" s="83" t="s">
        <v>370</v>
      </c>
      <c r="X89" s="150" t="s">
        <v>524</v>
      </c>
      <c r="Z89" s="21" t="s">
        <v>520</v>
      </c>
      <c r="AA89" s="6" t="s">
        <v>522</v>
      </c>
      <c r="AB89" s="14" t="s">
        <v>497</v>
      </c>
      <c r="AC89" s="42" t="s">
        <v>632</v>
      </c>
      <c r="AD89" s="42" t="s">
        <v>670</v>
      </c>
      <c r="AE89" s="89" t="s">
        <v>649</v>
      </c>
      <c r="AF89" s="145" t="s">
        <v>757</v>
      </c>
      <c r="AG89" s="2" t="s">
        <v>22</v>
      </c>
      <c r="AN89" s="19">
        <v>42748</v>
      </c>
      <c r="AO89" s="2" t="s">
        <v>22</v>
      </c>
      <c r="AP89" s="2" t="s">
        <v>22</v>
      </c>
      <c r="AQ89" s="2" t="s">
        <v>22</v>
      </c>
      <c r="AR89" s="2" t="s">
        <v>22</v>
      </c>
      <c r="AS89" s="482"/>
      <c r="AT89" s="166" t="s">
        <v>905</v>
      </c>
      <c r="AU89" s="166" t="s">
        <v>910</v>
      </c>
      <c r="AV89" s="167" t="s">
        <v>933</v>
      </c>
    </row>
    <row r="90" spans="1:48" ht="13.5" customHeight="1">
      <c r="A90" s="229">
        <v>2031</v>
      </c>
      <c r="B90" s="795">
        <v>278</v>
      </c>
      <c r="C90" s="109" t="s">
        <v>123</v>
      </c>
      <c r="D90" s="104" t="s">
        <v>53</v>
      </c>
      <c r="E90" s="104" t="s">
        <v>1693</v>
      </c>
      <c r="F90" s="20" t="s">
        <v>218</v>
      </c>
      <c r="G90" s="109" t="s">
        <v>219</v>
      </c>
      <c r="H90" s="261" t="s">
        <v>433</v>
      </c>
      <c r="I90" s="264" t="s">
        <v>1199</v>
      </c>
      <c r="J90" s="128">
        <v>140</v>
      </c>
      <c r="K90" s="134">
        <v>896</v>
      </c>
      <c r="L90" s="134">
        <v>61</v>
      </c>
      <c r="M90" s="117">
        <v>103</v>
      </c>
      <c r="N90" s="128">
        <v>3189</v>
      </c>
      <c r="O90" s="131">
        <v>10482</v>
      </c>
      <c r="P90" s="134">
        <v>392</v>
      </c>
      <c r="Q90" s="128">
        <v>113</v>
      </c>
      <c r="R90" s="123">
        <v>0.05</v>
      </c>
      <c r="S90" s="120">
        <v>1.5</v>
      </c>
      <c r="T90" s="120">
        <v>0</v>
      </c>
      <c r="U90" s="121">
        <v>0</v>
      </c>
      <c r="V90" s="38" t="s">
        <v>345</v>
      </c>
      <c r="W90" s="83" t="s">
        <v>360</v>
      </c>
      <c r="X90" s="150" t="s">
        <v>524</v>
      </c>
      <c r="Y90" s="76" t="s">
        <v>529</v>
      </c>
      <c r="Z90" s="21" t="s">
        <v>520</v>
      </c>
      <c r="AA90" s="6" t="s">
        <v>522</v>
      </c>
      <c r="AB90" s="13" t="s">
        <v>504</v>
      </c>
      <c r="AC90" s="54" t="s">
        <v>635</v>
      </c>
      <c r="AD90" s="42" t="s">
        <v>579</v>
      </c>
      <c r="AE90" s="89" t="s">
        <v>671</v>
      </c>
      <c r="AF90" s="145" t="s">
        <v>758</v>
      </c>
      <c r="AG90" s="2" t="s">
        <v>22</v>
      </c>
      <c r="AN90" s="19">
        <v>42748</v>
      </c>
      <c r="AO90" s="2" t="s">
        <v>22</v>
      </c>
      <c r="AP90" s="2" t="s">
        <v>22</v>
      </c>
      <c r="AQ90" s="2" t="s">
        <v>22</v>
      </c>
      <c r="AR90" s="2" t="s">
        <v>22</v>
      </c>
      <c r="AS90" s="482"/>
      <c r="AT90" s="166" t="s">
        <v>905</v>
      </c>
      <c r="AU90" s="166" t="s">
        <v>910</v>
      </c>
      <c r="AV90" s="167" t="s">
        <v>933</v>
      </c>
    </row>
    <row r="91" spans="1:48" ht="13.5" customHeight="1">
      <c r="A91" s="229">
        <v>1011</v>
      </c>
      <c r="B91" s="795">
        <v>279</v>
      </c>
      <c r="C91" s="109" t="s">
        <v>122</v>
      </c>
      <c r="D91" s="103" t="s">
        <v>16</v>
      </c>
      <c r="E91" s="103" t="s">
        <v>1653</v>
      </c>
      <c r="F91" s="20" t="s">
        <v>152</v>
      </c>
      <c r="G91" s="109" t="s">
        <v>310</v>
      </c>
      <c r="H91" s="261" t="s">
        <v>398</v>
      </c>
      <c r="I91" s="264" t="s">
        <v>1188</v>
      </c>
      <c r="J91" s="116">
        <v>100</v>
      </c>
      <c r="K91" s="118">
        <v>1216</v>
      </c>
      <c r="L91" s="111">
        <v>61</v>
      </c>
      <c r="M91" s="117">
        <v>102</v>
      </c>
      <c r="N91" s="111">
        <v>2305</v>
      </c>
      <c r="O91" s="115">
        <v>14127</v>
      </c>
      <c r="P91" s="112">
        <v>397</v>
      </c>
      <c r="Q91" s="118">
        <v>112</v>
      </c>
      <c r="R91" s="123">
        <v>0.05</v>
      </c>
      <c r="S91" s="120">
        <v>1.5</v>
      </c>
      <c r="T91" s="120">
        <v>0</v>
      </c>
      <c r="U91" s="121">
        <v>0</v>
      </c>
      <c r="V91" s="811" t="s">
        <v>339</v>
      </c>
      <c r="W91" s="83" t="s">
        <v>360</v>
      </c>
      <c r="X91" s="26" t="s">
        <v>530</v>
      </c>
      <c r="Y91" s="65" t="s">
        <v>535</v>
      </c>
      <c r="Z91" s="21" t="s">
        <v>520</v>
      </c>
      <c r="AA91" s="6" t="s">
        <v>522</v>
      </c>
      <c r="AB91" s="14" t="s">
        <v>506</v>
      </c>
      <c r="AC91" s="54" t="s">
        <v>635</v>
      </c>
      <c r="AD91" s="42" t="s">
        <v>575</v>
      </c>
      <c r="AE91" s="89" t="s">
        <v>576</v>
      </c>
      <c r="AF91" s="145" t="s">
        <v>728</v>
      </c>
      <c r="AH91" s="2" t="s">
        <v>22</v>
      </c>
      <c r="AK91" s="2" t="s">
        <v>22</v>
      </c>
      <c r="AN91" s="19">
        <v>42734</v>
      </c>
      <c r="AO91" s="2" t="s">
        <v>22</v>
      </c>
      <c r="AP91" s="2" t="s">
        <v>22</v>
      </c>
      <c r="AQ91" s="2" t="s">
        <v>22</v>
      </c>
      <c r="AR91" s="2" t="s">
        <v>22</v>
      </c>
      <c r="AS91" s="482"/>
      <c r="AT91" s="166" t="s">
        <v>916</v>
      </c>
      <c r="AU91" s="166" t="s">
        <v>912</v>
      </c>
      <c r="AV91" s="167" t="s">
        <v>932</v>
      </c>
    </row>
    <row r="92" spans="1:48" ht="13.5" customHeight="1">
      <c r="A92" s="229">
        <v>1012</v>
      </c>
      <c r="B92" s="795">
        <v>280</v>
      </c>
      <c r="C92" s="109" t="s">
        <v>122</v>
      </c>
      <c r="D92" s="103" t="s">
        <v>17</v>
      </c>
      <c r="E92" s="103" t="s">
        <v>1654</v>
      </c>
      <c r="F92" s="20" t="s">
        <v>153</v>
      </c>
      <c r="G92" s="109" t="s">
        <v>154</v>
      </c>
      <c r="H92" s="261" t="s">
        <v>399</v>
      </c>
      <c r="I92" s="264" t="s">
        <v>1197</v>
      </c>
      <c r="J92" s="111">
        <v>102</v>
      </c>
      <c r="K92" s="118">
        <v>1184</v>
      </c>
      <c r="L92" s="111">
        <v>63</v>
      </c>
      <c r="M92" s="124">
        <v>98</v>
      </c>
      <c r="N92" s="111">
        <v>2332</v>
      </c>
      <c r="O92" s="128">
        <v>13785</v>
      </c>
      <c r="P92" s="112">
        <v>406</v>
      </c>
      <c r="Q92" s="114">
        <v>108</v>
      </c>
      <c r="R92" s="123">
        <v>0.05</v>
      </c>
      <c r="S92" s="120">
        <v>1.5</v>
      </c>
      <c r="T92" s="120">
        <v>0</v>
      </c>
      <c r="U92" s="121">
        <v>0</v>
      </c>
      <c r="V92" s="37" t="s">
        <v>551</v>
      </c>
      <c r="W92" s="85" t="s">
        <v>364</v>
      </c>
      <c r="X92" s="163" t="s">
        <v>536</v>
      </c>
      <c r="Z92" s="21" t="s">
        <v>520</v>
      </c>
      <c r="AA92" s="6" t="s">
        <v>522</v>
      </c>
      <c r="AB92" s="11" t="s">
        <v>496</v>
      </c>
      <c r="AC92" s="54" t="s">
        <v>635</v>
      </c>
      <c r="AD92" s="42" t="s">
        <v>637</v>
      </c>
      <c r="AE92" s="89" t="s">
        <v>576</v>
      </c>
      <c r="AF92" s="145" t="s">
        <v>729</v>
      </c>
      <c r="AH92" s="2" t="s">
        <v>22</v>
      </c>
      <c r="AK92" s="2" t="s">
        <v>22</v>
      </c>
      <c r="AN92" s="19">
        <v>42757</v>
      </c>
      <c r="AO92" s="2" t="s">
        <v>22</v>
      </c>
      <c r="AP92" s="2" t="s">
        <v>22</v>
      </c>
      <c r="AQ92" s="2" t="s">
        <v>22</v>
      </c>
      <c r="AR92" s="2" t="s">
        <v>22</v>
      </c>
      <c r="AS92" s="482"/>
      <c r="AT92" s="166" t="s">
        <v>906</v>
      </c>
      <c r="AU92" s="166" t="s">
        <v>910</v>
      </c>
      <c r="AV92" s="167" t="s">
        <v>923</v>
      </c>
    </row>
    <row r="93" spans="1:48" ht="13.5" customHeight="1">
      <c r="A93" s="229">
        <v>2032</v>
      </c>
      <c r="B93" s="795">
        <v>281</v>
      </c>
      <c r="C93" s="109" t="s">
        <v>123</v>
      </c>
      <c r="D93" s="104" t="s">
        <v>54</v>
      </c>
      <c r="E93" s="104" t="s">
        <v>1694</v>
      </c>
      <c r="F93" s="20" t="s">
        <v>221</v>
      </c>
      <c r="G93" s="109" t="s">
        <v>220</v>
      </c>
      <c r="H93" s="261" t="s">
        <v>434</v>
      </c>
      <c r="I93" s="264" t="s">
        <v>1230</v>
      </c>
      <c r="J93" s="128">
        <v>140</v>
      </c>
      <c r="K93" s="134">
        <v>907</v>
      </c>
      <c r="L93" s="134">
        <v>61</v>
      </c>
      <c r="M93" s="117">
        <v>102</v>
      </c>
      <c r="N93" s="128">
        <v>3162</v>
      </c>
      <c r="O93" s="131">
        <v>10596</v>
      </c>
      <c r="P93" s="134">
        <v>392</v>
      </c>
      <c r="Q93" s="128">
        <v>112</v>
      </c>
      <c r="R93" s="123">
        <v>0.05</v>
      </c>
      <c r="S93" s="120">
        <v>1.5</v>
      </c>
      <c r="T93" s="120">
        <v>0</v>
      </c>
      <c r="U93" s="121">
        <v>0</v>
      </c>
      <c r="V93" s="34" t="s">
        <v>339</v>
      </c>
      <c r="W93" s="83" t="s">
        <v>371</v>
      </c>
      <c r="X93" s="150" t="s">
        <v>524</v>
      </c>
      <c r="Y93" s="72" t="s">
        <v>525</v>
      </c>
      <c r="Z93" s="7" t="s">
        <v>518</v>
      </c>
      <c r="AA93" s="6" t="s">
        <v>522</v>
      </c>
      <c r="AB93" s="11" t="s">
        <v>496</v>
      </c>
      <c r="AC93" s="54" t="s">
        <v>632</v>
      </c>
      <c r="AD93" s="42" t="s">
        <v>672</v>
      </c>
      <c r="AE93" s="89" t="s">
        <v>673</v>
      </c>
      <c r="AF93" s="145" t="s">
        <v>759</v>
      </c>
      <c r="AH93" s="2" t="s">
        <v>22</v>
      </c>
      <c r="AN93" s="19">
        <v>42757</v>
      </c>
      <c r="AO93" s="2" t="s">
        <v>22</v>
      </c>
      <c r="AP93" s="2" t="s">
        <v>22</v>
      </c>
      <c r="AQ93" s="2" t="s">
        <v>22</v>
      </c>
      <c r="AR93" s="2" t="s">
        <v>22</v>
      </c>
      <c r="AS93" s="482"/>
      <c r="AT93" s="166" t="s">
        <v>913</v>
      </c>
      <c r="AU93" s="166" t="s">
        <v>912</v>
      </c>
      <c r="AV93" s="167" t="s">
        <v>936</v>
      </c>
    </row>
    <row r="94" spans="1:48" ht="13.5" customHeight="1">
      <c r="A94" s="229">
        <v>2033</v>
      </c>
      <c r="B94" s="795">
        <v>282</v>
      </c>
      <c r="C94" s="109" t="s">
        <v>123</v>
      </c>
      <c r="D94" s="104" t="s">
        <v>55</v>
      </c>
      <c r="E94" s="104" t="s">
        <v>1695</v>
      </c>
      <c r="F94" s="20" t="s">
        <v>222</v>
      </c>
      <c r="G94" s="109" t="s">
        <v>223</v>
      </c>
      <c r="H94" s="261" t="s">
        <v>435</v>
      </c>
      <c r="I94" s="264" t="s">
        <v>1231</v>
      </c>
      <c r="J94" s="134">
        <v>102</v>
      </c>
      <c r="K94" s="128">
        <v>1174</v>
      </c>
      <c r="L94" s="134">
        <v>62</v>
      </c>
      <c r="M94" s="122">
        <v>106</v>
      </c>
      <c r="N94" s="134">
        <v>2332</v>
      </c>
      <c r="O94" s="128">
        <v>13671</v>
      </c>
      <c r="P94" s="131">
        <v>410</v>
      </c>
      <c r="Q94" s="128">
        <v>116</v>
      </c>
      <c r="R94" s="123">
        <v>0.05</v>
      </c>
      <c r="S94" s="120">
        <v>1.5</v>
      </c>
      <c r="T94" s="120">
        <v>0</v>
      </c>
      <c r="U94" s="121">
        <v>0</v>
      </c>
      <c r="V94" s="38" t="s">
        <v>341</v>
      </c>
      <c r="W94" s="85" t="s">
        <v>372</v>
      </c>
      <c r="X94" s="149" t="s">
        <v>535</v>
      </c>
      <c r="Y94" s="64" t="s">
        <v>524</v>
      </c>
      <c r="Z94" s="7" t="s">
        <v>518</v>
      </c>
      <c r="AA94" s="6" t="s">
        <v>522</v>
      </c>
      <c r="AB94" s="14" t="s">
        <v>497</v>
      </c>
      <c r="AC94" s="42" t="s">
        <v>632</v>
      </c>
      <c r="AD94" s="44" t="s">
        <v>577</v>
      </c>
      <c r="AE94" s="90" t="s">
        <v>575</v>
      </c>
      <c r="AF94" s="146" t="s">
        <v>760</v>
      </c>
      <c r="AH94" s="2" t="s">
        <v>22</v>
      </c>
      <c r="AJ94" s="2" t="s">
        <v>22</v>
      </c>
      <c r="AL94" s="91" t="s">
        <v>22</v>
      </c>
      <c r="AN94" s="19">
        <v>42810</v>
      </c>
      <c r="AO94" s="2" t="s">
        <v>22</v>
      </c>
      <c r="AP94" s="2" t="s">
        <v>22</v>
      </c>
      <c r="AQ94" s="2"/>
      <c r="AR94" s="2"/>
      <c r="AS94" s="482"/>
      <c r="AT94" s="166" t="s">
        <v>913</v>
      </c>
      <c r="AU94" s="166" t="s">
        <v>912</v>
      </c>
      <c r="AV94" s="167" t="s">
        <v>936</v>
      </c>
    </row>
    <row r="95" spans="1:48" ht="13.5" customHeight="1">
      <c r="A95" s="229">
        <v>1013</v>
      </c>
      <c r="B95" s="795">
        <v>283</v>
      </c>
      <c r="C95" s="109" t="s">
        <v>122</v>
      </c>
      <c r="D95" s="103" t="s">
        <v>18</v>
      </c>
      <c r="E95" s="103" t="s">
        <v>1655</v>
      </c>
      <c r="F95" s="20" t="s">
        <v>155</v>
      </c>
      <c r="G95" s="109" t="s">
        <v>160</v>
      </c>
      <c r="H95" s="261" t="s">
        <v>400</v>
      </c>
      <c r="I95" s="264" t="s">
        <v>1198</v>
      </c>
      <c r="J95" s="118">
        <v>142</v>
      </c>
      <c r="K95" s="111">
        <v>864</v>
      </c>
      <c r="L95" s="114">
        <v>75</v>
      </c>
      <c r="M95" s="129">
        <v>94</v>
      </c>
      <c r="N95" s="128">
        <v>3323</v>
      </c>
      <c r="O95" s="112">
        <v>10254</v>
      </c>
      <c r="P95" s="115">
        <v>490</v>
      </c>
      <c r="Q95" s="112">
        <v>104</v>
      </c>
      <c r="R95" s="119">
        <v>0.1</v>
      </c>
      <c r="S95" s="120">
        <v>1.5</v>
      </c>
      <c r="T95" s="120">
        <v>0</v>
      </c>
      <c r="U95" s="121">
        <v>0</v>
      </c>
      <c r="V95" s="34" t="s">
        <v>342</v>
      </c>
      <c r="W95" s="83" t="s">
        <v>362</v>
      </c>
      <c r="X95" s="150" t="s">
        <v>524</v>
      </c>
      <c r="Z95" s="7" t="s">
        <v>518</v>
      </c>
      <c r="AA95" s="6" t="s">
        <v>522</v>
      </c>
      <c r="AB95" s="11" t="s">
        <v>496</v>
      </c>
      <c r="AC95" s="54" t="s">
        <v>638</v>
      </c>
      <c r="AD95" s="42" t="s">
        <v>639</v>
      </c>
      <c r="AE95" s="89" t="s">
        <v>640</v>
      </c>
      <c r="AF95" s="145" t="s">
        <v>730</v>
      </c>
      <c r="AG95" s="2" t="s">
        <v>22</v>
      </c>
      <c r="AN95" s="19">
        <v>42810</v>
      </c>
      <c r="AO95" s="2" t="s">
        <v>22</v>
      </c>
      <c r="AP95" s="2" t="s">
        <v>22</v>
      </c>
      <c r="AQ95" s="2" t="s">
        <v>22</v>
      </c>
      <c r="AR95" s="2" t="s">
        <v>22</v>
      </c>
      <c r="AS95" s="482"/>
      <c r="AT95" s="166" t="s">
        <v>911</v>
      </c>
      <c r="AU95" s="166" t="s">
        <v>912</v>
      </c>
      <c r="AV95" s="167" t="s">
        <v>924</v>
      </c>
    </row>
    <row r="96" spans="1:48" ht="13.5" customHeight="1">
      <c r="A96" s="229">
        <v>2034</v>
      </c>
      <c r="B96" s="795">
        <v>285</v>
      </c>
      <c r="C96" s="109" t="s">
        <v>123</v>
      </c>
      <c r="D96" s="104" t="s">
        <v>56</v>
      </c>
      <c r="E96" s="104" t="s">
        <v>1696</v>
      </c>
      <c r="F96" s="20" t="s">
        <v>226</v>
      </c>
      <c r="G96" s="109" t="s">
        <v>227</v>
      </c>
      <c r="H96" s="261" t="s">
        <v>436</v>
      </c>
      <c r="I96" s="264" t="s">
        <v>1232</v>
      </c>
      <c r="J96" s="135">
        <v>128</v>
      </c>
      <c r="K96" s="131">
        <v>960</v>
      </c>
      <c r="L96" s="134">
        <v>59</v>
      </c>
      <c r="M96" s="122">
        <v>109</v>
      </c>
      <c r="N96" s="128">
        <v>3002</v>
      </c>
      <c r="O96" s="135">
        <v>11393</v>
      </c>
      <c r="P96" s="134">
        <v>388</v>
      </c>
      <c r="Q96" s="128">
        <v>119</v>
      </c>
      <c r="R96" s="123">
        <v>0.05</v>
      </c>
      <c r="S96" s="120">
        <v>1.5</v>
      </c>
      <c r="T96" s="120">
        <v>0</v>
      </c>
      <c r="U96" s="121">
        <v>0</v>
      </c>
      <c r="V96" s="34" t="s">
        <v>339</v>
      </c>
      <c r="W96" s="84" t="s">
        <v>366</v>
      </c>
      <c r="X96" s="150" t="s">
        <v>524</v>
      </c>
      <c r="Z96" s="22" t="s">
        <v>519</v>
      </c>
      <c r="AA96" s="6" t="s">
        <v>522</v>
      </c>
      <c r="AB96" s="11" t="s">
        <v>496</v>
      </c>
      <c r="AC96" s="42" t="s">
        <v>632</v>
      </c>
      <c r="AD96" s="45" t="s">
        <v>575</v>
      </c>
      <c r="AE96" s="89" t="s">
        <v>673</v>
      </c>
      <c r="AF96" s="145" t="s">
        <v>761</v>
      </c>
      <c r="AH96" s="2" t="s">
        <v>22</v>
      </c>
      <c r="AN96" s="19">
        <v>42853</v>
      </c>
      <c r="AO96" s="2" t="s">
        <v>22</v>
      </c>
      <c r="AP96" s="2" t="s">
        <v>22</v>
      </c>
      <c r="AQ96" s="2" t="s">
        <v>22</v>
      </c>
      <c r="AR96" s="2" t="s">
        <v>22</v>
      </c>
      <c r="AS96" s="482"/>
      <c r="AT96" s="166" t="s">
        <v>914</v>
      </c>
      <c r="AU96" s="166" t="s">
        <v>910</v>
      </c>
      <c r="AV96" s="167" t="s">
        <v>927</v>
      </c>
    </row>
    <row r="97" spans="1:48" ht="13.5" customHeight="1">
      <c r="A97" s="229">
        <v>2035</v>
      </c>
      <c r="B97" s="795">
        <v>286</v>
      </c>
      <c r="C97" s="109" t="s">
        <v>123</v>
      </c>
      <c r="D97" s="104" t="s">
        <v>57</v>
      </c>
      <c r="E97" s="104" t="s">
        <v>1697</v>
      </c>
      <c r="F97" s="20" t="s">
        <v>224</v>
      </c>
      <c r="G97" s="109" t="s">
        <v>225</v>
      </c>
      <c r="H97" s="261" t="s">
        <v>437</v>
      </c>
      <c r="I97" s="264" t="s">
        <v>1233</v>
      </c>
      <c r="J97" s="128">
        <v>141</v>
      </c>
      <c r="K97" s="134">
        <v>854</v>
      </c>
      <c r="L97" s="134">
        <v>61</v>
      </c>
      <c r="M97" s="117">
        <v>100</v>
      </c>
      <c r="N97" s="128">
        <v>3270</v>
      </c>
      <c r="O97" s="134">
        <v>10026</v>
      </c>
      <c r="P97" s="131">
        <v>397</v>
      </c>
      <c r="Q97" s="128">
        <v>110</v>
      </c>
      <c r="R97" s="119">
        <v>0.1</v>
      </c>
      <c r="S97" s="120">
        <v>1.5</v>
      </c>
      <c r="T97" s="120">
        <v>0</v>
      </c>
      <c r="U97" s="121">
        <v>0</v>
      </c>
      <c r="V97" s="811" t="s">
        <v>346</v>
      </c>
      <c r="W97" s="83" t="s">
        <v>360</v>
      </c>
      <c r="X97" s="150" t="s">
        <v>524</v>
      </c>
      <c r="Z97" s="21" t="s">
        <v>520</v>
      </c>
      <c r="AA97" s="6" t="s">
        <v>522</v>
      </c>
      <c r="AB97" s="11" t="s">
        <v>496</v>
      </c>
      <c r="AC97" s="42" t="s">
        <v>632</v>
      </c>
      <c r="AD97" s="42" t="s">
        <v>635</v>
      </c>
      <c r="AE97" s="89" t="s">
        <v>673</v>
      </c>
      <c r="AF97" s="145" t="s">
        <v>762</v>
      </c>
      <c r="AH97" s="2" t="s">
        <v>22</v>
      </c>
      <c r="AK97" s="2" t="s">
        <v>22</v>
      </c>
      <c r="AL97" s="91" t="s">
        <v>22</v>
      </c>
      <c r="AN97" s="19">
        <v>42853</v>
      </c>
      <c r="AO97" s="2" t="s">
        <v>22</v>
      </c>
      <c r="AP97" s="2" t="s">
        <v>22</v>
      </c>
      <c r="AQ97" s="2" t="s">
        <v>22</v>
      </c>
      <c r="AR97" s="2" t="s">
        <v>22</v>
      </c>
      <c r="AS97" s="482"/>
      <c r="AT97" s="166" t="s">
        <v>922</v>
      </c>
      <c r="AU97" s="166" t="s">
        <v>921</v>
      </c>
      <c r="AV97" s="167" t="s">
        <v>934</v>
      </c>
    </row>
    <row r="98" spans="1:48" ht="13.5" customHeight="1">
      <c r="A98" s="229">
        <v>2036</v>
      </c>
      <c r="B98" s="795">
        <v>287</v>
      </c>
      <c r="C98" s="109" t="s">
        <v>123</v>
      </c>
      <c r="D98" s="104" t="s">
        <v>58</v>
      </c>
      <c r="E98" s="104" t="s">
        <v>1698</v>
      </c>
      <c r="F98" s="20" t="s">
        <v>318</v>
      </c>
      <c r="G98" s="109" t="s">
        <v>319</v>
      </c>
      <c r="H98" s="261" t="s">
        <v>438</v>
      </c>
      <c r="I98" s="264" t="s">
        <v>2057</v>
      </c>
      <c r="J98" s="134">
        <v>105</v>
      </c>
      <c r="K98" s="128">
        <v>1184</v>
      </c>
      <c r="L98" s="134">
        <v>61</v>
      </c>
      <c r="M98" s="122">
        <v>109</v>
      </c>
      <c r="N98" s="131">
        <v>2439</v>
      </c>
      <c r="O98" s="128">
        <v>13671</v>
      </c>
      <c r="P98" s="134">
        <v>392</v>
      </c>
      <c r="Q98" s="128">
        <v>119</v>
      </c>
      <c r="R98" s="136">
        <v>0.03</v>
      </c>
      <c r="S98" s="120">
        <v>1.5</v>
      </c>
      <c r="T98" s="120">
        <v>0</v>
      </c>
      <c r="U98" s="121">
        <v>0</v>
      </c>
      <c r="V98" s="38" t="s">
        <v>345</v>
      </c>
      <c r="W98" s="83" t="s">
        <v>360</v>
      </c>
      <c r="X98" s="322" t="s">
        <v>529</v>
      </c>
      <c r="Y98" s="73" t="s">
        <v>548</v>
      </c>
      <c r="Z98" s="22" t="s">
        <v>519</v>
      </c>
      <c r="AA98" s="6" t="s">
        <v>522</v>
      </c>
      <c r="AB98" s="11" t="s">
        <v>496</v>
      </c>
      <c r="AC98" s="54" t="s">
        <v>644</v>
      </c>
      <c r="AD98" s="45" t="s">
        <v>575</v>
      </c>
      <c r="AE98" s="89" t="s">
        <v>649</v>
      </c>
      <c r="AF98" s="145" t="s">
        <v>763</v>
      </c>
      <c r="AH98" s="2" t="s">
        <v>22</v>
      </c>
      <c r="AK98" s="2" t="s">
        <v>22</v>
      </c>
      <c r="AN98" s="19">
        <v>42875</v>
      </c>
      <c r="AO98" s="2" t="s">
        <v>22</v>
      </c>
      <c r="AP98" s="2" t="s">
        <v>22</v>
      </c>
      <c r="AQ98" s="2"/>
      <c r="AR98" s="2"/>
      <c r="AS98" s="482"/>
      <c r="AT98" s="166" t="s">
        <v>922</v>
      </c>
      <c r="AU98" s="166" t="s">
        <v>921</v>
      </c>
      <c r="AV98" s="167" t="s">
        <v>934</v>
      </c>
    </row>
    <row r="99" spans="1:48" ht="13.5" customHeight="1">
      <c r="A99" s="229">
        <v>1014</v>
      </c>
      <c r="B99" s="795">
        <v>288</v>
      </c>
      <c r="C99" s="109" t="s">
        <v>122</v>
      </c>
      <c r="D99" s="103" t="s">
        <v>19</v>
      </c>
      <c r="E99" s="103" t="s">
        <v>1656</v>
      </c>
      <c r="F99" s="20" t="s">
        <v>156</v>
      </c>
      <c r="G99" s="109" t="s">
        <v>157</v>
      </c>
      <c r="H99" s="261" t="s">
        <v>401</v>
      </c>
      <c r="I99" s="264" t="s">
        <v>1227</v>
      </c>
      <c r="J99" s="114">
        <v>132</v>
      </c>
      <c r="K99" s="112">
        <v>971</v>
      </c>
      <c r="L99" s="111">
        <v>60</v>
      </c>
      <c r="M99" s="124">
        <v>97</v>
      </c>
      <c r="N99" s="118">
        <v>3002</v>
      </c>
      <c r="O99" s="114">
        <v>11393</v>
      </c>
      <c r="P99" s="111">
        <v>388</v>
      </c>
      <c r="Q99" s="114">
        <v>107</v>
      </c>
      <c r="R99" s="126">
        <v>0.08</v>
      </c>
      <c r="S99" s="120">
        <v>1.5</v>
      </c>
      <c r="T99" s="120">
        <v>0</v>
      </c>
      <c r="U99" s="121">
        <v>0</v>
      </c>
      <c r="V99" s="34" t="s">
        <v>339</v>
      </c>
      <c r="W99" s="83" t="s">
        <v>362</v>
      </c>
      <c r="X99" s="150" t="s">
        <v>524</v>
      </c>
      <c r="Z99" s="22" t="s">
        <v>519</v>
      </c>
      <c r="AA99" s="6" t="s">
        <v>522</v>
      </c>
      <c r="AB99" s="14" t="s">
        <v>497</v>
      </c>
      <c r="AC99" s="54" t="s">
        <v>641</v>
      </c>
      <c r="AD99" s="42" t="s">
        <v>639</v>
      </c>
      <c r="AE99" s="89" t="s">
        <v>635</v>
      </c>
      <c r="AF99" s="145" t="s">
        <v>731</v>
      </c>
      <c r="AH99" s="2" t="s">
        <v>22</v>
      </c>
      <c r="AN99" s="19">
        <v>42875</v>
      </c>
      <c r="AO99" s="2" t="s">
        <v>22</v>
      </c>
      <c r="AP99" s="2" t="s">
        <v>22</v>
      </c>
      <c r="AQ99" s="2" t="s">
        <v>22</v>
      </c>
      <c r="AR99" s="2" t="s">
        <v>22</v>
      </c>
      <c r="AS99" s="482"/>
      <c r="AT99" s="166" t="s">
        <v>922</v>
      </c>
      <c r="AU99" s="166" t="s">
        <v>921</v>
      </c>
      <c r="AV99" s="167" t="s">
        <v>934</v>
      </c>
    </row>
    <row r="100" spans="1:48" ht="13.5" customHeight="1">
      <c r="A100" s="229">
        <v>3031</v>
      </c>
      <c r="B100" s="795">
        <v>289</v>
      </c>
      <c r="C100" s="109" t="s">
        <v>124</v>
      </c>
      <c r="D100" s="106" t="s">
        <v>92</v>
      </c>
      <c r="E100" s="106" t="s">
        <v>1737</v>
      </c>
      <c r="F100" s="20" t="s">
        <v>331</v>
      </c>
      <c r="G100" s="109" t="s">
        <v>332</v>
      </c>
      <c r="H100" s="261" t="s">
        <v>472</v>
      </c>
      <c r="I100" s="264" t="s">
        <v>1264</v>
      </c>
      <c r="J100" s="134">
        <v>104</v>
      </c>
      <c r="K100" s="135">
        <v>1142</v>
      </c>
      <c r="L100" s="134">
        <v>65</v>
      </c>
      <c r="M100" s="122">
        <v>106</v>
      </c>
      <c r="N100" s="131">
        <v>2412</v>
      </c>
      <c r="O100" s="128">
        <v>13216</v>
      </c>
      <c r="P100" s="131">
        <v>415</v>
      </c>
      <c r="Q100" s="128">
        <v>116</v>
      </c>
      <c r="R100" s="136">
        <v>0.03</v>
      </c>
      <c r="S100" s="120">
        <v>1.5</v>
      </c>
      <c r="T100" s="120">
        <v>0</v>
      </c>
      <c r="U100" s="121">
        <v>0</v>
      </c>
      <c r="V100" s="34" t="s">
        <v>346</v>
      </c>
      <c r="W100" s="85" t="s">
        <v>380</v>
      </c>
      <c r="X100" s="149" t="s">
        <v>539</v>
      </c>
      <c r="Z100" s="7" t="s">
        <v>518</v>
      </c>
      <c r="AA100" s="6" t="s">
        <v>522</v>
      </c>
      <c r="AB100" s="11" t="s">
        <v>496</v>
      </c>
      <c r="AC100" s="54" t="s">
        <v>118</v>
      </c>
      <c r="AD100" s="44" t="s">
        <v>575</v>
      </c>
      <c r="AE100" s="89" t="s">
        <v>635</v>
      </c>
      <c r="AF100" s="145" t="s">
        <v>783</v>
      </c>
      <c r="AG100" s="2" t="s">
        <v>22</v>
      </c>
      <c r="AL100" s="91" t="s">
        <v>22</v>
      </c>
      <c r="AN100" s="19">
        <v>42944</v>
      </c>
      <c r="AO100" s="2"/>
      <c r="AP100" s="2"/>
      <c r="AQ100" s="2"/>
      <c r="AR100" s="2"/>
      <c r="AS100" s="482" t="s">
        <v>886</v>
      </c>
      <c r="AT100" s="166" t="s">
        <v>913</v>
      </c>
      <c r="AU100" s="166" t="s">
        <v>921</v>
      </c>
      <c r="AV100" s="167" t="s">
        <v>926</v>
      </c>
    </row>
    <row r="101" spans="1:48" ht="13.5" customHeight="1">
      <c r="A101" s="229">
        <v>2037</v>
      </c>
      <c r="B101" s="795">
        <v>290</v>
      </c>
      <c r="C101" s="109" t="s">
        <v>123</v>
      </c>
      <c r="D101" s="104" t="s">
        <v>59</v>
      </c>
      <c r="E101" s="104" t="s">
        <v>1699</v>
      </c>
      <c r="F101" s="20" t="s">
        <v>228</v>
      </c>
      <c r="G101" s="109" t="s">
        <v>229</v>
      </c>
      <c r="H101" s="261" t="s">
        <v>2085</v>
      </c>
      <c r="I101" s="264" t="s">
        <v>1235</v>
      </c>
      <c r="J101" s="131">
        <v>126</v>
      </c>
      <c r="K101" s="134">
        <v>928</v>
      </c>
      <c r="L101" s="134">
        <v>66</v>
      </c>
      <c r="M101" s="122">
        <v>105</v>
      </c>
      <c r="N101" s="135">
        <v>2921</v>
      </c>
      <c r="O101" s="131">
        <v>10823</v>
      </c>
      <c r="P101" s="131">
        <v>423</v>
      </c>
      <c r="Q101" s="128">
        <v>115</v>
      </c>
      <c r="R101" s="123">
        <v>0.05</v>
      </c>
      <c r="S101" s="120">
        <v>1.5</v>
      </c>
      <c r="T101" s="120">
        <v>0</v>
      </c>
      <c r="U101" s="121">
        <v>0</v>
      </c>
      <c r="V101" s="34" t="s">
        <v>340</v>
      </c>
      <c r="W101" s="83" t="s">
        <v>360</v>
      </c>
      <c r="X101" s="32" t="s">
        <v>525</v>
      </c>
      <c r="Y101" s="64" t="s">
        <v>524</v>
      </c>
      <c r="Z101" s="21" t="s">
        <v>520</v>
      </c>
      <c r="AA101" s="6" t="s">
        <v>522</v>
      </c>
      <c r="AB101" s="11" t="s">
        <v>496</v>
      </c>
      <c r="AC101" s="42" t="s">
        <v>632</v>
      </c>
      <c r="AD101" s="42" t="s">
        <v>635</v>
      </c>
      <c r="AE101" s="89" t="s">
        <v>649</v>
      </c>
      <c r="AF101" s="145" t="s">
        <v>764</v>
      </c>
      <c r="AH101" s="2" t="s">
        <v>22</v>
      </c>
      <c r="AL101" s="91" t="s">
        <v>22</v>
      </c>
      <c r="AN101" s="19">
        <v>42909</v>
      </c>
      <c r="AO101" s="2"/>
      <c r="AP101" s="2" t="s">
        <v>22</v>
      </c>
      <c r="AQ101" s="2" t="s">
        <v>22</v>
      </c>
      <c r="AR101" s="2" t="s">
        <v>22</v>
      </c>
      <c r="AS101" s="482" t="s">
        <v>596</v>
      </c>
      <c r="AT101" s="166" t="s">
        <v>913</v>
      </c>
      <c r="AU101" s="166" t="s">
        <v>921</v>
      </c>
      <c r="AV101" s="167" t="s">
        <v>926</v>
      </c>
    </row>
    <row r="102" spans="1:48" ht="14.25" customHeight="1">
      <c r="A102" s="229">
        <v>2038</v>
      </c>
      <c r="B102" s="795">
        <v>291</v>
      </c>
      <c r="C102" s="109" t="s">
        <v>123</v>
      </c>
      <c r="D102" s="104" t="s">
        <v>60</v>
      </c>
      <c r="E102" s="104" t="s">
        <v>1700</v>
      </c>
      <c r="F102" s="20" t="s">
        <v>320</v>
      </c>
      <c r="G102" s="109" t="s">
        <v>321</v>
      </c>
      <c r="H102" s="261" t="s">
        <v>440</v>
      </c>
      <c r="I102" s="264" t="s">
        <v>2230</v>
      </c>
      <c r="J102" s="131">
        <v>114</v>
      </c>
      <c r="K102" s="131">
        <v>960</v>
      </c>
      <c r="L102" s="131">
        <v>68</v>
      </c>
      <c r="M102" s="124">
        <v>99</v>
      </c>
      <c r="N102" s="135">
        <v>2680</v>
      </c>
      <c r="O102" s="135">
        <v>11393</v>
      </c>
      <c r="P102" s="135">
        <v>441</v>
      </c>
      <c r="Q102" s="135">
        <v>109</v>
      </c>
      <c r="R102" s="126">
        <v>0.08</v>
      </c>
      <c r="S102" s="120">
        <v>1.5</v>
      </c>
      <c r="T102" s="120">
        <v>0</v>
      </c>
      <c r="U102" s="121">
        <v>0</v>
      </c>
      <c r="V102" s="34" t="s">
        <v>339</v>
      </c>
      <c r="W102" s="84" t="s">
        <v>373</v>
      </c>
      <c r="X102" s="36" t="s">
        <v>526</v>
      </c>
      <c r="Z102" s="21" t="s">
        <v>520</v>
      </c>
      <c r="AA102" s="6" t="s">
        <v>522</v>
      </c>
      <c r="AB102" s="11" t="s">
        <v>496</v>
      </c>
      <c r="AC102" s="45" t="s">
        <v>573</v>
      </c>
      <c r="AD102" s="42" t="s">
        <v>674</v>
      </c>
      <c r="AE102" s="89" t="s">
        <v>635</v>
      </c>
      <c r="AF102" s="145" t="s">
        <v>765</v>
      </c>
      <c r="AG102" s="2" t="s">
        <v>22</v>
      </c>
      <c r="AN102" s="19">
        <v>42944</v>
      </c>
      <c r="AO102" s="2" t="s">
        <v>22</v>
      </c>
      <c r="AP102" s="2" t="s">
        <v>22</v>
      </c>
      <c r="AQ102" s="2"/>
      <c r="AR102" s="2"/>
      <c r="AS102" s="482"/>
      <c r="AT102" s="166" t="s">
        <v>913</v>
      </c>
      <c r="AU102" s="166" t="s">
        <v>921</v>
      </c>
      <c r="AV102" s="167" t="s">
        <v>926</v>
      </c>
    </row>
    <row r="103" spans="1:48" ht="13.5" customHeight="1">
      <c r="A103" s="229">
        <v>1015</v>
      </c>
      <c r="B103" s="795">
        <v>292</v>
      </c>
      <c r="C103" s="109" t="s">
        <v>122</v>
      </c>
      <c r="D103" s="103" t="s">
        <v>20</v>
      </c>
      <c r="E103" s="103" t="s">
        <v>1657</v>
      </c>
      <c r="F103" s="20" t="s">
        <v>161</v>
      </c>
      <c r="G103" s="109" t="s">
        <v>162</v>
      </c>
      <c r="H103" s="261" t="s">
        <v>402</v>
      </c>
      <c r="I103" s="264" t="s">
        <v>2227</v>
      </c>
      <c r="J103" s="118">
        <v>144</v>
      </c>
      <c r="K103" s="111">
        <v>854</v>
      </c>
      <c r="L103" s="111">
        <v>60</v>
      </c>
      <c r="M103" s="125">
        <v>111</v>
      </c>
      <c r="N103" s="128">
        <v>3323</v>
      </c>
      <c r="O103" s="111">
        <v>10026</v>
      </c>
      <c r="P103" s="111">
        <v>388</v>
      </c>
      <c r="Q103" s="115">
        <v>121</v>
      </c>
      <c r="R103" s="126">
        <v>0.08</v>
      </c>
      <c r="S103" s="120">
        <v>1.5</v>
      </c>
      <c r="T103" s="120">
        <v>0</v>
      </c>
      <c r="U103" s="121">
        <v>0</v>
      </c>
      <c r="V103" s="810" t="s">
        <v>337</v>
      </c>
      <c r="W103" s="83" t="s">
        <v>360</v>
      </c>
      <c r="X103" s="150" t="s">
        <v>524</v>
      </c>
      <c r="Y103" s="66" t="s">
        <v>525</v>
      </c>
      <c r="Z103" s="21" t="s">
        <v>520</v>
      </c>
      <c r="AA103" s="7" t="s">
        <v>521</v>
      </c>
      <c r="AB103" s="11" t="s">
        <v>496</v>
      </c>
      <c r="AC103" s="54" t="s">
        <v>575</v>
      </c>
      <c r="AD103" s="42" t="s">
        <v>576</v>
      </c>
      <c r="AE103" s="89" t="s">
        <v>642</v>
      </c>
      <c r="AF103" s="145" t="s">
        <v>732</v>
      </c>
      <c r="AG103" s="2" t="s">
        <v>22</v>
      </c>
      <c r="AN103" s="19">
        <v>43005</v>
      </c>
      <c r="AO103" s="2" t="s">
        <v>22</v>
      </c>
      <c r="AP103" s="2" t="s">
        <v>22</v>
      </c>
      <c r="AQ103" s="2"/>
      <c r="AR103" s="2"/>
      <c r="AS103" s="482"/>
      <c r="AT103" s="166" t="s">
        <v>913</v>
      </c>
      <c r="AU103" s="166" t="s">
        <v>921</v>
      </c>
      <c r="AV103" s="167" t="s">
        <v>926</v>
      </c>
    </row>
    <row r="104" spans="1:48" ht="13.5" customHeight="1">
      <c r="A104" s="229">
        <v>2039</v>
      </c>
      <c r="B104" s="795">
        <v>293</v>
      </c>
      <c r="C104" s="109" t="s">
        <v>123</v>
      </c>
      <c r="D104" s="104" t="s">
        <v>61</v>
      </c>
      <c r="E104" s="104" t="s">
        <v>1701</v>
      </c>
      <c r="F104" s="20" t="s">
        <v>322</v>
      </c>
      <c r="G104" s="109" t="s">
        <v>323</v>
      </c>
      <c r="H104" s="261" t="s">
        <v>441</v>
      </c>
      <c r="I104" s="264" t="s">
        <v>2231</v>
      </c>
      <c r="J104" s="131">
        <v>118</v>
      </c>
      <c r="K104" s="137">
        <v>801</v>
      </c>
      <c r="L104" s="135">
        <v>77</v>
      </c>
      <c r="M104" s="122">
        <v>108</v>
      </c>
      <c r="N104" s="135">
        <v>2734</v>
      </c>
      <c r="O104" s="134">
        <v>9456</v>
      </c>
      <c r="P104" s="138">
        <v>507</v>
      </c>
      <c r="Q104" s="128">
        <v>118</v>
      </c>
      <c r="R104" s="136">
        <v>0.03</v>
      </c>
      <c r="S104" s="120">
        <v>1.5</v>
      </c>
      <c r="T104" s="120">
        <v>0</v>
      </c>
      <c r="U104" s="121">
        <v>0</v>
      </c>
      <c r="V104" s="811" t="s">
        <v>340</v>
      </c>
      <c r="W104" s="85" t="s">
        <v>364</v>
      </c>
      <c r="X104" s="32" t="s">
        <v>525</v>
      </c>
      <c r="Z104" s="21" t="s">
        <v>520</v>
      </c>
      <c r="AA104" s="6" t="s">
        <v>522</v>
      </c>
      <c r="AB104" s="13" t="s">
        <v>503</v>
      </c>
      <c r="AC104" s="54" t="s">
        <v>632</v>
      </c>
      <c r="AD104" s="42" t="s">
        <v>651</v>
      </c>
      <c r="AE104" s="89" t="s">
        <v>652</v>
      </c>
      <c r="AF104" s="145" t="s">
        <v>766</v>
      </c>
      <c r="AH104" s="2" t="s">
        <v>22</v>
      </c>
      <c r="AN104" s="19">
        <v>43005</v>
      </c>
      <c r="AO104" s="2" t="s">
        <v>22</v>
      </c>
      <c r="AP104" s="2" t="s">
        <v>22</v>
      </c>
      <c r="AQ104" s="2"/>
      <c r="AR104" s="2"/>
      <c r="AS104" s="482"/>
      <c r="AT104" s="166" t="s">
        <v>915</v>
      </c>
      <c r="AU104" s="166" t="s">
        <v>912</v>
      </c>
      <c r="AV104" s="167" t="s">
        <v>930</v>
      </c>
    </row>
    <row r="105" spans="1:48" ht="13.5" customHeight="1">
      <c r="A105" s="229">
        <v>1016</v>
      </c>
      <c r="B105" s="795">
        <v>294</v>
      </c>
      <c r="C105" s="109" t="s">
        <v>989</v>
      </c>
      <c r="D105" s="151" t="s">
        <v>988</v>
      </c>
      <c r="E105" s="151" t="s">
        <v>1658</v>
      </c>
      <c r="F105" s="20" t="s">
        <v>487</v>
      </c>
      <c r="G105" s="109" t="s">
        <v>488</v>
      </c>
      <c r="H105" s="261" t="s">
        <v>489</v>
      </c>
      <c r="I105" s="264"/>
      <c r="J105" s="135">
        <v>130</v>
      </c>
      <c r="K105" s="131">
        <v>960</v>
      </c>
      <c r="L105" s="111">
        <v>59</v>
      </c>
      <c r="M105" s="125">
        <v>103</v>
      </c>
      <c r="N105" s="118">
        <v>3028</v>
      </c>
      <c r="O105" s="114">
        <v>11393</v>
      </c>
      <c r="P105" s="111">
        <v>384</v>
      </c>
      <c r="Q105" s="118">
        <v>113</v>
      </c>
      <c r="R105" s="119">
        <v>0.1</v>
      </c>
      <c r="S105" s="120">
        <v>1.5</v>
      </c>
      <c r="T105" s="120">
        <v>0</v>
      </c>
      <c r="U105" s="132">
        <v>0.5</v>
      </c>
      <c r="V105" s="810" t="s">
        <v>490</v>
      </c>
      <c r="W105" s="83" t="s">
        <v>492</v>
      </c>
      <c r="X105" s="28" t="s">
        <v>524</v>
      </c>
      <c r="Y105" s="64" t="s">
        <v>531</v>
      </c>
      <c r="Z105" s="21" t="s">
        <v>520</v>
      </c>
      <c r="AA105" s="6" t="s">
        <v>522</v>
      </c>
      <c r="AB105" s="79" t="s">
        <v>494</v>
      </c>
      <c r="AC105" s="42" t="s">
        <v>632</v>
      </c>
      <c r="AD105" s="42" t="s">
        <v>575</v>
      </c>
      <c r="AE105" s="89" t="s">
        <v>642</v>
      </c>
      <c r="AF105" s="145" t="s">
        <v>724</v>
      </c>
      <c r="AG105" s="2" t="s">
        <v>22</v>
      </c>
      <c r="AN105" s="19">
        <v>43050</v>
      </c>
      <c r="AO105" s="2"/>
      <c r="AP105" s="2"/>
      <c r="AQ105" s="2"/>
      <c r="AR105" s="2"/>
      <c r="AS105" s="482" t="s">
        <v>887</v>
      </c>
      <c r="AT105" s="166" t="s">
        <v>915</v>
      </c>
      <c r="AU105" s="166" t="s">
        <v>912</v>
      </c>
      <c r="AV105" s="167" t="s">
        <v>930</v>
      </c>
    </row>
    <row r="106" spans="1:48" ht="13.5" customHeight="1">
      <c r="A106" s="229">
        <v>2040</v>
      </c>
      <c r="B106" s="794">
        <v>295</v>
      </c>
      <c r="C106" s="109" t="s">
        <v>123</v>
      </c>
      <c r="D106" s="104" t="s">
        <v>493</v>
      </c>
      <c r="E106" s="104" t="s">
        <v>1702</v>
      </c>
      <c r="F106" s="20" t="s">
        <v>678</v>
      </c>
      <c r="G106" s="109" t="s">
        <v>874</v>
      </c>
      <c r="H106" s="261" t="s">
        <v>875</v>
      </c>
      <c r="I106" s="264" t="s">
        <v>2056</v>
      </c>
      <c r="J106" s="137">
        <v>98</v>
      </c>
      <c r="K106" s="135">
        <v>1078</v>
      </c>
      <c r="L106" s="131">
        <v>69</v>
      </c>
      <c r="M106" s="124">
        <v>99</v>
      </c>
      <c r="N106" s="134">
        <v>2305</v>
      </c>
      <c r="O106" s="128">
        <v>12760</v>
      </c>
      <c r="P106" s="135">
        <v>450</v>
      </c>
      <c r="Q106" s="135">
        <v>109</v>
      </c>
      <c r="R106" s="123">
        <v>0.05</v>
      </c>
      <c r="S106" s="120">
        <v>1.5</v>
      </c>
      <c r="T106" s="120">
        <v>0</v>
      </c>
      <c r="U106" s="121">
        <v>0</v>
      </c>
      <c r="V106" s="813" t="s">
        <v>554</v>
      </c>
      <c r="W106" s="85" t="s">
        <v>491</v>
      </c>
      <c r="X106" s="163" t="s">
        <v>542</v>
      </c>
      <c r="Z106" s="21" t="s">
        <v>520</v>
      </c>
      <c r="AA106" s="6" t="s">
        <v>522</v>
      </c>
      <c r="AB106" s="13" t="s">
        <v>503</v>
      </c>
      <c r="AC106" s="54" t="s">
        <v>675</v>
      </c>
      <c r="AD106" s="42" t="s">
        <v>676</v>
      </c>
      <c r="AE106" s="89" t="s">
        <v>677</v>
      </c>
      <c r="AF106" s="145" t="s">
        <v>767</v>
      </c>
      <c r="AH106" s="2" t="s">
        <v>22</v>
      </c>
      <c r="AN106" s="19">
        <v>43047</v>
      </c>
      <c r="AO106" s="2" t="s">
        <v>22</v>
      </c>
      <c r="AP106" s="2" t="s">
        <v>22</v>
      </c>
      <c r="AQ106" s="2"/>
      <c r="AR106" s="2"/>
      <c r="AS106" s="482"/>
      <c r="AT106" s="166" t="s">
        <v>914</v>
      </c>
      <c r="AU106" s="166" t="s">
        <v>910</v>
      </c>
      <c r="AV106" s="167" t="s">
        <v>927</v>
      </c>
    </row>
    <row r="107" spans="1:48" ht="13.5" customHeight="1">
      <c r="A107" s="230">
        <v>1017</v>
      </c>
      <c r="B107" s="795">
        <v>296</v>
      </c>
      <c r="C107" s="109" t="s">
        <v>122</v>
      </c>
      <c r="D107" s="103" t="s">
        <v>881</v>
      </c>
      <c r="E107" s="103" t="s">
        <v>1659</v>
      </c>
      <c r="F107" s="20" t="s">
        <v>952</v>
      </c>
      <c r="G107" s="109" t="s">
        <v>953</v>
      </c>
      <c r="H107" s="261" t="s">
        <v>954</v>
      </c>
      <c r="I107" s="264"/>
      <c r="J107" s="128">
        <v>146</v>
      </c>
      <c r="K107" s="131">
        <v>960</v>
      </c>
      <c r="L107" s="134">
        <v>60</v>
      </c>
      <c r="M107" s="122">
        <v>105</v>
      </c>
      <c r="N107" s="138">
        <v>3404</v>
      </c>
      <c r="O107" s="135">
        <v>11393</v>
      </c>
      <c r="P107" s="134">
        <v>388</v>
      </c>
      <c r="Q107" s="128">
        <v>115</v>
      </c>
      <c r="R107" s="133">
        <v>0.01</v>
      </c>
      <c r="S107" s="120">
        <v>1.5</v>
      </c>
      <c r="T107" s="120">
        <v>0</v>
      </c>
      <c r="U107" s="121">
        <v>0</v>
      </c>
      <c r="V107" s="34" t="s">
        <v>339</v>
      </c>
      <c r="W107" s="83" t="s">
        <v>360</v>
      </c>
      <c r="X107" s="150" t="s">
        <v>524</v>
      </c>
      <c r="Y107" s="67"/>
      <c r="Z107" s="21" t="s">
        <v>520</v>
      </c>
      <c r="AA107" s="6" t="s">
        <v>522</v>
      </c>
      <c r="AB107" s="11" t="s">
        <v>496</v>
      </c>
      <c r="AC107" s="54" t="s">
        <v>957</v>
      </c>
      <c r="AD107" s="42" t="s">
        <v>959</v>
      </c>
      <c r="AE107" s="89" t="s">
        <v>1347</v>
      </c>
      <c r="AF107" s="145" t="s">
        <v>882</v>
      </c>
      <c r="AN107" s="19">
        <v>43138</v>
      </c>
      <c r="AO107" s="2" t="s">
        <v>22</v>
      </c>
      <c r="AP107" s="976"/>
      <c r="AQ107" s="976"/>
      <c r="AR107" s="2"/>
      <c r="AS107" s="482" t="s">
        <v>1916</v>
      </c>
      <c r="AT107" s="169" t="s">
        <v>2640</v>
      </c>
      <c r="AU107" s="169" t="s">
        <v>2641</v>
      </c>
      <c r="AV107" s="168" t="s">
        <v>2639</v>
      </c>
    </row>
    <row r="108" spans="1:48" ht="13.5" customHeight="1">
      <c r="A108" s="230">
        <v>2041</v>
      </c>
      <c r="B108" s="794">
        <v>297</v>
      </c>
      <c r="C108" s="110" t="s">
        <v>123</v>
      </c>
      <c r="D108" s="105" t="s">
        <v>681</v>
      </c>
      <c r="E108" s="105" t="s">
        <v>1703</v>
      </c>
      <c r="F108" s="159" t="s">
        <v>681</v>
      </c>
      <c r="G108" s="110" t="s">
        <v>683</v>
      </c>
      <c r="H108" s="262" t="s">
        <v>691</v>
      </c>
      <c r="I108" s="264" t="s">
        <v>2361</v>
      </c>
      <c r="J108" s="111">
        <v>102</v>
      </c>
      <c r="K108" s="118">
        <v>1195</v>
      </c>
      <c r="L108" s="111">
        <v>61</v>
      </c>
      <c r="M108" s="117">
        <v>102</v>
      </c>
      <c r="N108" s="134">
        <v>2358</v>
      </c>
      <c r="O108" s="138">
        <v>14013</v>
      </c>
      <c r="P108" s="134">
        <v>392</v>
      </c>
      <c r="Q108" s="128">
        <v>112</v>
      </c>
      <c r="R108" s="139">
        <v>0.05</v>
      </c>
      <c r="S108" s="140">
        <v>1.5</v>
      </c>
      <c r="T108" s="140">
        <v>0</v>
      </c>
      <c r="U108" s="141">
        <v>0</v>
      </c>
      <c r="V108" s="50" t="s">
        <v>337</v>
      </c>
      <c r="W108" s="765" t="s">
        <v>491</v>
      </c>
      <c r="X108" s="766" t="s">
        <v>530</v>
      </c>
      <c r="Y108" s="77" t="s">
        <v>532</v>
      </c>
      <c r="Z108" s="21" t="s">
        <v>520</v>
      </c>
      <c r="AA108" s="6" t="s">
        <v>522</v>
      </c>
      <c r="AB108" s="11" t="s">
        <v>496</v>
      </c>
      <c r="AC108" s="54" t="s">
        <v>571</v>
      </c>
      <c r="AD108" s="42" t="s">
        <v>575</v>
      </c>
      <c r="AE108" s="89" t="s">
        <v>576</v>
      </c>
      <c r="AF108" s="146" t="s">
        <v>768</v>
      </c>
      <c r="AG108" s="45"/>
      <c r="AH108" s="2" t="s">
        <v>22</v>
      </c>
      <c r="AI108" s="45"/>
      <c r="AJ108" s="45"/>
      <c r="AK108" s="45"/>
      <c r="AL108" s="90"/>
      <c r="AM108" s="90"/>
      <c r="AN108" s="51">
        <v>43075</v>
      </c>
      <c r="AO108" s="2"/>
      <c r="AP108" s="2" t="s">
        <v>22</v>
      </c>
      <c r="AQ108" s="52"/>
      <c r="AR108" s="53"/>
      <c r="AS108" s="482" t="s">
        <v>885</v>
      </c>
      <c r="AT108" s="166" t="s">
        <v>915</v>
      </c>
      <c r="AU108" s="166" t="s">
        <v>912</v>
      </c>
      <c r="AV108" s="167" t="s">
        <v>930</v>
      </c>
    </row>
    <row r="109" spans="1:48" ht="13.5" customHeight="1">
      <c r="A109" s="230">
        <v>2042</v>
      </c>
      <c r="B109" s="794">
        <v>298</v>
      </c>
      <c r="C109" s="109" t="s">
        <v>123</v>
      </c>
      <c r="D109" s="105" t="s">
        <v>961</v>
      </c>
      <c r="E109" s="105" t="s">
        <v>1704</v>
      </c>
      <c r="F109" s="159" t="s">
        <v>962</v>
      </c>
      <c r="G109" s="110" t="s">
        <v>963</v>
      </c>
      <c r="H109" s="262" t="s">
        <v>964</v>
      </c>
      <c r="I109" s="264"/>
      <c r="J109" s="137">
        <v>97</v>
      </c>
      <c r="K109" s="118">
        <v>1195</v>
      </c>
      <c r="L109" s="111">
        <v>61</v>
      </c>
      <c r="M109" s="142">
        <v>101</v>
      </c>
      <c r="N109" s="134">
        <v>2251</v>
      </c>
      <c r="O109" s="128">
        <v>13899</v>
      </c>
      <c r="P109" s="131">
        <v>397</v>
      </c>
      <c r="Q109" s="128">
        <v>111</v>
      </c>
      <c r="R109" s="136">
        <v>0.03</v>
      </c>
      <c r="S109" s="120">
        <v>1.5</v>
      </c>
      <c r="T109" s="120">
        <v>0</v>
      </c>
      <c r="U109" s="121">
        <v>0</v>
      </c>
      <c r="V109" s="810" t="s">
        <v>490</v>
      </c>
      <c r="W109" s="83" t="s">
        <v>492</v>
      </c>
      <c r="X109" s="97" t="s">
        <v>526</v>
      </c>
      <c r="Y109" s="156"/>
      <c r="Z109" s="7" t="s">
        <v>518</v>
      </c>
      <c r="AA109" s="6" t="s">
        <v>522</v>
      </c>
      <c r="AB109" s="13" t="s">
        <v>503</v>
      </c>
      <c r="AC109" s="55" t="s">
        <v>888</v>
      </c>
      <c r="AD109" s="45" t="s">
        <v>575</v>
      </c>
      <c r="AE109" s="90" t="s">
        <v>579</v>
      </c>
      <c r="AF109" s="145" t="s">
        <v>1343</v>
      </c>
      <c r="AG109" s="45"/>
      <c r="AH109" s="2" t="s">
        <v>22</v>
      </c>
      <c r="AI109" s="45"/>
      <c r="AJ109" s="45"/>
      <c r="AK109" s="45"/>
      <c r="AL109" s="90"/>
      <c r="AM109" s="90"/>
      <c r="AN109" s="51">
        <v>43138</v>
      </c>
      <c r="AO109" s="2" t="s">
        <v>22</v>
      </c>
      <c r="AP109" s="2" t="s">
        <v>22</v>
      </c>
      <c r="AQ109" s="52"/>
      <c r="AR109" s="53"/>
      <c r="AS109" s="165"/>
      <c r="AT109" s="169" t="s">
        <v>2640</v>
      </c>
      <c r="AU109" s="169" t="s">
        <v>2641</v>
      </c>
      <c r="AV109" s="168" t="s">
        <v>2639</v>
      </c>
    </row>
    <row r="110" spans="1:48" ht="13.5" customHeight="1">
      <c r="A110" s="230"/>
      <c r="B110" s="794">
        <v>299</v>
      </c>
      <c r="C110" s="109"/>
      <c r="D110" s="777" t="s">
        <v>2390</v>
      </c>
      <c r="E110" s="105"/>
      <c r="F110" s="159"/>
      <c r="G110" s="110"/>
      <c r="H110" s="262"/>
      <c r="I110" s="264"/>
      <c r="J110" s="137"/>
      <c r="K110" s="118"/>
      <c r="L110" s="111"/>
      <c r="M110" s="142"/>
      <c r="N110" s="134"/>
      <c r="O110" s="128"/>
      <c r="P110" s="131"/>
      <c r="Q110" s="128"/>
      <c r="R110" s="136"/>
      <c r="S110" s="120"/>
      <c r="T110" s="120"/>
      <c r="U110" s="121"/>
      <c r="V110" s="38"/>
      <c r="W110" s="83"/>
      <c r="X110" s="97"/>
      <c r="Y110" s="156"/>
      <c r="Z110" s="7"/>
      <c r="AA110" s="6"/>
      <c r="AB110" s="13"/>
      <c r="AC110" s="55"/>
      <c r="AD110" s="45"/>
      <c r="AE110" s="90"/>
      <c r="AF110" s="147" t="s">
        <v>712</v>
      </c>
      <c r="AG110" s="45"/>
      <c r="AH110" s="45"/>
      <c r="AI110" s="45"/>
      <c r="AJ110" s="45"/>
      <c r="AK110" s="45"/>
      <c r="AL110" s="90"/>
      <c r="AM110" s="90"/>
      <c r="AN110" s="51"/>
      <c r="AO110" s="2"/>
      <c r="AP110" s="2"/>
      <c r="AQ110" s="52"/>
      <c r="AR110" s="53"/>
      <c r="AS110" s="165"/>
      <c r="AT110" s="169"/>
      <c r="AU110" s="169"/>
      <c r="AV110" s="168"/>
    </row>
    <row r="111" spans="1:48" ht="13.5" customHeight="1">
      <c r="A111" s="229">
        <v>1018</v>
      </c>
      <c r="B111" s="795">
        <v>300</v>
      </c>
      <c r="C111" s="109" t="s">
        <v>122</v>
      </c>
      <c r="D111" s="103" t="s">
        <v>21</v>
      </c>
      <c r="E111" s="103" t="s">
        <v>1660</v>
      </c>
      <c r="F111" s="20" t="s">
        <v>158</v>
      </c>
      <c r="G111" s="109" t="s">
        <v>159</v>
      </c>
      <c r="H111" s="261" t="s">
        <v>403</v>
      </c>
      <c r="I111" s="264" t="s">
        <v>2228</v>
      </c>
      <c r="J111" s="118">
        <v>145</v>
      </c>
      <c r="K111" s="114">
        <v>1067</v>
      </c>
      <c r="L111" s="116">
        <v>54</v>
      </c>
      <c r="M111" s="117">
        <v>100</v>
      </c>
      <c r="N111" s="118">
        <v>3350</v>
      </c>
      <c r="O111" s="118">
        <v>12532</v>
      </c>
      <c r="P111" s="111">
        <v>353</v>
      </c>
      <c r="Q111" s="118">
        <v>110</v>
      </c>
      <c r="R111" s="127">
        <v>0.12</v>
      </c>
      <c r="S111" s="130">
        <v>1.6</v>
      </c>
      <c r="T111" s="120">
        <v>0</v>
      </c>
      <c r="U111" s="121">
        <v>0</v>
      </c>
      <c r="V111" s="811" t="s">
        <v>339</v>
      </c>
      <c r="W111" s="84" t="s">
        <v>365</v>
      </c>
      <c r="X111" s="150" t="s">
        <v>524</v>
      </c>
      <c r="Z111" s="21" t="s">
        <v>520</v>
      </c>
      <c r="AA111" s="6" t="s">
        <v>522</v>
      </c>
      <c r="AB111" s="79" t="s">
        <v>495</v>
      </c>
      <c r="AC111" s="54" t="s">
        <v>641</v>
      </c>
      <c r="AD111" s="42" t="s">
        <v>573</v>
      </c>
      <c r="AE111" s="89" t="s">
        <v>642</v>
      </c>
      <c r="AF111" s="145" t="s">
        <v>733</v>
      </c>
      <c r="AG111" s="2" t="s">
        <v>22</v>
      </c>
      <c r="AH111" s="2"/>
      <c r="AN111" s="19">
        <v>43005</v>
      </c>
      <c r="AO111" s="2" t="s">
        <v>22</v>
      </c>
      <c r="AP111" s="2" t="s">
        <v>22</v>
      </c>
      <c r="AQ111" s="2"/>
      <c r="AR111" s="2"/>
      <c r="AS111" s="482"/>
      <c r="AT111" s="166" t="s">
        <v>915</v>
      </c>
      <c r="AU111" s="166" t="s">
        <v>912</v>
      </c>
      <c r="AV111" s="167" t="s">
        <v>930</v>
      </c>
    </row>
    <row r="112" spans="1:48" ht="13.5" customHeight="1">
      <c r="A112" s="229">
        <v>3032</v>
      </c>
      <c r="B112" s="795">
        <v>301</v>
      </c>
      <c r="C112" s="109" t="s">
        <v>124</v>
      </c>
      <c r="D112" s="106" t="s">
        <v>93</v>
      </c>
      <c r="E112" s="106" t="s">
        <v>1738</v>
      </c>
      <c r="F112" s="20" t="s">
        <v>335</v>
      </c>
      <c r="G112" s="109" t="s">
        <v>336</v>
      </c>
      <c r="H112" s="261" t="s">
        <v>473</v>
      </c>
      <c r="I112" s="264" t="s">
        <v>2059</v>
      </c>
      <c r="J112" s="137">
        <v>97</v>
      </c>
      <c r="K112" s="134">
        <v>939</v>
      </c>
      <c r="L112" s="131">
        <v>74</v>
      </c>
      <c r="M112" s="117">
        <v>101</v>
      </c>
      <c r="N112" s="134">
        <v>2251</v>
      </c>
      <c r="O112" s="131">
        <v>11051</v>
      </c>
      <c r="P112" s="128">
        <v>485</v>
      </c>
      <c r="Q112" s="128">
        <v>111</v>
      </c>
      <c r="R112" s="136">
        <v>0.03</v>
      </c>
      <c r="S112" s="120">
        <v>1.5</v>
      </c>
      <c r="T112" s="120">
        <v>0</v>
      </c>
      <c r="U112" s="132">
        <v>0.25</v>
      </c>
      <c r="V112" s="811" t="s">
        <v>340</v>
      </c>
      <c r="W112" s="85" t="s">
        <v>364</v>
      </c>
      <c r="X112" s="36" t="s">
        <v>526</v>
      </c>
      <c r="Z112" s="21" t="s">
        <v>520</v>
      </c>
      <c r="AA112" s="6" t="s">
        <v>522</v>
      </c>
      <c r="AB112" s="79" t="s">
        <v>517</v>
      </c>
      <c r="AC112" s="42" t="s">
        <v>118</v>
      </c>
      <c r="AD112" s="44" t="s">
        <v>575</v>
      </c>
      <c r="AE112" s="89" t="s">
        <v>708</v>
      </c>
      <c r="AF112" s="145" t="s">
        <v>784</v>
      </c>
      <c r="AH112" s="2" t="s">
        <v>22</v>
      </c>
      <c r="AN112" s="19">
        <v>43040</v>
      </c>
      <c r="AO112" s="2"/>
      <c r="AP112" s="2"/>
      <c r="AQ112" s="2"/>
      <c r="AR112" s="976"/>
      <c r="AS112" s="482" t="s">
        <v>886</v>
      </c>
      <c r="AT112" s="166" t="s">
        <v>914</v>
      </c>
      <c r="AU112" s="166" t="s">
        <v>910</v>
      </c>
      <c r="AV112" s="167" t="s">
        <v>927</v>
      </c>
    </row>
    <row r="113" spans="1:48" ht="13.5" customHeight="1">
      <c r="A113" s="230">
        <v>3033</v>
      </c>
      <c r="B113" s="795">
        <v>302</v>
      </c>
      <c r="C113" s="109" t="s">
        <v>124</v>
      </c>
      <c r="D113" s="107" t="s">
        <v>794</v>
      </c>
      <c r="E113" s="107" t="s">
        <v>1739</v>
      </c>
      <c r="F113" s="159" t="s">
        <v>796</v>
      </c>
      <c r="G113" s="110" t="s">
        <v>795</v>
      </c>
      <c r="H113" s="262" t="s">
        <v>797</v>
      </c>
      <c r="I113" s="264" t="s">
        <v>2047</v>
      </c>
      <c r="J113" s="135">
        <v>127</v>
      </c>
      <c r="K113" s="134">
        <v>939</v>
      </c>
      <c r="L113" s="134">
        <v>60</v>
      </c>
      <c r="M113" s="122">
        <v>106</v>
      </c>
      <c r="N113" s="135">
        <v>2680</v>
      </c>
      <c r="O113" s="135">
        <v>11849</v>
      </c>
      <c r="P113" s="134">
        <v>379</v>
      </c>
      <c r="Q113" s="128">
        <v>116</v>
      </c>
      <c r="R113" s="139">
        <v>0.05</v>
      </c>
      <c r="S113" s="140">
        <v>1.5</v>
      </c>
      <c r="T113" s="140">
        <v>0</v>
      </c>
      <c r="U113" s="141">
        <v>0</v>
      </c>
      <c r="V113" s="861" t="s">
        <v>114</v>
      </c>
      <c r="W113" s="96" t="s">
        <v>366</v>
      </c>
      <c r="X113" s="97" t="s">
        <v>526</v>
      </c>
      <c r="Y113" s="98" t="s">
        <v>524</v>
      </c>
      <c r="Z113" s="7" t="s">
        <v>518</v>
      </c>
      <c r="AA113" s="6" t="s">
        <v>522</v>
      </c>
      <c r="AB113" s="11" t="s">
        <v>496</v>
      </c>
      <c r="AC113" s="45" t="s">
        <v>945</v>
      </c>
      <c r="AD113" s="45" t="s">
        <v>946</v>
      </c>
      <c r="AE113" s="90" t="s">
        <v>947</v>
      </c>
      <c r="AF113" s="146" t="s">
        <v>800</v>
      </c>
      <c r="AG113" s="45"/>
      <c r="AH113" s="2" t="s">
        <v>22</v>
      </c>
      <c r="AI113" s="45"/>
      <c r="AJ113" s="45"/>
      <c r="AK113" s="45"/>
      <c r="AL113" s="90"/>
      <c r="AM113" s="90"/>
      <c r="AN113" s="51">
        <v>43096</v>
      </c>
      <c r="AO113" s="52"/>
      <c r="AP113" s="2" t="s">
        <v>22</v>
      </c>
      <c r="AQ113" s="52"/>
      <c r="AR113" s="53"/>
      <c r="AS113" s="165" t="s">
        <v>950</v>
      </c>
      <c r="AT113" s="169" t="s">
        <v>2647</v>
      </c>
      <c r="AU113" s="169" t="s">
        <v>2644</v>
      </c>
      <c r="AV113" s="168" t="s">
        <v>2646</v>
      </c>
    </row>
    <row r="114" spans="1:48" ht="13.5" customHeight="1">
      <c r="A114" s="230">
        <v>2043</v>
      </c>
      <c r="B114" s="794">
        <v>303</v>
      </c>
      <c r="C114" s="110" t="s">
        <v>123</v>
      </c>
      <c r="D114" s="105" t="s">
        <v>793</v>
      </c>
      <c r="E114" s="105" t="s">
        <v>1705</v>
      </c>
      <c r="F114" s="20" t="s">
        <v>940</v>
      </c>
      <c r="G114" s="110" t="s">
        <v>942</v>
      </c>
      <c r="H114" s="262" t="s">
        <v>943</v>
      </c>
      <c r="I114" s="264" t="s">
        <v>2232</v>
      </c>
      <c r="J114" s="135">
        <v>128</v>
      </c>
      <c r="K114" s="137">
        <v>843</v>
      </c>
      <c r="L114" s="131">
        <v>68</v>
      </c>
      <c r="M114" s="124">
        <v>96</v>
      </c>
      <c r="N114" s="128">
        <v>3002</v>
      </c>
      <c r="O114" s="134">
        <v>9912</v>
      </c>
      <c r="P114" s="135">
        <v>445</v>
      </c>
      <c r="Q114" s="135">
        <v>106</v>
      </c>
      <c r="R114" s="143">
        <v>0.08</v>
      </c>
      <c r="S114" s="140">
        <v>1.5</v>
      </c>
      <c r="T114" s="140">
        <v>0</v>
      </c>
      <c r="U114" s="141">
        <v>0</v>
      </c>
      <c r="V114" s="814" t="s">
        <v>798</v>
      </c>
      <c r="W114" s="101" t="s">
        <v>360</v>
      </c>
      <c r="X114" s="171" t="s">
        <v>524</v>
      </c>
      <c r="Y114" s="102" t="s">
        <v>526</v>
      </c>
      <c r="Z114" s="7" t="s">
        <v>518</v>
      </c>
      <c r="AA114" s="6" t="s">
        <v>522</v>
      </c>
      <c r="AB114" s="11" t="s">
        <v>948</v>
      </c>
      <c r="AC114" s="45" t="s">
        <v>673</v>
      </c>
      <c r="AD114" s="45" t="s">
        <v>575</v>
      </c>
      <c r="AE114" s="90" t="s">
        <v>944</v>
      </c>
      <c r="AF114" s="146" t="s">
        <v>799</v>
      </c>
      <c r="AG114" s="2" t="s">
        <v>22</v>
      </c>
      <c r="AH114" s="45"/>
      <c r="AI114" s="45"/>
      <c r="AJ114" s="45"/>
      <c r="AK114" s="45"/>
      <c r="AL114" s="90"/>
      <c r="AM114" s="90"/>
      <c r="AN114" s="51">
        <v>43096</v>
      </c>
      <c r="AO114" s="52"/>
      <c r="AP114" s="2" t="s">
        <v>22</v>
      </c>
      <c r="AQ114" s="52"/>
      <c r="AR114" s="53"/>
      <c r="AS114" s="165" t="s">
        <v>951</v>
      </c>
      <c r="AT114" s="166" t="s">
        <v>2643</v>
      </c>
      <c r="AU114" s="166" t="s">
        <v>2644</v>
      </c>
      <c r="AV114" s="167" t="s">
        <v>2642</v>
      </c>
    </row>
    <row r="115" spans="1:48" ht="13.5" customHeight="1">
      <c r="A115" s="229">
        <v>1019</v>
      </c>
      <c r="B115" s="795">
        <v>304</v>
      </c>
      <c r="C115" s="109" t="s">
        <v>122</v>
      </c>
      <c r="D115" s="103" t="s">
        <v>679</v>
      </c>
      <c r="E115" s="103" t="s">
        <v>1661</v>
      </c>
      <c r="F115" s="20" t="s">
        <v>685</v>
      </c>
      <c r="G115" s="109" t="s">
        <v>686</v>
      </c>
      <c r="H115" s="261" t="s">
        <v>688</v>
      </c>
      <c r="I115" s="263"/>
      <c r="J115" s="114">
        <v>127</v>
      </c>
      <c r="K115" s="114">
        <v>1067</v>
      </c>
      <c r="L115" s="131">
        <v>70</v>
      </c>
      <c r="M115" s="122">
        <v>109</v>
      </c>
      <c r="N115" s="118">
        <v>3002</v>
      </c>
      <c r="O115" s="118">
        <v>12646</v>
      </c>
      <c r="P115" s="114">
        <v>450</v>
      </c>
      <c r="Q115" s="118">
        <v>119</v>
      </c>
      <c r="R115" s="123">
        <v>0.05</v>
      </c>
      <c r="S115" s="120">
        <v>1.5</v>
      </c>
      <c r="T115" s="120">
        <v>0</v>
      </c>
      <c r="U115" s="121">
        <v>0</v>
      </c>
      <c r="V115" s="38" t="s">
        <v>337</v>
      </c>
      <c r="W115" s="84" t="s">
        <v>366</v>
      </c>
      <c r="X115" s="162" t="s">
        <v>526</v>
      </c>
      <c r="Y115" s="69" t="s">
        <v>524</v>
      </c>
      <c r="Z115" s="21" t="s">
        <v>520</v>
      </c>
      <c r="AA115" s="6" t="s">
        <v>522</v>
      </c>
      <c r="AB115" s="11" t="s">
        <v>496</v>
      </c>
      <c r="AC115" s="54" t="s">
        <v>673</v>
      </c>
      <c r="AD115" s="54" t="s">
        <v>576</v>
      </c>
      <c r="AE115" s="89" t="s">
        <v>575</v>
      </c>
      <c r="AF115" s="145" t="s">
        <v>2568</v>
      </c>
      <c r="AH115" s="2" t="s">
        <v>22</v>
      </c>
      <c r="AN115" s="19">
        <v>43089</v>
      </c>
      <c r="AO115" s="2" t="s">
        <v>22</v>
      </c>
      <c r="AP115" s="2" t="s">
        <v>22</v>
      </c>
      <c r="AQ115" s="976"/>
      <c r="AR115" s="2"/>
      <c r="AS115" s="482"/>
      <c r="AT115" s="166" t="s">
        <v>2643</v>
      </c>
      <c r="AU115" s="166" t="s">
        <v>2644</v>
      </c>
      <c r="AV115" s="167" t="s">
        <v>2642</v>
      </c>
    </row>
    <row r="116" spans="1:48" ht="13.5" customHeight="1">
      <c r="A116" s="230">
        <v>1020</v>
      </c>
      <c r="B116" s="795">
        <v>305</v>
      </c>
      <c r="C116" s="109" t="s">
        <v>989</v>
      </c>
      <c r="D116" s="103" t="s">
        <v>972</v>
      </c>
      <c r="E116" s="103" t="s">
        <v>1662</v>
      </c>
      <c r="F116" s="20" t="s">
        <v>969</v>
      </c>
      <c r="G116" s="109" t="s">
        <v>970</v>
      </c>
      <c r="H116" s="261" t="s">
        <v>971</v>
      </c>
      <c r="I116" s="263" t="s">
        <v>2060</v>
      </c>
      <c r="J116" s="128">
        <v>145</v>
      </c>
      <c r="K116" s="134">
        <v>854</v>
      </c>
      <c r="L116" s="134">
        <v>60</v>
      </c>
      <c r="M116" s="142">
        <v>102</v>
      </c>
      <c r="N116" s="128">
        <v>3350</v>
      </c>
      <c r="O116" s="135">
        <v>12304</v>
      </c>
      <c r="P116" s="131">
        <v>432</v>
      </c>
      <c r="Q116" s="128">
        <v>112</v>
      </c>
      <c r="R116" s="119">
        <v>0.1</v>
      </c>
      <c r="S116" s="120">
        <v>1.5</v>
      </c>
      <c r="T116" s="120">
        <v>0</v>
      </c>
      <c r="U116" s="121">
        <v>0</v>
      </c>
      <c r="V116" s="38" t="s">
        <v>490</v>
      </c>
      <c r="W116" s="83" t="s">
        <v>492</v>
      </c>
      <c r="X116" s="150" t="s">
        <v>973</v>
      </c>
      <c r="Y116" s="67"/>
      <c r="Z116" s="21" t="s">
        <v>520</v>
      </c>
      <c r="AA116" s="6" t="s">
        <v>522</v>
      </c>
      <c r="AB116" s="11" t="s">
        <v>496</v>
      </c>
      <c r="AC116" s="54" t="s">
        <v>575</v>
      </c>
      <c r="AD116" s="54" t="s">
        <v>576</v>
      </c>
      <c r="AE116" s="89" t="s">
        <v>642</v>
      </c>
      <c r="AF116" s="145" t="s">
        <v>1348</v>
      </c>
      <c r="AG116" s="2" t="s">
        <v>22</v>
      </c>
      <c r="AN116" s="19">
        <v>43138</v>
      </c>
      <c r="AO116" s="2"/>
      <c r="AP116" s="2"/>
      <c r="AQ116" s="976"/>
      <c r="AR116" s="2"/>
      <c r="AS116" s="482" t="s">
        <v>1565</v>
      </c>
      <c r="AT116" s="169"/>
      <c r="AU116" s="169"/>
      <c r="AV116" s="168"/>
    </row>
    <row r="117" spans="1:48" ht="13.5" customHeight="1">
      <c r="A117" s="230">
        <v>3034</v>
      </c>
      <c r="B117" s="794">
        <v>306</v>
      </c>
      <c r="C117" s="109" t="s">
        <v>124</v>
      </c>
      <c r="D117" s="107" t="s">
        <v>965</v>
      </c>
      <c r="E117" s="107" t="s">
        <v>1740</v>
      </c>
      <c r="F117" s="159" t="s">
        <v>966</v>
      </c>
      <c r="G117" s="110" t="s">
        <v>967</v>
      </c>
      <c r="H117" s="262" t="s">
        <v>968</v>
      </c>
      <c r="I117" s="264"/>
      <c r="J117" s="134">
        <v>104</v>
      </c>
      <c r="K117" s="128">
        <v>1206</v>
      </c>
      <c r="L117" s="134">
        <v>60</v>
      </c>
      <c r="M117" s="122">
        <v>105</v>
      </c>
      <c r="N117" s="134">
        <v>2385</v>
      </c>
      <c r="O117" s="138">
        <v>14013</v>
      </c>
      <c r="P117" s="134">
        <v>388</v>
      </c>
      <c r="Q117" s="128">
        <v>115</v>
      </c>
      <c r="R117" s="136">
        <v>0.03</v>
      </c>
      <c r="S117" s="120">
        <v>1.5</v>
      </c>
      <c r="T117" s="120">
        <v>0</v>
      </c>
      <c r="U117" s="121">
        <v>0</v>
      </c>
      <c r="V117" s="810" t="s">
        <v>490</v>
      </c>
      <c r="W117" s="83" t="s">
        <v>492</v>
      </c>
      <c r="X117" s="408" t="s">
        <v>530</v>
      </c>
      <c r="Y117" s="65" t="s">
        <v>535</v>
      </c>
      <c r="Z117" s="21" t="s">
        <v>520</v>
      </c>
      <c r="AA117" s="6" t="s">
        <v>522</v>
      </c>
      <c r="AB117" s="11" t="s">
        <v>496</v>
      </c>
      <c r="AC117" s="45" t="s">
        <v>118</v>
      </c>
      <c r="AD117" s="45" t="s">
        <v>1346</v>
      </c>
      <c r="AE117" s="90" t="s">
        <v>575</v>
      </c>
      <c r="AF117" s="145" t="s">
        <v>1344</v>
      </c>
      <c r="AG117" s="45"/>
      <c r="AH117" s="2" t="s">
        <v>22</v>
      </c>
      <c r="AI117" s="45"/>
      <c r="AJ117" s="45"/>
      <c r="AK117" s="45"/>
      <c r="AL117" s="90"/>
      <c r="AM117" s="90"/>
      <c r="AN117" s="51">
        <v>43138</v>
      </c>
      <c r="AO117" s="2" t="s">
        <v>22</v>
      </c>
      <c r="AP117" s="2" t="s">
        <v>22</v>
      </c>
      <c r="AQ117" s="52"/>
      <c r="AR117" s="53"/>
      <c r="AS117" s="165"/>
      <c r="AT117" s="169" t="s">
        <v>2640</v>
      </c>
      <c r="AU117" s="169" t="s">
        <v>2641</v>
      </c>
      <c r="AV117" s="168" t="s">
        <v>2639</v>
      </c>
    </row>
    <row r="118" spans="1:48" ht="13.5" customHeight="1">
      <c r="A118" s="230">
        <v>2044</v>
      </c>
      <c r="B118" s="794">
        <v>307</v>
      </c>
      <c r="C118" s="109" t="s">
        <v>123</v>
      </c>
      <c r="D118" s="105" t="s">
        <v>1838</v>
      </c>
      <c r="E118" s="105" t="s">
        <v>1839</v>
      </c>
      <c r="F118" s="20" t="s">
        <v>2061</v>
      </c>
      <c r="G118" s="266" t="s">
        <v>682</v>
      </c>
      <c r="H118" s="262" t="s">
        <v>689</v>
      </c>
      <c r="I118" s="264"/>
      <c r="J118" s="135">
        <v>128</v>
      </c>
      <c r="K118" s="134">
        <v>907</v>
      </c>
      <c r="L118" s="134">
        <v>64</v>
      </c>
      <c r="M118" s="122">
        <v>108</v>
      </c>
      <c r="N118" s="128">
        <v>3002</v>
      </c>
      <c r="O118" s="131">
        <v>10709</v>
      </c>
      <c r="P118" s="131">
        <v>415</v>
      </c>
      <c r="Q118" s="128">
        <v>118</v>
      </c>
      <c r="R118" s="119">
        <v>0.1</v>
      </c>
      <c r="S118" s="140">
        <v>1.5</v>
      </c>
      <c r="T118" s="140">
        <v>0</v>
      </c>
      <c r="U118" s="141">
        <v>0</v>
      </c>
      <c r="V118" s="38" t="s">
        <v>337</v>
      </c>
      <c r="W118" s="84" t="s">
        <v>366</v>
      </c>
      <c r="X118" s="171" t="s">
        <v>524</v>
      </c>
      <c r="Y118" s="102" t="s">
        <v>526</v>
      </c>
      <c r="Z118" s="22" t="s">
        <v>519</v>
      </c>
      <c r="AA118" s="6" t="s">
        <v>522</v>
      </c>
      <c r="AB118" s="11" t="s">
        <v>496</v>
      </c>
      <c r="AC118" s="55" t="s">
        <v>575</v>
      </c>
      <c r="AD118" s="45" t="s">
        <v>1912</v>
      </c>
      <c r="AE118" s="90" t="s">
        <v>1913</v>
      </c>
      <c r="AF118" s="145" t="s">
        <v>1914</v>
      </c>
      <c r="AG118" s="45"/>
      <c r="AH118" s="2" t="s">
        <v>22</v>
      </c>
      <c r="AI118" s="45"/>
      <c r="AJ118" s="45"/>
      <c r="AK118" s="45"/>
      <c r="AL118" s="90"/>
      <c r="AM118" s="90"/>
      <c r="AN118" s="51">
        <v>43217</v>
      </c>
      <c r="AO118" s="2" t="s">
        <v>22</v>
      </c>
      <c r="AP118" s="2" t="s">
        <v>22</v>
      </c>
      <c r="AQ118" s="2" t="s">
        <v>22</v>
      </c>
      <c r="AR118" s="53"/>
      <c r="AS118" s="165" t="s">
        <v>1915</v>
      </c>
      <c r="AT118" s="166" t="s">
        <v>2643</v>
      </c>
      <c r="AU118" s="166" t="s">
        <v>2644</v>
      </c>
      <c r="AV118" s="167" t="s">
        <v>2642</v>
      </c>
    </row>
    <row r="119" spans="1:48" ht="13.5" customHeight="1">
      <c r="A119" s="230">
        <v>1021</v>
      </c>
      <c r="B119" s="795">
        <v>308</v>
      </c>
      <c r="C119" s="109" t="s">
        <v>989</v>
      </c>
      <c r="D119" s="103" t="s">
        <v>1781</v>
      </c>
      <c r="E119" s="103" t="s">
        <v>1782</v>
      </c>
      <c r="F119" s="20" t="s">
        <v>1781</v>
      </c>
      <c r="G119" s="109" t="s">
        <v>1783</v>
      </c>
      <c r="H119" s="261" t="s">
        <v>1784</v>
      </c>
      <c r="I119" s="263" t="s">
        <v>2362</v>
      </c>
      <c r="J119" s="128">
        <v>137</v>
      </c>
      <c r="K119" s="137">
        <v>790</v>
      </c>
      <c r="L119" s="131">
        <v>68</v>
      </c>
      <c r="M119" s="142">
        <v>100</v>
      </c>
      <c r="N119" s="128">
        <v>3189</v>
      </c>
      <c r="O119" s="134">
        <v>9229</v>
      </c>
      <c r="P119" s="114">
        <v>441</v>
      </c>
      <c r="Q119" s="128">
        <v>110</v>
      </c>
      <c r="R119" s="119">
        <v>0.1</v>
      </c>
      <c r="S119" s="130">
        <v>1.6</v>
      </c>
      <c r="T119" s="140">
        <v>0</v>
      </c>
      <c r="U119" s="141">
        <v>0</v>
      </c>
      <c r="V119" s="810" t="s">
        <v>490</v>
      </c>
      <c r="W119" s="83" t="s">
        <v>360</v>
      </c>
      <c r="X119" s="150" t="s">
        <v>1795</v>
      </c>
      <c r="Y119" s="66" t="s">
        <v>525</v>
      </c>
      <c r="Z119" s="22" t="s">
        <v>519</v>
      </c>
      <c r="AA119" s="6" t="s">
        <v>522</v>
      </c>
      <c r="AB119" s="11" t="s">
        <v>496</v>
      </c>
      <c r="AC119" s="54" t="s">
        <v>1819</v>
      </c>
      <c r="AD119" s="54" t="s">
        <v>1820</v>
      </c>
      <c r="AE119" s="89" t="s">
        <v>1821</v>
      </c>
      <c r="AF119" s="145" t="s">
        <v>1804</v>
      </c>
      <c r="AG119" s="2" t="s">
        <v>22</v>
      </c>
      <c r="AN119" s="19">
        <v>43194</v>
      </c>
      <c r="AO119" s="2"/>
      <c r="AP119" s="2"/>
      <c r="AQ119" s="976"/>
      <c r="AR119" s="2"/>
      <c r="AS119" s="482" t="s">
        <v>2202</v>
      </c>
      <c r="AT119" s="169"/>
      <c r="AU119" s="169"/>
    </row>
    <row r="120" spans="1:48" ht="13.5" customHeight="1">
      <c r="A120" s="230">
        <v>2045</v>
      </c>
      <c r="B120" s="794">
        <v>309</v>
      </c>
      <c r="C120" s="110" t="s">
        <v>1786</v>
      </c>
      <c r="D120" s="105" t="s">
        <v>1787</v>
      </c>
      <c r="E120" s="105" t="s">
        <v>1788</v>
      </c>
      <c r="F120" s="20" t="s">
        <v>1789</v>
      </c>
      <c r="G120" s="110" t="s">
        <v>1790</v>
      </c>
      <c r="H120" s="262" t="s">
        <v>1791</v>
      </c>
      <c r="I120" s="264" t="s">
        <v>2363</v>
      </c>
      <c r="J120" s="135">
        <v>136</v>
      </c>
      <c r="K120" s="134">
        <v>907</v>
      </c>
      <c r="L120" s="111">
        <v>61</v>
      </c>
      <c r="M120" s="142">
        <v>104</v>
      </c>
      <c r="N120" s="128">
        <v>3162</v>
      </c>
      <c r="O120" s="131">
        <v>10596</v>
      </c>
      <c r="P120" s="131">
        <v>401</v>
      </c>
      <c r="Q120" s="128">
        <v>114</v>
      </c>
      <c r="R120" s="123">
        <v>0.05</v>
      </c>
      <c r="S120" s="140">
        <v>1.5</v>
      </c>
      <c r="T120" s="140">
        <v>0</v>
      </c>
      <c r="U120" s="141">
        <v>0</v>
      </c>
      <c r="V120" s="38" t="s">
        <v>490</v>
      </c>
      <c r="W120" s="83" t="s">
        <v>360</v>
      </c>
      <c r="X120" s="28" t="s">
        <v>524</v>
      </c>
      <c r="Y120" s="64" t="s">
        <v>531</v>
      </c>
      <c r="Z120" s="7" t="s">
        <v>518</v>
      </c>
      <c r="AA120" s="6" t="s">
        <v>522</v>
      </c>
      <c r="AB120" s="11" t="s">
        <v>496</v>
      </c>
      <c r="AC120" s="54" t="s">
        <v>118</v>
      </c>
      <c r="AD120" s="45" t="s">
        <v>1816</v>
      </c>
      <c r="AE120" s="90" t="s">
        <v>1817</v>
      </c>
      <c r="AF120" s="146" t="s">
        <v>1803</v>
      </c>
      <c r="AG120" s="45"/>
      <c r="AH120" s="2" t="s">
        <v>22</v>
      </c>
      <c r="AI120" s="45"/>
      <c r="AJ120" s="45"/>
      <c r="AK120" s="45"/>
      <c r="AL120" s="90"/>
      <c r="AM120" s="90"/>
      <c r="AN120" s="51">
        <v>43194</v>
      </c>
      <c r="AO120" s="52"/>
      <c r="AP120" s="2"/>
      <c r="AQ120" s="52"/>
      <c r="AR120" s="53"/>
      <c r="AS120" s="165" t="s">
        <v>2371</v>
      </c>
    </row>
    <row r="121" spans="1:48" ht="13.5" customHeight="1">
      <c r="A121" s="230">
        <v>3035</v>
      </c>
      <c r="B121" s="794">
        <v>310</v>
      </c>
      <c r="C121" s="109" t="s">
        <v>1792</v>
      </c>
      <c r="D121" s="107" t="s">
        <v>1793</v>
      </c>
      <c r="E121" s="107" t="s">
        <v>1794</v>
      </c>
      <c r="F121" s="159" t="s">
        <v>2063</v>
      </c>
      <c r="G121" s="110" t="s">
        <v>2065</v>
      </c>
      <c r="H121" s="262" t="s">
        <v>2066</v>
      </c>
      <c r="I121" s="264" t="s">
        <v>2364</v>
      </c>
      <c r="J121" s="137">
        <v>89</v>
      </c>
      <c r="K121" s="135">
        <v>1067</v>
      </c>
      <c r="L121" s="135">
        <v>75</v>
      </c>
      <c r="M121" s="122">
        <v>105</v>
      </c>
      <c r="N121" s="137">
        <v>2064</v>
      </c>
      <c r="O121" s="135">
        <v>12418</v>
      </c>
      <c r="P121" s="128">
        <v>485</v>
      </c>
      <c r="Q121" s="128">
        <v>110</v>
      </c>
      <c r="R121" s="139">
        <v>0.05</v>
      </c>
      <c r="S121" s="120">
        <v>1.5</v>
      </c>
      <c r="T121" s="120">
        <v>0</v>
      </c>
      <c r="U121" s="121">
        <v>0</v>
      </c>
      <c r="V121" s="810" t="s">
        <v>490</v>
      </c>
      <c r="W121" s="85" t="s">
        <v>364</v>
      </c>
      <c r="X121" s="97" t="s">
        <v>526</v>
      </c>
      <c r="Y121" s="65"/>
      <c r="Z121" s="21" t="s">
        <v>520</v>
      </c>
      <c r="AA121" s="6" t="s">
        <v>522</v>
      </c>
      <c r="AB121" s="13" t="s">
        <v>504</v>
      </c>
      <c r="AC121" s="45" t="s">
        <v>118</v>
      </c>
      <c r="AD121" s="44" t="s">
        <v>2465</v>
      </c>
      <c r="AE121" s="90" t="s">
        <v>575</v>
      </c>
      <c r="AF121" s="145" t="s">
        <v>1805</v>
      </c>
      <c r="AG121" s="45"/>
      <c r="AH121" s="2" t="s">
        <v>22</v>
      </c>
      <c r="AI121" s="45"/>
      <c r="AJ121" s="45"/>
      <c r="AK121" s="45"/>
      <c r="AL121" s="90"/>
      <c r="AM121" s="90"/>
      <c r="AN121" s="51">
        <v>43194</v>
      </c>
      <c r="AO121" s="2"/>
      <c r="AP121" s="2"/>
      <c r="AQ121" s="52"/>
      <c r="AR121" s="53"/>
      <c r="AS121" s="165" t="s">
        <v>2373</v>
      </c>
    </row>
    <row r="122" spans="1:48" ht="13.5" customHeight="1">
      <c r="A122" s="229">
        <v>1022</v>
      </c>
      <c r="B122" s="795">
        <v>311</v>
      </c>
      <c r="C122" s="109" t="s">
        <v>895</v>
      </c>
      <c r="D122" s="151" t="s">
        <v>1940</v>
      </c>
      <c r="E122" s="103" t="s">
        <v>1941</v>
      </c>
      <c r="F122" s="159" t="s">
        <v>1942</v>
      </c>
      <c r="G122" s="110" t="s">
        <v>1943</v>
      </c>
      <c r="H122" s="262" t="s">
        <v>1944</v>
      </c>
      <c r="I122" s="264"/>
      <c r="J122" s="128">
        <v>140</v>
      </c>
      <c r="K122" s="134">
        <v>864</v>
      </c>
      <c r="L122" s="134">
        <v>61</v>
      </c>
      <c r="M122" s="122">
        <v>109</v>
      </c>
      <c r="N122" s="128">
        <v>3243</v>
      </c>
      <c r="O122" s="134">
        <v>10140</v>
      </c>
      <c r="P122" s="131">
        <v>397</v>
      </c>
      <c r="Q122" s="128">
        <v>119</v>
      </c>
      <c r="R122" s="126">
        <v>0.08</v>
      </c>
      <c r="S122" s="140">
        <v>1.5</v>
      </c>
      <c r="T122" s="140">
        <v>0</v>
      </c>
      <c r="U122" s="141">
        <v>0</v>
      </c>
      <c r="V122" s="34" t="s">
        <v>114</v>
      </c>
      <c r="W122" s="83" t="s">
        <v>360</v>
      </c>
      <c r="X122" s="150" t="s">
        <v>524</v>
      </c>
      <c r="Y122" s="65" t="s">
        <v>526</v>
      </c>
      <c r="Z122" s="7" t="s">
        <v>518</v>
      </c>
      <c r="AA122" s="6" t="s">
        <v>522</v>
      </c>
      <c r="AB122" s="14" t="s">
        <v>2042</v>
      </c>
      <c r="AC122" s="54" t="s">
        <v>1570</v>
      </c>
      <c r="AD122" s="54" t="s">
        <v>2037</v>
      </c>
      <c r="AE122" s="89" t="s">
        <v>2039</v>
      </c>
      <c r="AF122" s="145" t="s">
        <v>2043</v>
      </c>
      <c r="AH122" s="2" t="s">
        <v>22</v>
      </c>
      <c r="AN122" s="19">
        <v>43236</v>
      </c>
      <c r="AO122" s="2" t="s">
        <v>22</v>
      </c>
      <c r="AP122" s="976"/>
      <c r="AQ122" s="976"/>
      <c r="AR122" s="2"/>
      <c r="AS122" s="482"/>
      <c r="AT122" s="169" t="s">
        <v>2649</v>
      </c>
      <c r="AU122" s="169" t="s">
        <v>2644</v>
      </c>
      <c r="AV122" s="168" t="s">
        <v>2648</v>
      </c>
    </row>
    <row r="123" spans="1:48" ht="13.5" customHeight="1">
      <c r="A123" s="229">
        <v>1023</v>
      </c>
      <c r="B123" s="795">
        <v>312</v>
      </c>
      <c r="C123" s="109" t="s">
        <v>895</v>
      </c>
      <c r="D123" s="151" t="s">
        <v>2157</v>
      </c>
      <c r="E123" s="103" t="s">
        <v>2161</v>
      </c>
      <c r="F123" s="159" t="s">
        <v>2158</v>
      </c>
      <c r="G123" s="110" t="s">
        <v>2159</v>
      </c>
      <c r="H123" s="262" t="s">
        <v>2160</v>
      </c>
      <c r="I123" s="264" t="s">
        <v>2360</v>
      </c>
      <c r="J123" s="128">
        <v>146</v>
      </c>
      <c r="K123" s="134">
        <v>907</v>
      </c>
      <c r="L123" s="137">
        <v>53</v>
      </c>
      <c r="M123" s="122">
        <v>107</v>
      </c>
      <c r="N123" s="128">
        <v>3350</v>
      </c>
      <c r="O123" s="131">
        <v>10823</v>
      </c>
      <c r="P123" s="134">
        <v>353</v>
      </c>
      <c r="Q123" s="128">
        <v>117</v>
      </c>
      <c r="R123" s="119">
        <v>0.11</v>
      </c>
      <c r="S123" s="130">
        <v>1.6</v>
      </c>
      <c r="T123" s="140">
        <v>0</v>
      </c>
      <c r="U123" s="141">
        <v>0</v>
      </c>
      <c r="V123" s="810" t="s">
        <v>337</v>
      </c>
      <c r="W123" s="83" t="s">
        <v>360</v>
      </c>
      <c r="X123" s="150" t="s">
        <v>2163</v>
      </c>
      <c r="Y123" s="65" t="s">
        <v>2164</v>
      </c>
      <c r="Z123" s="22" t="s">
        <v>519</v>
      </c>
      <c r="AA123" s="6" t="s">
        <v>522</v>
      </c>
      <c r="AB123" s="11" t="s">
        <v>496</v>
      </c>
      <c r="AC123" s="54" t="s">
        <v>2165</v>
      </c>
      <c r="AD123" s="54" t="s">
        <v>2166</v>
      </c>
      <c r="AE123" s="89" t="s">
        <v>2167</v>
      </c>
      <c r="AF123" s="145" t="s">
        <v>2162</v>
      </c>
      <c r="AG123" s="2" t="s">
        <v>22</v>
      </c>
      <c r="AH123" s="49"/>
      <c r="AN123" s="19">
        <v>43327</v>
      </c>
      <c r="AO123" s="2" t="s">
        <v>22</v>
      </c>
      <c r="AP123" s="976"/>
      <c r="AQ123" s="976"/>
      <c r="AR123" s="2"/>
      <c r="AS123" s="482"/>
      <c r="AT123" s="169" t="s">
        <v>2650</v>
      </c>
      <c r="AU123" s="169" t="s">
        <v>2651</v>
      </c>
      <c r="AV123" s="168" t="s">
        <v>2642</v>
      </c>
    </row>
    <row r="124" spans="1:48" ht="13.5" customHeight="1">
      <c r="A124" s="229">
        <v>1024</v>
      </c>
      <c r="B124" s="795">
        <v>313</v>
      </c>
      <c r="C124" s="109" t="s">
        <v>989</v>
      </c>
      <c r="D124" s="151" t="s">
        <v>2109</v>
      </c>
      <c r="E124" s="103" t="s">
        <v>2111</v>
      </c>
      <c r="F124" s="159" t="s">
        <v>2113</v>
      </c>
      <c r="G124" s="110" t="s">
        <v>2114</v>
      </c>
      <c r="H124" s="262" t="s">
        <v>2117</v>
      </c>
      <c r="I124" s="264" t="s">
        <v>2257</v>
      </c>
      <c r="J124" s="135">
        <v>127</v>
      </c>
      <c r="K124" s="131">
        <v>960</v>
      </c>
      <c r="L124" s="134">
        <v>60</v>
      </c>
      <c r="M124" s="117">
        <v>104</v>
      </c>
      <c r="N124" s="128">
        <v>2975</v>
      </c>
      <c r="O124" s="135">
        <v>11393</v>
      </c>
      <c r="P124" s="134">
        <v>392</v>
      </c>
      <c r="Q124" s="128">
        <v>114</v>
      </c>
      <c r="R124" s="119">
        <v>0.1</v>
      </c>
      <c r="S124" s="140">
        <v>1.5</v>
      </c>
      <c r="T124" s="140">
        <v>0</v>
      </c>
      <c r="U124" s="141">
        <v>0</v>
      </c>
      <c r="V124" s="38" t="s">
        <v>337</v>
      </c>
      <c r="W124" s="83" t="s">
        <v>360</v>
      </c>
      <c r="X124" s="150" t="s">
        <v>524</v>
      </c>
      <c r="Y124" s="64" t="s">
        <v>531</v>
      </c>
      <c r="Z124" s="21" t="s">
        <v>520</v>
      </c>
      <c r="AA124" s="6" t="s">
        <v>522</v>
      </c>
      <c r="AB124" s="11" t="s">
        <v>2123</v>
      </c>
      <c r="AC124" s="54" t="s">
        <v>2124</v>
      </c>
      <c r="AD124" s="54" t="s">
        <v>2125</v>
      </c>
      <c r="AE124" s="89" t="s">
        <v>2126</v>
      </c>
      <c r="AF124" s="145" t="s">
        <v>2119</v>
      </c>
      <c r="AG124" s="2" t="s">
        <v>22</v>
      </c>
      <c r="AH124" s="49"/>
      <c r="AN124" s="19">
        <v>43292</v>
      </c>
      <c r="AO124" s="2"/>
      <c r="AP124" s="976"/>
      <c r="AQ124" s="976"/>
      <c r="AR124" s="2"/>
      <c r="AS124" s="482" t="s">
        <v>2129</v>
      </c>
      <c r="AT124" s="169"/>
      <c r="AU124" s="169"/>
      <c r="AV124" s="168"/>
    </row>
    <row r="125" spans="1:48" ht="13.5" customHeight="1">
      <c r="A125" s="229">
        <v>1025</v>
      </c>
      <c r="B125" s="795">
        <v>314</v>
      </c>
      <c r="C125" s="109" t="s">
        <v>989</v>
      </c>
      <c r="D125" s="151" t="s">
        <v>2110</v>
      </c>
      <c r="E125" s="103" t="s">
        <v>2112</v>
      </c>
      <c r="F125" s="159" t="s">
        <v>2115</v>
      </c>
      <c r="G125" s="110" t="s">
        <v>2116</v>
      </c>
      <c r="H125" s="262" t="s">
        <v>2118</v>
      </c>
      <c r="I125" s="264" t="s">
        <v>2258</v>
      </c>
      <c r="J125" s="128">
        <v>142</v>
      </c>
      <c r="K125" s="134">
        <v>854</v>
      </c>
      <c r="L125" s="134">
        <v>60</v>
      </c>
      <c r="M125" s="122">
        <v>108</v>
      </c>
      <c r="N125" s="128">
        <v>3323</v>
      </c>
      <c r="O125" s="134">
        <v>10026</v>
      </c>
      <c r="P125" s="134">
        <v>388</v>
      </c>
      <c r="Q125" s="128">
        <v>118</v>
      </c>
      <c r="R125" s="127">
        <v>0.12</v>
      </c>
      <c r="S125" s="140">
        <v>1.5</v>
      </c>
      <c r="T125" s="140">
        <v>0</v>
      </c>
      <c r="U125" s="141">
        <v>0</v>
      </c>
      <c r="V125" s="810" t="s">
        <v>337</v>
      </c>
      <c r="W125" s="83" t="s">
        <v>360</v>
      </c>
      <c r="X125" s="150" t="s">
        <v>524</v>
      </c>
      <c r="Y125" s="65" t="s">
        <v>526</v>
      </c>
      <c r="Z125" s="21" t="s">
        <v>520</v>
      </c>
      <c r="AA125" s="6" t="s">
        <v>522</v>
      </c>
      <c r="AB125" s="11" t="s">
        <v>2123</v>
      </c>
      <c r="AC125" s="54" t="s">
        <v>2127</v>
      </c>
      <c r="AD125" s="54" t="s">
        <v>2128</v>
      </c>
      <c r="AE125" s="89" t="s">
        <v>2154</v>
      </c>
      <c r="AF125" s="145" t="s">
        <v>2120</v>
      </c>
      <c r="AG125" s="2" t="s">
        <v>22</v>
      </c>
      <c r="AH125" s="49"/>
      <c r="AN125" s="19">
        <v>43292</v>
      </c>
      <c r="AO125" s="2"/>
      <c r="AP125" s="976"/>
      <c r="AQ125" s="976"/>
      <c r="AR125" s="2"/>
      <c r="AS125" s="482" t="s">
        <v>2129</v>
      </c>
      <c r="AT125" s="169"/>
      <c r="AU125" s="169"/>
      <c r="AV125" s="168"/>
    </row>
    <row r="126" spans="1:48" ht="13.5" customHeight="1">
      <c r="A126" s="229">
        <v>1026</v>
      </c>
      <c r="B126" s="795">
        <v>315</v>
      </c>
      <c r="C126" s="109" t="s">
        <v>2317</v>
      </c>
      <c r="D126" s="546" t="s">
        <v>2215</v>
      </c>
      <c r="E126" s="750" t="s">
        <v>2280</v>
      </c>
      <c r="F126" s="159" t="s">
        <v>2355</v>
      </c>
      <c r="G126" s="110" t="s">
        <v>2356</v>
      </c>
      <c r="H126" s="262" t="s">
        <v>2357</v>
      </c>
      <c r="I126" s="264"/>
      <c r="J126" s="128">
        <v>165</v>
      </c>
      <c r="K126" s="134">
        <v>907</v>
      </c>
      <c r="L126" s="134">
        <v>64</v>
      </c>
      <c r="M126" s="125">
        <v>122</v>
      </c>
      <c r="N126" s="138">
        <v>3484</v>
      </c>
      <c r="O126" s="134">
        <v>9684</v>
      </c>
      <c r="P126" s="134">
        <v>375</v>
      </c>
      <c r="Q126" s="128">
        <v>122</v>
      </c>
      <c r="R126" s="119">
        <v>0.1</v>
      </c>
      <c r="S126" s="140">
        <v>1.5</v>
      </c>
      <c r="T126" s="140">
        <v>0</v>
      </c>
      <c r="U126" s="141">
        <v>0</v>
      </c>
      <c r="V126" s="810" t="s">
        <v>337</v>
      </c>
      <c r="W126" s="83" t="s">
        <v>360</v>
      </c>
      <c r="X126" s="150" t="s">
        <v>2217</v>
      </c>
      <c r="Y126" s="65"/>
      <c r="Z126" s="48" t="s">
        <v>2376</v>
      </c>
      <c r="AA126" s="6"/>
      <c r="AB126" s="11"/>
      <c r="AC126" s="54" t="s">
        <v>2383</v>
      </c>
      <c r="AD126" s="54" t="s">
        <v>576</v>
      </c>
      <c r="AE126" s="89" t="s">
        <v>575</v>
      </c>
      <c r="AF126" s="145" t="s">
        <v>2219</v>
      </c>
      <c r="AG126" s="2" t="s">
        <v>22</v>
      </c>
      <c r="AH126" s="49"/>
      <c r="AN126" s="19">
        <v>43362</v>
      </c>
      <c r="AO126" s="2" t="s">
        <v>22</v>
      </c>
      <c r="AP126" s="976"/>
      <c r="AQ126" s="976"/>
      <c r="AR126" s="2"/>
      <c r="AS126" s="482"/>
      <c r="AT126" s="169" t="s">
        <v>2640</v>
      </c>
      <c r="AU126" s="169" t="s">
        <v>2641</v>
      </c>
      <c r="AV126" s="168" t="s">
        <v>2639</v>
      </c>
    </row>
    <row r="127" spans="1:48" ht="13.5" customHeight="1">
      <c r="A127" s="229">
        <v>1027</v>
      </c>
      <c r="B127" s="795">
        <v>316</v>
      </c>
      <c r="C127" s="109" t="s">
        <v>2213</v>
      </c>
      <c r="D127" s="151" t="s">
        <v>2214</v>
      </c>
      <c r="E127" s="103" t="s">
        <v>2279</v>
      </c>
      <c r="F127" s="159" t="s">
        <v>830</v>
      </c>
      <c r="G127" s="110" t="s">
        <v>831</v>
      </c>
      <c r="H127" s="262" t="s">
        <v>832</v>
      </c>
      <c r="I127" s="264"/>
      <c r="J127" s="137">
        <v>79</v>
      </c>
      <c r="K127" s="128">
        <v>1227</v>
      </c>
      <c r="L127" s="131">
        <v>73</v>
      </c>
      <c r="M127" s="117">
        <v>101</v>
      </c>
      <c r="N127" s="137">
        <v>1822</v>
      </c>
      <c r="O127" s="138">
        <v>14241</v>
      </c>
      <c r="P127" s="114">
        <v>472</v>
      </c>
      <c r="Q127" s="128">
        <v>111</v>
      </c>
      <c r="R127" s="123">
        <v>0.05</v>
      </c>
      <c r="S127" s="140">
        <v>1.5</v>
      </c>
      <c r="T127" s="140">
        <v>0</v>
      </c>
      <c r="U127" s="141">
        <v>0</v>
      </c>
      <c r="V127" s="811" t="s">
        <v>114</v>
      </c>
      <c r="W127" s="83" t="s">
        <v>360</v>
      </c>
      <c r="X127" s="150" t="s">
        <v>2216</v>
      </c>
      <c r="Y127" s="65"/>
      <c r="Z127" s="22" t="s">
        <v>519</v>
      </c>
      <c r="AA127" s="6" t="s">
        <v>522</v>
      </c>
      <c r="AB127" s="14" t="s">
        <v>497</v>
      </c>
      <c r="AC127" s="54" t="s">
        <v>2284</v>
      </c>
      <c r="AD127" s="54" t="s">
        <v>2285</v>
      </c>
      <c r="AE127" s="89" t="s">
        <v>2286</v>
      </c>
      <c r="AF127" s="145" t="s">
        <v>2221</v>
      </c>
      <c r="AG127" s="2" t="s">
        <v>22</v>
      </c>
      <c r="AH127" s="49"/>
      <c r="AN127" s="19">
        <v>43362</v>
      </c>
      <c r="AO127" s="2" t="s">
        <v>22</v>
      </c>
      <c r="AP127" s="976"/>
      <c r="AQ127" s="976"/>
      <c r="AR127" s="2"/>
      <c r="AS127" s="482"/>
      <c r="AT127" s="169" t="s">
        <v>2636</v>
      </c>
      <c r="AU127" s="169" t="s">
        <v>2637</v>
      </c>
      <c r="AV127" s="168" t="s">
        <v>2638</v>
      </c>
    </row>
    <row r="128" spans="1:48" ht="13.5" customHeight="1">
      <c r="A128" s="230">
        <v>2046</v>
      </c>
      <c r="B128" s="794">
        <v>317</v>
      </c>
      <c r="C128" s="110" t="s">
        <v>2268</v>
      </c>
      <c r="D128" s="105" t="s">
        <v>2269</v>
      </c>
      <c r="E128" s="105" t="s">
        <v>2271</v>
      </c>
      <c r="F128" s="20" t="s">
        <v>2272</v>
      </c>
      <c r="G128" s="110" t="s">
        <v>2273</v>
      </c>
      <c r="H128" s="262" t="s">
        <v>2274</v>
      </c>
      <c r="I128" s="264"/>
      <c r="J128" s="137">
        <v>77</v>
      </c>
      <c r="K128" s="135">
        <v>1120</v>
      </c>
      <c r="L128" s="114">
        <v>78</v>
      </c>
      <c r="M128" s="757">
        <v>88</v>
      </c>
      <c r="N128" s="137">
        <v>1796</v>
      </c>
      <c r="O128" s="128">
        <v>12988</v>
      </c>
      <c r="P128" s="138">
        <v>512</v>
      </c>
      <c r="Q128" s="134">
        <v>98</v>
      </c>
      <c r="R128" s="126">
        <v>0.08</v>
      </c>
      <c r="S128" s="140">
        <v>1.5</v>
      </c>
      <c r="T128" s="140">
        <v>0</v>
      </c>
      <c r="U128" s="141">
        <v>0</v>
      </c>
      <c r="V128" s="811" t="s">
        <v>340</v>
      </c>
      <c r="W128" s="83" t="s">
        <v>360</v>
      </c>
      <c r="X128" s="28" t="s">
        <v>524</v>
      </c>
      <c r="Y128" s="64"/>
      <c r="Z128" s="21" t="s">
        <v>520</v>
      </c>
      <c r="AA128" s="6" t="s">
        <v>522</v>
      </c>
      <c r="AB128" s="11" t="s">
        <v>496</v>
      </c>
      <c r="AC128" s="54" t="s">
        <v>2380</v>
      </c>
      <c r="AD128" s="44" t="s">
        <v>2381</v>
      </c>
      <c r="AE128" s="90" t="s">
        <v>2382</v>
      </c>
      <c r="AF128" s="146" t="s">
        <v>2270</v>
      </c>
      <c r="AG128" s="2" t="s">
        <v>22</v>
      </c>
      <c r="AH128" s="45"/>
      <c r="AI128" s="45"/>
      <c r="AJ128" s="45"/>
      <c r="AK128" s="45"/>
      <c r="AL128" s="90"/>
      <c r="AM128" s="90"/>
      <c r="AN128" s="51">
        <v>43369</v>
      </c>
      <c r="AO128" s="52"/>
      <c r="AP128" s="2"/>
      <c r="AQ128" s="52"/>
      <c r="AR128" s="53"/>
      <c r="AS128" s="165" t="s">
        <v>2372</v>
      </c>
      <c r="AT128" s="169" t="s">
        <v>2650</v>
      </c>
      <c r="AU128" s="169" t="s">
        <v>2651</v>
      </c>
      <c r="AV128" s="168" t="s">
        <v>2642</v>
      </c>
    </row>
    <row r="129" spans="1:48" ht="13.5" customHeight="1">
      <c r="A129" s="230">
        <v>2047</v>
      </c>
      <c r="B129" s="794">
        <v>318</v>
      </c>
      <c r="C129" s="110" t="s">
        <v>2293</v>
      </c>
      <c r="D129" s="105" t="s">
        <v>2294</v>
      </c>
      <c r="E129" s="105" t="s">
        <v>2295</v>
      </c>
      <c r="F129" s="20" t="s">
        <v>2296</v>
      </c>
      <c r="G129" s="110" t="s">
        <v>2297</v>
      </c>
      <c r="H129" s="262" t="s">
        <v>2298</v>
      </c>
      <c r="J129" s="131">
        <v>126</v>
      </c>
      <c r="K129" s="131">
        <v>1014</v>
      </c>
      <c r="L129" s="116">
        <v>57</v>
      </c>
      <c r="M129" s="172">
        <v>99</v>
      </c>
      <c r="N129" s="128">
        <v>2948</v>
      </c>
      <c r="O129" s="135">
        <v>11693</v>
      </c>
      <c r="P129" s="134">
        <v>375</v>
      </c>
      <c r="Q129" s="135">
        <v>109</v>
      </c>
      <c r="R129" s="126">
        <v>0.08</v>
      </c>
      <c r="S129" s="140">
        <v>1.5</v>
      </c>
      <c r="T129" s="140">
        <v>0</v>
      </c>
      <c r="U129" s="141">
        <v>0</v>
      </c>
      <c r="V129" s="811" t="s">
        <v>346</v>
      </c>
      <c r="W129" s="85" t="s">
        <v>364</v>
      </c>
      <c r="X129" s="28" t="s">
        <v>524</v>
      </c>
      <c r="Y129" s="64"/>
      <c r="Z129" s="22" t="s">
        <v>519</v>
      </c>
      <c r="AA129" s="6" t="s">
        <v>522</v>
      </c>
      <c r="AB129" s="14" t="s">
        <v>497</v>
      </c>
      <c r="AC129" s="54" t="s">
        <v>2378</v>
      </c>
      <c r="AD129" s="45" t="s">
        <v>575</v>
      </c>
      <c r="AE129" s="90" t="s">
        <v>2379</v>
      </c>
      <c r="AF129" s="146" t="s">
        <v>2386</v>
      </c>
      <c r="AG129" s="45"/>
      <c r="AH129" s="2" t="s">
        <v>22</v>
      </c>
      <c r="AI129" s="45"/>
      <c r="AJ129" s="45"/>
      <c r="AK129" s="45"/>
      <c r="AL129" s="90"/>
      <c r="AM129" s="90"/>
      <c r="AN129" s="51">
        <v>43397</v>
      </c>
      <c r="AO129" s="2" t="s">
        <v>22</v>
      </c>
      <c r="AP129" s="2"/>
      <c r="AQ129" s="52"/>
      <c r="AR129" s="53"/>
      <c r="AS129" s="165"/>
      <c r="AT129" s="169" t="s">
        <v>2650</v>
      </c>
      <c r="AU129" s="169" t="s">
        <v>2651</v>
      </c>
      <c r="AV129" s="168" t="s">
        <v>2642</v>
      </c>
    </row>
    <row r="130" spans="1:48" ht="13.5" customHeight="1">
      <c r="A130" s="229">
        <v>1028</v>
      </c>
      <c r="B130" s="795">
        <v>319</v>
      </c>
      <c r="C130" s="109" t="s">
        <v>2287</v>
      </c>
      <c r="D130" s="151" t="s">
        <v>2288</v>
      </c>
      <c r="E130" s="103" t="s">
        <v>2289</v>
      </c>
      <c r="F130" s="159" t="s">
        <v>2290</v>
      </c>
      <c r="G130" s="110" t="s">
        <v>2291</v>
      </c>
      <c r="H130" s="262" t="s">
        <v>2292</v>
      </c>
      <c r="I130" s="264"/>
      <c r="J130" s="135">
        <v>135</v>
      </c>
      <c r="K130" s="134">
        <v>896</v>
      </c>
      <c r="L130" s="134">
        <v>61</v>
      </c>
      <c r="M130" s="122">
        <v>105</v>
      </c>
      <c r="N130" s="128">
        <v>3109</v>
      </c>
      <c r="O130" s="131">
        <v>10596</v>
      </c>
      <c r="P130" s="131">
        <v>401</v>
      </c>
      <c r="Q130" s="128">
        <v>115</v>
      </c>
      <c r="R130" s="119">
        <v>0.1</v>
      </c>
      <c r="S130" s="140">
        <v>1.5</v>
      </c>
      <c r="T130" s="140">
        <v>0</v>
      </c>
      <c r="U130" s="141">
        <v>0</v>
      </c>
      <c r="V130" s="38" t="s">
        <v>337</v>
      </c>
      <c r="W130" s="83" t="s">
        <v>360</v>
      </c>
      <c r="X130" s="150" t="s">
        <v>535</v>
      </c>
      <c r="Y130" s="65"/>
      <c r="Z130" s="7" t="s">
        <v>518</v>
      </c>
      <c r="AA130" s="6" t="s">
        <v>522</v>
      </c>
      <c r="AB130" s="11" t="s">
        <v>496</v>
      </c>
      <c r="AC130" s="54" t="s">
        <v>2378</v>
      </c>
      <c r="AD130" s="54" t="s">
        <v>2128</v>
      </c>
      <c r="AE130" s="89" t="s">
        <v>2389</v>
      </c>
      <c r="AF130" s="145" t="s">
        <v>2387</v>
      </c>
      <c r="AH130" s="2" t="s">
        <v>22</v>
      </c>
      <c r="AN130" s="19">
        <v>43390</v>
      </c>
      <c r="AO130" s="2"/>
      <c r="AP130" s="976"/>
      <c r="AQ130" s="976"/>
      <c r="AR130" s="2"/>
      <c r="AS130" s="482" t="s">
        <v>2371</v>
      </c>
      <c r="AT130" s="169"/>
      <c r="AU130" s="169"/>
      <c r="AV130" s="168"/>
    </row>
    <row r="131" spans="1:48" ht="13.5" customHeight="1">
      <c r="A131" s="229">
        <v>2048</v>
      </c>
      <c r="B131" s="795">
        <v>320</v>
      </c>
      <c r="C131" s="109" t="s">
        <v>2319</v>
      </c>
      <c r="D131" s="105" t="s">
        <v>2323</v>
      </c>
      <c r="E131" s="105" t="s">
        <v>2324</v>
      </c>
      <c r="F131" s="159" t="s">
        <v>2325</v>
      </c>
      <c r="G131" s="110" t="s">
        <v>2326</v>
      </c>
      <c r="H131" s="262" t="s">
        <v>2330</v>
      </c>
      <c r="J131" s="131">
        <v>118</v>
      </c>
      <c r="K131" s="131">
        <v>1003</v>
      </c>
      <c r="L131" s="134">
        <v>63</v>
      </c>
      <c r="M131" s="122">
        <v>108</v>
      </c>
      <c r="N131" s="135">
        <v>2734</v>
      </c>
      <c r="O131" s="135">
        <v>11735</v>
      </c>
      <c r="P131" s="131">
        <v>419</v>
      </c>
      <c r="Q131" s="128">
        <v>118</v>
      </c>
      <c r="R131" s="123">
        <v>0.05</v>
      </c>
      <c r="S131" s="140">
        <v>1.5</v>
      </c>
      <c r="T131" s="140">
        <v>0</v>
      </c>
      <c r="U131" s="141">
        <v>0</v>
      </c>
      <c r="V131" s="34" t="s">
        <v>114</v>
      </c>
      <c r="W131" s="84" t="s">
        <v>560</v>
      </c>
      <c r="X131" s="150" t="s">
        <v>524</v>
      </c>
      <c r="Y131" s="65" t="s">
        <v>526</v>
      </c>
      <c r="Z131" s="21" t="s">
        <v>520</v>
      </c>
      <c r="AA131" s="6" t="s">
        <v>522</v>
      </c>
      <c r="AB131" s="11" t="s">
        <v>496</v>
      </c>
      <c r="AC131" s="42" t="s">
        <v>2464</v>
      </c>
      <c r="AD131" s="42" t="s">
        <v>579</v>
      </c>
      <c r="AE131" s="89" t="s">
        <v>2463</v>
      </c>
      <c r="AF131" s="145" t="s">
        <v>2388</v>
      </c>
      <c r="AH131" s="2" t="s">
        <v>22</v>
      </c>
      <c r="AN131" s="19">
        <v>43418</v>
      </c>
      <c r="AO131" s="2" t="s">
        <v>22</v>
      </c>
      <c r="AP131" s="976"/>
      <c r="AQ131" s="976"/>
      <c r="AR131" s="2"/>
      <c r="AS131" s="482" t="s">
        <v>2456</v>
      </c>
      <c r="AT131" s="169" t="s">
        <v>2636</v>
      </c>
      <c r="AU131" s="169" t="s">
        <v>2637</v>
      </c>
      <c r="AV131" s="168" t="s">
        <v>2638</v>
      </c>
    </row>
    <row r="132" spans="1:48" ht="13.5" customHeight="1">
      <c r="A132" s="229">
        <v>2049</v>
      </c>
      <c r="B132" s="795">
        <v>321</v>
      </c>
      <c r="C132" s="109" t="s">
        <v>123</v>
      </c>
      <c r="D132" s="105" t="s">
        <v>974</v>
      </c>
      <c r="E132" s="105" t="s">
        <v>2322</v>
      </c>
      <c r="F132" s="159" t="s">
        <v>684</v>
      </c>
      <c r="G132" s="110" t="s">
        <v>687</v>
      </c>
      <c r="H132" s="262" t="s">
        <v>690</v>
      </c>
      <c r="J132" s="135">
        <v>127</v>
      </c>
      <c r="K132" s="137">
        <v>790</v>
      </c>
      <c r="L132" s="131">
        <v>71</v>
      </c>
      <c r="M132" s="129">
        <v>94</v>
      </c>
      <c r="N132" s="128">
        <v>3028</v>
      </c>
      <c r="O132" s="134">
        <v>9342</v>
      </c>
      <c r="P132" s="135">
        <v>463</v>
      </c>
      <c r="Q132" s="131">
        <v>104</v>
      </c>
      <c r="R132" s="119">
        <v>0.1</v>
      </c>
      <c r="S132" s="140">
        <v>1.5</v>
      </c>
      <c r="T132" s="140">
        <v>0</v>
      </c>
      <c r="U132" s="141">
        <v>0</v>
      </c>
      <c r="V132" s="811" t="s">
        <v>114</v>
      </c>
      <c r="W132" s="84" t="s">
        <v>560</v>
      </c>
      <c r="X132" s="28" t="s">
        <v>524</v>
      </c>
      <c r="Y132" s="67"/>
      <c r="Z132" s="21" t="s">
        <v>520</v>
      </c>
      <c r="AA132" s="6" t="s">
        <v>522</v>
      </c>
      <c r="AB132" s="11" t="s">
        <v>496</v>
      </c>
      <c r="AC132" s="42" t="s">
        <v>2464</v>
      </c>
      <c r="AD132" s="42" t="s">
        <v>575</v>
      </c>
      <c r="AE132" s="89" t="s">
        <v>2462</v>
      </c>
      <c r="AF132" s="145" t="s">
        <v>2385</v>
      </c>
      <c r="AG132" s="2" t="s">
        <v>22</v>
      </c>
      <c r="AN132" s="19">
        <v>43418</v>
      </c>
      <c r="AO132" s="2" t="s">
        <v>22</v>
      </c>
      <c r="AP132" s="976"/>
      <c r="AQ132" s="976"/>
      <c r="AR132" s="2"/>
      <c r="AS132" s="482" t="s">
        <v>2456</v>
      </c>
      <c r="AT132" s="169" t="s">
        <v>2636</v>
      </c>
      <c r="AU132" s="169" t="s">
        <v>2637</v>
      </c>
      <c r="AV132" s="168" t="s">
        <v>2638</v>
      </c>
    </row>
    <row r="133" spans="1:48" ht="13.5" customHeight="1">
      <c r="A133" s="229">
        <v>1029</v>
      </c>
      <c r="B133" s="795">
        <v>322</v>
      </c>
      <c r="C133" s="109" t="s">
        <v>2318</v>
      </c>
      <c r="D133" s="546" t="s">
        <v>2320</v>
      </c>
      <c r="E133" s="546" t="s">
        <v>2321</v>
      </c>
      <c r="F133" s="159" t="s">
        <v>2327</v>
      </c>
      <c r="G133" s="110" t="s">
        <v>2328</v>
      </c>
      <c r="H133" s="262" t="s">
        <v>2329</v>
      </c>
      <c r="I133" s="264"/>
      <c r="J133" s="128">
        <v>157</v>
      </c>
      <c r="K133" s="131">
        <v>960</v>
      </c>
      <c r="L133" s="134">
        <v>65</v>
      </c>
      <c r="M133" s="125">
        <v>112</v>
      </c>
      <c r="N133" s="128">
        <v>3323</v>
      </c>
      <c r="O133" s="131">
        <v>10254</v>
      </c>
      <c r="P133" s="134">
        <v>379</v>
      </c>
      <c r="Q133" s="128">
        <v>112</v>
      </c>
      <c r="R133" s="119">
        <v>0.15</v>
      </c>
      <c r="S133" s="140">
        <v>1.5</v>
      </c>
      <c r="T133" s="140">
        <v>0</v>
      </c>
      <c r="U133" s="141">
        <v>0</v>
      </c>
      <c r="V133" s="811" t="s">
        <v>114</v>
      </c>
      <c r="W133" s="87" t="s">
        <v>382</v>
      </c>
      <c r="X133" s="28" t="s">
        <v>524</v>
      </c>
      <c r="Y133" s="67"/>
      <c r="Z133" s="48" t="s">
        <v>2376</v>
      </c>
      <c r="AA133" s="41"/>
      <c r="AB133" s="80"/>
      <c r="AC133" s="42" t="s">
        <v>2331</v>
      </c>
      <c r="AD133" s="42" t="s">
        <v>2332</v>
      </c>
      <c r="AE133" s="89" t="s">
        <v>2333</v>
      </c>
      <c r="AF133" s="145" t="s">
        <v>2384</v>
      </c>
      <c r="AG133" s="2" t="s">
        <v>22</v>
      </c>
      <c r="AN133" s="19">
        <v>43411</v>
      </c>
      <c r="AO133" s="2" t="s">
        <v>22</v>
      </c>
      <c r="AP133" s="975"/>
      <c r="AQ133" s="975"/>
      <c r="AR133" s="2"/>
      <c r="AS133" s="482"/>
      <c r="AT133" s="169" t="s">
        <v>2650</v>
      </c>
      <c r="AU133" s="169" t="s">
        <v>2651</v>
      </c>
      <c r="AV133" s="168" t="s">
        <v>2642</v>
      </c>
    </row>
    <row r="134" spans="1:48" ht="13.5" customHeight="1">
      <c r="A134" s="230">
        <v>3036</v>
      </c>
      <c r="B134" s="794">
        <v>323</v>
      </c>
      <c r="C134" s="109" t="s">
        <v>2405</v>
      </c>
      <c r="D134" s="107" t="s">
        <v>2406</v>
      </c>
      <c r="E134" s="107" t="s">
        <v>2407</v>
      </c>
      <c r="F134" s="159" t="s">
        <v>2609</v>
      </c>
      <c r="G134" s="110" t="s">
        <v>2610</v>
      </c>
      <c r="H134" s="262" t="s">
        <v>2611</v>
      </c>
      <c r="I134" s="264"/>
      <c r="J134" s="137">
        <v>96</v>
      </c>
      <c r="K134" s="131">
        <v>1014</v>
      </c>
      <c r="L134" s="135">
        <v>76</v>
      </c>
      <c r="M134" s="124">
        <v>99</v>
      </c>
      <c r="N134" s="134">
        <v>2251</v>
      </c>
      <c r="O134" s="135">
        <v>11963</v>
      </c>
      <c r="P134" s="128">
        <v>490</v>
      </c>
      <c r="Q134" s="135">
        <v>109</v>
      </c>
      <c r="R134" s="139">
        <v>0.05</v>
      </c>
      <c r="S134" s="120">
        <v>1.5</v>
      </c>
      <c r="T134" s="120">
        <v>0</v>
      </c>
      <c r="U134" s="121">
        <v>0</v>
      </c>
      <c r="V134" s="811" t="s">
        <v>340</v>
      </c>
      <c r="W134" s="68" t="s">
        <v>374</v>
      </c>
      <c r="X134" s="97" t="s">
        <v>526</v>
      </c>
      <c r="Y134" s="65"/>
      <c r="Z134" s="7" t="s">
        <v>518</v>
      </c>
      <c r="AA134" s="6" t="s">
        <v>522</v>
      </c>
      <c r="AB134" s="11" t="s">
        <v>496</v>
      </c>
      <c r="AC134" s="45" t="s">
        <v>2536</v>
      </c>
      <c r="AD134" s="44" t="s">
        <v>2537</v>
      </c>
      <c r="AE134" s="90" t="s">
        <v>575</v>
      </c>
      <c r="AF134" s="145" t="s">
        <v>2413</v>
      </c>
      <c r="AG134" s="45"/>
      <c r="AH134" s="2" t="s">
        <v>22</v>
      </c>
      <c r="AI134" s="45"/>
      <c r="AJ134" s="45"/>
      <c r="AK134" s="45"/>
      <c r="AL134" s="90"/>
      <c r="AM134" s="90"/>
      <c r="AN134" s="51">
        <v>43453</v>
      </c>
      <c r="AO134" s="2"/>
      <c r="AP134" s="2"/>
      <c r="AQ134" s="52"/>
      <c r="AR134" s="53"/>
      <c r="AS134" s="482" t="s">
        <v>2634</v>
      </c>
      <c r="AT134" s="169" t="s">
        <v>2649</v>
      </c>
      <c r="AU134" s="169" t="s">
        <v>2644</v>
      </c>
      <c r="AV134" s="168" t="s">
        <v>2648</v>
      </c>
    </row>
    <row r="135" spans="1:48" ht="13.5" customHeight="1">
      <c r="A135" s="229">
        <v>2050</v>
      </c>
      <c r="B135" s="795">
        <v>324</v>
      </c>
      <c r="C135" s="109" t="s">
        <v>123</v>
      </c>
      <c r="D135" s="105" t="s">
        <v>2607</v>
      </c>
      <c r="E135" s="105" t="s">
        <v>2608</v>
      </c>
      <c r="F135" s="159" t="s">
        <v>2612</v>
      </c>
      <c r="G135" s="110" t="s">
        <v>2613</v>
      </c>
      <c r="H135" s="262" t="s">
        <v>2619</v>
      </c>
      <c r="J135" s="131">
        <v>122</v>
      </c>
      <c r="K135" s="135">
        <v>1110</v>
      </c>
      <c r="L135" s="137">
        <v>55</v>
      </c>
      <c r="M135" s="117">
        <v>101</v>
      </c>
      <c r="N135" s="135">
        <v>2841</v>
      </c>
      <c r="O135" s="128">
        <v>12874</v>
      </c>
      <c r="P135" s="134">
        <v>357</v>
      </c>
      <c r="Q135" s="135">
        <v>111</v>
      </c>
      <c r="R135" s="123">
        <v>0.05</v>
      </c>
      <c r="S135" s="120">
        <v>1.5</v>
      </c>
      <c r="T135" s="120">
        <v>0</v>
      </c>
      <c r="U135" s="121">
        <v>0</v>
      </c>
      <c r="V135" s="811" t="s">
        <v>114</v>
      </c>
      <c r="W135" s="84" t="s">
        <v>373</v>
      </c>
      <c r="X135" s="28" t="s">
        <v>524</v>
      </c>
      <c r="Y135" s="65" t="s">
        <v>526</v>
      </c>
      <c r="Z135" s="21" t="s">
        <v>520</v>
      </c>
      <c r="AA135" s="6" t="s">
        <v>522</v>
      </c>
      <c r="AB135" s="11" t="s">
        <v>496</v>
      </c>
      <c r="AC135" s="42" t="s">
        <v>2626</v>
      </c>
      <c r="AD135" s="42" t="s">
        <v>2627</v>
      </c>
      <c r="AE135" s="89" t="s">
        <v>2628</v>
      </c>
      <c r="AF135" s="145" t="s">
        <v>2625</v>
      </c>
      <c r="AG135" s="2" t="s">
        <v>22</v>
      </c>
      <c r="AN135" s="19">
        <v>43495</v>
      </c>
      <c r="AO135" s="2"/>
      <c r="AP135" s="975"/>
      <c r="AQ135" s="975"/>
      <c r="AR135" s="2"/>
      <c r="AS135" s="482" t="s">
        <v>2635</v>
      </c>
      <c r="AT135" s="169" t="s">
        <v>2645</v>
      </c>
      <c r="AU135" s="169" t="s">
        <v>2644</v>
      </c>
      <c r="AV135" s="168" t="s">
        <v>2646</v>
      </c>
    </row>
    <row r="136" spans="1:48" ht="13.5" customHeight="1">
      <c r="A136" s="229">
        <v>1030</v>
      </c>
      <c r="B136" s="795">
        <v>325</v>
      </c>
      <c r="C136" s="109" t="s">
        <v>2532</v>
      </c>
      <c r="D136" s="151" t="s">
        <v>2491</v>
      </c>
      <c r="E136" s="151" t="s">
        <v>2541</v>
      </c>
      <c r="F136" s="159" t="s">
        <v>2621</v>
      </c>
      <c r="G136" s="110" t="s">
        <v>2622</v>
      </c>
      <c r="H136" s="262" t="s">
        <v>2623</v>
      </c>
      <c r="I136" s="264"/>
      <c r="J136" s="128">
        <v>175</v>
      </c>
      <c r="K136" s="131">
        <v>1056</v>
      </c>
      <c r="L136" s="131">
        <v>74</v>
      </c>
      <c r="M136" s="125">
        <v>108</v>
      </c>
      <c r="N136" s="138">
        <v>4074</v>
      </c>
      <c r="O136" s="135">
        <v>12418</v>
      </c>
      <c r="P136" s="135">
        <v>481</v>
      </c>
      <c r="Q136" s="128">
        <v>118</v>
      </c>
      <c r="R136" s="119">
        <v>0.1</v>
      </c>
      <c r="S136" s="140">
        <v>1.5</v>
      </c>
      <c r="T136" s="140">
        <v>0</v>
      </c>
      <c r="U136" s="141">
        <v>0</v>
      </c>
      <c r="V136" s="811" t="s">
        <v>114</v>
      </c>
      <c r="W136" s="83" t="s">
        <v>360</v>
      </c>
      <c r="X136" s="28" t="s">
        <v>2538</v>
      </c>
      <c r="Y136" s="67"/>
      <c r="Z136" s="867" t="s">
        <v>2539</v>
      </c>
      <c r="AA136" s="41"/>
      <c r="AB136" s="11" t="s">
        <v>2540</v>
      </c>
      <c r="AC136" s="42" t="s">
        <v>2535</v>
      </c>
      <c r="AD136" s="42" t="s">
        <v>639</v>
      </c>
      <c r="AE136" s="89" t="s">
        <v>2533</v>
      </c>
      <c r="AF136" s="145" t="s">
        <v>2534</v>
      </c>
      <c r="AG136" s="2" t="s">
        <v>22</v>
      </c>
      <c r="AN136" s="19">
        <v>43460</v>
      </c>
      <c r="AO136" s="2" t="s">
        <v>22</v>
      </c>
      <c r="AP136" s="975"/>
      <c r="AQ136" s="975"/>
      <c r="AR136" s="2"/>
      <c r="AS136" s="482"/>
      <c r="AT136" s="169" t="s">
        <v>2645</v>
      </c>
      <c r="AU136" s="169" t="s">
        <v>2644</v>
      </c>
      <c r="AV136" s="168" t="s">
        <v>2646</v>
      </c>
    </row>
    <row r="137" spans="1:48" ht="13.5" customHeight="1">
      <c r="A137" s="229">
        <v>1031</v>
      </c>
      <c r="B137" s="795">
        <v>326</v>
      </c>
      <c r="C137" s="109" t="s">
        <v>2604</v>
      </c>
      <c r="D137" s="546" t="s">
        <v>2561</v>
      </c>
      <c r="E137" s="546" t="s">
        <v>2605</v>
      </c>
      <c r="F137" s="159" t="s">
        <v>2617</v>
      </c>
      <c r="G137" s="110" t="s">
        <v>2618</v>
      </c>
      <c r="H137" s="262" t="s">
        <v>2620</v>
      </c>
      <c r="I137" s="264"/>
      <c r="J137" s="135">
        <v>132</v>
      </c>
      <c r="K137" s="131">
        <v>960</v>
      </c>
      <c r="L137" s="131">
        <v>74</v>
      </c>
      <c r="M137" s="124">
        <v>99</v>
      </c>
      <c r="N137" s="131">
        <v>2787</v>
      </c>
      <c r="O137" s="131">
        <v>10254</v>
      </c>
      <c r="P137" s="131">
        <v>437</v>
      </c>
      <c r="Q137" s="134">
        <v>99</v>
      </c>
      <c r="R137" s="119">
        <v>0.1</v>
      </c>
      <c r="S137" s="140">
        <v>1.5</v>
      </c>
      <c r="T137" s="140">
        <v>0</v>
      </c>
      <c r="U137" s="141">
        <v>0</v>
      </c>
      <c r="V137" s="811" t="s">
        <v>114</v>
      </c>
      <c r="W137" s="84" t="s">
        <v>365</v>
      </c>
      <c r="X137" s="97" t="s">
        <v>526</v>
      </c>
      <c r="Y137" s="67"/>
      <c r="Z137" s="48" t="s">
        <v>2376</v>
      </c>
      <c r="AA137" s="41"/>
      <c r="AB137" s="11"/>
      <c r="AC137" s="42" t="s">
        <v>2629</v>
      </c>
      <c r="AD137" s="42" t="s">
        <v>576</v>
      </c>
      <c r="AE137" s="89" t="s">
        <v>2630</v>
      </c>
      <c r="AF137" s="145" t="s">
        <v>787</v>
      </c>
      <c r="AG137" s="2"/>
      <c r="AH137" s="2" t="s">
        <v>22</v>
      </c>
      <c r="AN137" s="19">
        <v>43495</v>
      </c>
      <c r="AO137" s="2" t="s">
        <v>22</v>
      </c>
      <c r="AP137" s="976"/>
      <c r="AQ137" s="975"/>
      <c r="AR137" s="2"/>
      <c r="AS137" s="482"/>
      <c r="AT137" s="166" t="s">
        <v>2643</v>
      </c>
      <c r="AU137" s="166" t="s">
        <v>2644</v>
      </c>
      <c r="AV137" s="167" t="s">
        <v>2642</v>
      </c>
    </row>
    <row r="138" spans="1:48" ht="13.5" customHeight="1">
      <c r="A138" s="229">
        <v>1032</v>
      </c>
      <c r="B138" s="795">
        <v>327</v>
      </c>
      <c r="C138" s="109" t="s">
        <v>2317</v>
      </c>
      <c r="D138" s="546" t="s">
        <v>2560</v>
      </c>
      <c r="E138" s="546" t="s">
        <v>2606</v>
      </c>
      <c r="F138" s="159" t="s">
        <v>2614</v>
      </c>
      <c r="G138" s="110" t="s">
        <v>2616</v>
      </c>
      <c r="H138" s="262" t="s">
        <v>2624</v>
      </c>
      <c r="I138" s="264"/>
      <c r="J138" s="128">
        <v>144</v>
      </c>
      <c r="K138" s="131">
        <v>971</v>
      </c>
      <c r="L138" s="137">
        <v>53</v>
      </c>
      <c r="M138" s="125">
        <v>111</v>
      </c>
      <c r="N138" s="128">
        <v>3296</v>
      </c>
      <c r="O138" s="135">
        <v>11393</v>
      </c>
      <c r="P138" s="137">
        <v>340</v>
      </c>
      <c r="Q138" s="128">
        <v>111</v>
      </c>
      <c r="R138" s="119">
        <v>0.1</v>
      </c>
      <c r="S138" s="140">
        <v>1.5</v>
      </c>
      <c r="T138" s="140">
        <v>0</v>
      </c>
      <c r="U138" s="141">
        <v>0</v>
      </c>
      <c r="V138" s="811" t="s">
        <v>114</v>
      </c>
      <c r="W138" s="84" t="s">
        <v>366</v>
      </c>
      <c r="X138" s="150" t="s">
        <v>524</v>
      </c>
      <c r="Y138" s="65" t="s">
        <v>526</v>
      </c>
      <c r="Z138" s="48" t="s">
        <v>2376</v>
      </c>
      <c r="AA138" s="41"/>
      <c r="AB138" s="11"/>
      <c r="AC138" s="42" t="s">
        <v>2631</v>
      </c>
      <c r="AD138" s="42" t="s">
        <v>2632</v>
      </c>
      <c r="AE138" s="89" t="s">
        <v>2633</v>
      </c>
      <c r="AF138" s="145" t="s">
        <v>727</v>
      </c>
      <c r="AG138" s="2" t="s">
        <v>22</v>
      </c>
      <c r="AN138" s="19">
        <v>43495</v>
      </c>
      <c r="AO138" s="2" t="s">
        <v>22</v>
      </c>
      <c r="AP138" s="976"/>
      <c r="AQ138" s="975"/>
      <c r="AR138" s="2"/>
      <c r="AS138" s="482"/>
      <c r="AT138" s="169" t="s">
        <v>2649</v>
      </c>
      <c r="AU138" s="169" t="s">
        <v>2644</v>
      </c>
      <c r="AV138" s="168" t="s">
        <v>2648</v>
      </c>
    </row>
    <row r="139" spans="1:48" ht="13.5" customHeight="1">
      <c r="A139" s="229">
        <v>4004</v>
      </c>
      <c r="B139" s="795">
        <v>400</v>
      </c>
      <c r="C139" s="109" t="s">
        <v>125</v>
      </c>
      <c r="D139" s="108" t="s">
        <v>96</v>
      </c>
      <c r="E139" s="108" t="s">
        <v>1742</v>
      </c>
      <c r="F139" s="20" t="s">
        <v>287</v>
      </c>
      <c r="G139" s="109" t="s">
        <v>288</v>
      </c>
      <c r="H139" s="261" t="s">
        <v>477</v>
      </c>
      <c r="I139" s="263" t="s">
        <v>1268</v>
      </c>
      <c r="J139" s="131">
        <v>114</v>
      </c>
      <c r="K139" s="131">
        <v>960</v>
      </c>
      <c r="L139" s="131">
        <v>68</v>
      </c>
      <c r="M139" s="117">
        <v>100</v>
      </c>
      <c r="N139" s="131">
        <v>2412</v>
      </c>
      <c r="O139" s="131">
        <v>10254</v>
      </c>
      <c r="P139" s="131">
        <v>397</v>
      </c>
      <c r="Q139" s="131">
        <v>100</v>
      </c>
      <c r="R139" s="133">
        <v>0</v>
      </c>
      <c r="S139" s="120">
        <v>1.5</v>
      </c>
      <c r="T139" s="120">
        <v>0</v>
      </c>
      <c r="U139" s="121">
        <v>0</v>
      </c>
      <c r="V139" s="792" t="s">
        <v>350</v>
      </c>
      <c r="W139" s="86" t="s">
        <v>384</v>
      </c>
      <c r="X139" s="28" t="s">
        <v>524</v>
      </c>
      <c r="Z139" s="48" t="s">
        <v>2377</v>
      </c>
      <c r="AC139" s="42" t="s">
        <v>710</v>
      </c>
      <c r="AD139" s="42" t="s">
        <v>709</v>
      </c>
      <c r="AE139" s="89" t="s">
        <v>653</v>
      </c>
      <c r="AF139" s="145" t="s">
        <v>748</v>
      </c>
      <c r="AH139" s="2" t="s">
        <v>22</v>
      </c>
      <c r="AI139" s="2" t="s">
        <v>22</v>
      </c>
      <c r="AM139" s="89" t="s">
        <v>614</v>
      </c>
      <c r="AN139" s="24" t="s">
        <v>131</v>
      </c>
      <c r="AO139" s="2" t="s">
        <v>22</v>
      </c>
      <c r="AP139" s="2" t="s">
        <v>22</v>
      </c>
      <c r="AQ139" s="2" t="s">
        <v>22</v>
      </c>
      <c r="AR139" s="2"/>
      <c r="AS139" s="482"/>
    </row>
    <row r="140" spans="1:48" ht="13.5" customHeight="1">
      <c r="A140" s="229">
        <v>4005</v>
      </c>
      <c r="B140" s="795">
        <v>401</v>
      </c>
      <c r="C140" s="109" t="s">
        <v>125</v>
      </c>
      <c r="D140" s="108" t="s">
        <v>97</v>
      </c>
      <c r="E140" s="108" t="s">
        <v>1743</v>
      </c>
      <c r="F140" s="20" t="s">
        <v>289</v>
      </c>
      <c r="G140" s="109" t="s">
        <v>290</v>
      </c>
      <c r="H140" s="261" t="s">
        <v>478</v>
      </c>
      <c r="I140" s="263" t="s">
        <v>1267</v>
      </c>
      <c r="J140" s="131">
        <v>114</v>
      </c>
      <c r="K140" s="131">
        <v>960</v>
      </c>
      <c r="L140" s="131">
        <v>68</v>
      </c>
      <c r="M140" s="117">
        <v>100</v>
      </c>
      <c r="N140" s="131">
        <v>2412</v>
      </c>
      <c r="O140" s="131">
        <v>10254</v>
      </c>
      <c r="P140" s="131">
        <v>397</v>
      </c>
      <c r="Q140" s="131">
        <v>100</v>
      </c>
      <c r="R140" s="133">
        <v>0</v>
      </c>
      <c r="S140" s="120">
        <v>1.5</v>
      </c>
      <c r="T140" s="120">
        <v>0</v>
      </c>
      <c r="U140" s="121">
        <v>0</v>
      </c>
      <c r="V140" s="792" t="s">
        <v>351</v>
      </c>
      <c r="W140" s="86" t="s">
        <v>385</v>
      </c>
      <c r="X140" s="28" t="s">
        <v>524</v>
      </c>
      <c r="Z140" s="48" t="s">
        <v>2377</v>
      </c>
      <c r="AC140" s="46" t="s">
        <v>711</v>
      </c>
      <c r="AF140" s="146" t="s">
        <v>786</v>
      </c>
      <c r="AG140" s="2" t="s">
        <v>22</v>
      </c>
      <c r="AI140" s="2" t="s">
        <v>22</v>
      </c>
      <c r="AK140" s="2" t="s">
        <v>22</v>
      </c>
      <c r="AM140" s="89" t="s">
        <v>625</v>
      </c>
      <c r="AN140" s="24" t="s">
        <v>131</v>
      </c>
      <c r="AO140" s="2" t="s">
        <v>22</v>
      </c>
      <c r="AP140" s="2" t="s">
        <v>22</v>
      </c>
      <c r="AQ140" s="2" t="s">
        <v>22</v>
      </c>
      <c r="AR140" s="2"/>
      <c r="AS140" s="482"/>
    </row>
    <row r="141" spans="1:48" ht="13.5" customHeight="1">
      <c r="A141" s="229"/>
      <c r="B141" s="795">
        <v>402</v>
      </c>
      <c r="C141" s="109"/>
      <c r="D141" s="778" t="s">
        <v>2391</v>
      </c>
      <c r="E141" s="108"/>
      <c r="F141" s="20"/>
      <c r="G141" s="109"/>
      <c r="H141" s="261"/>
      <c r="I141" s="263"/>
      <c r="J141" s="131"/>
      <c r="K141" s="131"/>
      <c r="L141" s="131"/>
      <c r="M141" s="117"/>
      <c r="N141" s="131"/>
      <c r="O141" s="131"/>
      <c r="P141" s="131"/>
      <c r="Q141" s="131"/>
      <c r="R141" s="133"/>
      <c r="S141" s="120"/>
      <c r="T141" s="120"/>
      <c r="U141" s="121"/>
      <c r="V141" s="27"/>
      <c r="W141" s="86"/>
      <c r="X141" s="968"/>
      <c r="Z141" s="48"/>
      <c r="AC141" s="46"/>
      <c r="AF141" s="147" t="s">
        <v>712</v>
      </c>
      <c r="AG141" s="2"/>
      <c r="AI141" s="2"/>
      <c r="AK141" s="2"/>
      <c r="AN141" s="24"/>
      <c r="AO141" s="2"/>
      <c r="AP141" s="2"/>
      <c r="AQ141" s="2"/>
      <c r="AR141" s="2"/>
      <c r="AS141" s="482"/>
    </row>
    <row r="142" spans="1:48" ht="13.5" customHeight="1">
      <c r="A142" s="229">
        <v>4006</v>
      </c>
      <c r="B142" s="795">
        <v>403</v>
      </c>
      <c r="C142" s="109" t="s">
        <v>125</v>
      </c>
      <c r="D142" s="108" t="s">
        <v>98</v>
      </c>
      <c r="E142" s="108" t="s">
        <v>1744</v>
      </c>
      <c r="F142" s="20" t="s">
        <v>334</v>
      </c>
      <c r="G142" s="109" t="s">
        <v>291</v>
      </c>
      <c r="H142" s="261" t="s">
        <v>479</v>
      </c>
      <c r="I142" s="263" t="s">
        <v>1265</v>
      </c>
      <c r="J142" s="131">
        <v>114</v>
      </c>
      <c r="K142" s="131">
        <v>960</v>
      </c>
      <c r="L142" s="131">
        <v>68</v>
      </c>
      <c r="M142" s="117">
        <v>100</v>
      </c>
      <c r="N142" s="131">
        <v>2412</v>
      </c>
      <c r="O142" s="131">
        <v>10254</v>
      </c>
      <c r="P142" s="131">
        <v>397</v>
      </c>
      <c r="Q142" s="131">
        <v>100</v>
      </c>
      <c r="R142" s="133">
        <v>0</v>
      </c>
      <c r="S142" s="120">
        <v>1.5</v>
      </c>
      <c r="T142" s="120">
        <v>0</v>
      </c>
      <c r="U142" s="121">
        <v>0</v>
      </c>
      <c r="V142" s="800" t="s">
        <v>352</v>
      </c>
      <c r="W142" s="88" t="s">
        <v>383</v>
      </c>
      <c r="X142" s="150" t="s">
        <v>524</v>
      </c>
      <c r="Z142" s="48" t="s">
        <v>2377</v>
      </c>
      <c r="AC142" s="45" t="s">
        <v>661</v>
      </c>
      <c r="AD142" s="42" t="s">
        <v>637</v>
      </c>
      <c r="AE142" s="90" t="s">
        <v>575</v>
      </c>
      <c r="AF142" s="146" t="s">
        <v>774</v>
      </c>
      <c r="AH142" s="2" t="s">
        <v>22</v>
      </c>
      <c r="AI142" s="2" t="s">
        <v>22</v>
      </c>
      <c r="AM142" s="89" t="s">
        <v>626</v>
      </c>
      <c r="AN142" s="24" t="s">
        <v>131</v>
      </c>
      <c r="AO142" s="2" t="s">
        <v>22</v>
      </c>
      <c r="AP142" s="2" t="s">
        <v>22</v>
      </c>
      <c r="AQ142" s="2" t="s">
        <v>22</v>
      </c>
      <c r="AR142" s="2"/>
      <c r="AS142" s="482"/>
    </row>
    <row r="143" spans="1:48" ht="13.5" customHeight="1">
      <c r="A143" s="229">
        <v>4007</v>
      </c>
      <c r="B143" s="795">
        <v>404</v>
      </c>
      <c r="C143" s="109" t="s">
        <v>125</v>
      </c>
      <c r="D143" s="108" t="s">
        <v>99</v>
      </c>
      <c r="E143" s="108" t="s">
        <v>1745</v>
      </c>
      <c r="F143" s="20" t="s">
        <v>295</v>
      </c>
      <c r="G143" s="109" t="s">
        <v>296</v>
      </c>
      <c r="H143" s="261" t="s">
        <v>480</v>
      </c>
      <c r="I143" s="263" t="s">
        <v>1272</v>
      </c>
      <c r="J143" s="131">
        <v>114</v>
      </c>
      <c r="K143" s="131">
        <v>960</v>
      </c>
      <c r="L143" s="131">
        <v>68</v>
      </c>
      <c r="M143" s="117">
        <v>100</v>
      </c>
      <c r="N143" s="131">
        <v>2412</v>
      </c>
      <c r="O143" s="131">
        <v>10254</v>
      </c>
      <c r="P143" s="131">
        <v>397</v>
      </c>
      <c r="Q143" s="131">
        <v>100</v>
      </c>
      <c r="R143" s="133">
        <v>0</v>
      </c>
      <c r="S143" s="120">
        <v>1.5</v>
      </c>
      <c r="T143" s="120">
        <v>0</v>
      </c>
      <c r="U143" s="121">
        <v>0</v>
      </c>
      <c r="V143" s="800" t="s">
        <v>353</v>
      </c>
      <c r="W143" s="88" t="s">
        <v>386</v>
      </c>
      <c r="X143" s="150" t="s">
        <v>547</v>
      </c>
      <c r="Z143" s="48" t="s">
        <v>2377</v>
      </c>
      <c r="AC143" s="320" t="s">
        <v>711</v>
      </c>
      <c r="AF143" s="147" t="s">
        <v>712</v>
      </c>
      <c r="AG143" s="2" t="s">
        <v>22</v>
      </c>
      <c r="AI143" s="2" t="s">
        <v>22</v>
      </c>
      <c r="AM143" s="89" t="s">
        <v>629</v>
      </c>
      <c r="AN143" s="24" t="s">
        <v>131</v>
      </c>
      <c r="AO143" s="2" t="s">
        <v>22</v>
      </c>
      <c r="AP143" s="2" t="s">
        <v>22</v>
      </c>
      <c r="AQ143" s="2" t="s">
        <v>22</v>
      </c>
      <c r="AR143" s="2"/>
      <c r="AS143" s="482"/>
    </row>
    <row r="144" spans="1:48" s="49" customFormat="1" ht="13.5" customHeight="1">
      <c r="A144" s="229">
        <v>4008</v>
      </c>
      <c r="B144" s="795">
        <v>405</v>
      </c>
      <c r="C144" s="109" t="s">
        <v>125</v>
      </c>
      <c r="D144" s="108" t="s">
        <v>298</v>
      </c>
      <c r="E144" s="108" t="s">
        <v>1741</v>
      </c>
      <c r="F144" s="20" t="s">
        <v>297</v>
      </c>
      <c r="G144" s="109" t="s">
        <v>300</v>
      </c>
      <c r="H144" s="261" t="s">
        <v>481</v>
      </c>
      <c r="I144" s="263" t="s">
        <v>1271</v>
      </c>
      <c r="J144" s="131">
        <v>114</v>
      </c>
      <c r="K144" s="131">
        <v>960</v>
      </c>
      <c r="L144" s="131">
        <v>68</v>
      </c>
      <c r="M144" s="117">
        <v>100</v>
      </c>
      <c r="N144" s="131">
        <v>2412</v>
      </c>
      <c r="O144" s="131">
        <v>10254</v>
      </c>
      <c r="P144" s="131">
        <v>397</v>
      </c>
      <c r="Q144" s="131">
        <v>100</v>
      </c>
      <c r="R144" s="133">
        <v>0</v>
      </c>
      <c r="S144" s="120">
        <v>1.5</v>
      </c>
      <c r="T144" s="120">
        <v>0</v>
      </c>
      <c r="U144" s="121">
        <v>0</v>
      </c>
      <c r="V144" s="792" t="s">
        <v>354</v>
      </c>
      <c r="W144" s="86" t="s">
        <v>383</v>
      </c>
      <c r="X144" s="170" t="s">
        <v>525</v>
      </c>
      <c r="Y144" s="63"/>
      <c r="Z144" s="48" t="s">
        <v>2377</v>
      </c>
      <c r="AA144"/>
      <c r="AB144" s="10"/>
      <c r="AC144" s="320" t="s">
        <v>711</v>
      </c>
      <c r="AD144" s="42"/>
      <c r="AE144" s="89"/>
      <c r="AF144" s="147" t="s">
        <v>712</v>
      </c>
      <c r="AG144" s="2" t="s">
        <v>22</v>
      </c>
      <c r="AH144" s="42"/>
      <c r="AI144" s="2" t="s">
        <v>22</v>
      </c>
      <c r="AJ144" s="42"/>
      <c r="AK144" s="42"/>
      <c r="AL144" s="89"/>
      <c r="AM144" s="89" t="s">
        <v>627</v>
      </c>
      <c r="AN144" s="24" t="s">
        <v>131</v>
      </c>
      <c r="AO144" s="2" t="s">
        <v>22</v>
      </c>
      <c r="AP144" s="2" t="s">
        <v>22</v>
      </c>
      <c r="AQ144" s="2" t="s">
        <v>22</v>
      </c>
      <c r="AR144" s="2"/>
      <c r="AS144" s="482"/>
      <c r="AT144" s="166"/>
      <c r="AU144" s="166"/>
      <c r="AV144" s="167"/>
    </row>
    <row r="145" spans="1:48" s="49" customFormat="1" ht="13.5" customHeight="1">
      <c r="A145" s="229">
        <v>4009</v>
      </c>
      <c r="B145" s="795">
        <v>406</v>
      </c>
      <c r="C145" s="109" t="s">
        <v>125</v>
      </c>
      <c r="D145" s="108" t="s">
        <v>100</v>
      </c>
      <c r="E145" s="108" t="s">
        <v>1746</v>
      </c>
      <c r="F145" s="20" t="s">
        <v>299</v>
      </c>
      <c r="G145" s="109" t="s">
        <v>301</v>
      </c>
      <c r="H145" s="261" t="s">
        <v>482</v>
      </c>
      <c r="I145" s="263" t="s">
        <v>1270</v>
      </c>
      <c r="J145" s="131">
        <v>114</v>
      </c>
      <c r="K145" s="131">
        <v>960</v>
      </c>
      <c r="L145" s="131">
        <v>68</v>
      </c>
      <c r="M145" s="117">
        <v>100</v>
      </c>
      <c r="N145" s="131">
        <v>2412</v>
      </c>
      <c r="O145" s="131">
        <v>10254</v>
      </c>
      <c r="P145" s="131">
        <v>397</v>
      </c>
      <c r="Q145" s="131">
        <v>100</v>
      </c>
      <c r="R145" s="133">
        <v>0</v>
      </c>
      <c r="S145" s="120">
        <v>1.5</v>
      </c>
      <c r="T145" s="120">
        <v>0</v>
      </c>
      <c r="U145" s="121">
        <v>0</v>
      </c>
      <c r="V145" s="792" t="s">
        <v>355</v>
      </c>
      <c r="W145" s="86" t="s">
        <v>387</v>
      </c>
      <c r="X145" s="149" t="s">
        <v>526</v>
      </c>
      <c r="Y145" s="63"/>
      <c r="Z145" s="48" t="s">
        <v>2377</v>
      </c>
      <c r="AA145"/>
      <c r="AB145" s="10"/>
      <c r="AC145" s="320" t="s">
        <v>711</v>
      </c>
      <c r="AD145" s="42"/>
      <c r="AE145" s="89"/>
      <c r="AF145" s="147" t="s">
        <v>712</v>
      </c>
      <c r="AG145" s="2" t="s">
        <v>22</v>
      </c>
      <c r="AH145" s="42"/>
      <c r="AI145" s="2" t="s">
        <v>22</v>
      </c>
      <c r="AJ145" s="42"/>
      <c r="AK145" s="42"/>
      <c r="AL145" s="89"/>
      <c r="AM145" s="89" t="s">
        <v>628</v>
      </c>
      <c r="AN145" s="24" t="s">
        <v>131</v>
      </c>
      <c r="AO145" s="2" t="s">
        <v>22</v>
      </c>
      <c r="AP145" s="2" t="s">
        <v>22</v>
      </c>
      <c r="AQ145" s="2" t="s">
        <v>22</v>
      </c>
      <c r="AR145" s="2"/>
      <c r="AS145" s="482"/>
      <c r="AT145" s="166"/>
      <c r="AU145" s="166"/>
      <c r="AV145" s="167"/>
    </row>
    <row r="146" spans="1:48" s="49" customFormat="1" ht="13.5" customHeight="1">
      <c r="A146" s="229">
        <v>4010</v>
      </c>
      <c r="B146" s="795">
        <v>407</v>
      </c>
      <c r="C146" s="109" t="s">
        <v>125</v>
      </c>
      <c r="D146" s="108" t="s">
        <v>101</v>
      </c>
      <c r="E146" s="108" t="s">
        <v>1747</v>
      </c>
      <c r="F146" s="20" t="s">
        <v>302</v>
      </c>
      <c r="G146" s="109" t="s">
        <v>303</v>
      </c>
      <c r="H146" s="261" t="s">
        <v>483</v>
      </c>
      <c r="I146" s="263" t="s">
        <v>1269</v>
      </c>
      <c r="J146" s="131">
        <v>114</v>
      </c>
      <c r="K146" s="131">
        <v>960</v>
      </c>
      <c r="L146" s="131">
        <v>68</v>
      </c>
      <c r="M146" s="117">
        <v>100</v>
      </c>
      <c r="N146" s="131">
        <v>2412</v>
      </c>
      <c r="O146" s="131">
        <v>10254</v>
      </c>
      <c r="P146" s="131">
        <v>397</v>
      </c>
      <c r="Q146" s="131">
        <v>100</v>
      </c>
      <c r="R146" s="133">
        <v>0</v>
      </c>
      <c r="S146" s="120">
        <v>1.5</v>
      </c>
      <c r="T146" s="120">
        <v>0</v>
      </c>
      <c r="U146" s="121">
        <v>0</v>
      </c>
      <c r="V146" s="792" t="s">
        <v>356</v>
      </c>
      <c r="W146" s="86" t="s">
        <v>383</v>
      </c>
      <c r="X146" s="149" t="s">
        <v>526</v>
      </c>
      <c r="Y146" s="63"/>
      <c r="Z146" s="48" t="s">
        <v>2377</v>
      </c>
      <c r="AA146"/>
      <c r="AB146" s="10"/>
      <c r="AC146" s="320" t="s">
        <v>711</v>
      </c>
      <c r="AD146" s="42"/>
      <c r="AE146" s="89"/>
      <c r="AF146" s="147" t="s">
        <v>712</v>
      </c>
      <c r="AG146" s="42"/>
      <c r="AH146" s="2" t="s">
        <v>22</v>
      </c>
      <c r="AI146" s="2" t="s">
        <v>22</v>
      </c>
      <c r="AJ146" s="42"/>
      <c r="AK146" s="42"/>
      <c r="AL146" s="89"/>
      <c r="AM146" s="89" t="s">
        <v>615</v>
      </c>
      <c r="AN146" s="24" t="s">
        <v>131</v>
      </c>
      <c r="AO146" s="2" t="s">
        <v>22</v>
      </c>
      <c r="AP146" s="2" t="s">
        <v>22</v>
      </c>
      <c r="AQ146" s="2" t="s">
        <v>22</v>
      </c>
      <c r="AR146" s="2"/>
      <c r="AS146" s="482"/>
      <c r="AT146" s="166"/>
      <c r="AU146" s="166"/>
      <c r="AV146" s="167"/>
    </row>
    <row r="147" spans="1:48" s="49" customFormat="1" ht="13.5" customHeight="1">
      <c r="A147" s="229">
        <v>4011</v>
      </c>
      <c r="B147" s="795">
        <v>408</v>
      </c>
      <c r="C147" s="109" t="s">
        <v>125</v>
      </c>
      <c r="D147" s="108" t="s">
        <v>102</v>
      </c>
      <c r="E147" s="108" t="s">
        <v>1748</v>
      </c>
      <c r="F147" s="20" t="s">
        <v>292</v>
      </c>
      <c r="G147" s="109" t="s">
        <v>293</v>
      </c>
      <c r="H147" s="261" t="s">
        <v>484</v>
      </c>
      <c r="I147" s="263" t="s">
        <v>1273</v>
      </c>
      <c r="J147" s="131">
        <v>114</v>
      </c>
      <c r="K147" s="131">
        <v>960</v>
      </c>
      <c r="L147" s="131">
        <v>68</v>
      </c>
      <c r="M147" s="117">
        <v>100</v>
      </c>
      <c r="N147" s="131">
        <v>2412</v>
      </c>
      <c r="O147" s="131">
        <v>10254</v>
      </c>
      <c r="P147" s="131">
        <v>397</v>
      </c>
      <c r="Q147" s="131">
        <v>100</v>
      </c>
      <c r="R147" s="133">
        <v>0</v>
      </c>
      <c r="S147" s="120">
        <v>1.5</v>
      </c>
      <c r="T147" s="120">
        <v>0</v>
      </c>
      <c r="U147" s="121">
        <v>0</v>
      </c>
      <c r="V147" s="800" t="s">
        <v>357</v>
      </c>
      <c r="W147" s="88" t="s">
        <v>383</v>
      </c>
      <c r="X147" s="150" t="s">
        <v>524</v>
      </c>
      <c r="Y147" s="63"/>
      <c r="Z147" s="48" t="s">
        <v>2377</v>
      </c>
      <c r="AA147"/>
      <c r="AB147" s="10"/>
      <c r="AC147" s="320" t="s">
        <v>711</v>
      </c>
      <c r="AD147" s="42"/>
      <c r="AE147" s="89"/>
      <c r="AF147" s="147" t="s">
        <v>712</v>
      </c>
      <c r="AG147" s="2" t="s">
        <v>22</v>
      </c>
      <c r="AH147" s="42"/>
      <c r="AI147" s="42"/>
      <c r="AJ147" s="42"/>
      <c r="AK147" s="42"/>
      <c r="AL147" s="89"/>
      <c r="AM147" s="89" t="s">
        <v>631</v>
      </c>
      <c r="AN147" s="24" t="s">
        <v>131</v>
      </c>
      <c r="AO147" s="2" t="s">
        <v>22</v>
      </c>
      <c r="AP147" s="2" t="s">
        <v>22</v>
      </c>
      <c r="AQ147" s="2" t="s">
        <v>22</v>
      </c>
      <c r="AR147" s="2"/>
      <c r="AS147" s="482"/>
      <c r="AT147" s="166"/>
      <c r="AU147" s="166"/>
      <c r="AV147" s="167"/>
    </row>
    <row r="148" spans="1:48" ht="13.5" customHeight="1">
      <c r="A148" s="229">
        <v>4012</v>
      </c>
      <c r="B148" s="795">
        <v>409</v>
      </c>
      <c r="C148" s="109" t="s">
        <v>125</v>
      </c>
      <c r="D148" s="108" t="s">
        <v>103</v>
      </c>
      <c r="E148" s="108" t="s">
        <v>1749</v>
      </c>
      <c r="F148" s="20" t="s">
        <v>294</v>
      </c>
      <c r="G148" s="109" t="s">
        <v>294</v>
      </c>
      <c r="H148" s="261" t="s">
        <v>485</v>
      </c>
      <c r="I148" s="263" t="s">
        <v>1274</v>
      </c>
      <c r="J148" s="131">
        <v>114</v>
      </c>
      <c r="K148" s="131">
        <v>960</v>
      </c>
      <c r="L148" s="131">
        <v>68</v>
      </c>
      <c r="M148" s="117">
        <v>100</v>
      </c>
      <c r="N148" s="131">
        <v>2412</v>
      </c>
      <c r="O148" s="131">
        <v>10254</v>
      </c>
      <c r="P148" s="131">
        <v>397</v>
      </c>
      <c r="Q148" s="131">
        <v>100</v>
      </c>
      <c r="R148" s="133">
        <v>0</v>
      </c>
      <c r="S148" s="120">
        <v>1.5</v>
      </c>
      <c r="T148" s="120">
        <v>0</v>
      </c>
      <c r="U148" s="121">
        <v>0</v>
      </c>
      <c r="V148" s="792" t="s">
        <v>358</v>
      </c>
      <c r="W148" s="86" t="s">
        <v>383</v>
      </c>
      <c r="X148" s="149" t="s">
        <v>526</v>
      </c>
      <c r="Z148" s="48" t="s">
        <v>2377</v>
      </c>
      <c r="AC148" s="320" t="s">
        <v>711</v>
      </c>
      <c r="AF148" s="147" t="s">
        <v>712</v>
      </c>
      <c r="AG148" s="2" t="s">
        <v>22</v>
      </c>
      <c r="AM148" s="89" t="s">
        <v>613</v>
      </c>
      <c r="AN148" s="24" t="s">
        <v>131</v>
      </c>
      <c r="AO148" s="2" t="s">
        <v>22</v>
      </c>
      <c r="AP148" s="2" t="s">
        <v>22</v>
      </c>
      <c r="AQ148" s="2" t="s">
        <v>22</v>
      </c>
      <c r="AR148" s="2"/>
      <c r="AS148" s="482"/>
    </row>
    <row r="149" spans="1:48" s="49" customFormat="1" ht="13.5" customHeight="1">
      <c r="A149" s="229">
        <v>5001</v>
      </c>
      <c r="B149" s="795">
        <v>410</v>
      </c>
      <c r="C149" s="109" t="s">
        <v>990</v>
      </c>
      <c r="D149" s="108" t="s">
        <v>127</v>
      </c>
      <c r="E149" s="108" t="s">
        <v>1750</v>
      </c>
      <c r="F149" s="20" t="s">
        <v>304</v>
      </c>
      <c r="G149" s="109"/>
      <c r="H149" s="261"/>
      <c r="I149" s="263" t="s">
        <v>2252</v>
      </c>
      <c r="J149" s="131">
        <v>114</v>
      </c>
      <c r="K149" s="131">
        <v>960</v>
      </c>
      <c r="L149" s="131">
        <v>68</v>
      </c>
      <c r="M149" s="117">
        <v>100</v>
      </c>
      <c r="N149" s="131">
        <v>2412</v>
      </c>
      <c r="O149" s="131">
        <v>10254</v>
      </c>
      <c r="P149" s="131">
        <v>397</v>
      </c>
      <c r="Q149" s="131">
        <v>100</v>
      </c>
      <c r="R149" s="133">
        <v>0</v>
      </c>
      <c r="S149" s="120">
        <v>1.5</v>
      </c>
      <c r="T149" s="120">
        <v>0</v>
      </c>
      <c r="U149" s="121">
        <v>0</v>
      </c>
      <c r="V149" s="792" t="s">
        <v>359</v>
      </c>
      <c r="W149" s="86" t="s">
        <v>384</v>
      </c>
      <c r="X149" s="161" t="s">
        <v>565</v>
      </c>
      <c r="Y149" s="67"/>
      <c r="Z149"/>
      <c r="AA149" s="41"/>
      <c r="AB149" s="10"/>
      <c r="AC149" s="320" t="s">
        <v>711</v>
      </c>
      <c r="AD149" s="42"/>
      <c r="AE149" s="89"/>
      <c r="AF149" s="147" t="s">
        <v>712</v>
      </c>
      <c r="AG149" s="2" t="s">
        <v>22</v>
      </c>
      <c r="AH149" s="42"/>
      <c r="AI149" s="42"/>
      <c r="AJ149" s="42"/>
      <c r="AK149" s="42"/>
      <c r="AL149" s="89"/>
      <c r="AM149" s="89"/>
      <c r="AN149" s="24" t="s">
        <v>131</v>
      </c>
      <c r="AO149" s="976"/>
      <c r="AP149" s="976"/>
      <c r="AQ149" s="976"/>
      <c r="AR149" s="976"/>
      <c r="AS149" s="164" t="s">
        <v>2457</v>
      </c>
      <c r="AT149" s="166"/>
      <c r="AU149" s="166"/>
      <c r="AV149" s="167"/>
    </row>
    <row r="150" spans="1:48" s="49" customFormat="1" ht="13.5" customHeight="1">
      <c r="A150" s="229">
        <v>5002</v>
      </c>
      <c r="B150" s="795">
        <v>411</v>
      </c>
      <c r="C150" s="109" t="s">
        <v>990</v>
      </c>
      <c r="D150" s="108" t="s">
        <v>305</v>
      </c>
      <c r="E150" s="108" t="s">
        <v>1751</v>
      </c>
      <c r="F150" s="20" t="s">
        <v>306</v>
      </c>
      <c r="G150" s="109"/>
      <c r="H150" s="261"/>
      <c r="I150" s="263" t="s">
        <v>2253</v>
      </c>
      <c r="J150" s="131">
        <v>114</v>
      </c>
      <c r="K150" s="131">
        <v>960</v>
      </c>
      <c r="L150" s="131">
        <v>68</v>
      </c>
      <c r="M150" s="117">
        <v>100</v>
      </c>
      <c r="N150" s="131">
        <v>2412</v>
      </c>
      <c r="O150" s="131">
        <v>10254</v>
      </c>
      <c r="P150" s="131">
        <v>397</v>
      </c>
      <c r="Q150" s="131">
        <v>100</v>
      </c>
      <c r="R150" s="133">
        <v>0</v>
      </c>
      <c r="S150" s="120">
        <v>1.5</v>
      </c>
      <c r="T150" s="120">
        <v>0</v>
      </c>
      <c r="U150" s="121">
        <v>0</v>
      </c>
      <c r="V150" s="792" t="s">
        <v>359</v>
      </c>
      <c r="W150" s="86" t="s">
        <v>384</v>
      </c>
      <c r="X150" s="161" t="s">
        <v>564</v>
      </c>
      <c r="Y150" s="63"/>
      <c r="Z150"/>
      <c r="AA150"/>
      <c r="AB150" s="10"/>
      <c r="AC150" s="320" t="s">
        <v>711</v>
      </c>
      <c r="AD150" s="42"/>
      <c r="AE150" s="89"/>
      <c r="AF150" s="147" t="s">
        <v>712</v>
      </c>
      <c r="AG150" s="2" t="s">
        <v>22</v>
      </c>
      <c r="AH150" s="42"/>
      <c r="AI150" s="42"/>
      <c r="AJ150" s="42"/>
      <c r="AK150" s="42"/>
      <c r="AL150" s="89"/>
      <c r="AM150" s="89"/>
      <c r="AN150" s="24" t="s">
        <v>131</v>
      </c>
      <c r="AO150" s="976"/>
      <c r="AP150" s="976"/>
      <c r="AQ150" s="975"/>
      <c r="AR150" s="2" t="s">
        <v>22</v>
      </c>
      <c r="AS150" s="164" t="s">
        <v>2457</v>
      </c>
      <c r="AT150" s="166"/>
      <c r="AU150" s="166"/>
      <c r="AV150" s="167"/>
    </row>
    <row r="151" spans="1:48" s="49" customFormat="1" ht="13.5" customHeight="1">
      <c r="A151" s="229">
        <v>5003</v>
      </c>
      <c r="B151" s="795">
        <v>412</v>
      </c>
      <c r="C151" s="109" t="s">
        <v>990</v>
      </c>
      <c r="D151" s="108" t="s">
        <v>307</v>
      </c>
      <c r="E151" s="108" t="s">
        <v>1752</v>
      </c>
      <c r="F151" s="20" t="s">
        <v>308</v>
      </c>
      <c r="G151" s="109"/>
      <c r="H151" s="261"/>
      <c r="I151" s="263" t="s">
        <v>2251</v>
      </c>
      <c r="J151" s="131">
        <v>114</v>
      </c>
      <c r="K151" s="131">
        <v>960</v>
      </c>
      <c r="L151" s="131">
        <v>68</v>
      </c>
      <c r="M151" s="117">
        <v>100</v>
      </c>
      <c r="N151" s="131">
        <v>2412</v>
      </c>
      <c r="O151" s="131">
        <v>10254</v>
      </c>
      <c r="P151" s="131">
        <v>397</v>
      </c>
      <c r="Q151" s="131">
        <v>100</v>
      </c>
      <c r="R151" s="133">
        <v>0</v>
      </c>
      <c r="S151" s="120">
        <v>1.5</v>
      </c>
      <c r="T151" s="120">
        <v>0</v>
      </c>
      <c r="U151" s="121">
        <v>0</v>
      </c>
      <c r="V151" s="792" t="s">
        <v>359</v>
      </c>
      <c r="W151" s="86" t="s">
        <v>384</v>
      </c>
      <c r="X151" s="161" t="s">
        <v>563</v>
      </c>
      <c r="Y151" s="63"/>
      <c r="Z151"/>
      <c r="AA151"/>
      <c r="AB151" s="10"/>
      <c r="AC151" s="320" t="s">
        <v>711</v>
      </c>
      <c r="AD151" s="42"/>
      <c r="AE151" s="89"/>
      <c r="AF151" s="147" t="s">
        <v>712</v>
      </c>
      <c r="AG151" s="2" t="s">
        <v>22</v>
      </c>
      <c r="AH151" s="42"/>
      <c r="AI151" s="42"/>
      <c r="AJ151" s="42"/>
      <c r="AK151" s="42"/>
      <c r="AL151" s="89"/>
      <c r="AM151" s="89"/>
      <c r="AN151" s="24" t="s">
        <v>131</v>
      </c>
      <c r="AO151" s="976"/>
      <c r="AP151" s="976"/>
      <c r="AQ151" s="975"/>
      <c r="AR151" s="2" t="s">
        <v>22</v>
      </c>
      <c r="AS151" s="164" t="s">
        <v>2457</v>
      </c>
      <c r="AT151" s="169"/>
      <c r="AU151" s="169"/>
      <c r="AV151" s="168"/>
    </row>
    <row r="152" spans="1:48" s="49" customFormat="1" ht="13.5" customHeight="1">
      <c r="A152" s="229">
        <v>5004</v>
      </c>
      <c r="B152" s="795">
        <v>413</v>
      </c>
      <c r="C152" s="109" t="s">
        <v>990</v>
      </c>
      <c r="D152" s="108" t="s">
        <v>128</v>
      </c>
      <c r="E152" s="108" t="s">
        <v>1753</v>
      </c>
      <c r="F152" s="20" t="s">
        <v>309</v>
      </c>
      <c r="G152" s="109"/>
      <c r="H152" s="261"/>
      <c r="I152" s="263"/>
      <c r="J152" s="131">
        <v>114</v>
      </c>
      <c r="K152" s="131">
        <v>960</v>
      </c>
      <c r="L152" s="131">
        <v>68</v>
      </c>
      <c r="M152" s="117">
        <v>100</v>
      </c>
      <c r="N152" s="131">
        <v>2412</v>
      </c>
      <c r="O152" s="131">
        <v>10254</v>
      </c>
      <c r="P152" s="131">
        <v>397</v>
      </c>
      <c r="Q152" s="131">
        <v>100</v>
      </c>
      <c r="R152" s="133">
        <v>0</v>
      </c>
      <c r="S152" s="120">
        <v>1.5</v>
      </c>
      <c r="T152" s="120">
        <v>0</v>
      </c>
      <c r="U152" s="120">
        <v>0</v>
      </c>
      <c r="V152" s="1402" t="s">
        <v>359</v>
      </c>
      <c r="W152" s="86" t="s">
        <v>384</v>
      </c>
      <c r="X152" s="161" t="s">
        <v>562</v>
      </c>
      <c r="Y152" s="67"/>
      <c r="Z152"/>
      <c r="AA152" s="41"/>
      <c r="AB152" s="80"/>
      <c r="AC152" s="320" t="s">
        <v>711</v>
      </c>
      <c r="AD152" s="42"/>
      <c r="AE152" s="89"/>
      <c r="AF152" s="147" t="s">
        <v>712</v>
      </c>
      <c r="AG152" s="2" t="s">
        <v>22</v>
      </c>
      <c r="AH152" s="42"/>
      <c r="AI152" s="42"/>
      <c r="AJ152" s="42"/>
      <c r="AK152" s="42"/>
      <c r="AL152" s="89"/>
      <c r="AM152" s="89"/>
      <c r="AN152" s="19">
        <v>42734</v>
      </c>
      <c r="AO152" s="976"/>
      <c r="AP152" s="976"/>
      <c r="AQ152" s="975"/>
      <c r="AR152" s="2" t="s">
        <v>22</v>
      </c>
      <c r="AS152" s="482" t="s">
        <v>2458</v>
      </c>
      <c r="AT152" s="169"/>
      <c r="AU152" s="169"/>
      <c r="AV152" s="168"/>
    </row>
    <row r="153" spans="1:48" s="49" customFormat="1" ht="13.5" customHeight="1">
      <c r="A153" s="230">
        <v>6001</v>
      </c>
      <c r="B153" s="795">
        <v>414</v>
      </c>
      <c r="C153" s="109" t="s">
        <v>990</v>
      </c>
      <c r="D153" s="108" t="s">
        <v>975</v>
      </c>
      <c r="E153" s="108"/>
      <c r="F153" s="20" t="s">
        <v>2072</v>
      </c>
      <c r="G153" s="109"/>
      <c r="H153" s="261"/>
      <c r="I153" s="263" t="s">
        <v>2233</v>
      </c>
      <c r="J153" s="131">
        <v>117</v>
      </c>
      <c r="K153" s="134">
        <v>939</v>
      </c>
      <c r="L153" s="131">
        <v>68</v>
      </c>
      <c r="M153" s="117">
        <v>100</v>
      </c>
      <c r="N153" s="131">
        <v>2466</v>
      </c>
      <c r="O153" s="134">
        <v>10026</v>
      </c>
      <c r="P153" s="131">
        <v>397</v>
      </c>
      <c r="Q153" s="112">
        <v>100</v>
      </c>
      <c r="R153" s="133">
        <v>0</v>
      </c>
      <c r="S153" s="120">
        <v>1.5</v>
      </c>
      <c r="T153" s="120">
        <v>0</v>
      </c>
      <c r="U153" s="120">
        <v>0</v>
      </c>
      <c r="V153" s="799" t="s">
        <v>2459</v>
      </c>
      <c r="W153" s="88" t="s">
        <v>2460</v>
      </c>
      <c r="X153" s="150" t="s">
        <v>524</v>
      </c>
      <c r="Y153" s="63"/>
      <c r="Z153" s="47" t="s">
        <v>2377</v>
      </c>
      <c r="AA153" s="4"/>
      <c r="AB153" s="482"/>
      <c r="AC153" s="54" t="s">
        <v>708</v>
      </c>
      <c r="AD153" s="44" t="s">
        <v>2101</v>
      </c>
      <c r="AE153" s="89" t="s">
        <v>2088</v>
      </c>
      <c r="AF153" s="145" t="s">
        <v>998</v>
      </c>
      <c r="AG153" s="2" t="s">
        <v>22</v>
      </c>
      <c r="AH153" s="42"/>
      <c r="AI153" s="42"/>
      <c r="AJ153" s="42"/>
      <c r="AK153" s="42"/>
      <c r="AL153" s="89"/>
      <c r="AM153" s="89"/>
      <c r="AN153" s="19">
        <v>43096</v>
      </c>
      <c r="AO153" s="2" t="s">
        <v>22</v>
      </c>
      <c r="AP153" s="2" t="s">
        <v>22</v>
      </c>
      <c r="AQ153" s="975"/>
      <c r="AR153" s="2" t="s">
        <v>22</v>
      </c>
      <c r="AS153" s="482"/>
      <c r="AT153" s="169"/>
      <c r="AU153" s="169"/>
      <c r="AV153" s="168"/>
    </row>
    <row r="154" spans="1:48" s="49" customFormat="1" ht="13.5" customHeight="1">
      <c r="A154" s="230">
        <v>6002</v>
      </c>
      <c r="B154" s="795">
        <v>415</v>
      </c>
      <c r="C154" s="109" t="s">
        <v>990</v>
      </c>
      <c r="D154" s="108" t="s">
        <v>976</v>
      </c>
      <c r="E154" s="108"/>
      <c r="F154" s="20" t="s">
        <v>2073</v>
      </c>
      <c r="G154" s="109"/>
      <c r="H154" s="261"/>
      <c r="I154" s="263" t="s">
        <v>2234</v>
      </c>
      <c r="J154" s="131">
        <v>116</v>
      </c>
      <c r="K154" s="134">
        <v>950</v>
      </c>
      <c r="L154" s="131">
        <v>68</v>
      </c>
      <c r="M154" s="172">
        <v>99</v>
      </c>
      <c r="N154" s="131">
        <v>2439</v>
      </c>
      <c r="O154" s="134">
        <v>10140</v>
      </c>
      <c r="P154" s="131">
        <v>401</v>
      </c>
      <c r="Q154" s="134">
        <v>99</v>
      </c>
      <c r="R154" s="133">
        <v>0</v>
      </c>
      <c r="S154" s="120">
        <v>1.5</v>
      </c>
      <c r="T154" s="120">
        <v>0</v>
      </c>
      <c r="U154" s="120">
        <v>0</v>
      </c>
      <c r="V154" s="799" t="s">
        <v>2459</v>
      </c>
      <c r="W154" s="88" t="s">
        <v>2460</v>
      </c>
      <c r="X154" s="150" t="s">
        <v>524</v>
      </c>
      <c r="Y154" s="63"/>
      <c r="Z154" s="48" t="s">
        <v>2377</v>
      </c>
      <c r="AA154"/>
      <c r="AB154" s="10"/>
      <c r="AC154" s="42" t="s">
        <v>708</v>
      </c>
      <c r="AD154" s="44" t="s">
        <v>633</v>
      </c>
      <c r="AE154" s="89" t="s">
        <v>2089</v>
      </c>
      <c r="AF154" s="145" t="s">
        <v>999</v>
      </c>
      <c r="AG154" s="2" t="s">
        <v>22</v>
      </c>
      <c r="AH154" s="42"/>
      <c r="AI154" s="42"/>
      <c r="AJ154" s="42"/>
      <c r="AK154" s="42"/>
      <c r="AL154" s="89"/>
      <c r="AM154" s="89"/>
      <c r="AN154" s="19">
        <v>43096</v>
      </c>
      <c r="AO154" s="2" t="s">
        <v>22</v>
      </c>
      <c r="AP154" s="2" t="s">
        <v>22</v>
      </c>
      <c r="AQ154" s="975"/>
      <c r="AR154" s="2" t="s">
        <v>22</v>
      </c>
      <c r="AS154" s="482"/>
      <c r="AT154" s="169"/>
      <c r="AU154" s="169"/>
      <c r="AV154" s="168"/>
    </row>
    <row r="155" spans="1:48" s="49" customFormat="1" ht="13.5" customHeight="1">
      <c r="A155" s="230">
        <v>6003</v>
      </c>
      <c r="B155" s="795">
        <v>416</v>
      </c>
      <c r="C155" s="109" t="s">
        <v>990</v>
      </c>
      <c r="D155" s="108" t="s">
        <v>977</v>
      </c>
      <c r="E155" s="108"/>
      <c r="F155" s="20" t="s">
        <v>2074</v>
      </c>
      <c r="G155" s="109"/>
      <c r="H155" s="261"/>
      <c r="I155" s="263" t="s">
        <v>2235</v>
      </c>
      <c r="J155" s="131">
        <v>118</v>
      </c>
      <c r="K155" s="131">
        <v>960</v>
      </c>
      <c r="L155" s="134">
        <v>66</v>
      </c>
      <c r="M155" s="117">
        <v>100</v>
      </c>
      <c r="N155" s="131">
        <v>2492</v>
      </c>
      <c r="O155" s="131">
        <v>10254</v>
      </c>
      <c r="P155" s="134">
        <v>388</v>
      </c>
      <c r="Q155" s="112">
        <v>100</v>
      </c>
      <c r="R155" s="133">
        <v>0</v>
      </c>
      <c r="S155" s="120">
        <v>1.5</v>
      </c>
      <c r="T155" s="120">
        <v>0</v>
      </c>
      <c r="U155" s="120">
        <v>0</v>
      </c>
      <c r="V155" s="799" t="s">
        <v>2459</v>
      </c>
      <c r="W155" s="88" t="s">
        <v>2460</v>
      </c>
      <c r="X155" s="150" t="s">
        <v>524</v>
      </c>
      <c r="Y155" s="63"/>
      <c r="Z155" s="48" t="s">
        <v>2377</v>
      </c>
      <c r="AA155"/>
      <c r="AB155" s="10"/>
      <c r="AC155" s="42" t="s">
        <v>708</v>
      </c>
      <c r="AD155" s="44" t="s">
        <v>2096</v>
      </c>
      <c r="AE155" s="89" t="s">
        <v>2090</v>
      </c>
      <c r="AF155" s="145" t="s">
        <v>1005</v>
      </c>
      <c r="AG155" s="2" t="s">
        <v>22</v>
      </c>
      <c r="AH155" s="42"/>
      <c r="AI155" s="42"/>
      <c r="AJ155" s="42"/>
      <c r="AK155" s="42"/>
      <c r="AL155" s="89"/>
      <c r="AM155" s="89"/>
      <c r="AN155" s="19">
        <v>43096</v>
      </c>
      <c r="AO155" s="2" t="s">
        <v>22</v>
      </c>
      <c r="AP155" s="2" t="s">
        <v>22</v>
      </c>
      <c r="AQ155" s="975"/>
      <c r="AR155" s="2" t="s">
        <v>22</v>
      </c>
      <c r="AS155" s="482"/>
      <c r="AT155" s="169"/>
      <c r="AU155" s="169"/>
      <c r="AV155" s="168"/>
    </row>
    <row r="156" spans="1:48" s="49" customFormat="1" ht="13.5" customHeight="1">
      <c r="A156" s="230">
        <v>6004</v>
      </c>
      <c r="B156" s="795">
        <v>417</v>
      </c>
      <c r="C156" s="109" t="s">
        <v>990</v>
      </c>
      <c r="D156" s="108" t="s">
        <v>978</v>
      </c>
      <c r="E156" s="108"/>
      <c r="F156" s="20" t="s">
        <v>2075</v>
      </c>
      <c r="G156" s="109"/>
      <c r="H156" s="261"/>
      <c r="I156" s="263" t="s">
        <v>2236</v>
      </c>
      <c r="J156" s="134">
        <v>108</v>
      </c>
      <c r="K156" s="131">
        <v>982</v>
      </c>
      <c r="L156" s="131">
        <v>68</v>
      </c>
      <c r="M156" s="117">
        <v>102</v>
      </c>
      <c r="N156" s="134">
        <v>2278</v>
      </c>
      <c r="O156" s="131">
        <v>10482</v>
      </c>
      <c r="P156" s="131">
        <v>397</v>
      </c>
      <c r="Q156" s="112">
        <v>102</v>
      </c>
      <c r="R156" s="133">
        <v>0</v>
      </c>
      <c r="S156" s="120">
        <v>1.5</v>
      </c>
      <c r="T156" s="120">
        <v>0</v>
      </c>
      <c r="U156" s="120">
        <v>0</v>
      </c>
      <c r="V156" s="799" t="s">
        <v>2459</v>
      </c>
      <c r="W156" s="88" t="s">
        <v>2460</v>
      </c>
      <c r="X156" s="173" t="s">
        <v>524</v>
      </c>
      <c r="Y156" s="66"/>
      <c r="Z156" s="48" t="s">
        <v>2377</v>
      </c>
      <c r="AA156"/>
      <c r="AB156" s="10"/>
      <c r="AC156" s="42" t="s">
        <v>708</v>
      </c>
      <c r="AD156" s="44" t="s">
        <v>2102</v>
      </c>
      <c r="AE156" s="89" t="s">
        <v>2091</v>
      </c>
      <c r="AF156" s="145" t="s">
        <v>996</v>
      </c>
      <c r="AG156" s="42"/>
      <c r="AH156" s="2" t="s">
        <v>22</v>
      </c>
      <c r="AI156" s="42"/>
      <c r="AJ156" s="42"/>
      <c r="AK156" s="42"/>
      <c r="AL156" s="89"/>
      <c r="AM156" s="89"/>
      <c r="AN156" s="19">
        <v>43096</v>
      </c>
      <c r="AO156" s="2" t="s">
        <v>22</v>
      </c>
      <c r="AP156" s="2" t="s">
        <v>22</v>
      </c>
      <c r="AQ156" s="975"/>
      <c r="AR156" s="2" t="s">
        <v>22</v>
      </c>
      <c r="AS156" s="482"/>
      <c r="AT156" s="169"/>
      <c r="AU156" s="169"/>
      <c r="AV156" s="168"/>
    </row>
    <row r="157" spans="1:48" s="49" customFormat="1" ht="13.5" customHeight="1">
      <c r="A157" s="230">
        <v>6005</v>
      </c>
      <c r="B157" s="795">
        <v>418</v>
      </c>
      <c r="C157" s="109" t="s">
        <v>990</v>
      </c>
      <c r="D157" s="108" t="s">
        <v>979</v>
      </c>
      <c r="E157" s="108"/>
      <c r="F157" s="20" t="s">
        <v>2087</v>
      </c>
      <c r="G157" s="109"/>
      <c r="H157" s="261"/>
      <c r="I157" s="263" t="s">
        <v>2237</v>
      </c>
      <c r="J157" s="131">
        <v>116</v>
      </c>
      <c r="K157" s="131">
        <v>960</v>
      </c>
      <c r="L157" s="134">
        <v>65</v>
      </c>
      <c r="M157" s="117">
        <v>100</v>
      </c>
      <c r="N157" s="131">
        <v>2439</v>
      </c>
      <c r="O157" s="131">
        <v>10254</v>
      </c>
      <c r="P157" s="134">
        <v>379</v>
      </c>
      <c r="Q157" s="112">
        <v>100</v>
      </c>
      <c r="R157" s="133">
        <v>0</v>
      </c>
      <c r="S157" s="120">
        <v>1.5</v>
      </c>
      <c r="T157" s="120">
        <v>0</v>
      </c>
      <c r="U157" s="120">
        <v>0</v>
      </c>
      <c r="V157" s="799" t="s">
        <v>2459</v>
      </c>
      <c r="W157" s="88" t="s">
        <v>2460</v>
      </c>
      <c r="X157" s="150" t="s">
        <v>524</v>
      </c>
      <c r="Y157" s="66"/>
      <c r="Z157" s="48" t="s">
        <v>2377</v>
      </c>
      <c r="AA157"/>
      <c r="AB157" s="10"/>
      <c r="AC157" s="42" t="s">
        <v>2092</v>
      </c>
      <c r="AD157" s="44" t="s">
        <v>2103</v>
      </c>
      <c r="AE157" s="89" t="s">
        <v>2088</v>
      </c>
      <c r="AF157" s="145" t="s">
        <v>1000</v>
      </c>
      <c r="AG157" s="2" t="s">
        <v>22</v>
      </c>
      <c r="AH157" s="42"/>
      <c r="AI157" s="42"/>
      <c r="AJ157" s="42"/>
      <c r="AK157" s="42"/>
      <c r="AL157" s="89"/>
      <c r="AM157" s="89"/>
      <c r="AN157" s="19">
        <v>43096</v>
      </c>
      <c r="AO157" s="2"/>
      <c r="AP157" s="2"/>
      <c r="AQ157" s="975"/>
      <c r="AR157" s="2" t="s">
        <v>22</v>
      </c>
      <c r="AS157" s="164" t="s">
        <v>884</v>
      </c>
      <c r="AT157" s="169"/>
      <c r="AU157" s="169"/>
      <c r="AV157" s="168"/>
    </row>
    <row r="158" spans="1:48" s="49" customFormat="1" ht="13.5" customHeight="1">
      <c r="A158" s="230">
        <v>6006</v>
      </c>
      <c r="B158" s="795">
        <v>419</v>
      </c>
      <c r="C158" s="109" t="s">
        <v>990</v>
      </c>
      <c r="D158" s="108" t="s">
        <v>980</v>
      </c>
      <c r="E158" s="108"/>
      <c r="F158" s="20" t="s">
        <v>2076</v>
      </c>
      <c r="G158" s="109"/>
      <c r="H158" s="261"/>
      <c r="I158" s="263" t="s">
        <v>2238</v>
      </c>
      <c r="J158" s="134">
        <v>110</v>
      </c>
      <c r="K158" s="131">
        <v>992</v>
      </c>
      <c r="L158" s="131">
        <v>68</v>
      </c>
      <c r="M158" s="117">
        <v>101</v>
      </c>
      <c r="N158" s="134">
        <v>2332</v>
      </c>
      <c r="O158" s="131">
        <v>10596</v>
      </c>
      <c r="P158" s="131">
        <v>397</v>
      </c>
      <c r="Q158" s="112">
        <v>101</v>
      </c>
      <c r="R158" s="133">
        <v>0</v>
      </c>
      <c r="S158" s="120">
        <v>1.5</v>
      </c>
      <c r="T158" s="120">
        <v>0</v>
      </c>
      <c r="U158" s="120">
        <v>0</v>
      </c>
      <c r="V158" s="799" t="s">
        <v>2459</v>
      </c>
      <c r="W158" s="88" t="s">
        <v>2460</v>
      </c>
      <c r="X158" s="173" t="s">
        <v>524</v>
      </c>
      <c r="Y158" s="65"/>
      <c r="Z158" s="48" t="s">
        <v>2377</v>
      </c>
      <c r="AA158"/>
      <c r="AB158" s="10"/>
      <c r="AC158" s="54" t="s">
        <v>708</v>
      </c>
      <c r="AD158" s="44" t="s">
        <v>2104</v>
      </c>
      <c r="AE158" s="89" t="s">
        <v>581</v>
      </c>
      <c r="AF158" s="145" t="s">
        <v>1002</v>
      </c>
      <c r="AG158" s="2" t="s">
        <v>22</v>
      </c>
      <c r="AH158" s="42"/>
      <c r="AI158" s="42"/>
      <c r="AJ158" s="42"/>
      <c r="AK158" s="42"/>
      <c r="AL158" s="89"/>
      <c r="AM158" s="89"/>
      <c r="AN158" s="19">
        <v>43096</v>
      </c>
      <c r="AO158" s="2" t="s">
        <v>22</v>
      </c>
      <c r="AP158" s="2" t="s">
        <v>22</v>
      </c>
      <c r="AQ158" s="975"/>
      <c r="AR158" s="2" t="s">
        <v>22</v>
      </c>
      <c r="AS158" s="482"/>
      <c r="AT158" s="169"/>
      <c r="AU158" s="169"/>
      <c r="AV158" s="168"/>
    </row>
    <row r="159" spans="1:48" s="49" customFormat="1" ht="13.5" customHeight="1">
      <c r="A159" s="230">
        <v>6007</v>
      </c>
      <c r="B159" s="795">
        <v>420</v>
      </c>
      <c r="C159" s="109" t="s">
        <v>990</v>
      </c>
      <c r="D159" s="108" t="s">
        <v>981</v>
      </c>
      <c r="E159" s="108"/>
      <c r="F159" s="20" t="s">
        <v>2077</v>
      </c>
      <c r="G159" s="109"/>
      <c r="H159" s="261"/>
      <c r="I159" s="263" t="s">
        <v>2239</v>
      </c>
      <c r="J159" s="131">
        <v>114</v>
      </c>
      <c r="K159" s="131">
        <v>960</v>
      </c>
      <c r="L159" s="131">
        <v>68</v>
      </c>
      <c r="M159" s="117">
        <v>100</v>
      </c>
      <c r="N159" s="131">
        <v>2412</v>
      </c>
      <c r="O159" s="131">
        <v>10254</v>
      </c>
      <c r="P159" s="131">
        <v>397</v>
      </c>
      <c r="Q159" s="112">
        <v>100</v>
      </c>
      <c r="R159" s="133">
        <v>0</v>
      </c>
      <c r="S159" s="120">
        <v>1.5</v>
      </c>
      <c r="T159" s="120">
        <v>0</v>
      </c>
      <c r="U159" s="120">
        <v>0</v>
      </c>
      <c r="V159" s="799" t="s">
        <v>2459</v>
      </c>
      <c r="W159" s="88" t="s">
        <v>2460</v>
      </c>
      <c r="X159" s="28" t="s">
        <v>524</v>
      </c>
      <c r="Y159" s="63"/>
      <c r="Z159" s="48" t="s">
        <v>2377</v>
      </c>
      <c r="AA159"/>
      <c r="AB159" s="10"/>
      <c r="AC159" s="54" t="s">
        <v>708</v>
      </c>
      <c r="AD159" s="44" t="s">
        <v>2097</v>
      </c>
      <c r="AE159" s="89" t="s">
        <v>2088</v>
      </c>
      <c r="AF159" s="145" t="s">
        <v>997</v>
      </c>
      <c r="AG159" s="2" t="s">
        <v>22</v>
      </c>
      <c r="AH159" s="42"/>
      <c r="AI159" s="42"/>
      <c r="AJ159" s="42"/>
      <c r="AK159" s="42"/>
      <c r="AL159" s="89"/>
      <c r="AM159" s="89"/>
      <c r="AN159" s="19">
        <v>43096</v>
      </c>
      <c r="AO159" s="2" t="s">
        <v>22</v>
      </c>
      <c r="AP159" s="2" t="s">
        <v>22</v>
      </c>
      <c r="AQ159" s="975"/>
      <c r="AR159" s="2" t="s">
        <v>22</v>
      </c>
      <c r="AS159" s="482"/>
      <c r="AT159" s="169"/>
      <c r="AU159" s="169"/>
      <c r="AV159" s="168"/>
    </row>
    <row r="160" spans="1:48" s="49" customFormat="1" ht="13.5" customHeight="1">
      <c r="A160" s="230">
        <v>6008</v>
      </c>
      <c r="B160" s="795">
        <v>421</v>
      </c>
      <c r="C160" s="109" t="s">
        <v>990</v>
      </c>
      <c r="D160" s="108" t="s">
        <v>982</v>
      </c>
      <c r="E160" s="108"/>
      <c r="F160" s="20" t="s">
        <v>2078</v>
      </c>
      <c r="G160" s="109"/>
      <c r="H160" s="261"/>
      <c r="I160" s="263" t="s">
        <v>2240</v>
      </c>
      <c r="J160" s="134">
        <v>113</v>
      </c>
      <c r="K160" s="131">
        <v>960</v>
      </c>
      <c r="L160" s="131">
        <v>68</v>
      </c>
      <c r="M160" s="117">
        <v>101</v>
      </c>
      <c r="N160" s="134">
        <v>2385</v>
      </c>
      <c r="O160" s="131">
        <v>10254</v>
      </c>
      <c r="P160" s="131">
        <v>410</v>
      </c>
      <c r="Q160" s="112">
        <v>101</v>
      </c>
      <c r="R160" s="133">
        <v>0</v>
      </c>
      <c r="S160" s="120">
        <v>1.5</v>
      </c>
      <c r="T160" s="120">
        <v>0</v>
      </c>
      <c r="U160" s="120">
        <v>0</v>
      </c>
      <c r="V160" s="799" t="s">
        <v>2459</v>
      </c>
      <c r="W160" s="88" t="s">
        <v>2460</v>
      </c>
      <c r="X160" s="173" t="s">
        <v>524</v>
      </c>
      <c r="Y160" s="65"/>
      <c r="Z160" s="48" t="s">
        <v>2377</v>
      </c>
      <c r="AA160"/>
      <c r="AB160" s="10"/>
      <c r="AC160" s="54" t="s">
        <v>708</v>
      </c>
      <c r="AD160" s="44" t="s">
        <v>2098</v>
      </c>
      <c r="AE160" s="89" t="s">
        <v>2090</v>
      </c>
      <c r="AF160" s="145" t="s">
        <v>995</v>
      </c>
      <c r="AG160" s="42"/>
      <c r="AH160" s="2" t="s">
        <v>22</v>
      </c>
      <c r="AI160" s="42"/>
      <c r="AJ160" s="42"/>
      <c r="AK160" s="42"/>
      <c r="AL160" s="89"/>
      <c r="AM160" s="89"/>
      <c r="AN160" s="19">
        <v>43096</v>
      </c>
      <c r="AO160" s="2" t="s">
        <v>22</v>
      </c>
      <c r="AP160" s="2" t="s">
        <v>22</v>
      </c>
      <c r="AQ160" s="975"/>
      <c r="AR160" s="2" t="s">
        <v>22</v>
      </c>
      <c r="AS160" s="482"/>
      <c r="AT160" s="169"/>
      <c r="AU160" s="169"/>
      <c r="AV160" s="168"/>
    </row>
    <row r="161" spans="1:48" s="49" customFormat="1" ht="13.5" customHeight="1">
      <c r="A161" s="230">
        <v>6009</v>
      </c>
      <c r="B161" s="795">
        <v>422</v>
      </c>
      <c r="C161" s="109" t="s">
        <v>990</v>
      </c>
      <c r="D161" s="108" t="s">
        <v>983</v>
      </c>
      <c r="E161" s="108"/>
      <c r="F161" s="20" t="s">
        <v>2079</v>
      </c>
      <c r="G161" s="109"/>
      <c r="H161" s="261"/>
      <c r="I161" s="263" t="s">
        <v>2241</v>
      </c>
      <c r="J161" s="131">
        <v>117</v>
      </c>
      <c r="K161" s="131">
        <v>960</v>
      </c>
      <c r="L161" s="134">
        <v>65</v>
      </c>
      <c r="M161" s="172">
        <v>99</v>
      </c>
      <c r="N161" s="131">
        <v>2466</v>
      </c>
      <c r="O161" s="131">
        <v>10254</v>
      </c>
      <c r="P161" s="134">
        <v>379</v>
      </c>
      <c r="Q161" s="134">
        <v>99</v>
      </c>
      <c r="R161" s="133">
        <v>0</v>
      </c>
      <c r="S161" s="120">
        <v>1.5</v>
      </c>
      <c r="T161" s="120">
        <v>0</v>
      </c>
      <c r="U161" s="120">
        <v>0</v>
      </c>
      <c r="V161" s="799" t="s">
        <v>2459</v>
      </c>
      <c r="W161" s="88" t="s">
        <v>2460</v>
      </c>
      <c r="X161" s="150" t="s">
        <v>524</v>
      </c>
      <c r="Y161" s="63"/>
      <c r="Z161" s="48" t="s">
        <v>2377</v>
      </c>
      <c r="AA161"/>
      <c r="AB161" s="10"/>
      <c r="AC161" s="42" t="s">
        <v>708</v>
      </c>
      <c r="AD161" s="44" t="s">
        <v>2105</v>
      </c>
      <c r="AE161" s="89" t="s">
        <v>2093</v>
      </c>
      <c r="AF161" s="145" t="s">
        <v>1004</v>
      </c>
      <c r="AG161" s="42"/>
      <c r="AH161" s="2" t="s">
        <v>22</v>
      </c>
      <c r="AI161" s="42"/>
      <c r="AJ161" s="42"/>
      <c r="AK161" s="42"/>
      <c r="AL161" s="89"/>
      <c r="AM161" s="89"/>
      <c r="AN161" s="19">
        <v>43096</v>
      </c>
      <c r="AO161" s="2" t="s">
        <v>22</v>
      </c>
      <c r="AP161" s="2" t="s">
        <v>22</v>
      </c>
      <c r="AQ161" s="975"/>
      <c r="AR161" s="2" t="s">
        <v>22</v>
      </c>
      <c r="AS161" s="482"/>
      <c r="AT161" s="169"/>
      <c r="AU161" s="169"/>
      <c r="AV161" s="168"/>
    </row>
    <row r="162" spans="1:48" s="49" customFormat="1" ht="13.5" customHeight="1">
      <c r="A162" s="230">
        <v>6010</v>
      </c>
      <c r="B162" s="795">
        <v>423</v>
      </c>
      <c r="C162" s="109" t="s">
        <v>990</v>
      </c>
      <c r="D162" s="108" t="s">
        <v>984</v>
      </c>
      <c r="E162" s="108"/>
      <c r="F162" s="20" t="s">
        <v>2080</v>
      </c>
      <c r="G162" s="109"/>
      <c r="H162" s="261"/>
      <c r="I162" s="263" t="s">
        <v>2242</v>
      </c>
      <c r="J162" s="134">
        <v>112</v>
      </c>
      <c r="K162" s="131">
        <v>971</v>
      </c>
      <c r="L162" s="131">
        <v>68</v>
      </c>
      <c r="M162" s="117">
        <v>100</v>
      </c>
      <c r="N162" s="134">
        <v>2358</v>
      </c>
      <c r="O162" s="131">
        <v>10368</v>
      </c>
      <c r="P162" s="131">
        <v>401</v>
      </c>
      <c r="Q162" s="112">
        <v>100</v>
      </c>
      <c r="R162" s="133">
        <v>0</v>
      </c>
      <c r="S162" s="120">
        <v>1.5</v>
      </c>
      <c r="T162" s="120">
        <v>0</v>
      </c>
      <c r="U162" s="120">
        <v>0</v>
      </c>
      <c r="V162" s="799" t="s">
        <v>2459</v>
      </c>
      <c r="W162" s="88" t="s">
        <v>2460</v>
      </c>
      <c r="X162" s="322" t="s">
        <v>529</v>
      </c>
      <c r="Y162" s="63"/>
      <c r="Z162" s="48" t="s">
        <v>2377</v>
      </c>
      <c r="AA162"/>
      <c r="AB162" s="10"/>
      <c r="AC162" s="42" t="s">
        <v>575</v>
      </c>
      <c r="AD162" s="44" t="s">
        <v>2106</v>
      </c>
      <c r="AE162" s="89" t="s">
        <v>581</v>
      </c>
      <c r="AF162" s="145" t="s">
        <v>1003</v>
      </c>
      <c r="AG162" s="2" t="s">
        <v>22</v>
      </c>
      <c r="AH162" s="42"/>
      <c r="AI162" s="42"/>
      <c r="AJ162" s="42"/>
      <c r="AK162" s="42"/>
      <c r="AL162" s="89"/>
      <c r="AM162" s="89"/>
      <c r="AN162" s="19">
        <v>43096</v>
      </c>
      <c r="AO162" s="2" t="s">
        <v>22</v>
      </c>
      <c r="AP162" s="2" t="s">
        <v>22</v>
      </c>
      <c r="AQ162" s="965"/>
      <c r="AR162" s="2" t="s">
        <v>22</v>
      </c>
      <c r="AS162" s="482"/>
      <c r="AT162" s="169"/>
      <c r="AU162" s="169"/>
      <c r="AV162" s="168"/>
    </row>
    <row r="163" spans="1:48" s="49" customFormat="1" ht="13.5" customHeight="1">
      <c r="A163" s="230">
        <v>6011</v>
      </c>
      <c r="B163" s="795">
        <v>424</v>
      </c>
      <c r="C163" s="109" t="s">
        <v>990</v>
      </c>
      <c r="D163" s="108" t="s">
        <v>985</v>
      </c>
      <c r="E163" s="108"/>
      <c r="F163" s="20" t="s">
        <v>2081</v>
      </c>
      <c r="G163" s="109"/>
      <c r="H163" s="261"/>
      <c r="I163" s="263" t="s">
        <v>2243</v>
      </c>
      <c r="J163" s="134">
        <v>110</v>
      </c>
      <c r="K163" s="131">
        <v>982</v>
      </c>
      <c r="L163" s="131">
        <v>68</v>
      </c>
      <c r="M163" s="117">
        <v>100</v>
      </c>
      <c r="N163" s="134">
        <v>2332</v>
      </c>
      <c r="O163" s="131">
        <v>10482</v>
      </c>
      <c r="P163" s="131">
        <v>397</v>
      </c>
      <c r="Q163" s="112">
        <v>100</v>
      </c>
      <c r="R163" s="133">
        <v>0</v>
      </c>
      <c r="S163" s="120">
        <v>1.5</v>
      </c>
      <c r="T163" s="120">
        <v>0</v>
      </c>
      <c r="U163" s="120">
        <v>0</v>
      </c>
      <c r="V163" s="799" t="s">
        <v>2459</v>
      </c>
      <c r="W163" s="88" t="s">
        <v>2460</v>
      </c>
      <c r="X163" s="408" t="s">
        <v>530</v>
      </c>
      <c r="Y163" s="65"/>
      <c r="Z163" s="48" t="s">
        <v>2377</v>
      </c>
      <c r="AA163"/>
      <c r="AB163" s="10"/>
      <c r="AC163" s="42" t="s">
        <v>708</v>
      </c>
      <c r="AD163" s="44" t="s">
        <v>2099</v>
      </c>
      <c r="AE163" s="89" t="s">
        <v>575</v>
      </c>
      <c r="AF163" s="145" t="s">
        <v>1001</v>
      </c>
      <c r="AG163" s="42"/>
      <c r="AH163" s="2" t="s">
        <v>22</v>
      </c>
      <c r="AI163" s="42"/>
      <c r="AJ163" s="42"/>
      <c r="AK163" s="42"/>
      <c r="AL163" s="89"/>
      <c r="AM163" s="89"/>
      <c r="AN163" s="19">
        <v>43096</v>
      </c>
      <c r="AO163" s="2" t="s">
        <v>22</v>
      </c>
      <c r="AP163" s="2" t="s">
        <v>22</v>
      </c>
      <c r="AQ163" s="893"/>
      <c r="AR163" s="2" t="s">
        <v>22</v>
      </c>
      <c r="AS163" s="482"/>
      <c r="AT163" s="169"/>
      <c r="AU163" s="169"/>
      <c r="AV163" s="168"/>
    </row>
    <row r="164" spans="1:48" s="49" customFormat="1" ht="13.5" customHeight="1">
      <c r="A164" s="230">
        <v>6012</v>
      </c>
      <c r="B164" s="795">
        <v>425</v>
      </c>
      <c r="C164" s="109" t="s">
        <v>990</v>
      </c>
      <c r="D164" s="108" t="s">
        <v>986</v>
      </c>
      <c r="E164" s="108"/>
      <c r="F164" s="20" t="s">
        <v>2082</v>
      </c>
      <c r="G164" s="109"/>
      <c r="H164" s="261"/>
      <c r="I164" s="263" t="s">
        <v>2244</v>
      </c>
      <c r="J164" s="134">
        <v>109</v>
      </c>
      <c r="K164" s="131">
        <v>960</v>
      </c>
      <c r="L164" s="131">
        <v>69</v>
      </c>
      <c r="M164" s="172">
        <v>98</v>
      </c>
      <c r="N164" s="134">
        <v>2305</v>
      </c>
      <c r="O164" s="131">
        <v>10254</v>
      </c>
      <c r="P164" s="131">
        <v>406</v>
      </c>
      <c r="Q164" s="134">
        <v>98</v>
      </c>
      <c r="R164" s="133">
        <v>0</v>
      </c>
      <c r="S164" s="120">
        <v>1.5</v>
      </c>
      <c r="T164" s="120">
        <v>0</v>
      </c>
      <c r="U164" s="120">
        <v>0</v>
      </c>
      <c r="V164" s="799" t="s">
        <v>2459</v>
      </c>
      <c r="W164" s="88" t="s">
        <v>2461</v>
      </c>
      <c r="X164" s="149" t="s">
        <v>526</v>
      </c>
      <c r="Y164" s="63"/>
      <c r="Z164" s="48" t="s">
        <v>2377</v>
      </c>
      <c r="AA164"/>
      <c r="AB164" s="10"/>
      <c r="AC164" s="42" t="s">
        <v>708</v>
      </c>
      <c r="AD164" s="44" t="s">
        <v>2107</v>
      </c>
      <c r="AE164" s="89" t="s">
        <v>2094</v>
      </c>
      <c r="AF164" s="145" t="s">
        <v>1006</v>
      </c>
      <c r="AG164" s="42"/>
      <c r="AH164" s="2" t="s">
        <v>22</v>
      </c>
      <c r="AI164" s="42"/>
      <c r="AJ164" s="42"/>
      <c r="AK164" s="42"/>
      <c r="AL164" s="89"/>
      <c r="AM164" s="89"/>
      <c r="AN164" s="19">
        <v>43096</v>
      </c>
      <c r="AO164" s="2" t="s">
        <v>22</v>
      </c>
      <c r="AP164" s="2" t="s">
        <v>22</v>
      </c>
      <c r="AQ164" s="965"/>
      <c r="AR164" s="2" t="s">
        <v>22</v>
      </c>
      <c r="AS164" s="482"/>
      <c r="AT164" s="169"/>
      <c r="AU164" s="169"/>
      <c r="AV164" s="168"/>
    </row>
    <row r="165" spans="1:48" s="49" customFormat="1" ht="13.5" customHeight="1">
      <c r="A165" s="229">
        <v>6013</v>
      </c>
      <c r="B165" s="795">
        <v>426</v>
      </c>
      <c r="C165" s="109" t="s">
        <v>992</v>
      </c>
      <c r="D165" s="108" t="s">
        <v>993</v>
      </c>
      <c r="E165" s="108"/>
      <c r="F165" s="20" t="s">
        <v>2083</v>
      </c>
      <c r="G165" s="109"/>
      <c r="H165" s="261"/>
      <c r="I165" s="263" t="s">
        <v>2245</v>
      </c>
      <c r="J165" s="131">
        <v>116</v>
      </c>
      <c r="K165" s="131">
        <v>960</v>
      </c>
      <c r="L165" s="134">
        <v>67</v>
      </c>
      <c r="M165" s="172">
        <v>99</v>
      </c>
      <c r="N165" s="131">
        <v>2439</v>
      </c>
      <c r="O165" s="131">
        <v>10254</v>
      </c>
      <c r="P165" s="134">
        <v>392</v>
      </c>
      <c r="Q165" s="134">
        <v>99</v>
      </c>
      <c r="R165" s="133">
        <v>0</v>
      </c>
      <c r="S165" s="120">
        <v>1.5</v>
      </c>
      <c r="T165" s="120">
        <v>0</v>
      </c>
      <c r="U165" s="120">
        <v>0</v>
      </c>
      <c r="V165" s="799" t="s">
        <v>2459</v>
      </c>
      <c r="W165" s="88" t="s">
        <v>2460</v>
      </c>
      <c r="X165" s="150" t="s">
        <v>524</v>
      </c>
      <c r="Y165" s="63"/>
      <c r="Z165" s="48" t="s">
        <v>2377</v>
      </c>
      <c r="AA165"/>
      <c r="AB165" s="10"/>
      <c r="AC165" s="42" t="s">
        <v>581</v>
      </c>
      <c r="AD165" s="44" t="s">
        <v>2100</v>
      </c>
      <c r="AE165" s="89" t="s">
        <v>2095</v>
      </c>
      <c r="AF165" s="145" t="s">
        <v>1007</v>
      </c>
      <c r="AG165" s="2" t="s">
        <v>22</v>
      </c>
      <c r="AH165" s="42"/>
      <c r="AI165" s="42"/>
      <c r="AJ165" s="42"/>
      <c r="AK165" s="42"/>
      <c r="AL165" s="89"/>
      <c r="AM165" s="89"/>
      <c r="AN165" s="19">
        <v>43096</v>
      </c>
      <c r="AO165" s="2" t="s">
        <v>22</v>
      </c>
      <c r="AP165" s="2" t="s">
        <v>22</v>
      </c>
      <c r="AQ165" s="2"/>
      <c r="AR165" s="2" t="s">
        <v>22</v>
      </c>
      <c r="AS165" s="482"/>
      <c r="AT165" s="166"/>
      <c r="AU165" s="166"/>
      <c r="AV165" s="167"/>
    </row>
    <row r="166" spans="1:48" s="49" customFormat="1" ht="13.5" customHeight="1">
      <c r="A166" s="230">
        <v>6014</v>
      </c>
      <c r="B166" s="795">
        <v>427</v>
      </c>
      <c r="C166" s="109" t="s">
        <v>990</v>
      </c>
      <c r="D166" s="108" t="s">
        <v>987</v>
      </c>
      <c r="E166" s="108"/>
      <c r="F166" s="20" t="s">
        <v>2084</v>
      </c>
      <c r="G166" s="109"/>
      <c r="H166" s="261"/>
      <c r="I166" s="263" t="s">
        <v>2246</v>
      </c>
      <c r="J166" s="131">
        <v>114</v>
      </c>
      <c r="K166" s="134">
        <v>950</v>
      </c>
      <c r="L166" s="131">
        <v>68</v>
      </c>
      <c r="M166" s="117">
        <v>100</v>
      </c>
      <c r="N166" s="131">
        <v>2412</v>
      </c>
      <c r="O166" s="134">
        <v>10140</v>
      </c>
      <c r="P166" s="131">
        <v>401</v>
      </c>
      <c r="Q166" s="112">
        <v>100</v>
      </c>
      <c r="R166" s="133">
        <v>0</v>
      </c>
      <c r="S166" s="120">
        <v>1.5</v>
      </c>
      <c r="T166" s="120">
        <v>0</v>
      </c>
      <c r="U166" s="120">
        <v>0</v>
      </c>
      <c r="V166" s="799" t="s">
        <v>2459</v>
      </c>
      <c r="W166" s="88" t="s">
        <v>2460</v>
      </c>
      <c r="X166" s="28" t="s">
        <v>524</v>
      </c>
      <c r="Y166" s="63"/>
      <c r="Z166" s="48" t="s">
        <v>2377</v>
      </c>
      <c r="AA166" s="41"/>
      <c r="AB166" s="80"/>
      <c r="AC166" s="42" t="s">
        <v>708</v>
      </c>
      <c r="AD166" s="44" t="s">
        <v>2108</v>
      </c>
      <c r="AE166" s="89" t="s">
        <v>581</v>
      </c>
      <c r="AF166" s="145" t="s">
        <v>1008</v>
      </c>
      <c r="AG166" s="42"/>
      <c r="AH166" s="2" t="s">
        <v>22</v>
      </c>
      <c r="AI166" s="42"/>
      <c r="AJ166" s="42"/>
      <c r="AK166" s="42"/>
      <c r="AL166" s="89"/>
      <c r="AM166" s="89"/>
      <c r="AN166" s="19">
        <v>43096</v>
      </c>
      <c r="AO166" s="2" t="s">
        <v>22</v>
      </c>
      <c r="AP166" s="2" t="s">
        <v>22</v>
      </c>
      <c r="AQ166" s="976"/>
      <c r="AR166" s="2" t="s">
        <v>22</v>
      </c>
      <c r="AS166" s="482"/>
      <c r="AT166" s="169"/>
      <c r="AU166" s="169"/>
      <c r="AV166" s="168"/>
    </row>
    <row r="167" spans="1:48" s="49" customFormat="1" ht="13.5" customHeight="1">
      <c r="A167" s="230">
        <v>6015</v>
      </c>
      <c r="B167" s="795">
        <v>514</v>
      </c>
      <c r="C167" s="109"/>
      <c r="D167" s="778" t="s">
        <v>2423</v>
      </c>
      <c r="E167" s="108"/>
      <c r="F167" s="20"/>
      <c r="G167" s="109"/>
      <c r="H167" s="261"/>
      <c r="I167" s="263"/>
      <c r="J167" s="131"/>
      <c r="K167" s="134"/>
      <c r="L167" s="131"/>
      <c r="M167" s="117"/>
      <c r="N167" s="135">
        <v>2841</v>
      </c>
      <c r="O167" s="131">
        <v>11051</v>
      </c>
      <c r="P167" s="135">
        <v>441</v>
      </c>
      <c r="Q167" s="135">
        <v>109</v>
      </c>
      <c r="R167" s="119">
        <v>0.18</v>
      </c>
      <c r="S167" s="523">
        <v>1.7</v>
      </c>
      <c r="T167" s="120">
        <v>0</v>
      </c>
      <c r="U167" s="120">
        <v>0</v>
      </c>
      <c r="V167" s="799" t="s">
        <v>2051</v>
      </c>
      <c r="W167" s="88" t="s">
        <v>2048</v>
      </c>
      <c r="X167" s="150" t="s">
        <v>524</v>
      </c>
      <c r="Y167" s="63"/>
      <c r="Z167" s="48"/>
      <c r="AA167" s="41"/>
      <c r="AB167" s="80"/>
      <c r="AC167" s="42"/>
      <c r="AD167" s="45"/>
      <c r="AE167" s="89"/>
      <c r="AF167" s="145" t="s">
        <v>998</v>
      </c>
      <c r="AG167" s="42"/>
      <c r="AH167" s="42"/>
      <c r="AI167" s="42"/>
      <c r="AJ167" s="42"/>
      <c r="AK167" s="42"/>
      <c r="AL167" s="89"/>
      <c r="AM167" s="89"/>
      <c r="AN167" s="19"/>
      <c r="AO167" s="2"/>
      <c r="AP167" s="2"/>
      <c r="AQ167" s="976"/>
      <c r="AR167" s="2"/>
      <c r="AS167" s="482"/>
      <c r="AT167" s="169"/>
      <c r="AU167" s="169"/>
      <c r="AV167" s="168"/>
    </row>
    <row r="168" spans="1:48" s="49" customFormat="1" ht="13.5" customHeight="1">
      <c r="A168" s="230">
        <v>6016</v>
      </c>
      <c r="B168" s="795">
        <v>515</v>
      </c>
      <c r="C168" s="109"/>
      <c r="D168" s="778" t="s">
        <v>2424</v>
      </c>
      <c r="E168" s="108"/>
      <c r="F168" s="20"/>
      <c r="G168" s="109"/>
      <c r="H168" s="261"/>
      <c r="I168" s="263"/>
      <c r="J168" s="131"/>
      <c r="K168" s="134"/>
      <c r="L168" s="131"/>
      <c r="M168" s="117"/>
      <c r="N168" s="128">
        <v>3002</v>
      </c>
      <c r="O168" s="131">
        <v>11165</v>
      </c>
      <c r="P168" s="131">
        <v>410</v>
      </c>
      <c r="Q168" s="128">
        <v>113</v>
      </c>
      <c r="R168" s="119">
        <v>0.15</v>
      </c>
      <c r="S168" s="523">
        <v>1.7</v>
      </c>
      <c r="T168" s="120">
        <v>0</v>
      </c>
      <c r="U168" s="121">
        <v>0</v>
      </c>
      <c r="V168" s="800" t="s">
        <v>2051</v>
      </c>
      <c r="W168" s="88" t="s">
        <v>991</v>
      </c>
      <c r="X168" s="150" t="s">
        <v>524</v>
      </c>
      <c r="Y168" s="63"/>
      <c r="Z168" s="48"/>
      <c r="AA168" s="41"/>
      <c r="AB168" s="80"/>
      <c r="AC168" s="42"/>
      <c r="AD168" s="45"/>
      <c r="AE168" s="89"/>
      <c r="AF168" s="145" t="s">
        <v>999</v>
      </c>
      <c r="AG168" s="42"/>
      <c r="AH168" s="42"/>
      <c r="AI168" s="42"/>
      <c r="AJ168" s="42"/>
      <c r="AK168" s="42"/>
      <c r="AL168" s="89"/>
      <c r="AM168" s="89"/>
      <c r="AN168" s="19"/>
      <c r="AO168" s="2"/>
      <c r="AP168" s="2"/>
      <c r="AQ168" s="976"/>
      <c r="AR168" s="2"/>
      <c r="AS168" s="482"/>
      <c r="AT168" s="169"/>
      <c r="AU168" s="169"/>
      <c r="AV168" s="168"/>
    </row>
    <row r="169" spans="1:48" s="49" customFormat="1" ht="13.5" customHeight="1">
      <c r="A169" s="230">
        <v>6017</v>
      </c>
      <c r="B169" s="795">
        <v>516</v>
      </c>
      <c r="C169" s="109"/>
      <c r="D169" s="778" t="s">
        <v>2425</v>
      </c>
      <c r="E169" s="108"/>
      <c r="F169" s="20"/>
      <c r="G169" s="109"/>
      <c r="H169" s="261"/>
      <c r="I169" s="263"/>
      <c r="J169" s="131"/>
      <c r="K169" s="134"/>
      <c r="L169" s="131"/>
      <c r="M169" s="117"/>
      <c r="N169" s="135">
        <v>2787</v>
      </c>
      <c r="O169" s="135">
        <v>11393</v>
      </c>
      <c r="P169" s="131">
        <v>437</v>
      </c>
      <c r="Q169" s="128">
        <v>114</v>
      </c>
      <c r="R169" s="119">
        <v>0.3</v>
      </c>
      <c r="S169" s="120">
        <v>1.5</v>
      </c>
      <c r="T169" s="120">
        <v>0</v>
      </c>
      <c r="U169" s="121">
        <v>0</v>
      </c>
      <c r="V169" s="800" t="s">
        <v>2050</v>
      </c>
      <c r="W169" s="88" t="s">
        <v>2048</v>
      </c>
      <c r="X169" s="150" t="s">
        <v>524</v>
      </c>
      <c r="Y169" s="63"/>
      <c r="Z169" s="48"/>
      <c r="AA169" s="41"/>
      <c r="AB169" s="80"/>
      <c r="AC169" s="42"/>
      <c r="AD169" s="45"/>
      <c r="AE169" s="89"/>
      <c r="AF169" s="145" t="s">
        <v>1005</v>
      </c>
      <c r="AG169" s="42"/>
      <c r="AH169" s="42"/>
      <c r="AI169" s="42"/>
      <c r="AJ169" s="42"/>
      <c r="AK169" s="42"/>
      <c r="AL169" s="89"/>
      <c r="AM169" s="89"/>
      <c r="AN169" s="19"/>
      <c r="AO169" s="2"/>
      <c r="AP169" s="2"/>
      <c r="AQ169" s="976"/>
      <c r="AR169" s="2"/>
      <c r="AS169" s="482"/>
      <c r="AT169" s="169"/>
      <c r="AU169" s="169"/>
      <c r="AV169" s="168"/>
    </row>
    <row r="170" spans="1:48" s="49" customFormat="1" ht="13.5" customHeight="1">
      <c r="A170" s="230">
        <v>6018</v>
      </c>
      <c r="B170" s="795">
        <v>517</v>
      </c>
      <c r="C170" s="109"/>
      <c r="D170" s="778" t="s">
        <v>2426</v>
      </c>
      <c r="E170" s="108"/>
      <c r="F170" s="20"/>
      <c r="G170" s="109"/>
      <c r="H170" s="261"/>
      <c r="I170" s="263"/>
      <c r="J170" s="131"/>
      <c r="K170" s="134"/>
      <c r="L170" s="131"/>
      <c r="M170" s="117"/>
      <c r="N170" s="131">
        <v>2546</v>
      </c>
      <c r="O170" s="135">
        <v>12077</v>
      </c>
      <c r="P170" s="135">
        <v>450</v>
      </c>
      <c r="Q170" s="128">
        <v>121</v>
      </c>
      <c r="R170" s="119">
        <v>0.14000000000000001</v>
      </c>
      <c r="S170" s="523">
        <v>1.6</v>
      </c>
      <c r="T170" s="120">
        <v>0</v>
      </c>
      <c r="U170" s="121">
        <v>0</v>
      </c>
      <c r="V170" s="800" t="s">
        <v>2050</v>
      </c>
      <c r="W170" s="88" t="s">
        <v>2048</v>
      </c>
      <c r="X170" s="173" t="s">
        <v>524</v>
      </c>
      <c r="Y170" s="66" t="s">
        <v>525</v>
      </c>
      <c r="Z170" s="48"/>
      <c r="AA170" s="41"/>
      <c r="AB170" s="80"/>
      <c r="AC170" s="42"/>
      <c r="AD170" s="45"/>
      <c r="AE170" s="89"/>
      <c r="AF170" s="145" t="s">
        <v>996</v>
      </c>
      <c r="AG170" s="42"/>
      <c r="AH170" s="42"/>
      <c r="AI170" s="42"/>
      <c r="AJ170" s="42"/>
      <c r="AK170" s="42"/>
      <c r="AL170" s="89"/>
      <c r="AM170" s="89"/>
      <c r="AN170" s="19"/>
      <c r="AO170" s="2"/>
      <c r="AP170" s="2"/>
      <c r="AQ170" s="976"/>
      <c r="AR170" s="2"/>
      <c r="AS170" s="482"/>
      <c r="AT170" s="169"/>
      <c r="AU170" s="169"/>
      <c r="AV170" s="168"/>
    </row>
    <row r="171" spans="1:48" s="49" customFormat="1" ht="13.5" customHeight="1">
      <c r="A171" s="230">
        <v>6019</v>
      </c>
      <c r="B171" s="795">
        <v>518</v>
      </c>
      <c r="C171" s="109"/>
      <c r="D171" s="778" t="s">
        <v>2427</v>
      </c>
      <c r="E171" s="108"/>
      <c r="F171" s="20"/>
      <c r="G171" s="109"/>
      <c r="H171" s="261"/>
      <c r="I171" s="263"/>
      <c r="J171" s="131"/>
      <c r="K171" s="134"/>
      <c r="L171" s="131"/>
      <c r="M171" s="117"/>
      <c r="N171" s="135">
        <v>2707</v>
      </c>
      <c r="O171" s="135">
        <v>11507</v>
      </c>
      <c r="P171" s="135">
        <v>445</v>
      </c>
      <c r="Q171" s="128">
        <v>110</v>
      </c>
      <c r="R171" s="119">
        <v>0.15</v>
      </c>
      <c r="S171" s="523">
        <v>1.6</v>
      </c>
      <c r="T171" s="120">
        <v>0</v>
      </c>
      <c r="U171" s="121">
        <v>0</v>
      </c>
      <c r="V171" s="800" t="s">
        <v>2050</v>
      </c>
      <c r="W171" s="88" t="s">
        <v>2048</v>
      </c>
      <c r="X171" s="150" t="s">
        <v>524</v>
      </c>
      <c r="Y171" s="66" t="s">
        <v>525</v>
      </c>
      <c r="Z171" s="48"/>
      <c r="AA171" s="41"/>
      <c r="AB171" s="80"/>
      <c r="AC171" s="42"/>
      <c r="AD171" s="45"/>
      <c r="AE171" s="89"/>
      <c r="AF171" s="145" t="s">
        <v>1000</v>
      </c>
      <c r="AG171" s="42"/>
      <c r="AH171" s="42"/>
      <c r="AI171" s="42"/>
      <c r="AJ171" s="42"/>
      <c r="AK171" s="42"/>
      <c r="AL171" s="89"/>
      <c r="AM171" s="89"/>
      <c r="AN171" s="19"/>
      <c r="AO171" s="2"/>
      <c r="AP171" s="2"/>
      <c r="AQ171" s="976"/>
      <c r="AR171" s="2"/>
      <c r="AS171" s="482"/>
      <c r="AT171" s="169"/>
      <c r="AU171" s="169"/>
      <c r="AV171" s="168"/>
    </row>
    <row r="172" spans="1:48" s="49" customFormat="1" ht="13.5" customHeight="1">
      <c r="A172" s="230">
        <v>6020</v>
      </c>
      <c r="B172" s="795">
        <v>519</v>
      </c>
      <c r="C172" s="109"/>
      <c r="D172" s="778" t="s">
        <v>2428</v>
      </c>
      <c r="E172" s="108"/>
      <c r="F172" s="20"/>
      <c r="G172" s="109"/>
      <c r="H172" s="261"/>
      <c r="I172" s="263"/>
      <c r="J172" s="131"/>
      <c r="K172" s="134"/>
      <c r="L172" s="131"/>
      <c r="M172" s="117"/>
      <c r="N172" s="131">
        <v>2600</v>
      </c>
      <c r="O172" s="135">
        <v>11735</v>
      </c>
      <c r="P172" s="135">
        <v>454</v>
      </c>
      <c r="Q172" s="128">
        <v>118</v>
      </c>
      <c r="R172" s="119">
        <v>0.12</v>
      </c>
      <c r="S172" s="120">
        <v>1.5</v>
      </c>
      <c r="T172" s="120">
        <v>0</v>
      </c>
      <c r="U172" s="121">
        <v>0</v>
      </c>
      <c r="V172" s="800" t="s">
        <v>2050</v>
      </c>
      <c r="W172" s="88" t="s">
        <v>2048</v>
      </c>
      <c r="X172" s="173" t="s">
        <v>524</v>
      </c>
      <c r="Y172" s="65" t="s">
        <v>526</v>
      </c>
      <c r="Z172" s="48"/>
      <c r="AA172" s="41"/>
      <c r="AB172" s="80"/>
      <c r="AC172" s="54"/>
      <c r="AD172" s="45"/>
      <c r="AE172" s="89"/>
      <c r="AF172" s="145" t="s">
        <v>1002</v>
      </c>
      <c r="AG172" s="42"/>
      <c r="AH172" s="42"/>
      <c r="AI172" s="42"/>
      <c r="AJ172" s="42"/>
      <c r="AK172" s="42"/>
      <c r="AL172" s="89"/>
      <c r="AM172" s="89"/>
      <c r="AN172" s="19"/>
      <c r="AO172" s="2"/>
      <c r="AP172" s="2"/>
      <c r="AQ172" s="976"/>
      <c r="AR172" s="2"/>
      <c r="AS172" s="482"/>
      <c r="AT172" s="169"/>
      <c r="AU172" s="169"/>
      <c r="AV172" s="168"/>
    </row>
    <row r="173" spans="1:48" s="49" customFormat="1" ht="13.5" customHeight="1">
      <c r="A173" s="230">
        <v>6021</v>
      </c>
      <c r="B173" s="795">
        <v>520</v>
      </c>
      <c r="C173" s="109"/>
      <c r="D173" s="778" t="s">
        <v>2429</v>
      </c>
      <c r="E173" s="108"/>
      <c r="F173" s="20"/>
      <c r="G173" s="109"/>
      <c r="H173" s="261"/>
      <c r="I173" s="263"/>
      <c r="J173" s="131"/>
      <c r="K173" s="134"/>
      <c r="L173" s="131"/>
      <c r="M173" s="117"/>
      <c r="N173" s="135">
        <v>2921</v>
      </c>
      <c r="O173" s="131">
        <v>11279</v>
      </c>
      <c r="P173" s="131">
        <v>419</v>
      </c>
      <c r="Q173" s="128">
        <v>112</v>
      </c>
      <c r="R173" s="119">
        <v>0.24</v>
      </c>
      <c r="S173" s="523">
        <v>1.6</v>
      </c>
      <c r="T173" s="120">
        <v>0</v>
      </c>
      <c r="U173" s="121">
        <v>0</v>
      </c>
      <c r="V173" s="800" t="s">
        <v>2050</v>
      </c>
      <c r="W173" s="88" t="s">
        <v>2048</v>
      </c>
      <c r="X173" s="28" t="s">
        <v>524</v>
      </c>
      <c r="Y173" s="63"/>
      <c r="Z173" s="48"/>
      <c r="AA173" s="41"/>
      <c r="AB173" s="80"/>
      <c r="AC173" s="42"/>
      <c r="AD173" s="45"/>
      <c r="AE173" s="89"/>
      <c r="AF173" s="145" t="s">
        <v>997</v>
      </c>
      <c r="AG173" s="42"/>
      <c r="AH173" s="42"/>
      <c r="AI173" s="42"/>
      <c r="AJ173" s="42"/>
      <c r="AK173" s="42"/>
      <c r="AL173" s="89"/>
      <c r="AM173" s="89"/>
      <c r="AN173" s="19"/>
      <c r="AO173" s="2"/>
      <c r="AP173" s="2"/>
      <c r="AQ173" s="976"/>
      <c r="AR173" s="2"/>
      <c r="AS173" s="482"/>
      <c r="AT173" s="169"/>
      <c r="AU173" s="169"/>
      <c r="AV173" s="168"/>
    </row>
    <row r="174" spans="1:48" s="49" customFormat="1" ht="13.5" customHeight="1">
      <c r="A174" s="230">
        <v>6022</v>
      </c>
      <c r="B174" s="795">
        <v>521</v>
      </c>
      <c r="C174" s="109"/>
      <c r="D174" s="778" t="s">
        <v>2430</v>
      </c>
      <c r="E174" s="108"/>
      <c r="F174" s="20"/>
      <c r="G174" s="109"/>
      <c r="H174" s="261"/>
      <c r="I174" s="263"/>
      <c r="J174" s="131"/>
      <c r="K174" s="134"/>
      <c r="L174" s="131"/>
      <c r="M174" s="117"/>
      <c r="N174" s="131">
        <v>2492</v>
      </c>
      <c r="O174" s="135">
        <v>11963</v>
      </c>
      <c r="P174" s="135">
        <v>463</v>
      </c>
      <c r="Q174" s="128">
        <v>116</v>
      </c>
      <c r="R174" s="119">
        <v>0.12</v>
      </c>
      <c r="S174" s="120">
        <v>1.5</v>
      </c>
      <c r="T174" s="120">
        <v>0</v>
      </c>
      <c r="U174" s="121">
        <v>0</v>
      </c>
      <c r="V174" s="800" t="s">
        <v>2050</v>
      </c>
      <c r="W174" s="88" t="s">
        <v>2048</v>
      </c>
      <c r="X174" s="173" t="s">
        <v>524</v>
      </c>
      <c r="Y174" s="65" t="s">
        <v>526</v>
      </c>
      <c r="Z174" s="48"/>
      <c r="AA174" s="41"/>
      <c r="AB174" s="80"/>
      <c r="AC174" s="42"/>
      <c r="AD174" s="45"/>
      <c r="AE174" s="89"/>
      <c r="AF174" s="145" t="s">
        <v>995</v>
      </c>
      <c r="AG174" s="42"/>
      <c r="AH174" s="42"/>
      <c r="AI174" s="42"/>
      <c r="AJ174" s="42"/>
      <c r="AK174" s="42"/>
      <c r="AL174" s="89"/>
      <c r="AM174" s="89"/>
      <c r="AN174" s="19"/>
      <c r="AO174" s="2"/>
      <c r="AP174" s="2"/>
      <c r="AQ174" s="976"/>
      <c r="AR174" s="2"/>
      <c r="AS174" s="482"/>
      <c r="AT174" s="169"/>
      <c r="AU174" s="169"/>
      <c r="AV174" s="168"/>
    </row>
    <row r="175" spans="1:48" s="49" customFormat="1" ht="13.5" customHeight="1">
      <c r="A175" s="230">
        <v>6023</v>
      </c>
      <c r="B175" s="795">
        <v>522</v>
      </c>
      <c r="C175" s="109"/>
      <c r="D175" s="778" t="s">
        <v>2431</v>
      </c>
      <c r="E175" s="108"/>
      <c r="F175" s="20"/>
      <c r="G175" s="109"/>
      <c r="H175" s="261"/>
      <c r="I175" s="263"/>
      <c r="J175" s="131"/>
      <c r="K175" s="134"/>
      <c r="L175" s="131"/>
      <c r="M175" s="117"/>
      <c r="N175" s="128">
        <v>3028</v>
      </c>
      <c r="O175" s="131">
        <v>10709</v>
      </c>
      <c r="P175" s="131">
        <v>423</v>
      </c>
      <c r="Q175" s="135">
        <v>108</v>
      </c>
      <c r="R175" s="119">
        <v>0.28000000000000003</v>
      </c>
      <c r="S175" s="523">
        <v>1.6</v>
      </c>
      <c r="T175" s="120">
        <v>0</v>
      </c>
      <c r="U175" s="121">
        <v>0</v>
      </c>
      <c r="V175" s="800" t="s">
        <v>2050</v>
      </c>
      <c r="W175" s="88" t="s">
        <v>2048</v>
      </c>
      <c r="X175" s="150" t="s">
        <v>524</v>
      </c>
      <c r="Y175" s="63"/>
      <c r="Z175" s="48"/>
      <c r="AA175" s="41"/>
      <c r="AB175" s="80"/>
      <c r="AC175" s="42"/>
      <c r="AD175" s="45"/>
      <c r="AE175" s="89"/>
      <c r="AF175" s="145" t="s">
        <v>1004</v>
      </c>
      <c r="AG175" s="42"/>
      <c r="AH175" s="42"/>
      <c r="AI175" s="42"/>
      <c r="AJ175" s="42"/>
      <c r="AK175" s="42"/>
      <c r="AL175" s="89"/>
      <c r="AM175" s="89"/>
      <c r="AN175" s="19"/>
      <c r="AO175" s="2"/>
      <c r="AP175" s="2"/>
      <c r="AQ175" s="976"/>
      <c r="AR175" s="2"/>
      <c r="AS175" s="482"/>
      <c r="AT175" s="169"/>
      <c r="AU175" s="169"/>
      <c r="AV175" s="168"/>
    </row>
    <row r="176" spans="1:48" s="49" customFormat="1" ht="13.5" customHeight="1">
      <c r="A176" s="230">
        <v>6024</v>
      </c>
      <c r="B176" s="795">
        <v>523</v>
      </c>
      <c r="C176" s="109"/>
      <c r="D176" s="778" t="s">
        <v>2432</v>
      </c>
      <c r="E176" s="108"/>
      <c r="F176" s="20"/>
      <c r="G176" s="109"/>
      <c r="H176" s="261"/>
      <c r="I176" s="263"/>
      <c r="J176" s="131"/>
      <c r="K176" s="134"/>
      <c r="L176" s="131"/>
      <c r="M176" s="117"/>
      <c r="N176" s="131">
        <v>2439</v>
      </c>
      <c r="O176" s="128">
        <v>13444</v>
      </c>
      <c r="P176" s="131">
        <v>415</v>
      </c>
      <c r="Q176" s="128">
        <v>115</v>
      </c>
      <c r="R176" s="119">
        <v>0.1</v>
      </c>
      <c r="S176" s="523">
        <v>1.6</v>
      </c>
      <c r="T176" s="120">
        <v>0</v>
      </c>
      <c r="U176" s="121">
        <v>0</v>
      </c>
      <c r="V176" s="800" t="s">
        <v>2050</v>
      </c>
      <c r="W176" s="88" t="s">
        <v>991</v>
      </c>
      <c r="X176" s="322" t="s">
        <v>529</v>
      </c>
      <c r="Y176" s="63"/>
      <c r="Z176" s="48"/>
      <c r="AA176" s="41"/>
      <c r="AB176" s="80"/>
      <c r="AC176" s="42"/>
      <c r="AD176" s="45"/>
      <c r="AE176" s="89"/>
      <c r="AF176" s="145" t="s">
        <v>1003</v>
      </c>
      <c r="AG176" s="42"/>
      <c r="AH176" s="42"/>
      <c r="AI176" s="42"/>
      <c r="AJ176" s="42"/>
      <c r="AK176" s="42"/>
      <c r="AL176" s="89"/>
      <c r="AM176" s="89"/>
      <c r="AN176" s="19"/>
      <c r="AO176" s="2"/>
      <c r="AP176" s="2"/>
      <c r="AQ176" s="976"/>
      <c r="AR176" s="2"/>
      <c r="AS176" s="482"/>
      <c r="AT176" s="169"/>
      <c r="AU176" s="169"/>
      <c r="AV176" s="168"/>
    </row>
    <row r="177" spans="1:48" s="49" customFormat="1" ht="13.5" customHeight="1">
      <c r="A177" s="230">
        <v>6025</v>
      </c>
      <c r="B177" s="795">
        <v>524</v>
      </c>
      <c r="C177" s="109"/>
      <c r="D177" s="778" t="s">
        <v>2433</v>
      </c>
      <c r="E177" s="108"/>
      <c r="F177" s="20"/>
      <c r="G177" s="109"/>
      <c r="H177" s="261"/>
      <c r="I177" s="263"/>
      <c r="J177" s="131"/>
      <c r="K177" s="134"/>
      <c r="L177" s="131"/>
      <c r="M177" s="117"/>
      <c r="N177" s="134">
        <v>2278</v>
      </c>
      <c r="O177" s="128">
        <v>13785</v>
      </c>
      <c r="P177" s="131">
        <v>428</v>
      </c>
      <c r="Q177" s="128">
        <v>111</v>
      </c>
      <c r="R177" s="119">
        <v>0.15</v>
      </c>
      <c r="S177" s="120">
        <v>1.5</v>
      </c>
      <c r="T177" s="120">
        <v>0</v>
      </c>
      <c r="U177" s="121">
        <v>0</v>
      </c>
      <c r="V177" s="800" t="s">
        <v>2050</v>
      </c>
      <c r="W177" s="88" t="s">
        <v>991</v>
      </c>
      <c r="X177" s="408" t="s">
        <v>530</v>
      </c>
      <c r="Y177" s="65"/>
      <c r="Z177" s="48"/>
      <c r="AA177" s="41"/>
      <c r="AB177" s="80"/>
      <c r="AC177" s="42"/>
      <c r="AD177" s="45"/>
      <c r="AE177" s="89"/>
      <c r="AF177" s="145" t="s">
        <v>1001</v>
      </c>
      <c r="AG177" s="42"/>
      <c r="AH177" s="42"/>
      <c r="AI177" s="42"/>
      <c r="AJ177" s="42"/>
      <c r="AK177" s="42"/>
      <c r="AL177" s="89"/>
      <c r="AM177" s="89"/>
      <c r="AN177" s="19"/>
      <c r="AO177" s="2"/>
      <c r="AP177" s="2"/>
      <c r="AQ177" s="976"/>
      <c r="AR177" s="2"/>
      <c r="AS177" s="482"/>
      <c r="AT177" s="169"/>
      <c r="AU177" s="169"/>
      <c r="AV177" s="168"/>
    </row>
    <row r="178" spans="1:48" s="49" customFormat="1" ht="13.5" customHeight="1">
      <c r="A178" s="230">
        <v>6026</v>
      </c>
      <c r="B178" s="795">
        <v>525</v>
      </c>
      <c r="C178" s="109"/>
      <c r="D178" s="778" t="s">
        <v>2434</v>
      </c>
      <c r="E178" s="108"/>
      <c r="F178" s="20"/>
      <c r="G178" s="109"/>
      <c r="H178" s="261"/>
      <c r="I178" s="263"/>
      <c r="J178" s="131"/>
      <c r="K178" s="134"/>
      <c r="L178" s="131"/>
      <c r="M178" s="117"/>
      <c r="N178" s="134">
        <v>2305</v>
      </c>
      <c r="O178" s="128">
        <v>13216</v>
      </c>
      <c r="P178" s="131">
        <v>432</v>
      </c>
      <c r="Q178" s="135">
        <v>107</v>
      </c>
      <c r="R178" s="119">
        <v>0.1</v>
      </c>
      <c r="S178" s="120">
        <v>1.5</v>
      </c>
      <c r="T178" s="120">
        <v>0</v>
      </c>
      <c r="U178" s="121">
        <v>0</v>
      </c>
      <c r="V178" s="800" t="s">
        <v>2050</v>
      </c>
      <c r="W178" s="88" t="s">
        <v>2049</v>
      </c>
      <c r="X178" s="36" t="s">
        <v>526</v>
      </c>
      <c r="Y178" s="63"/>
      <c r="Z178" s="48"/>
      <c r="AA178" s="41"/>
      <c r="AB178" s="80"/>
      <c r="AC178" s="42"/>
      <c r="AD178" s="45"/>
      <c r="AE178" s="89"/>
      <c r="AF178" s="145" t="s">
        <v>1006</v>
      </c>
      <c r="AG178" s="42"/>
      <c r="AH178" s="42"/>
      <c r="AI178" s="42"/>
      <c r="AJ178" s="42"/>
      <c r="AK178" s="42"/>
      <c r="AL178" s="89"/>
      <c r="AM178" s="89"/>
      <c r="AN178" s="19"/>
      <c r="AO178" s="2"/>
      <c r="AP178" s="2"/>
      <c r="AQ178" s="976"/>
      <c r="AR178" s="2"/>
      <c r="AS178" s="482"/>
      <c r="AT178" s="169"/>
      <c r="AU178" s="169"/>
      <c r="AV178" s="168"/>
    </row>
    <row r="179" spans="1:48" s="49" customFormat="1" ht="13.5" customHeight="1">
      <c r="A179" s="230">
        <v>6027</v>
      </c>
      <c r="B179" s="795">
        <v>526</v>
      </c>
      <c r="C179" s="109"/>
      <c r="D179" s="778" t="s">
        <v>2435</v>
      </c>
      <c r="E179" s="108"/>
      <c r="F179" s="20"/>
      <c r="G179" s="109"/>
      <c r="H179" s="261"/>
      <c r="I179" s="263"/>
      <c r="J179" s="131"/>
      <c r="K179" s="134"/>
      <c r="L179" s="131"/>
      <c r="M179" s="117"/>
      <c r="N179" s="128">
        <v>3082</v>
      </c>
      <c r="O179" s="131">
        <v>10823</v>
      </c>
      <c r="P179" s="135">
        <v>476</v>
      </c>
      <c r="Q179" s="135">
        <v>105</v>
      </c>
      <c r="R179" s="119">
        <v>0.2</v>
      </c>
      <c r="S179" s="523">
        <v>1.8</v>
      </c>
      <c r="T179" s="120">
        <v>0</v>
      </c>
      <c r="U179" s="121">
        <v>0</v>
      </c>
      <c r="V179" s="800" t="s">
        <v>2050</v>
      </c>
      <c r="W179" s="86" t="s">
        <v>994</v>
      </c>
      <c r="X179" s="150" t="s">
        <v>524</v>
      </c>
      <c r="Y179" s="63"/>
      <c r="Z179" s="48"/>
      <c r="AA179" s="41"/>
      <c r="AB179" s="80"/>
      <c r="AC179" s="42"/>
      <c r="AD179" s="45"/>
      <c r="AE179" s="89"/>
      <c r="AF179" s="145" t="s">
        <v>1007</v>
      </c>
      <c r="AG179" s="42"/>
      <c r="AH179" s="42"/>
      <c r="AI179" s="42"/>
      <c r="AJ179" s="42"/>
      <c r="AK179" s="42"/>
      <c r="AL179" s="89"/>
      <c r="AM179" s="89"/>
      <c r="AN179" s="19"/>
      <c r="AO179" s="2"/>
      <c r="AP179" s="2"/>
      <c r="AQ179" s="976"/>
      <c r="AR179" s="2"/>
      <c r="AS179" s="482"/>
      <c r="AT179" s="169"/>
      <c r="AU179" s="169"/>
      <c r="AV179" s="168"/>
    </row>
    <row r="180" spans="1:48" s="49" customFormat="1" ht="13.5" customHeight="1">
      <c r="A180" s="230">
        <v>6028</v>
      </c>
      <c r="B180" s="795">
        <v>527</v>
      </c>
      <c r="C180" s="109"/>
      <c r="D180" s="778" t="s">
        <v>2436</v>
      </c>
      <c r="E180" s="108"/>
      <c r="F180" s="20"/>
      <c r="G180" s="109"/>
      <c r="H180" s="261"/>
      <c r="I180" s="263"/>
      <c r="J180" s="131"/>
      <c r="K180" s="134"/>
      <c r="L180" s="131"/>
      <c r="M180" s="117"/>
      <c r="N180" s="135">
        <v>2814</v>
      </c>
      <c r="O180" s="135">
        <v>12190</v>
      </c>
      <c r="P180" s="131">
        <v>401</v>
      </c>
      <c r="Q180" s="135">
        <v>106</v>
      </c>
      <c r="R180" s="119">
        <v>0.18</v>
      </c>
      <c r="S180" s="523">
        <v>1.7</v>
      </c>
      <c r="T180" s="120">
        <v>0</v>
      </c>
      <c r="U180" s="121">
        <v>0</v>
      </c>
      <c r="V180" s="800" t="s">
        <v>2050</v>
      </c>
      <c r="W180" s="88" t="s">
        <v>991</v>
      </c>
      <c r="X180" s="28" t="s">
        <v>524</v>
      </c>
      <c r="Y180" s="63"/>
      <c r="Z180" s="48"/>
      <c r="AA180" s="41"/>
      <c r="AB180" s="80"/>
      <c r="AC180" s="42"/>
      <c r="AD180" s="45"/>
      <c r="AE180" s="89"/>
      <c r="AF180" s="145" t="s">
        <v>1008</v>
      </c>
      <c r="AG180" s="42"/>
      <c r="AH180" s="42"/>
      <c r="AI180" s="42"/>
      <c r="AJ180" s="42"/>
      <c r="AK180" s="42"/>
      <c r="AL180" s="89"/>
      <c r="AM180" s="89"/>
      <c r="AN180" s="19"/>
      <c r="AO180" s="2"/>
      <c r="AP180" s="2"/>
      <c r="AQ180" s="976"/>
      <c r="AR180" s="2"/>
      <c r="AS180" s="482"/>
      <c r="AT180" s="169"/>
      <c r="AU180" s="169"/>
      <c r="AV180" s="168"/>
    </row>
    <row r="181" spans="1:48" s="49" customFormat="1" ht="13.5" customHeight="1">
      <c r="A181" s="230">
        <v>8001</v>
      </c>
      <c r="B181" s="794">
        <v>900</v>
      </c>
      <c r="C181" s="110" t="s">
        <v>1513</v>
      </c>
      <c r="D181" s="151" t="s">
        <v>807</v>
      </c>
      <c r="E181" s="151"/>
      <c r="F181" s="159" t="s">
        <v>827</v>
      </c>
      <c r="G181" s="110" t="s">
        <v>828</v>
      </c>
      <c r="H181" s="262" t="s">
        <v>829</v>
      </c>
      <c r="I181" s="264" t="s">
        <v>1324</v>
      </c>
      <c r="J181" s="131"/>
      <c r="K181" s="131"/>
      <c r="L181" s="131"/>
      <c r="M181" s="142"/>
      <c r="N181" s="131"/>
      <c r="O181" s="131"/>
      <c r="P181" s="131"/>
      <c r="Q181" s="131"/>
      <c r="R181" s="152"/>
      <c r="S181" s="140"/>
      <c r="T181" s="140"/>
      <c r="U181" s="141"/>
      <c r="V181" s="801"/>
      <c r="W181" s="154"/>
      <c r="X181" s="155"/>
      <c r="Y181" s="156"/>
      <c r="AA181" s="99"/>
      <c r="AB181" s="100"/>
      <c r="AC181" s="45"/>
      <c r="AD181" s="45"/>
      <c r="AE181" s="90"/>
      <c r="AF181" s="147" t="s">
        <v>712</v>
      </c>
      <c r="AG181" s="45"/>
      <c r="AH181" s="45"/>
      <c r="AI181" s="45"/>
      <c r="AJ181" s="45"/>
      <c r="AK181" s="45"/>
      <c r="AL181" s="90"/>
      <c r="AM181" s="90"/>
      <c r="AN181" s="24" t="s">
        <v>131</v>
      </c>
      <c r="AO181" s="52"/>
      <c r="AP181" s="52"/>
      <c r="AQ181" s="52"/>
      <c r="AR181" s="53"/>
      <c r="AS181" s="165"/>
      <c r="AT181" s="169"/>
      <c r="AU181" s="169"/>
      <c r="AV181" s="168"/>
    </row>
    <row r="182" spans="1:48" ht="13.5" customHeight="1">
      <c r="A182" s="230">
        <v>8002</v>
      </c>
      <c r="B182" s="794">
        <v>901</v>
      </c>
      <c r="C182" s="110" t="s">
        <v>1513</v>
      </c>
      <c r="D182" s="151" t="s">
        <v>808</v>
      </c>
      <c r="E182" s="151"/>
      <c r="F182" s="159" t="s">
        <v>830</v>
      </c>
      <c r="G182" s="110" t="s">
        <v>831</v>
      </c>
      <c r="H182" s="262" t="s">
        <v>832</v>
      </c>
      <c r="I182" s="264" t="s">
        <v>1305</v>
      </c>
      <c r="J182" s="131"/>
      <c r="K182" s="131"/>
      <c r="L182" s="131"/>
      <c r="M182" s="142"/>
      <c r="N182" s="131"/>
      <c r="O182" s="131"/>
      <c r="P182" s="131"/>
      <c r="Q182" s="131"/>
      <c r="R182" s="152"/>
      <c r="S182" s="140"/>
      <c r="T182" s="140"/>
      <c r="U182" s="141"/>
      <c r="V182" s="801"/>
      <c r="W182" s="154"/>
      <c r="X182" s="155"/>
      <c r="Y182" s="156"/>
      <c r="Z182" s="49"/>
      <c r="AA182" s="99"/>
      <c r="AB182" s="100"/>
      <c r="AC182" s="45"/>
      <c r="AD182" s="45"/>
      <c r="AE182" s="90"/>
      <c r="AF182" s="147" t="s">
        <v>712</v>
      </c>
      <c r="AG182" s="45"/>
      <c r="AH182" s="45"/>
      <c r="AI182" s="45"/>
      <c r="AJ182" s="45"/>
      <c r="AK182" s="45"/>
      <c r="AL182" s="90"/>
      <c r="AM182" s="90"/>
      <c r="AN182" s="24" t="s">
        <v>131</v>
      </c>
      <c r="AO182" s="52"/>
      <c r="AP182" s="52"/>
      <c r="AQ182" s="52"/>
      <c r="AR182" s="53"/>
      <c r="AS182" s="165"/>
      <c r="AT182" s="169"/>
      <c r="AU182" s="169"/>
      <c r="AV182" s="168"/>
    </row>
    <row r="183" spans="1:48" s="49" customFormat="1" ht="13.5" customHeight="1">
      <c r="A183" s="230">
        <v>8003</v>
      </c>
      <c r="B183" s="794">
        <v>902</v>
      </c>
      <c r="C183" s="110" t="s">
        <v>1513</v>
      </c>
      <c r="D183" s="151" t="s">
        <v>810</v>
      </c>
      <c r="E183" s="151"/>
      <c r="F183" s="159" t="s">
        <v>860</v>
      </c>
      <c r="G183" s="110" t="s">
        <v>861</v>
      </c>
      <c r="H183" s="262" t="s">
        <v>865</v>
      </c>
      <c r="I183" s="264" t="s">
        <v>1310</v>
      </c>
      <c r="J183" s="131"/>
      <c r="K183" s="131"/>
      <c r="L183" s="131"/>
      <c r="M183" s="142"/>
      <c r="N183" s="131"/>
      <c r="O183" s="131"/>
      <c r="P183" s="131"/>
      <c r="Q183" s="131"/>
      <c r="R183" s="152"/>
      <c r="S183" s="140"/>
      <c r="T183" s="140"/>
      <c r="U183" s="141"/>
      <c r="V183" s="153"/>
      <c r="W183" s="154"/>
      <c r="X183" s="155"/>
      <c r="Y183" s="156"/>
      <c r="AA183" s="99"/>
      <c r="AB183" s="100"/>
      <c r="AC183" s="45"/>
      <c r="AD183" s="45"/>
      <c r="AE183" s="90"/>
      <c r="AF183" s="147" t="s">
        <v>712</v>
      </c>
      <c r="AG183" s="45"/>
      <c r="AH183" s="45"/>
      <c r="AI183" s="45"/>
      <c r="AJ183" s="45"/>
      <c r="AK183" s="45"/>
      <c r="AL183" s="90"/>
      <c r="AM183" s="90"/>
      <c r="AN183" s="19">
        <v>42685</v>
      </c>
      <c r="AO183" s="52"/>
      <c r="AP183" s="52"/>
      <c r="AQ183" s="52"/>
      <c r="AR183" s="53"/>
      <c r="AS183" s="165"/>
      <c r="AT183" s="169"/>
      <c r="AU183" s="169"/>
      <c r="AV183" s="168"/>
    </row>
    <row r="184" spans="1:48" s="49" customFormat="1" ht="13.5" customHeight="1">
      <c r="A184" s="230">
        <v>8004</v>
      </c>
      <c r="B184" s="794">
        <v>903</v>
      </c>
      <c r="C184" s="110" t="s">
        <v>1513</v>
      </c>
      <c r="D184" s="151" t="s">
        <v>809</v>
      </c>
      <c r="E184" s="151"/>
      <c r="F184" s="159" t="s">
        <v>862</v>
      </c>
      <c r="G184" s="110" t="s">
        <v>863</v>
      </c>
      <c r="H184" s="262" t="s">
        <v>866</v>
      </c>
      <c r="I184" s="264" t="s">
        <v>1308</v>
      </c>
      <c r="J184" s="131"/>
      <c r="K184" s="131"/>
      <c r="L184" s="131"/>
      <c r="M184" s="142"/>
      <c r="N184" s="131"/>
      <c r="O184" s="131"/>
      <c r="P184" s="131"/>
      <c r="Q184" s="131"/>
      <c r="R184" s="152"/>
      <c r="S184" s="140"/>
      <c r="T184" s="140"/>
      <c r="U184" s="141"/>
      <c r="V184" s="801"/>
      <c r="W184" s="154"/>
      <c r="X184" s="155"/>
      <c r="Y184" s="156"/>
      <c r="AA184" s="99"/>
      <c r="AB184" s="100"/>
      <c r="AC184" s="45"/>
      <c r="AD184" s="45"/>
      <c r="AE184" s="90"/>
      <c r="AF184" s="147" t="s">
        <v>712</v>
      </c>
      <c r="AG184" s="45"/>
      <c r="AH184" s="45"/>
      <c r="AI184" s="45"/>
      <c r="AJ184" s="45"/>
      <c r="AK184" s="45"/>
      <c r="AL184" s="90"/>
      <c r="AM184" s="90"/>
      <c r="AN184" s="24" t="s">
        <v>131</v>
      </c>
      <c r="AO184" s="52"/>
      <c r="AP184" s="52"/>
      <c r="AQ184" s="52"/>
      <c r="AR184" s="53"/>
      <c r="AS184" s="165"/>
      <c r="AT184" s="169"/>
      <c r="AU184" s="169"/>
      <c r="AV184" s="168"/>
    </row>
    <row r="185" spans="1:48" ht="13.5" customHeight="1">
      <c r="A185" s="230">
        <v>9001</v>
      </c>
      <c r="B185" s="794">
        <v>1001</v>
      </c>
      <c r="C185" s="110" t="s">
        <v>1938</v>
      </c>
      <c r="D185" s="157" t="s">
        <v>835</v>
      </c>
      <c r="E185" s="157"/>
      <c r="F185" s="159" t="s">
        <v>852</v>
      </c>
      <c r="G185" s="110" t="s">
        <v>853</v>
      </c>
      <c r="H185" s="262" t="s">
        <v>870</v>
      </c>
      <c r="I185" s="264" t="s">
        <v>2058</v>
      </c>
      <c r="J185" s="131"/>
      <c r="K185" s="131"/>
      <c r="L185" s="131"/>
      <c r="M185" s="142"/>
      <c r="N185" s="131"/>
      <c r="O185" s="131"/>
      <c r="P185" s="131"/>
      <c r="Q185" s="131"/>
      <c r="R185" s="152"/>
      <c r="S185" s="140"/>
      <c r="T185" s="140"/>
      <c r="U185" s="141"/>
      <c r="V185" s="801"/>
      <c r="W185" s="154"/>
      <c r="X185" s="155"/>
      <c r="Y185" s="156"/>
      <c r="Z185" s="49"/>
      <c r="AA185" s="99"/>
      <c r="AB185" s="100"/>
      <c r="AC185" s="45"/>
      <c r="AD185" s="45"/>
      <c r="AE185" s="90"/>
      <c r="AF185" s="145" t="s">
        <v>2437</v>
      </c>
      <c r="AG185" s="45"/>
      <c r="AH185" s="45"/>
      <c r="AI185" s="45"/>
      <c r="AJ185" s="45"/>
      <c r="AK185" s="45"/>
      <c r="AL185" s="90"/>
      <c r="AM185" s="90"/>
      <c r="AN185" s="19">
        <v>42875</v>
      </c>
      <c r="AO185" s="52"/>
      <c r="AP185" s="52"/>
      <c r="AQ185" s="52"/>
      <c r="AR185" s="53"/>
      <c r="AS185" s="165"/>
      <c r="AT185" s="169"/>
      <c r="AU185" s="169"/>
      <c r="AV185" s="168"/>
    </row>
    <row r="186" spans="1:48" ht="13.5" customHeight="1">
      <c r="A186" s="230">
        <v>9002</v>
      </c>
      <c r="B186" s="794">
        <v>1002</v>
      </c>
      <c r="C186" s="110" t="s">
        <v>1938</v>
      </c>
      <c r="D186" s="157" t="s">
        <v>836</v>
      </c>
      <c r="E186" s="157"/>
      <c r="F186" s="159" t="s">
        <v>854</v>
      </c>
      <c r="G186" s="110" t="s">
        <v>855</v>
      </c>
      <c r="H186" s="262" t="s">
        <v>871</v>
      </c>
      <c r="I186" s="264" t="s">
        <v>2250</v>
      </c>
      <c r="J186" s="131"/>
      <c r="K186" s="131"/>
      <c r="L186" s="131"/>
      <c r="M186" s="142"/>
      <c r="N186" s="131"/>
      <c r="O186" s="131"/>
      <c r="P186" s="131"/>
      <c r="Q186" s="131"/>
      <c r="R186" s="152"/>
      <c r="S186" s="140"/>
      <c r="T186" s="140"/>
      <c r="U186" s="141"/>
      <c r="V186" s="801"/>
      <c r="W186" s="154"/>
      <c r="X186" s="155"/>
      <c r="Y186" s="156"/>
      <c r="Z186" s="49"/>
      <c r="AA186" s="99"/>
      <c r="AB186" s="100"/>
      <c r="AC186" s="45"/>
      <c r="AD186" s="45"/>
      <c r="AE186" s="90"/>
      <c r="AF186" s="145" t="s">
        <v>2438</v>
      </c>
      <c r="AG186" s="45"/>
      <c r="AH186" s="45"/>
      <c r="AI186" s="45"/>
      <c r="AJ186" s="45"/>
      <c r="AK186" s="45"/>
      <c r="AL186" s="90"/>
      <c r="AM186" s="90"/>
      <c r="AN186" s="19">
        <v>42991</v>
      </c>
      <c r="AO186" s="52"/>
      <c r="AP186" s="52"/>
      <c r="AQ186" s="52"/>
      <c r="AR186" s="53"/>
      <c r="AS186" s="165"/>
      <c r="AT186" s="169"/>
      <c r="AU186" s="169"/>
      <c r="AV186" s="168"/>
    </row>
    <row r="187" spans="1:48" ht="13.5" customHeight="1">
      <c r="A187" s="230">
        <v>9003</v>
      </c>
      <c r="B187" s="794">
        <v>1003</v>
      </c>
      <c r="C187" s="110" t="s">
        <v>1938</v>
      </c>
      <c r="D187" s="157" t="s">
        <v>837</v>
      </c>
      <c r="E187" s="157"/>
      <c r="F187" s="159" t="s">
        <v>1963</v>
      </c>
      <c r="G187" s="110" t="s">
        <v>859</v>
      </c>
      <c r="H187" s="262" t="s">
        <v>872</v>
      </c>
      <c r="I187" s="264" t="s">
        <v>2052</v>
      </c>
      <c r="J187" s="131"/>
      <c r="K187" s="131"/>
      <c r="L187" s="131"/>
      <c r="M187" s="142"/>
      <c r="N187" s="131"/>
      <c r="O187" s="131"/>
      <c r="P187" s="131"/>
      <c r="Q187" s="131"/>
      <c r="R187" s="152"/>
      <c r="S187" s="140"/>
      <c r="T187" s="140"/>
      <c r="U187" s="141"/>
      <c r="V187" s="801"/>
      <c r="W187" s="154"/>
      <c r="X187" s="155"/>
      <c r="Y187" s="156"/>
      <c r="Z187" s="49"/>
      <c r="AA187" s="99"/>
      <c r="AB187" s="100"/>
      <c r="AC187" s="45"/>
      <c r="AD187" s="45"/>
      <c r="AE187" s="90"/>
      <c r="AF187" s="145" t="s">
        <v>2439</v>
      </c>
      <c r="AG187" s="45"/>
      <c r="AH187" s="45"/>
      <c r="AI187" s="45"/>
      <c r="AJ187" s="45"/>
      <c r="AK187" s="45"/>
      <c r="AL187" s="90"/>
      <c r="AM187" s="90"/>
      <c r="AN187" s="19">
        <v>43047</v>
      </c>
      <c r="AO187" s="52"/>
      <c r="AP187" s="52"/>
      <c r="AQ187" s="52"/>
      <c r="AR187" s="53"/>
      <c r="AS187" s="165"/>
      <c r="AT187" s="169"/>
      <c r="AU187" s="169"/>
      <c r="AV187" s="168"/>
    </row>
    <row r="188" spans="1:48" ht="13.5" customHeight="1">
      <c r="A188" s="230">
        <v>9004</v>
      </c>
      <c r="B188" s="794">
        <v>1004</v>
      </c>
      <c r="C188" s="110" t="s">
        <v>1938</v>
      </c>
      <c r="D188" s="157" t="s">
        <v>851</v>
      </c>
      <c r="E188" s="157"/>
      <c r="F188" s="159" t="s">
        <v>2069</v>
      </c>
      <c r="G188" s="110" t="s">
        <v>2070</v>
      </c>
      <c r="H188" s="262" t="s">
        <v>2071</v>
      </c>
      <c r="I188" s="264" t="s">
        <v>2053</v>
      </c>
      <c r="J188" s="131"/>
      <c r="K188" s="131"/>
      <c r="L188" s="131"/>
      <c r="M188" s="142"/>
      <c r="N188" s="131"/>
      <c r="O188" s="131"/>
      <c r="P188" s="131"/>
      <c r="Q188" s="131"/>
      <c r="R188" s="152"/>
      <c r="S188" s="140"/>
      <c r="T188" s="140"/>
      <c r="U188" s="141"/>
      <c r="V188" s="801"/>
      <c r="W188" s="154"/>
      <c r="X188" s="155"/>
      <c r="Y188" s="156"/>
      <c r="Z188" s="49"/>
      <c r="AA188" s="99"/>
      <c r="AB188" s="100"/>
      <c r="AC188" s="45"/>
      <c r="AD188" s="45"/>
      <c r="AE188" s="90"/>
      <c r="AF188" s="145" t="s">
        <v>2440</v>
      </c>
      <c r="AG188" s="45"/>
      <c r="AH188" s="45"/>
      <c r="AI188" s="45"/>
      <c r="AJ188" s="45"/>
      <c r="AK188" s="45"/>
      <c r="AL188" s="90"/>
      <c r="AM188" s="90"/>
      <c r="AN188" s="51">
        <v>43110</v>
      </c>
      <c r="AO188" s="52"/>
      <c r="AP188" s="52"/>
      <c r="AQ188" s="52"/>
      <c r="AR188" s="53"/>
      <c r="AS188" s="165"/>
      <c r="AT188" s="169"/>
      <c r="AU188" s="169"/>
      <c r="AV188" s="168"/>
    </row>
    <row r="189" spans="1:48" ht="13.5" customHeight="1">
      <c r="A189" s="230">
        <v>9005</v>
      </c>
      <c r="B189" s="794">
        <v>1005</v>
      </c>
      <c r="C189" s="110" t="s">
        <v>1938</v>
      </c>
      <c r="D189" s="157" t="s">
        <v>1939</v>
      </c>
      <c r="E189" s="157"/>
      <c r="F189" s="159" t="s">
        <v>1960</v>
      </c>
      <c r="G189" s="110" t="s">
        <v>1961</v>
      </c>
      <c r="H189" s="262" t="s">
        <v>1962</v>
      </c>
      <c r="I189" s="264" t="s">
        <v>2247</v>
      </c>
      <c r="J189" s="131"/>
      <c r="K189" s="131"/>
      <c r="L189" s="131"/>
      <c r="M189" s="142"/>
      <c r="N189" s="131"/>
      <c r="O189" s="131"/>
      <c r="P189" s="131"/>
      <c r="Q189" s="131"/>
      <c r="R189" s="152"/>
      <c r="S189" s="140"/>
      <c r="T189" s="140"/>
      <c r="U189" s="141"/>
      <c r="V189" s="801"/>
      <c r="W189" s="154"/>
      <c r="X189" s="155"/>
      <c r="Y189" s="156"/>
      <c r="Z189" s="49"/>
      <c r="AA189" s="99"/>
      <c r="AB189" s="100"/>
      <c r="AC189" s="45"/>
      <c r="AD189" s="45"/>
      <c r="AE189" s="90"/>
      <c r="AF189" s="145" t="s">
        <v>2441</v>
      </c>
      <c r="AG189" s="45"/>
      <c r="AH189" s="45"/>
      <c r="AI189" s="45"/>
      <c r="AJ189" s="45"/>
      <c r="AK189" s="45"/>
      <c r="AL189" s="90"/>
      <c r="AM189" s="90"/>
      <c r="AN189" s="51">
        <v>43208</v>
      </c>
      <c r="AO189" s="52"/>
      <c r="AP189" s="52"/>
      <c r="AQ189" s="52"/>
      <c r="AR189" s="53"/>
      <c r="AS189" s="165"/>
      <c r="AT189" s="169"/>
      <c r="AU189" s="169"/>
      <c r="AV189" s="168"/>
    </row>
    <row r="190" spans="1:48" ht="13.5" customHeight="1">
      <c r="A190" s="230"/>
      <c r="B190" s="794">
        <v>1100</v>
      </c>
      <c r="C190" s="110"/>
      <c r="D190" s="777" t="s">
        <v>2422</v>
      </c>
      <c r="E190" s="151"/>
      <c r="F190" s="271"/>
      <c r="G190" s="266"/>
      <c r="H190" s="262"/>
      <c r="I190" s="264"/>
      <c r="J190" s="131"/>
      <c r="K190" s="131"/>
      <c r="L190" s="114"/>
      <c r="M190" s="142"/>
      <c r="N190" s="128"/>
      <c r="O190" s="128"/>
      <c r="P190" s="128"/>
      <c r="Q190" s="128"/>
      <c r="R190" s="152"/>
      <c r="S190" s="140"/>
      <c r="T190" s="140"/>
      <c r="U190" s="141"/>
      <c r="V190" s="153"/>
      <c r="W190" s="154"/>
      <c r="X190" s="155"/>
      <c r="Y190" s="156"/>
      <c r="Z190" s="49"/>
      <c r="AA190" s="99"/>
      <c r="AB190" s="100"/>
      <c r="AC190" s="55"/>
      <c r="AD190" s="45"/>
      <c r="AE190" s="90"/>
      <c r="AF190" s="147" t="s">
        <v>712</v>
      </c>
      <c r="AG190" s="45"/>
      <c r="AH190" s="45"/>
      <c r="AI190" s="45"/>
      <c r="AJ190" s="45"/>
      <c r="AK190" s="45"/>
      <c r="AL190" s="90"/>
      <c r="AM190" s="90"/>
      <c r="AN190" s="776"/>
      <c r="AO190" s="52"/>
      <c r="AP190" s="52"/>
      <c r="AQ190" s="52"/>
      <c r="AR190" s="53"/>
      <c r="AS190" s="165"/>
      <c r="AT190" s="169"/>
      <c r="AU190" s="169"/>
      <c r="AV190" s="168"/>
    </row>
    <row r="191" spans="1:48" ht="13.5" customHeight="1">
      <c r="A191" s="230">
        <v>9006</v>
      </c>
      <c r="B191" s="794" t="s">
        <v>2453</v>
      </c>
      <c r="C191" s="110" t="s">
        <v>1938</v>
      </c>
      <c r="D191" s="157" t="s">
        <v>834</v>
      </c>
      <c r="E191" s="157"/>
      <c r="F191" s="159" t="s">
        <v>935</v>
      </c>
      <c r="G191" s="110" t="s">
        <v>838</v>
      </c>
      <c r="H191" s="262" t="s">
        <v>839</v>
      </c>
      <c r="I191" s="264" t="s">
        <v>2055</v>
      </c>
      <c r="J191" s="131"/>
      <c r="K191" s="131"/>
      <c r="L191" s="131"/>
      <c r="M191" s="142"/>
      <c r="N191" s="131"/>
      <c r="O191" s="131"/>
      <c r="P191" s="131"/>
      <c r="Q191" s="131"/>
      <c r="R191" s="152"/>
      <c r="S191" s="140"/>
      <c r="T191" s="140"/>
      <c r="U191" s="141"/>
      <c r="V191" s="801"/>
      <c r="W191" s="154"/>
      <c r="X191" s="155"/>
      <c r="Y191" s="156"/>
      <c r="Z191" s="49"/>
      <c r="AA191" s="99"/>
      <c r="AB191" s="100"/>
      <c r="AC191" s="45"/>
      <c r="AD191" s="45"/>
      <c r="AE191" s="90"/>
      <c r="AF191" s="145" t="s">
        <v>2254</v>
      </c>
      <c r="AG191" s="45"/>
      <c r="AH191" s="45"/>
      <c r="AI191" s="45"/>
      <c r="AJ191" s="45"/>
      <c r="AK191" s="45"/>
      <c r="AL191" s="90"/>
      <c r="AM191" s="90"/>
      <c r="AN191" s="24" t="s">
        <v>131</v>
      </c>
      <c r="AO191" s="52"/>
      <c r="AP191" s="52"/>
      <c r="AQ191" s="52"/>
      <c r="AR191" s="53"/>
      <c r="AS191" s="165"/>
      <c r="AT191" s="169"/>
      <c r="AU191" s="169"/>
      <c r="AV191" s="168"/>
    </row>
    <row r="192" spans="1:48" ht="13.5" customHeight="1">
      <c r="A192" s="230">
        <v>9007</v>
      </c>
      <c r="B192" s="794" t="s">
        <v>2454</v>
      </c>
      <c r="C192" s="110" t="s">
        <v>1938</v>
      </c>
      <c r="D192" s="157" t="s">
        <v>2449</v>
      </c>
      <c r="E192" s="157"/>
      <c r="F192" s="271"/>
      <c r="G192" s="266"/>
      <c r="H192" s="262"/>
      <c r="I192" s="264"/>
      <c r="J192" s="131"/>
      <c r="K192" s="131"/>
      <c r="L192" s="131"/>
      <c r="M192" s="142"/>
      <c r="N192" s="131"/>
      <c r="O192" s="131"/>
      <c r="P192" s="131"/>
      <c r="Q192" s="131"/>
      <c r="R192" s="152"/>
      <c r="S192" s="140"/>
      <c r="T192" s="140"/>
      <c r="U192" s="141"/>
      <c r="V192" s="801"/>
      <c r="W192" s="154"/>
      <c r="X192" s="155"/>
      <c r="Y192" s="156"/>
      <c r="Z192" s="49"/>
      <c r="AA192" s="99"/>
      <c r="AB192" s="100"/>
      <c r="AC192" s="45"/>
      <c r="AD192" s="45"/>
      <c r="AE192" s="90"/>
      <c r="AF192" s="147" t="s">
        <v>712</v>
      </c>
      <c r="AG192" s="45"/>
      <c r="AH192" s="45"/>
      <c r="AI192" s="45"/>
      <c r="AJ192" s="45"/>
      <c r="AK192" s="45"/>
      <c r="AL192" s="90"/>
      <c r="AM192" s="90"/>
      <c r="AN192" s="24" t="s">
        <v>131</v>
      </c>
      <c r="AO192" s="52"/>
      <c r="AP192" s="52"/>
      <c r="AQ192" s="52"/>
      <c r="AR192" s="53"/>
      <c r="AS192" s="165"/>
      <c r="AT192" s="169"/>
      <c r="AU192" s="169"/>
      <c r="AV192" s="168"/>
    </row>
    <row r="193" spans="1:48" ht="13.5" customHeight="1">
      <c r="A193" s="230">
        <v>9008</v>
      </c>
      <c r="B193" s="794" t="s">
        <v>2455</v>
      </c>
      <c r="C193" s="110" t="s">
        <v>1938</v>
      </c>
      <c r="D193" s="157" t="s">
        <v>2452</v>
      </c>
      <c r="E193" s="157"/>
      <c r="F193" s="271"/>
      <c r="G193" s="266"/>
      <c r="H193" s="262"/>
      <c r="I193" s="264"/>
      <c r="J193" s="131"/>
      <c r="K193" s="131"/>
      <c r="L193" s="131"/>
      <c r="M193" s="142"/>
      <c r="N193" s="131"/>
      <c r="O193" s="131"/>
      <c r="P193" s="131"/>
      <c r="Q193" s="131"/>
      <c r="R193" s="152"/>
      <c r="S193" s="140"/>
      <c r="T193" s="140"/>
      <c r="U193" s="141"/>
      <c r="V193" s="801"/>
      <c r="W193" s="154"/>
      <c r="X193" s="155"/>
      <c r="Y193" s="156"/>
      <c r="Z193" s="49"/>
      <c r="AA193" s="99"/>
      <c r="AB193" s="100"/>
      <c r="AC193" s="45"/>
      <c r="AD193" s="45"/>
      <c r="AE193" s="90"/>
      <c r="AF193" s="147" t="s">
        <v>712</v>
      </c>
      <c r="AG193" s="45"/>
      <c r="AH193" s="45"/>
      <c r="AI193" s="45"/>
      <c r="AJ193" s="45"/>
      <c r="AK193" s="45"/>
      <c r="AL193" s="90"/>
      <c r="AM193" s="90"/>
      <c r="AN193" s="24" t="s">
        <v>131</v>
      </c>
      <c r="AO193" s="52"/>
      <c r="AP193" s="52"/>
      <c r="AQ193" s="52"/>
      <c r="AR193" s="53"/>
      <c r="AS193" s="165"/>
      <c r="AT193" s="169"/>
      <c r="AU193" s="169"/>
      <c r="AV193" s="168"/>
    </row>
    <row r="194" spans="1:48" ht="13.5" customHeight="1">
      <c r="A194" s="230">
        <v>9009</v>
      </c>
      <c r="B194" s="794" t="s">
        <v>2450</v>
      </c>
      <c r="C194" s="110" t="s">
        <v>1938</v>
      </c>
      <c r="D194" s="157" t="s">
        <v>2451</v>
      </c>
      <c r="E194" s="157"/>
      <c r="F194" s="271"/>
      <c r="G194" s="266"/>
      <c r="H194" s="262"/>
      <c r="I194" s="264"/>
      <c r="J194" s="131"/>
      <c r="K194" s="131"/>
      <c r="L194" s="131"/>
      <c r="M194" s="142"/>
      <c r="N194" s="131"/>
      <c r="O194" s="131"/>
      <c r="P194" s="131"/>
      <c r="Q194" s="131"/>
      <c r="R194" s="152"/>
      <c r="S194" s="140"/>
      <c r="T194" s="140"/>
      <c r="U194" s="141"/>
      <c r="V194" s="801"/>
      <c r="W194" s="154"/>
      <c r="X194" s="155"/>
      <c r="Y194" s="156"/>
      <c r="Z194" s="49"/>
      <c r="AA194" s="99"/>
      <c r="AB194" s="100"/>
      <c r="AC194" s="45"/>
      <c r="AD194" s="45"/>
      <c r="AE194" s="90"/>
      <c r="AF194" s="147" t="s">
        <v>712</v>
      </c>
      <c r="AG194" s="45"/>
      <c r="AH194" s="45"/>
      <c r="AI194" s="45"/>
      <c r="AJ194" s="45"/>
      <c r="AK194" s="45"/>
      <c r="AL194" s="90"/>
      <c r="AM194" s="90"/>
      <c r="AN194" s="24" t="s">
        <v>131</v>
      </c>
      <c r="AO194" s="52"/>
      <c r="AP194" s="52"/>
      <c r="AQ194" s="52"/>
      <c r="AR194" s="53"/>
      <c r="AS194" s="165"/>
      <c r="AT194" s="169"/>
      <c r="AU194" s="169"/>
      <c r="AV194" s="168"/>
    </row>
    <row r="195" spans="1:48" ht="13.5" customHeight="1">
      <c r="A195" s="230">
        <v>9010</v>
      </c>
      <c r="B195" s="794" t="s">
        <v>2448</v>
      </c>
      <c r="C195" s="110" t="s">
        <v>1938</v>
      </c>
      <c r="D195" s="157" t="s">
        <v>2447</v>
      </c>
      <c r="E195" s="157"/>
      <c r="F195" s="271"/>
      <c r="G195" s="266"/>
      <c r="H195" s="262"/>
      <c r="I195" s="264"/>
      <c r="J195" s="131"/>
      <c r="K195" s="131"/>
      <c r="L195" s="131"/>
      <c r="M195" s="142"/>
      <c r="N195" s="131"/>
      <c r="O195" s="131"/>
      <c r="P195" s="131"/>
      <c r="Q195" s="131"/>
      <c r="R195" s="152"/>
      <c r="S195" s="140"/>
      <c r="T195" s="140"/>
      <c r="U195" s="141"/>
      <c r="V195" s="801"/>
      <c r="W195" s="154"/>
      <c r="X195" s="155"/>
      <c r="Y195" s="156"/>
      <c r="Z195" s="49"/>
      <c r="AA195" s="99"/>
      <c r="AB195" s="100"/>
      <c r="AC195" s="45"/>
      <c r="AD195" s="45"/>
      <c r="AE195" s="90"/>
      <c r="AF195" s="147" t="s">
        <v>712</v>
      </c>
      <c r="AG195" s="45"/>
      <c r="AH195" s="45"/>
      <c r="AI195" s="45"/>
      <c r="AJ195" s="45"/>
      <c r="AK195" s="45"/>
      <c r="AL195" s="90"/>
      <c r="AM195" s="90"/>
      <c r="AN195" s="24" t="s">
        <v>131</v>
      </c>
      <c r="AO195" s="52"/>
      <c r="AP195" s="52"/>
      <c r="AQ195" s="52"/>
      <c r="AR195" s="53"/>
      <c r="AS195" s="165"/>
      <c r="AT195" s="169"/>
      <c r="AU195" s="169"/>
      <c r="AV195" s="168"/>
    </row>
    <row r="196" spans="1:48" ht="13.5" customHeight="1">
      <c r="A196" s="230">
        <v>9011</v>
      </c>
      <c r="B196" s="794" t="s">
        <v>2445</v>
      </c>
      <c r="C196" s="110" t="s">
        <v>1938</v>
      </c>
      <c r="D196" s="157" t="s">
        <v>1511</v>
      </c>
      <c r="E196" s="157"/>
      <c r="F196" s="271" t="s">
        <v>1277</v>
      </c>
      <c r="G196" s="266" t="s">
        <v>1278</v>
      </c>
      <c r="H196" s="262" t="s">
        <v>1279</v>
      </c>
      <c r="I196" s="264" t="s">
        <v>1510</v>
      </c>
      <c r="J196" s="131"/>
      <c r="K196" s="131"/>
      <c r="L196" s="131"/>
      <c r="M196" s="142"/>
      <c r="N196" s="131"/>
      <c r="O196" s="131"/>
      <c r="P196" s="131"/>
      <c r="Q196" s="131"/>
      <c r="R196" s="152"/>
      <c r="S196" s="140"/>
      <c r="T196" s="140"/>
      <c r="U196" s="141"/>
      <c r="V196" s="153"/>
      <c r="W196" s="154"/>
      <c r="X196" s="155"/>
      <c r="Y196" s="156"/>
      <c r="Z196" s="49"/>
      <c r="AA196" s="99"/>
      <c r="AB196" s="100"/>
      <c r="AC196" s="45"/>
      <c r="AD196" s="45"/>
      <c r="AE196" s="90"/>
      <c r="AF196" s="147" t="s">
        <v>712</v>
      </c>
      <c r="AG196" s="45"/>
      <c r="AH196" s="45"/>
      <c r="AI196" s="45"/>
      <c r="AJ196" s="45"/>
      <c r="AK196" s="45"/>
      <c r="AL196" s="90"/>
      <c r="AM196" s="90"/>
      <c r="AN196" s="51">
        <v>42685</v>
      </c>
      <c r="AO196" s="52"/>
      <c r="AP196" s="52"/>
      <c r="AQ196" s="52"/>
      <c r="AR196" s="53"/>
      <c r="AS196" s="165"/>
      <c r="AT196" s="169"/>
      <c r="AU196" s="169"/>
      <c r="AV196" s="168"/>
    </row>
    <row r="197" spans="1:48" ht="13.5" customHeight="1">
      <c r="A197" s="230">
        <v>9012</v>
      </c>
      <c r="B197" s="794" t="s">
        <v>2444</v>
      </c>
      <c r="C197" s="110" t="s">
        <v>1938</v>
      </c>
      <c r="D197" s="157" t="s">
        <v>833</v>
      </c>
      <c r="E197" s="157"/>
      <c r="F197" s="159" t="s">
        <v>840</v>
      </c>
      <c r="G197" s="110" t="s">
        <v>841</v>
      </c>
      <c r="H197" s="262" t="s">
        <v>842</v>
      </c>
      <c r="I197" s="264" t="s">
        <v>2054</v>
      </c>
      <c r="J197" s="131"/>
      <c r="K197" s="131"/>
      <c r="L197" s="131"/>
      <c r="M197" s="142"/>
      <c r="N197" s="131"/>
      <c r="O197" s="131"/>
      <c r="P197" s="131"/>
      <c r="Q197" s="131"/>
      <c r="R197" s="152"/>
      <c r="S197" s="140"/>
      <c r="T197" s="140"/>
      <c r="U197" s="141"/>
      <c r="V197" s="801"/>
      <c r="W197" s="154"/>
      <c r="X197" s="155"/>
      <c r="Y197" s="156"/>
      <c r="Z197" s="49"/>
      <c r="AA197" s="99"/>
      <c r="AB197" s="100"/>
      <c r="AC197" s="45"/>
      <c r="AD197" s="45"/>
      <c r="AE197" s="90"/>
      <c r="AF197" s="145"/>
      <c r="AG197" s="45"/>
      <c r="AH197" s="45"/>
      <c r="AI197" s="45"/>
      <c r="AJ197" s="45"/>
      <c r="AK197" s="45"/>
      <c r="AL197" s="90"/>
      <c r="AM197" s="90"/>
      <c r="AN197" s="19">
        <v>42734</v>
      </c>
      <c r="AO197" s="52"/>
      <c r="AP197" s="52"/>
      <c r="AQ197" s="52"/>
      <c r="AR197" s="53"/>
      <c r="AS197" s="165"/>
      <c r="AT197" s="169"/>
      <c r="AU197" s="169"/>
      <c r="AV197" s="168"/>
    </row>
    <row r="198" spans="1:48" ht="13.5" customHeight="1">
      <c r="A198" s="231">
        <v>9012.1</v>
      </c>
      <c r="B198" s="797" t="s">
        <v>2444</v>
      </c>
      <c r="C198" s="321" t="s">
        <v>1938</v>
      </c>
      <c r="D198" s="157" t="s">
        <v>845</v>
      </c>
      <c r="E198" s="157"/>
      <c r="F198" s="159" t="s">
        <v>846</v>
      </c>
      <c r="G198" s="110" t="s">
        <v>850</v>
      </c>
      <c r="H198" s="262" t="s">
        <v>867</v>
      </c>
      <c r="I198" s="264" t="s">
        <v>2259</v>
      </c>
      <c r="J198" s="131"/>
      <c r="K198" s="131"/>
      <c r="L198" s="131"/>
      <c r="M198" s="142"/>
      <c r="N198" s="131"/>
      <c r="O198" s="131"/>
      <c r="P198" s="131"/>
      <c r="Q198" s="131"/>
      <c r="R198" s="152"/>
      <c r="S198" s="140"/>
      <c r="T198" s="140"/>
      <c r="U198" s="141"/>
      <c r="V198" s="801"/>
      <c r="W198" s="154"/>
      <c r="X198" s="155"/>
      <c r="Y198" s="156"/>
      <c r="Z198" s="49"/>
      <c r="AA198" s="99"/>
      <c r="AB198" s="100"/>
      <c r="AC198" s="45"/>
      <c r="AD198" s="45"/>
      <c r="AE198" s="90"/>
      <c r="AF198" s="145" t="s">
        <v>733</v>
      </c>
      <c r="AG198" s="45"/>
      <c r="AH198" s="45"/>
      <c r="AI198" s="45"/>
      <c r="AJ198" s="45"/>
      <c r="AK198" s="45"/>
      <c r="AL198" s="90"/>
      <c r="AM198" s="90"/>
      <c r="AN198" s="160">
        <v>42734</v>
      </c>
      <c r="AO198" s="52"/>
      <c r="AP198" s="52"/>
      <c r="AQ198" s="52"/>
      <c r="AR198" s="53"/>
      <c r="AS198" s="165"/>
      <c r="AT198" s="169"/>
      <c r="AU198" s="169"/>
      <c r="AV198" s="168"/>
    </row>
    <row r="199" spans="1:48" ht="13.5" customHeight="1">
      <c r="A199" s="231">
        <v>9012.2000000000007</v>
      </c>
      <c r="B199" s="798" t="s">
        <v>2444</v>
      </c>
      <c r="C199" s="321" t="s">
        <v>1938</v>
      </c>
      <c r="D199" s="157" t="s">
        <v>843</v>
      </c>
      <c r="E199" s="157"/>
      <c r="F199" s="159" t="s">
        <v>864</v>
      </c>
      <c r="G199" s="110" t="s">
        <v>848</v>
      </c>
      <c r="H199" s="262" t="s">
        <v>868</v>
      </c>
      <c r="I199" s="264" t="s">
        <v>2260</v>
      </c>
      <c r="J199" s="131"/>
      <c r="K199" s="131"/>
      <c r="L199" s="131"/>
      <c r="M199" s="142"/>
      <c r="N199" s="131"/>
      <c r="O199" s="131"/>
      <c r="P199" s="131"/>
      <c r="Q199" s="131"/>
      <c r="R199" s="152"/>
      <c r="S199" s="140"/>
      <c r="T199" s="140"/>
      <c r="U199" s="141"/>
      <c r="V199" s="801"/>
      <c r="W199" s="154"/>
      <c r="X199" s="155"/>
      <c r="Y199" s="156"/>
      <c r="Z199" s="49"/>
      <c r="AA199" s="99"/>
      <c r="AB199" s="100"/>
      <c r="AC199" s="45"/>
      <c r="AD199" s="45"/>
      <c r="AE199" s="90"/>
      <c r="AF199" s="145" t="s">
        <v>880</v>
      </c>
      <c r="AG199" s="45"/>
      <c r="AH199" s="45"/>
      <c r="AI199" s="45"/>
      <c r="AJ199" s="45"/>
      <c r="AK199" s="45"/>
      <c r="AL199" s="90"/>
      <c r="AM199" s="90"/>
      <c r="AN199" s="160">
        <v>42734</v>
      </c>
      <c r="AO199" s="52"/>
      <c r="AP199" s="52"/>
      <c r="AQ199" s="52"/>
      <c r="AR199" s="53"/>
      <c r="AS199" s="165"/>
      <c r="AT199" s="169"/>
      <c r="AU199" s="169"/>
      <c r="AV199" s="168"/>
    </row>
    <row r="200" spans="1:48" ht="13.5" customHeight="1">
      <c r="A200" s="231">
        <v>9012.2999999999993</v>
      </c>
      <c r="B200" s="798" t="s">
        <v>2444</v>
      </c>
      <c r="C200" s="321" t="s">
        <v>1938</v>
      </c>
      <c r="D200" s="157" t="s">
        <v>844</v>
      </c>
      <c r="E200" s="157"/>
      <c r="F200" s="159" t="s">
        <v>847</v>
      </c>
      <c r="G200" s="110" t="s">
        <v>849</v>
      </c>
      <c r="H200" s="262" t="s">
        <v>869</v>
      </c>
      <c r="I200" s="264" t="s">
        <v>2261</v>
      </c>
      <c r="J200" s="131"/>
      <c r="K200" s="131"/>
      <c r="L200" s="131"/>
      <c r="M200" s="142"/>
      <c r="N200" s="131"/>
      <c r="O200" s="131"/>
      <c r="P200" s="131"/>
      <c r="Q200" s="131"/>
      <c r="R200" s="152"/>
      <c r="S200" s="140"/>
      <c r="T200" s="140"/>
      <c r="U200" s="141"/>
      <c r="V200" s="801"/>
      <c r="W200" s="154"/>
      <c r="X200" s="155"/>
      <c r="Y200" s="156"/>
      <c r="Z200" s="49"/>
      <c r="AA200" s="99"/>
      <c r="AB200" s="100"/>
      <c r="AC200" s="45"/>
      <c r="AD200" s="45"/>
      <c r="AE200" s="90"/>
      <c r="AF200" s="145" t="s">
        <v>765</v>
      </c>
      <c r="AG200" s="45"/>
      <c r="AH200" s="45"/>
      <c r="AI200" s="45"/>
      <c r="AJ200" s="45"/>
      <c r="AK200" s="45"/>
      <c r="AL200" s="90"/>
      <c r="AM200" s="90"/>
      <c r="AN200" s="160">
        <v>42734</v>
      </c>
      <c r="AO200" s="52"/>
      <c r="AP200" s="52"/>
      <c r="AQ200" s="52"/>
      <c r="AR200" s="53"/>
      <c r="AS200" s="165"/>
      <c r="AT200" s="169"/>
      <c r="AU200" s="169"/>
      <c r="AV200" s="168"/>
    </row>
    <row r="201" spans="1:48" ht="13.5" customHeight="1">
      <c r="A201" s="230">
        <v>9013</v>
      </c>
      <c r="B201" s="794" t="s">
        <v>2446</v>
      </c>
      <c r="C201" s="110" t="s">
        <v>1938</v>
      </c>
      <c r="D201" s="157" t="s">
        <v>1843</v>
      </c>
      <c r="E201" s="157"/>
      <c r="F201" s="271" t="s">
        <v>1997</v>
      </c>
      <c r="G201" s="266" t="s">
        <v>1998</v>
      </c>
      <c r="H201" s="262" t="s">
        <v>1999</v>
      </c>
      <c r="I201" s="264"/>
      <c r="J201" s="131"/>
      <c r="K201" s="131"/>
      <c r="L201" s="131"/>
      <c r="M201" s="142"/>
      <c r="N201" s="131"/>
      <c r="O201" s="131"/>
      <c r="P201" s="131"/>
      <c r="Q201" s="131"/>
      <c r="R201" s="152"/>
      <c r="S201" s="140"/>
      <c r="T201" s="140"/>
      <c r="U201" s="141"/>
      <c r="V201" s="801"/>
      <c r="W201" s="154"/>
      <c r="X201" s="155"/>
      <c r="Y201" s="156"/>
      <c r="Z201" s="49"/>
      <c r="AA201" s="99"/>
      <c r="AB201" s="100"/>
      <c r="AC201" s="45"/>
      <c r="AD201" s="45"/>
      <c r="AE201" s="90"/>
      <c r="AF201" s="147" t="s">
        <v>712</v>
      </c>
      <c r="AG201" s="45"/>
      <c r="AH201" s="45"/>
      <c r="AI201" s="45"/>
      <c r="AJ201" s="45"/>
      <c r="AK201" s="45"/>
      <c r="AL201" s="90"/>
      <c r="AM201" s="90"/>
      <c r="AN201" s="51">
        <v>42757</v>
      </c>
      <c r="AO201" s="52"/>
      <c r="AP201" s="52"/>
      <c r="AQ201" s="52"/>
      <c r="AR201" s="53"/>
      <c r="AS201" s="165"/>
      <c r="AT201" s="169"/>
      <c r="AU201" s="169"/>
      <c r="AV201" s="168"/>
    </row>
    <row r="202" spans="1:48" s="49" customFormat="1" ht="13.5" customHeight="1">
      <c r="B202" s="796"/>
      <c r="I202" s="264"/>
      <c r="J202" s="131"/>
      <c r="K202" s="131"/>
      <c r="L202" s="131"/>
      <c r="M202" s="142"/>
      <c r="N202" s="131"/>
      <c r="O202" s="131"/>
      <c r="P202" s="131"/>
      <c r="Q202" s="131"/>
      <c r="R202" s="152"/>
      <c r="S202" s="120"/>
      <c r="T202" s="120"/>
      <c r="U202" s="121"/>
      <c r="V202" s="153"/>
      <c r="W202" s="154"/>
      <c r="X202" s="155"/>
      <c r="Y202" s="156"/>
      <c r="AA202" s="99"/>
      <c r="AB202" s="100"/>
      <c r="AC202" s="45"/>
      <c r="AD202" s="45"/>
      <c r="AE202" s="90"/>
      <c r="AF202" s="145"/>
      <c r="AG202" s="45"/>
      <c r="AH202" s="45"/>
      <c r="AI202" s="45"/>
      <c r="AJ202" s="45"/>
      <c r="AK202" s="45"/>
      <c r="AL202" s="90"/>
      <c r="AM202" s="90"/>
      <c r="AN202" s="51"/>
      <c r="AO202" s="52"/>
      <c r="AP202" s="52"/>
      <c r="AQ202" s="52"/>
      <c r="AR202" s="53"/>
      <c r="AS202" s="165"/>
      <c r="AT202" s="169"/>
      <c r="AU202" s="169"/>
      <c r="AV202" s="168"/>
    </row>
    <row r="203" spans="1:48" ht="13.5" customHeight="1">
      <c r="A203" s="979" t="s">
        <v>2480</v>
      </c>
      <c r="B203" s="979"/>
      <c r="C203" s="979"/>
      <c r="D203" s="979"/>
      <c r="E203" s="979"/>
      <c r="F203" s="979"/>
      <c r="G203" s="979"/>
      <c r="H203" s="979"/>
      <c r="I203" s="979"/>
      <c r="J203" s="979"/>
      <c r="K203" s="979"/>
      <c r="L203" s="979"/>
      <c r="M203" s="979"/>
      <c r="N203" s="979"/>
      <c r="O203" s="979"/>
      <c r="P203" s="979"/>
      <c r="Q203" s="979"/>
      <c r="R203" s="979"/>
      <c r="S203" s="979"/>
      <c r="T203" s="979"/>
      <c r="U203" s="979"/>
      <c r="V203" s="979"/>
      <c r="W203" s="979"/>
      <c r="X203" s="979"/>
      <c r="Y203" s="979"/>
      <c r="Z203" s="979"/>
      <c r="AA203" s="979"/>
      <c r="AB203" s="979"/>
      <c r="AC203" s="979"/>
      <c r="AD203" s="979"/>
      <c r="AE203" s="979"/>
      <c r="AF203" s="979"/>
      <c r="AG203" s="979"/>
      <c r="AH203" s="979"/>
      <c r="AI203" s="979"/>
      <c r="AJ203" s="979"/>
      <c r="AK203" s="979"/>
      <c r="AL203" s="979"/>
      <c r="AM203" s="979"/>
      <c r="AN203" s="979"/>
      <c r="AO203"/>
      <c r="AP203"/>
      <c r="AQ203"/>
      <c r="AR203"/>
      <c r="AS203"/>
      <c r="AT203"/>
      <c r="AU203"/>
      <c r="AV203"/>
    </row>
    <row r="204" spans="1:48" ht="13.5">
      <c r="A204" s="979"/>
      <c r="B204" s="979"/>
      <c r="C204" s="979"/>
      <c r="D204" s="979"/>
      <c r="E204" s="979"/>
      <c r="F204" s="979"/>
      <c r="G204" s="979"/>
      <c r="H204" s="979"/>
      <c r="I204" s="979"/>
      <c r="J204" s="979"/>
      <c r="K204" s="979"/>
      <c r="L204" s="979"/>
      <c r="M204" s="979"/>
      <c r="N204" s="979"/>
      <c r="O204" s="979"/>
      <c r="P204" s="979"/>
      <c r="Q204" s="979"/>
      <c r="R204" s="979"/>
      <c r="S204" s="979"/>
      <c r="T204" s="979"/>
      <c r="U204" s="979"/>
      <c r="V204" s="979"/>
      <c r="W204" s="979"/>
      <c r="X204" s="979"/>
      <c r="Y204" s="979"/>
      <c r="Z204" s="979"/>
      <c r="AA204" s="979"/>
      <c r="AB204" s="979"/>
      <c r="AC204" s="979"/>
      <c r="AD204" s="979"/>
      <c r="AE204" s="979"/>
      <c r="AF204" s="979"/>
      <c r="AG204" s="979"/>
      <c r="AH204" s="979"/>
      <c r="AI204" s="979"/>
      <c r="AJ204" s="979"/>
      <c r="AK204" s="979"/>
      <c r="AL204" s="979"/>
      <c r="AM204" s="979"/>
      <c r="AN204" s="979"/>
      <c r="AO204"/>
      <c r="AP204"/>
      <c r="AQ204"/>
      <c r="AR204"/>
      <c r="AS204"/>
      <c r="AT204"/>
      <c r="AU204"/>
      <c r="AV204"/>
    </row>
    <row r="205" spans="1:48" ht="13.5">
      <c r="A205" s="979"/>
      <c r="B205" s="979"/>
      <c r="C205" s="979"/>
      <c r="D205" s="979"/>
      <c r="E205" s="979"/>
      <c r="F205" s="979"/>
      <c r="G205" s="979"/>
      <c r="H205" s="979"/>
      <c r="I205" s="979"/>
      <c r="J205" s="979"/>
      <c r="K205" s="979"/>
      <c r="L205" s="979"/>
      <c r="M205" s="979"/>
      <c r="N205" s="979"/>
      <c r="O205" s="979"/>
      <c r="P205" s="979"/>
      <c r="Q205" s="979"/>
      <c r="R205" s="979"/>
      <c r="S205" s="979"/>
      <c r="T205" s="979"/>
      <c r="U205" s="979"/>
      <c r="V205" s="979"/>
      <c r="W205" s="979"/>
      <c r="X205" s="979"/>
      <c r="Y205" s="979"/>
      <c r="Z205" s="979"/>
      <c r="AA205" s="979"/>
      <c r="AB205" s="979"/>
      <c r="AC205" s="979"/>
      <c r="AD205" s="979"/>
      <c r="AE205" s="979"/>
      <c r="AF205" s="979"/>
      <c r="AG205" s="979"/>
      <c r="AH205" s="979"/>
      <c r="AI205" s="979"/>
      <c r="AJ205" s="979"/>
      <c r="AK205" s="979"/>
      <c r="AL205" s="979"/>
      <c r="AM205" s="979"/>
      <c r="AN205" s="979"/>
      <c r="AO205"/>
      <c r="AP205"/>
      <c r="AQ205"/>
      <c r="AR205"/>
      <c r="AS205"/>
      <c r="AT205"/>
      <c r="AU205"/>
      <c r="AV205"/>
    </row>
    <row r="206" spans="1:48" ht="13.5">
      <c r="A206" s="979"/>
      <c r="B206" s="979"/>
      <c r="C206" s="979"/>
      <c r="D206" s="979"/>
      <c r="E206" s="979"/>
      <c r="F206" s="979"/>
      <c r="G206" s="979"/>
      <c r="H206" s="979"/>
      <c r="I206" s="979"/>
      <c r="J206" s="979"/>
      <c r="K206" s="979"/>
      <c r="L206" s="979"/>
      <c r="M206" s="979"/>
      <c r="N206" s="979"/>
      <c r="O206" s="979"/>
      <c r="P206" s="979"/>
      <c r="Q206" s="979"/>
      <c r="R206" s="979"/>
      <c r="S206" s="979"/>
      <c r="T206" s="979"/>
      <c r="U206" s="979"/>
      <c r="V206" s="979"/>
      <c r="W206" s="979"/>
      <c r="X206" s="979"/>
      <c r="Y206" s="979"/>
      <c r="Z206" s="979"/>
      <c r="AA206" s="979"/>
      <c r="AB206" s="979"/>
      <c r="AC206" s="979"/>
      <c r="AD206" s="979"/>
      <c r="AE206" s="979"/>
      <c r="AF206" s="979"/>
      <c r="AG206" s="979"/>
      <c r="AH206" s="979"/>
      <c r="AI206" s="979"/>
      <c r="AJ206" s="979"/>
      <c r="AK206" s="979"/>
      <c r="AL206" s="979"/>
      <c r="AM206" s="979"/>
      <c r="AN206" s="979"/>
      <c r="AO206"/>
      <c r="AP206"/>
      <c r="AQ206"/>
      <c r="AR206"/>
      <c r="AS206"/>
      <c r="AT206"/>
      <c r="AU206"/>
      <c r="AV206"/>
    </row>
    <row r="207" spans="1:48" ht="13.5">
      <c r="A207" s="979"/>
      <c r="B207" s="979"/>
      <c r="C207" s="979"/>
      <c r="D207" s="979"/>
      <c r="E207" s="979"/>
      <c r="F207" s="979"/>
      <c r="G207" s="979"/>
      <c r="H207" s="979"/>
      <c r="I207" s="979"/>
      <c r="J207" s="979"/>
      <c r="K207" s="979"/>
      <c r="L207" s="979"/>
      <c r="M207" s="979"/>
      <c r="N207" s="979"/>
      <c r="O207" s="979"/>
      <c r="P207" s="979"/>
      <c r="Q207" s="979"/>
      <c r="R207" s="979"/>
      <c r="S207" s="979"/>
      <c r="T207" s="979"/>
      <c r="U207" s="979"/>
      <c r="V207" s="979"/>
      <c r="W207" s="979"/>
      <c r="X207" s="979"/>
      <c r="Y207" s="979"/>
      <c r="Z207" s="979"/>
      <c r="AA207" s="979"/>
      <c r="AB207" s="979"/>
      <c r="AC207" s="979"/>
      <c r="AD207" s="979"/>
      <c r="AE207" s="979"/>
      <c r="AF207" s="979"/>
      <c r="AG207" s="979"/>
      <c r="AH207" s="979"/>
      <c r="AI207" s="979"/>
      <c r="AJ207" s="979"/>
      <c r="AK207" s="979"/>
      <c r="AL207" s="979"/>
      <c r="AM207" s="979"/>
      <c r="AN207" s="979"/>
      <c r="AO207"/>
      <c r="AP207"/>
      <c r="AQ207"/>
      <c r="AR207"/>
      <c r="AS207"/>
      <c r="AT207"/>
      <c r="AU207"/>
      <c r="AV207"/>
    </row>
    <row r="208" spans="1:48" ht="13.5">
      <c r="A208" s="979"/>
      <c r="B208" s="979"/>
      <c r="C208" s="979"/>
      <c r="D208" s="979"/>
      <c r="E208" s="979"/>
      <c r="F208" s="979"/>
      <c r="G208" s="979"/>
      <c r="H208" s="979"/>
      <c r="I208" s="979"/>
      <c r="J208" s="979"/>
      <c r="K208" s="979"/>
      <c r="L208" s="979"/>
      <c r="M208" s="979"/>
      <c r="N208" s="979"/>
      <c r="O208" s="979"/>
      <c r="P208" s="979"/>
      <c r="Q208" s="979"/>
      <c r="R208" s="979"/>
      <c r="S208" s="979"/>
      <c r="T208" s="979"/>
      <c r="U208" s="979"/>
      <c r="V208" s="979"/>
      <c r="W208" s="979"/>
      <c r="X208" s="979"/>
      <c r="Y208" s="979"/>
      <c r="Z208" s="979"/>
      <c r="AA208" s="979"/>
      <c r="AB208" s="979"/>
      <c r="AC208" s="979"/>
      <c r="AD208" s="979"/>
      <c r="AE208" s="979"/>
      <c r="AF208" s="979"/>
      <c r="AG208" s="979"/>
      <c r="AH208" s="979"/>
      <c r="AI208" s="979"/>
      <c r="AJ208" s="979"/>
      <c r="AK208" s="979"/>
      <c r="AL208" s="979"/>
      <c r="AM208" s="979"/>
      <c r="AN208" s="979"/>
      <c r="AO208"/>
      <c r="AP208"/>
      <c r="AQ208"/>
      <c r="AR208"/>
      <c r="AS208"/>
      <c r="AT208"/>
      <c r="AU208"/>
      <c r="AV208"/>
    </row>
    <row r="209" spans="1:48" ht="13.5">
      <c r="A209" s="979"/>
      <c r="B209" s="979"/>
      <c r="C209" s="979"/>
      <c r="D209" s="979"/>
      <c r="E209" s="979"/>
      <c r="F209" s="979"/>
      <c r="G209" s="979"/>
      <c r="H209" s="979"/>
      <c r="I209" s="979"/>
      <c r="J209" s="979"/>
      <c r="K209" s="979"/>
      <c r="L209" s="979"/>
      <c r="M209" s="979"/>
      <c r="N209" s="979"/>
      <c r="O209" s="979"/>
      <c r="P209" s="979"/>
      <c r="Q209" s="979"/>
      <c r="R209" s="979"/>
      <c r="S209" s="979"/>
      <c r="T209" s="979"/>
      <c r="U209" s="979"/>
      <c r="V209" s="979"/>
      <c r="W209" s="979"/>
      <c r="X209" s="979"/>
      <c r="Y209" s="979"/>
      <c r="Z209" s="979"/>
      <c r="AA209" s="979"/>
      <c r="AB209" s="979"/>
      <c r="AC209" s="979"/>
      <c r="AD209" s="979"/>
      <c r="AE209" s="979"/>
      <c r="AF209" s="979"/>
      <c r="AG209" s="979"/>
      <c r="AH209" s="979"/>
      <c r="AI209" s="979"/>
      <c r="AJ209" s="979"/>
      <c r="AK209" s="979"/>
      <c r="AL209" s="979"/>
      <c r="AM209" s="979"/>
      <c r="AN209" s="979"/>
      <c r="AO209"/>
      <c r="AP209"/>
      <c r="AQ209"/>
      <c r="AR209"/>
      <c r="AS209"/>
      <c r="AT209"/>
      <c r="AU209"/>
      <c r="AV209"/>
    </row>
    <row r="210" spans="1:48" ht="13.5">
      <c r="A210" s="979"/>
      <c r="B210" s="979"/>
      <c r="C210" s="979"/>
      <c r="D210" s="979"/>
      <c r="E210" s="979"/>
      <c r="F210" s="979"/>
      <c r="G210" s="979"/>
      <c r="H210" s="979"/>
      <c r="I210" s="979"/>
      <c r="J210" s="979"/>
      <c r="K210" s="979"/>
      <c r="L210" s="979"/>
      <c r="M210" s="979"/>
      <c r="N210" s="979"/>
      <c r="O210" s="979"/>
      <c r="P210" s="979"/>
      <c r="Q210" s="979"/>
      <c r="R210" s="979"/>
      <c r="S210" s="979"/>
      <c r="T210" s="979"/>
      <c r="U210" s="979"/>
      <c r="V210" s="979"/>
      <c r="W210" s="979"/>
      <c r="X210" s="979"/>
      <c r="Y210" s="979"/>
      <c r="Z210" s="979"/>
      <c r="AA210" s="979"/>
      <c r="AB210" s="979"/>
      <c r="AC210" s="979"/>
      <c r="AD210" s="979"/>
      <c r="AE210" s="979"/>
      <c r="AF210" s="979"/>
      <c r="AG210" s="979"/>
      <c r="AH210" s="979"/>
      <c r="AI210" s="979"/>
      <c r="AJ210" s="979"/>
      <c r="AK210" s="979"/>
      <c r="AL210" s="979"/>
      <c r="AM210" s="979"/>
      <c r="AN210" s="979"/>
      <c r="AO210"/>
      <c r="AP210"/>
      <c r="AQ210"/>
      <c r="AR210"/>
      <c r="AS210"/>
      <c r="AT210"/>
      <c r="AU210"/>
      <c r="AV210"/>
    </row>
    <row r="211" spans="1:48" ht="13.5">
      <c r="A211" s="979"/>
      <c r="B211" s="979"/>
      <c r="C211" s="979"/>
      <c r="D211" s="979"/>
      <c r="E211" s="979"/>
      <c r="F211" s="979"/>
      <c r="G211" s="979"/>
      <c r="H211" s="979"/>
      <c r="I211" s="979"/>
      <c r="J211" s="979"/>
      <c r="K211" s="979"/>
      <c r="L211" s="979"/>
      <c r="M211" s="979"/>
      <c r="N211" s="979"/>
      <c r="O211" s="979"/>
      <c r="P211" s="979"/>
      <c r="Q211" s="979"/>
      <c r="R211" s="979"/>
      <c r="S211" s="979"/>
      <c r="T211" s="979"/>
      <c r="U211" s="979"/>
      <c r="V211" s="979"/>
      <c r="W211" s="979"/>
      <c r="X211" s="979"/>
      <c r="Y211" s="979"/>
      <c r="Z211" s="979"/>
      <c r="AA211" s="979"/>
      <c r="AB211" s="979"/>
      <c r="AC211" s="979"/>
      <c r="AD211" s="979"/>
      <c r="AE211" s="979"/>
      <c r="AF211" s="979"/>
      <c r="AG211" s="979"/>
      <c r="AH211" s="979"/>
      <c r="AI211" s="979"/>
      <c r="AJ211" s="979"/>
      <c r="AK211" s="979"/>
      <c r="AL211" s="979"/>
      <c r="AM211" s="979"/>
      <c r="AN211" s="979"/>
      <c r="AO211"/>
      <c r="AP211"/>
      <c r="AQ211"/>
      <c r="AR211"/>
      <c r="AS211"/>
      <c r="AT211"/>
      <c r="AU211"/>
      <c r="AV211"/>
    </row>
    <row r="212" spans="1:48" ht="13.5">
      <c r="A212" s="979"/>
      <c r="B212" s="979"/>
      <c r="C212" s="979"/>
      <c r="D212" s="979"/>
      <c r="E212" s="979"/>
      <c r="F212" s="979"/>
      <c r="G212" s="979"/>
      <c r="H212" s="979"/>
      <c r="I212" s="979"/>
      <c r="J212" s="979"/>
      <c r="K212" s="979"/>
      <c r="L212" s="979"/>
      <c r="M212" s="979"/>
      <c r="N212" s="979"/>
      <c r="O212" s="979"/>
      <c r="P212" s="979"/>
      <c r="Q212" s="979"/>
      <c r="R212" s="979"/>
      <c r="S212" s="979"/>
      <c r="T212" s="979"/>
      <c r="U212" s="979"/>
      <c r="V212" s="979"/>
      <c r="W212" s="979"/>
      <c r="X212" s="979"/>
      <c r="Y212" s="979"/>
      <c r="Z212" s="979"/>
      <c r="AA212" s="979"/>
      <c r="AB212" s="979"/>
      <c r="AC212" s="979"/>
      <c r="AD212" s="979"/>
      <c r="AE212" s="979"/>
      <c r="AF212" s="979"/>
      <c r="AG212" s="979"/>
      <c r="AH212" s="979"/>
      <c r="AI212" s="979"/>
      <c r="AJ212" s="979"/>
      <c r="AK212" s="979"/>
      <c r="AL212" s="979"/>
      <c r="AM212" s="979"/>
      <c r="AN212" s="979"/>
      <c r="AO212"/>
      <c r="AP212"/>
      <c r="AQ212"/>
      <c r="AR212"/>
      <c r="AS212"/>
      <c r="AT212"/>
      <c r="AU212"/>
      <c r="AV212"/>
    </row>
    <row r="213" spans="1:48" ht="13.5">
      <c r="A213" s="979"/>
      <c r="B213" s="979"/>
      <c r="C213" s="979"/>
      <c r="D213" s="979"/>
      <c r="E213" s="979"/>
      <c r="F213" s="979"/>
      <c r="G213" s="979"/>
      <c r="H213" s="979"/>
      <c r="I213" s="979"/>
      <c r="J213" s="979"/>
      <c r="K213" s="979"/>
      <c r="L213" s="979"/>
      <c r="M213" s="979"/>
      <c r="N213" s="979"/>
      <c r="O213" s="979"/>
      <c r="P213" s="979"/>
      <c r="Q213" s="979"/>
      <c r="R213" s="979"/>
      <c r="S213" s="979"/>
      <c r="T213" s="979"/>
      <c r="U213" s="979"/>
      <c r="V213" s="979"/>
      <c r="W213" s="979"/>
      <c r="X213" s="979"/>
      <c r="Y213" s="979"/>
      <c r="Z213" s="979"/>
      <c r="AA213" s="979"/>
      <c r="AB213" s="979"/>
      <c r="AC213" s="979"/>
      <c r="AD213" s="979"/>
      <c r="AE213" s="979"/>
      <c r="AF213" s="979"/>
      <c r="AG213" s="979"/>
      <c r="AH213" s="979"/>
      <c r="AI213" s="979"/>
      <c r="AJ213" s="979"/>
      <c r="AK213" s="979"/>
      <c r="AL213" s="979"/>
      <c r="AM213" s="979"/>
      <c r="AN213" s="979"/>
      <c r="AO213"/>
      <c r="AP213"/>
      <c r="AQ213"/>
      <c r="AR213"/>
      <c r="AS213"/>
      <c r="AT213"/>
      <c r="AU213"/>
      <c r="AV213"/>
    </row>
    <row r="214" spans="1:48" ht="13.5">
      <c r="A214" s="979"/>
      <c r="B214" s="979"/>
      <c r="C214" s="979"/>
      <c r="D214" s="979"/>
      <c r="E214" s="979"/>
      <c r="F214" s="979"/>
      <c r="G214" s="979"/>
      <c r="H214" s="979"/>
      <c r="I214" s="979"/>
      <c r="J214" s="979"/>
      <c r="K214" s="979"/>
      <c r="L214" s="979"/>
      <c r="M214" s="979"/>
      <c r="N214" s="979"/>
      <c r="O214" s="979"/>
      <c r="P214" s="979"/>
      <c r="Q214" s="979"/>
      <c r="R214" s="979"/>
      <c r="S214" s="979"/>
      <c r="T214" s="979"/>
      <c r="U214" s="979"/>
      <c r="V214" s="979"/>
      <c r="W214" s="979"/>
      <c r="X214" s="979"/>
      <c r="Y214" s="979"/>
      <c r="Z214" s="979"/>
      <c r="AA214" s="979"/>
      <c r="AB214" s="979"/>
      <c r="AC214" s="979"/>
      <c r="AD214" s="979"/>
      <c r="AE214" s="979"/>
      <c r="AF214" s="979"/>
      <c r="AG214" s="979"/>
      <c r="AH214" s="979"/>
      <c r="AI214" s="979"/>
      <c r="AJ214" s="979"/>
      <c r="AK214" s="979"/>
      <c r="AL214" s="979"/>
      <c r="AM214" s="979"/>
      <c r="AN214" s="979"/>
      <c r="AO214"/>
      <c r="AP214"/>
      <c r="AQ214"/>
      <c r="AR214"/>
      <c r="AS214"/>
      <c r="AT214"/>
      <c r="AU214"/>
      <c r="AV214"/>
    </row>
    <row r="215" spans="1:48" ht="13.5">
      <c r="A215" s="979"/>
      <c r="B215" s="979"/>
      <c r="C215" s="979"/>
      <c r="D215" s="979"/>
      <c r="E215" s="979"/>
      <c r="F215" s="979"/>
      <c r="G215" s="979"/>
      <c r="H215" s="979"/>
      <c r="I215" s="979"/>
      <c r="J215" s="979"/>
      <c r="K215" s="979"/>
      <c r="L215" s="979"/>
      <c r="M215" s="979"/>
      <c r="N215" s="979"/>
      <c r="O215" s="979"/>
      <c r="P215" s="979"/>
      <c r="Q215" s="979"/>
      <c r="R215" s="979"/>
      <c r="S215" s="979"/>
      <c r="T215" s="979"/>
      <c r="U215" s="979"/>
      <c r="V215" s="979"/>
      <c r="W215" s="979"/>
      <c r="X215" s="979"/>
      <c r="Y215" s="979"/>
      <c r="Z215" s="979"/>
      <c r="AA215" s="979"/>
      <c r="AB215" s="979"/>
      <c r="AC215" s="979"/>
      <c r="AD215" s="979"/>
      <c r="AE215" s="979"/>
      <c r="AF215" s="979"/>
      <c r="AG215" s="979"/>
      <c r="AH215" s="979"/>
      <c r="AI215" s="979"/>
      <c r="AJ215" s="979"/>
      <c r="AK215" s="979"/>
      <c r="AL215" s="979"/>
      <c r="AM215" s="979"/>
      <c r="AN215" s="979"/>
      <c r="AO215"/>
      <c r="AP215"/>
      <c r="AQ215"/>
      <c r="AR215"/>
      <c r="AS215"/>
      <c r="AT215"/>
      <c r="AU215"/>
      <c r="AV215"/>
    </row>
    <row r="216" spans="1:48" ht="13.5">
      <c r="A216" s="979"/>
      <c r="B216" s="979"/>
      <c r="C216" s="979"/>
      <c r="D216" s="979"/>
      <c r="E216" s="979"/>
      <c r="F216" s="979"/>
      <c r="G216" s="979"/>
      <c r="H216" s="979"/>
      <c r="I216" s="979"/>
      <c r="J216" s="979"/>
      <c r="K216" s="979"/>
      <c r="L216" s="979"/>
      <c r="M216" s="979"/>
      <c r="N216" s="979"/>
      <c r="O216" s="979"/>
      <c r="P216" s="979"/>
      <c r="Q216" s="979"/>
      <c r="R216" s="979"/>
      <c r="S216" s="979"/>
      <c r="T216" s="979"/>
      <c r="U216" s="979"/>
      <c r="V216" s="979"/>
      <c r="W216" s="979"/>
      <c r="X216" s="979"/>
      <c r="Y216" s="979"/>
      <c r="Z216" s="979"/>
      <c r="AA216" s="979"/>
      <c r="AB216" s="979"/>
      <c r="AC216" s="979"/>
      <c r="AD216" s="979"/>
      <c r="AE216" s="979"/>
      <c r="AF216" s="979"/>
      <c r="AG216" s="979"/>
      <c r="AH216" s="979"/>
      <c r="AI216" s="979"/>
      <c r="AJ216" s="979"/>
      <c r="AK216" s="979"/>
      <c r="AL216" s="979"/>
      <c r="AM216" s="979"/>
      <c r="AN216" s="979"/>
      <c r="AO216"/>
      <c r="AP216"/>
      <c r="AQ216"/>
      <c r="AR216"/>
      <c r="AS216"/>
      <c r="AT216"/>
      <c r="AU216"/>
      <c r="AV216"/>
    </row>
    <row r="217" spans="1:48" ht="13.5">
      <c r="A217" s="979"/>
      <c r="B217" s="979"/>
      <c r="C217" s="979"/>
      <c r="D217" s="979"/>
      <c r="E217" s="979"/>
      <c r="F217" s="979"/>
      <c r="G217" s="979"/>
      <c r="H217" s="979"/>
      <c r="I217" s="979"/>
      <c r="J217" s="979"/>
      <c r="K217" s="979"/>
      <c r="L217" s="979"/>
      <c r="M217" s="979"/>
      <c r="N217" s="979"/>
      <c r="O217" s="979"/>
      <c r="P217" s="979"/>
      <c r="Q217" s="979"/>
      <c r="R217" s="979"/>
      <c r="S217" s="979"/>
      <c r="T217" s="979"/>
      <c r="U217" s="979"/>
      <c r="V217" s="979"/>
      <c r="W217" s="979"/>
      <c r="X217" s="979"/>
      <c r="Y217" s="979"/>
      <c r="Z217" s="979"/>
      <c r="AA217" s="979"/>
      <c r="AB217" s="979"/>
      <c r="AC217" s="979"/>
      <c r="AD217" s="979"/>
      <c r="AE217" s="979"/>
      <c r="AF217" s="979"/>
      <c r="AG217" s="979"/>
      <c r="AH217" s="979"/>
      <c r="AI217" s="979"/>
      <c r="AJ217" s="979"/>
      <c r="AK217" s="979"/>
      <c r="AL217" s="979"/>
      <c r="AM217" s="979"/>
      <c r="AN217" s="979"/>
      <c r="AO217"/>
      <c r="AP217"/>
      <c r="AQ217"/>
      <c r="AR217"/>
      <c r="AS217"/>
      <c r="AT217"/>
      <c r="AU217"/>
      <c r="AV217"/>
    </row>
    <row r="218" spans="1:48" ht="13.5">
      <c r="A218" s="979"/>
      <c r="B218" s="979"/>
      <c r="C218" s="979"/>
      <c r="D218" s="979"/>
      <c r="E218" s="979"/>
      <c r="F218" s="979"/>
      <c r="G218" s="979"/>
      <c r="H218" s="979"/>
      <c r="I218" s="979"/>
      <c r="J218" s="979"/>
      <c r="K218" s="979"/>
      <c r="L218" s="979"/>
      <c r="M218" s="979"/>
      <c r="N218" s="979"/>
      <c r="O218" s="979"/>
      <c r="P218" s="979"/>
      <c r="Q218" s="979"/>
      <c r="R218" s="979"/>
      <c r="S218" s="979"/>
      <c r="T218" s="979"/>
      <c r="U218" s="979"/>
      <c r="V218" s="979"/>
      <c r="W218" s="979"/>
      <c r="X218" s="979"/>
      <c r="Y218" s="979"/>
      <c r="Z218" s="979"/>
      <c r="AA218" s="979"/>
      <c r="AB218" s="979"/>
      <c r="AC218" s="979"/>
      <c r="AD218" s="979"/>
      <c r="AE218" s="979"/>
      <c r="AF218" s="979"/>
      <c r="AG218" s="979"/>
      <c r="AH218" s="979"/>
      <c r="AI218" s="979"/>
      <c r="AJ218" s="979"/>
      <c r="AK218" s="979"/>
      <c r="AL218" s="979"/>
      <c r="AM218" s="979"/>
      <c r="AN218" s="979"/>
      <c r="AO218"/>
      <c r="AP218"/>
      <c r="AQ218"/>
      <c r="AR218"/>
      <c r="AS218"/>
      <c r="AT218"/>
      <c r="AU218"/>
      <c r="AV218"/>
    </row>
    <row r="219" spans="1:48" ht="13.5">
      <c r="A219" s="979"/>
      <c r="B219" s="979"/>
      <c r="C219" s="979"/>
      <c r="D219" s="979"/>
      <c r="E219" s="979"/>
      <c r="F219" s="979"/>
      <c r="G219" s="979"/>
      <c r="H219" s="979"/>
      <c r="I219" s="979"/>
      <c r="J219" s="979"/>
      <c r="K219" s="979"/>
      <c r="L219" s="979"/>
      <c r="M219" s="979"/>
      <c r="N219" s="979"/>
      <c r="O219" s="979"/>
      <c r="P219" s="979"/>
      <c r="Q219" s="979"/>
      <c r="R219" s="979"/>
      <c r="S219" s="979"/>
      <c r="T219" s="979"/>
      <c r="U219" s="979"/>
      <c r="V219" s="979"/>
      <c r="W219" s="979"/>
      <c r="X219" s="979"/>
      <c r="Y219" s="979"/>
      <c r="Z219" s="979"/>
      <c r="AA219" s="979"/>
      <c r="AB219" s="979"/>
      <c r="AC219" s="979"/>
      <c r="AD219" s="979"/>
      <c r="AE219" s="979"/>
      <c r="AF219" s="979"/>
      <c r="AG219" s="979"/>
      <c r="AH219" s="979"/>
      <c r="AI219" s="979"/>
      <c r="AJ219" s="979"/>
      <c r="AK219" s="979"/>
      <c r="AL219" s="979"/>
      <c r="AM219" s="979"/>
      <c r="AN219" s="979"/>
      <c r="AO219"/>
      <c r="AP219"/>
      <c r="AQ219"/>
      <c r="AR219"/>
      <c r="AS219"/>
      <c r="AT219"/>
      <c r="AU219"/>
      <c r="AV219"/>
    </row>
    <row r="220" spans="1:48" ht="13.5">
      <c r="A220" s="979"/>
      <c r="B220" s="979"/>
      <c r="C220" s="979"/>
      <c r="D220" s="979"/>
      <c r="E220" s="979"/>
      <c r="F220" s="979"/>
      <c r="G220" s="979"/>
      <c r="H220" s="979"/>
      <c r="I220" s="979"/>
      <c r="J220" s="979"/>
      <c r="K220" s="979"/>
      <c r="L220" s="979"/>
      <c r="M220" s="979"/>
      <c r="N220" s="979"/>
      <c r="O220" s="979"/>
      <c r="P220" s="979"/>
      <c r="Q220" s="979"/>
      <c r="R220" s="979"/>
      <c r="S220" s="979"/>
      <c r="T220" s="979"/>
      <c r="U220" s="979"/>
      <c r="V220" s="979"/>
      <c r="W220" s="979"/>
      <c r="X220" s="979"/>
      <c r="Y220" s="979"/>
      <c r="Z220" s="979"/>
      <c r="AA220" s="979"/>
      <c r="AB220" s="979"/>
      <c r="AC220" s="979"/>
      <c r="AD220" s="979"/>
      <c r="AE220" s="979"/>
      <c r="AF220" s="979"/>
      <c r="AG220" s="979"/>
      <c r="AH220" s="979"/>
      <c r="AI220" s="979"/>
      <c r="AJ220" s="979"/>
      <c r="AK220" s="979"/>
      <c r="AL220" s="979"/>
      <c r="AM220" s="979"/>
      <c r="AN220" s="979"/>
      <c r="AO220"/>
      <c r="AP220"/>
      <c r="AQ220"/>
      <c r="AR220"/>
      <c r="AS220"/>
      <c r="AT220"/>
      <c r="AU220"/>
      <c r="AV220"/>
    </row>
    <row r="221" spans="1:48" ht="13.5">
      <c r="A221" s="979"/>
      <c r="B221" s="979"/>
      <c r="C221" s="979"/>
      <c r="D221" s="979"/>
      <c r="E221" s="979"/>
      <c r="F221" s="979"/>
      <c r="G221" s="979"/>
      <c r="H221" s="979"/>
      <c r="I221" s="979"/>
      <c r="J221" s="979"/>
      <c r="K221" s="979"/>
      <c r="L221" s="979"/>
      <c r="M221" s="979"/>
      <c r="N221" s="979"/>
      <c r="O221" s="979"/>
      <c r="P221" s="979"/>
      <c r="Q221" s="979"/>
      <c r="R221" s="979"/>
      <c r="S221" s="979"/>
      <c r="T221" s="979"/>
      <c r="U221" s="979"/>
      <c r="V221" s="979"/>
      <c r="W221" s="979"/>
      <c r="X221" s="979"/>
      <c r="Y221" s="979"/>
      <c r="Z221" s="979"/>
      <c r="AA221" s="979"/>
      <c r="AB221" s="979"/>
      <c r="AC221" s="979"/>
      <c r="AD221" s="979"/>
      <c r="AE221" s="979"/>
      <c r="AF221" s="979"/>
      <c r="AG221" s="979"/>
      <c r="AH221" s="979"/>
      <c r="AI221" s="979"/>
      <c r="AJ221" s="979"/>
      <c r="AK221" s="979"/>
      <c r="AL221" s="979"/>
      <c r="AM221" s="979"/>
      <c r="AN221" s="979"/>
      <c r="AO221"/>
      <c r="AP221"/>
      <c r="AQ221"/>
      <c r="AR221"/>
      <c r="AS221"/>
      <c r="AT221"/>
      <c r="AU221"/>
      <c r="AV221"/>
    </row>
    <row r="222" spans="1:48" ht="13.5">
      <c r="A222" s="979"/>
      <c r="B222" s="979"/>
      <c r="C222" s="979"/>
      <c r="D222" s="979"/>
      <c r="E222" s="979"/>
      <c r="F222" s="979"/>
      <c r="G222" s="979"/>
      <c r="H222" s="979"/>
      <c r="I222" s="979"/>
      <c r="J222" s="979"/>
      <c r="K222" s="979"/>
      <c r="L222" s="979"/>
      <c r="M222" s="979"/>
      <c r="N222" s="979"/>
      <c r="O222" s="979"/>
      <c r="P222" s="979"/>
      <c r="Q222" s="979"/>
      <c r="R222" s="979"/>
      <c r="S222" s="979"/>
      <c r="T222" s="979"/>
      <c r="U222" s="979"/>
      <c r="V222" s="979"/>
      <c r="W222" s="979"/>
      <c r="X222" s="979"/>
      <c r="Y222" s="979"/>
      <c r="Z222" s="979"/>
      <c r="AA222" s="979"/>
      <c r="AB222" s="979"/>
      <c r="AC222" s="979"/>
      <c r="AD222" s="979"/>
      <c r="AE222" s="979"/>
      <c r="AF222" s="979"/>
      <c r="AG222" s="979"/>
      <c r="AH222" s="979"/>
      <c r="AI222" s="979"/>
      <c r="AJ222" s="979"/>
      <c r="AK222" s="979"/>
      <c r="AL222" s="979"/>
      <c r="AM222" s="979"/>
      <c r="AN222" s="979"/>
      <c r="AO222"/>
      <c r="AP222"/>
      <c r="AQ222"/>
      <c r="AR222"/>
      <c r="AS222"/>
      <c r="AT222"/>
      <c r="AU222"/>
      <c r="AV222"/>
    </row>
    <row r="223" spans="1:48" ht="13.5">
      <c r="A223" s="979"/>
      <c r="B223" s="979"/>
      <c r="C223" s="979"/>
      <c r="D223" s="979"/>
      <c r="E223" s="979"/>
      <c r="F223" s="979"/>
      <c r="G223" s="979"/>
      <c r="H223" s="979"/>
      <c r="I223" s="979"/>
      <c r="J223" s="979"/>
      <c r="K223" s="979"/>
      <c r="L223" s="979"/>
      <c r="M223" s="979"/>
      <c r="N223" s="979"/>
      <c r="O223" s="979"/>
      <c r="P223" s="979"/>
      <c r="Q223" s="979"/>
      <c r="R223" s="979"/>
      <c r="S223" s="979"/>
      <c r="T223" s="979"/>
      <c r="U223" s="979"/>
      <c r="V223" s="979"/>
      <c r="W223" s="979"/>
      <c r="X223" s="979"/>
      <c r="Y223" s="979"/>
      <c r="Z223" s="979"/>
      <c r="AA223" s="979"/>
      <c r="AB223" s="979"/>
      <c r="AC223" s="979"/>
      <c r="AD223" s="979"/>
      <c r="AE223" s="979"/>
      <c r="AF223" s="979"/>
      <c r="AG223" s="979"/>
      <c r="AH223" s="979"/>
      <c r="AI223" s="979"/>
      <c r="AJ223" s="979"/>
      <c r="AK223" s="979"/>
      <c r="AL223" s="979"/>
      <c r="AM223" s="979"/>
      <c r="AN223" s="979"/>
      <c r="AO223"/>
      <c r="AP223"/>
      <c r="AQ223"/>
      <c r="AR223"/>
      <c r="AS223"/>
      <c r="AT223"/>
      <c r="AU223"/>
      <c r="AV223"/>
    </row>
    <row r="224" spans="1:48" ht="13.5">
      <c r="A224" s="979"/>
      <c r="B224" s="979"/>
      <c r="C224" s="979"/>
      <c r="D224" s="979"/>
      <c r="E224" s="979"/>
      <c r="F224" s="979"/>
      <c r="G224" s="979"/>
      <c r="H224" s="979"/>
      <c r="I224" s="979"/>
      <c r="J224" s="979"/>
      <c r="K224" s="979"/>
      <c r="L224" s="979"/>
      <c r="M224" s="979"/>
      <c r="N224" s="979"/>
      <c r="O224" s="979"/>
      <c r="P224" s="979"/>
      <c r="Q224" s="979"/>
      <c r="R224" s="979"/>
      <c r="S224" s="979"/>
      <c r="T224" s="979"/>
      <c r="U224" s="979"/>
      <c r="V224" s="979"/>
      <c r="W224" s="979"/>
      <c r="X224" s="979"/>
      <c r="Y224" s="979"/>
      <c r="Z224" s="979"/>
      <c r="AA224" s="979"/>
      <c r="AB224" s="979"/>
      <c r="AC224" s="979"/>
      <c r="AD224" s="979"/>
      <c r="AE224" s="979"/>
      <c r="AF224" s="979"/>
      <c r="AG224" s="979"/>
      <c r="AH224" s="979"/>
      <c r="AI224" s="979"/>
      <c r="AJ224" s="979"/>
      <c r="AK224" s="979"/>
      <c r="AL224" s="979"/>
      <c r="AM224" s="979"/>
      <c r="AN224" s="979"/>
      <c r="AO224"/>
      <c r="AP224"/>
      <c r="AQ224"/>
      <c r="AR224"/>
      <c r="AS224"/>
      <c r="AT224"/>
      <c r="AU224"/>
      <c r="AV224"/>
    </row>
    <row r="225" spans="1:48" ht="13.5">
      <c r="A225" s="979"/>
      <c r="B225" s="979"/>
      <c r="C225" s="979"/>
      <c r="D225" s="979"/>
      <c r="E225" s="979"/>
      <c r="F225" s="979"/>
      <c r="G225" s="979"/>
      <c r="H225" s="979"/>
      <c r="I225" s="979"/>
      <c r="J225" s="979"/>
      <c r="K225" s="979"/>
      <c r="L225" s="979"/>
      <c r="M225" s="979"/>
      <c r="N225" s="979"/>
      <c r="O225" s="979"/>
      <c r="P225" s="979"/>
      <c r="Q225" s="979"/>
      <c r="R225" s="979"/>
      <c r="S225" s="979"/>
      <c r="T225" s="979"/>
      <c r="U225" s="979"/>
      <c r="V225" s="979"/>
      <c r="W225" s="979"/>
      <c r="X225" s="979"/>
      <c r="Y225" s="979"/>
      <c r="Z225" s="979"/>
      <c r="AA225" s="979"/>
      <c r="AB225" s="979"/>
      <c r="AC225" s="979"/>
      <c r="AD225" s="979"/>
      <c r="AE225" s="979"/>
      <c r="AF225" s="979"/>
      <c r="AG225" s="979"/>
      <c r="AH225" s="979"/>
      <c r="AI225" s="979"/>
      <c r="AJ225" s="979"/>
      <c r="AK225" s="979"/>
      <c r="AL225" s="979"/>
      <c r="AM225" s="979"/>
      <c r="AN225" s="979"/>
      <c r="AO225"/>
      <c r="AP225"/>
      <c r="AQ225"/>
      <c r="AR225"/>
      <c r="AS225"/>
      <c r="AT225"/>
      <c r="AU225"/>
      <c r="AV225"/>
    </row>
    <row r="226" spans="1:48" ht="13.5">
      <c r="A226" s="979"/>
      <c r="B226" s="979"/>
      <c r="C226" s="979"/>
      <c r="D226" s="979"/>
      <c r="E226" s="979"/>
      <c r="F226" s="979"/>
      <c r="G226" s="979"/>
      <c r="H226" s="979"/>
      <c r="I226" s="979"/>
      <c r="J226" s="979"/>
      <c r="K226" s="979"/>
      <c r="L226" s="979"/>
      <c r="M226" s="979"/>
      <c r="N226" s="979"/>
      <c r="O226" s="979"/>
      <c r="P226" s="979"/>
      <c r="Q226" s="979"/>
      <c r="R226" s="979"/>
      <c r="S226" s="979"/>
      <c r="T226" s="979"/>
      <c r="U226" s="979"/>
      <c r="V226" s="979"/>
      <c r="W226" s="979"/>
      <c r="X226" s="979"/>
      <c r="Y226" s="979"/>
      <c r="Z226" s="979"/>
      <c r="AA226" s="979"/>
      <c r="AB226" s="979"/>
      <c r="AC226" s="979"/>
      <c r="AD226" s="979"/>
      <c r="AE226" s="979"/>
      <c r="AF226" s="979"/>
      <c r="AG226" s="979"/>
      <c r="AH226" s="979"/>
      <c r="AI226" s="979"/>
      <c r="AJ226" s="979"/>
      <c r="AK226" s="979"/>
      <c r="AL226" s="979"/>
      <c r="AM226" s="979"/>
      <c r="AN226" s="979"/>
      <c r="AO226"/>
      <c r="AP226"/>
      <c r="AQ226"/>
      <c r="AR226"/>
      <c r="AS226"/>
      <c r="AT226"/>
      <c r="AU226"/>
      <c r="AV226"/>
    </row>
    <row r="227" spans="1:48" ht="13.5">
      <c r="A227" s="979"/>
      <c r="B227" s="979"/>
      <c r="C227" s="979"/>
      <c r="D227" s="979"/>
      <c r="E227" s="979"/>
      <c r="F227" s="979"/>
      <c r="G227" s="979"/>
      <c r="H227" s="979"/>
      <c r="I227" s="979"/>
      <c r="J227" s="979"/>
      <c r="K227" s="979"/>
      <c r="L227" s="979"/>
      <c r="M227" s="979"/>
      <c r="N227" s="979"/>
      <c r="O227" s="979"/>
      <c r="P227" s="979"/>
      <c r="Q227" s="979"/>
      <c r="R227" s="979"/>
      <c r="S227" s="979"/>
      <c r="T227" s="979"/>
      <c r="U227" s="979"/>
      <c r="V227" s="979"/>
      <c r="W227" s="979"/>
      <c r="X227" s="979"/>
      <c r="Y227" s="979"/>
      <c r="Z227" s="979"/>
      <c r="AA227" s="979"/>
      <c r="AB227" s="979"/>
      <c r="AC227" s="979"/>
      <c r="AD227" s="979"/>
      <c r="AE227" s="979"/>
      <c r="AF227" s="979"/>
      <c r="AG227" s="979"/>
      <c r="AH227" s="979"/>
      <c r="AI227" s="979"/>
      <c r="AJ227" s="979"/>
      <c r="AK227" s="979"/>
      <c r="AL227" s="979"/>
      <c r="AM227" s="979"/>
      <c r="AN227" s="979"/>
      <c r="AO227"/>
      <c r="AP227"/>
      <c r="AQ227"/>
      <c r="AR227"/>
      <c r="AS227"/>
      <c r="AT227"/>
      <c r="AU227"/>
      <c r="AV227"/>
    </row>
  </sheetData>
  <autoFilter ref="A2:AV201">
    <sortState ref="A3:AV201">
      <sortCondition ref="B2:B201"/>
    </sortState>
  </autoFilter>
  <dataConsolidate/>
  <mergeCells count="10">
    <mergeCell ref="AT1:AV1"/>
    <mergeCell ref="A203:AN227"/>
    <mergeCell ref="AC1:AE1"/>
    <mergeCell ref="AG1:AL1"/>
    <mergeCell ref="AO1:AS1"/>
    <mergeCell ref="J1:M1"/>
    <mergeCell ref="N1:U1"/>
    <mergeCell ref="X1:Y1"/>
    <mergeCell ref="D1:I1"/>
    <mergeCell ref="Z1:AB1"/>
  </mergeCells>
  <phoneticPr fontId="2" type="noConversion"/>
  <dataValidations xWindow="605" yWindow="630" count="20">
    <dataValidation type="whole" errorStyle="information" allowBlank="1" showInputMessage="1" showErrorMessage="1" errorTitle="超出已有式神范围" error="97-149" promptTitle="初始攻击" prompt="S:140-149_x000a_A:127-136_x000a_B:114-126_x000a_C:102-113_x000a_D:97-100" sqref="J3:J202 J228:J1048576">
      <formula1>97</formula1>
      <formula2>149</formula2>
    </dataValidation>
    <dataValidation type="list" errorStyle="information" allowBlank="1" showErrorMessage="1" errorTitle="觉醒材料验证" error="检查" promptTitle="觉醒材料" prompt="_x000a_" sqref="Z228:Z1048576 Z3:Z202">
      <formula1>"水灵鲤,业火轮,风转符,N卡无法觉醒"</formula1>
    </dataValidation>
    <dataValidation type="list" errorStyle="information" allowBlank="1" showErrorMessage="1" errorTitle="需要确认" error="觉醒材料2非天雷鼓，需确认" sqref="AA228:AA1048576 AA3:AA202">
      <formula1>"天雷鼓"</formula1>
    </dataValidation>
    <dataValidation type="list" errorStyle="information" allowBlank="1" showInputMessage="1" showErrorMessage="1" errorTitle="确认" error="请确认为属性加成" promptTitle="觉醒效果　　　" prompt="属性加成_x000a_需要确认" sqref="AB228:AB1048576 AB3:AB202">
      <formula1>"添加2技能,增强3技能,增强2技能,增强1技能"</formula1>
    </dataValidation>
    <dataValidation type="list" errorStyle="information" allowBlank="1" showInputMessage="1" showErrorMessage="1" errorTitle="确认" error="输入有误或新定位" promptTitle="主定位" prompt="辅助 鬼火 输出_x000a_治疗 控制 护盾_x000a_复活" sqref="X228:X1048576 X3:X202">
      <formula1>"辅助,鬼火,输出,治疗,控制,护盾,复活"</formula1>
    </dataValidation>
    <dataValidation type="whole" errorStyle="information" allowBlank="1" showInputMessage="1" showErrorMessage="1" errorTitle="超出已有式神范围" error="801-1216" promptTitle="初始生命" prompt="S:1174-1216_x000a_A:1067-1152_x000a_B:960-1062_x000a_C:854-950_x000a_D:801-843" sqref="K3:K202 K228:K1048576">
      <formula1>801</formula1>
      <formula2>1216</formula2>
    </dataValidation>
    <dataValidation type="whole" errorStyle="information" allowBlank="1" showInputMessage="1" showErrorMessage="1" errorTitle="超出已有式神范围" error="54-77" promptTitle="初始防御" prompt="A:75-77_x000a_B:68-74_x000a_C:58-67_x000a_D:54" sqref="L3:L202 L228:L1048576">
      <formula1>54</formula1>
      <formula2>77</formula2>
    </dataValidation>
    <dataValidation type="whole" errorStyle="information" allowBlank="1" showInputMessage="1" showErrorMessage="1" errorTitle="超出已有式神范围" error="90-111" promptTitle="初始速度" prompt="S:110-111_x000a_A:105-109_x000a_B:100-104_x000a_C:95-99_x000a_D:90-94" sqref="M3:M202 M228:M1048576 Q138:Q150">
      <formula1>90</formula1>
      <formula2>111</formula2>
    </dataValidation>
    <dataValidation type="whole" errorStyle="information" allowBlank="1" showInputMessage="1" showErrorMessage="1" errorTitle="超出已有式神范围" error="98-127" promptTitle="满级速度" prompt="S:110-121_x000a_A:105-109_x000a_B:100-104_x000a_C:98-99" sqref="Q228:Q1048576 Q166:Q202 Q3:Q137 Q151">
      <formula1>98</formula1>
      <formula2>127</formula2>
    </dataValidation>
    <dataValidation type="list" errorStyle="information" allowBlank="1" showInputMessage="1" showErrorMessage="1" errorTitle="超出已有式神范围" error="0%-12%" promptTitle="暴击" prompt="S:10%,12%_x000a_A:8%,9%_x000a_B:5%_x000a_C:3%_x000a_D:0%,1%" sqref="R228:R1048576 R166:R202 R3:R151">
      <formula1>"0%,1%,3%,5%,8%,9%,10%,12%"</formula1>
    </dataValidation>
    <dataValidation type="list" errorStyle="information" allowBlank="1" showInputMessage="1" showErrorMessage="1" errorTitle="确认" error="新式神非150暴伤确认" promptTitle="暴击伤害" prompt="默认150%" sqref="S228:S1048576 S166:S202 S3:S151">
      <formula1>"150%"</formula1>
    </dataValidation>
    <dataValidation type="list" errorStyle="information" allowBlank="1" showInputMessage="1" showErrorMessage="1" errorTitle="确认" error="新式神非0命中确认" promptTitle="效果命中" prompt="默认0%" sqref="T228:T1048576 T166:T202 T3:T151">
      <formula1>"0%"</formula1>
    </dataValidation>
    <dataValidation type="list" errorStyle="information" allowBlank="1" showInputMessage="1" showErrorMessage="1" errorTitle="确认" error="新式神非0抵抗确认" promptTitle="效果抵抗" prompt="默认0%" sqref="U228:U1048576 U166:U202 U3:U151">
      <formula1>"0%"</formula1>
    </dataValidation>
    <dataValidation type="whole" errorStyle="information" allowBlank="1" showInputMessage="1" showErrorMessage="1" errorTitle="确认" error="ID为2-4位数字" promptTitle="ID" prompt="10-99:阴阳师和NPC_x000a_200-304:大部分式神_x000a_400-427:N卡_x000a_514-527:百呱弈呱太_x000a_900-904:御灵" sqref="B228:B1048576 B3:B202">
      <formula1>10</formula1>
      <formula2>1100</formula2>
    </dataValidation>
    <dataValidation type="whole" errorStyle="information" allowBlank="1" showInputMessage="1" showErrorMessage="1" errorTitle="超出范围" error="编号为4位数字" promptTitle="编号" prompt="1001-1029:SSR/SP[茨林]_x000a_2001-2049:SR[入殓师]_x000a_3001-3036:R[天井下]_x000a_4001-4012:N_x000a_5001-5004:素材_x000a_6001-6014:呱_x000a_7001-7005:阴阳师_x000a_8001-8004:御灵_x000a_9001-9009:BOSS" sqref="A228:A1048576 A3:A202">
      <formula1>1001</formula1>
      <formula2>9999</formula2>
    </dataValidation>
    <dataValidation type="whole" errorStyle="information" allowBlank="1" showInputMessage="1" showErrorMessage="1" errorTitle="超出已有式神范围" error="2251-3404" promptTitle="满级攻击" prompt="S:2948-3404_x000a_A:2680-2921_x000a_B:2412-2626_x000a_C:2251-2385" sqref="N228:N1048576 N166:N202 N1:N151">
      <formula1>2251</formula1>
      <formula2>3404</formula2>
    </dataValidation>
    <dataValidation type="whole" errorStyle="information" allowBlank="1" showInputMessage="1" showErrorMessage="1" errorTitle="超出已有式神范围" error="353-507_x000a_[阴阳师536]" promptTitle="满级防御" prompt="S:485-507_x000a_A:441-476_x000a_B:397-437_x000a_C:353-392" sqref="P228:P1048576 P166:P202 P1:P151">
      <formula1>353</formula1>
      <formula2>524</formula2>
    </dataValidation>
    <dataValidation type="whole" errorStyle="warning" allowBlank="1" showInputMessage="1" showErrorMessage="1" errorTitle="超出已有式神范围" error="9456-14127" promptTitle="满级生命" prompt="S:12532-14127_x000a_A:11393-12418_x000a_B:10254-11165_x000a_C:9456-10140" sqref="O228:O1048576 O166:O202 O1:O151">
      <formula1>9342</formula1>
      <formula2>14127</formula2>
    </dataValidation>
    <dataValidation type="list" errorStyle="information" allowBlank="1" showInputMessage="1" showErrorMessage="1" errorTitle="新稀有度确认" error="警告：未出现过的稀有度" promptTitle="稀有度" prompt="标＊不计入欧皇成就" sqref="C228:C1048576 C1:C2">
      <formula1>"SSR*,SSR,SR,R,N,N*,阴阳师,御灵,首领"</formula1>
    </dataValidation>
    <dataValidation type="list" errorStyle="information" allowBlank="1" showInputMessage="1" showErrorMessage="1" errorTitle="新稀有度确认" error="警告：未出现过的稀有度" promptTitle="稀有度" prompt="标＊不计入欧皇成就" sqref="C3:C202">
      <formula1>"SSR*,SSR,SR,R,N,N*,阴阳师,御灵,首领,SP*"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showGridLines="0" workbookViewId="0">
      <selection activeCell="B4" sqref="B4:F4"/>
    </sheetView>
  </sheetViews>
  <sheetFormatPr defaultRowHeight="14.25"/>
  <cols>
    <col min="2" max="2" width="22.375" style="167" customWidth="1"/>
    <col min="3" max="3" width="9" style="167" customWidth="1"/>
    <col min="4" max="4" width="9" style="167"/>
    <col min="5" max="5" width="9" style="167" bestFit="1" customWidth="1"/>
    <col min="6" max="6" width="9" style="167"/>
  </cols>
  <sheetData>
    <row r="2" spans="2:6">
      <c r="B2" s="481" t="s">
        <v>1896</v>
      </c>
      <c r="C2" s="534" t="s">
        <v>1887</v>
      </c>
      <c r="D2" s="534" t="s">
        <v>1851</v>
      </c>
      <c r="E2" s="534" t="s">
        <v>1852</v>
      </c>
      <c r="F2" s="534" t="s">
        <v>1853</v>
      </c>
    </row>
    <row r="3" spans="2:6">
      <c r="B3" s="167" t="s">
        <v>1854</v>
      </c>
      <c r="C3" s="167">
        <v>3000</v>
      </c>
      <c r="D3" s="167">
        <v>1</v>
      </c>
      <c r="E3" s="167">
        <v>888</v>
      </c>
      <c r="F3" s="167">
        <v>888</v>
      </c>
    </row>
    <row r="4" spans="2:6">
      <c r="B4" s="167" t="s">
        <v>1856</v>
      </c>
      <c r="C4" s="167">
        <v>10000</v>
      </c>
      <c r="D4" s="167">
        <v>1</v>
      </c>
      <c r="E4" s="167">
        <v>4500</v>
      </c>
      <c r="F4" s="167">
        <v>4500</v>
      </c>
    </row>
    <row r="5" spans="2:6">
      <c r="B5" s="167" t="s">
        <v>1858</v>
      </c>
      <c r="C5" s="167">
        <v>20000</v>
      </c>
      <c r="D5" s="167">
        <v>3</v>
      </c>
      <c r="E5" s="167">
        <v>2500</v>
      </c>
      <c r="F5" s="167">
        <v>7500</v>
      </c>
    </row>
    <row r="6" spans="2:6">
      <c r="B6" s="167" t="s">
        <v>1860</v>
      </c>
      <c r="C6" s="167">
        <v>30000</v>
      </c>
      <c r="D6" s="167">
        <v>2</v>
      </c>
      <c r="E6" s="167">
        <v>6500</v>
      </c>
      <c r="F6" s="167">
        <v>13000</v>
      </c>
    </row>
    <row r="7" spans="2:6">
      <c r="B7" s="167" t="s">
        <v>1861</v>
      </c>
      <c r="C7" s="167">
        <v>60000</v>
      </c>
      <c r="D7" s="167">
        <v>3</v>
      </c>
      <c r="E7" s="167">
        <v>6000</v>
      </c>
      <c r="F7" s="167">
        <v>18000</v>
      </c>
    </row>
    <row r="8" spans="2:6">
      <c r="B8" s="167" t="s">
        <v>1863</v>
      </c>
      <c r="C8" s="167">
        <v>100000</v>
      </c>
      <c r="D8" s="167">
        <v>1</v>
      </c>
      <c r="E8" s="167">
        <v>23000</v>
      </c>
      <c r="F8" s="167">
        <v>23000</v>
      </c>
    </row>
    <row r="9" spans="2:6">
      <c r="B9" s="167" t="s">
        <v>1865</v>
      </c>
      <c r="C9" s="167">
        <v>200000</v>
      </c>
      <c r="D9" s="167">
        <v>1</v>
      </c>
      <c r="E9" s="167">
        <v>30000</v>
      </c>
      <c r="F9" s="167">
        <v>30000</v>
      </c>
    </row>
    <row r="10" spans="2:6">
      <c r="B10" s="167" t="s">
        <v>1867</v>
      </c>
      <c r="C10" s="167">
        <v>300000</v>
      </c>
      <c r="D10" s="167">
        <v>3</v>
      </c>
      <c r="E10" s="167">
        <v>10000</v>
      </c>
      <c r="F10" s="167">
        <v>30000</v>
      </c>
    </row>
    <row r="11" spans="2:6">
      <c r="B11" s="167" t="s">
        <v>1868</v>
      </c>
      <c r="C11" s="167">
        <v>400000</v>
      </c>
      <c r="D11" s="167">
        <v>5</v>
      </c>
      <c r="E11" s="167">
        <v>7000</v>
      </c>
      <c r="F11" s="167">
        <v>35000</v>
      </c>
    </row>
    <row r="12" spans="2:6">
      <c r="B12" s="167" t="s">
        <v>1869</v>
      </c>
      <c r="C12" s="167">
        <v>500000</v>
      </c>
      <c r="D12" s="167">
        <v>3</v>
      </c>
      <c r="E12" s="167">
        <v>7500</v>
      </c>
      <c r="F12" s="167">
        <v>22500</v>
      </c>
    </row>
    <row r="13" spans="2:6">
      <c r="B13" s="167" t="s">
        <v>1870</v>
      </c>
      <c r="C13" s="167">
        <v>600000</v>
      </c>
      <c r="D13" s="167">
        <v>1</v>
      </c>
      <c r="E13" s="167">
        <v>17000</v>
      </c>
      <c r="F13" s="167">
        <v>17000</v>
      </c>
    </row>
    <row r="14" spans="2:6">
      <c r="B14" s="167" t="s">
        <v>1863</v>
      </c>
      <c r="C14" s="167">
        <v>700000</v>
      </c>
      <c r="D14" s="167">
        <v>2</v>
      </c>
      <c r="E14" s="167">
        <v>22000</v>
      </c>
      <c r="F14" s="167">
        <v>44000</v>
      </c>
    </row>
    <row r="15" spans="2:6">
      <c r="B15" s="167" t="s">
        <v>1872</v>
      </c>
      <c r="C15" s="167">
        <v>800000</v>
      </c>
      <c r="D15" s="167">
        <v>1</v>
      </c>
      <c r="E15" s="167">
        <v>72000</v>
      </c>
      <c r="F15" s="167">
        <v>72000</v>
      </c>
    </row>
    <row r="16" spans="2:6">
      <c r="B16" s="167" t="s">
        <v>1873</v>
      </c>
      <c r="C16" s="167">
        <v>800000</v>
      </c>
      <c r="D16" s="167">
        <v>1</v>
      </c>
      <c r="E16" s="167">
        <v>20000</v>
      </c>
      <c r="F16" s="167">
        <v>20000</v>
      </c>
    </row>
    <row r="17" spans="2:9">
      <c r="B17" s="167" t="s">
        <v>1875</v>
      </c>
      <c r="C17" s="167">
        <v>1000000</v>
      </c>
      <c r="D17" s="167">
        <v>1</v>
      </c>
      <c r="E17" s="167">
        <v>110000</v>
      </c>
      <c r="F17" s="167">
        <v>110000</v>
      </c>
    </row>
    <row r="18" spans="2:9">
      <c r="B18" s="167" t="s">
        <v>1877</v>
      </c>
      <c r="C18" s="167">
        <v>1200000</v>
      </c>
      <c r="D18" s="167">
        <v>2</v>
      </c>
      <c r="E18" s="167">
        <v>15000</v>
      </c>
      <c r="F18" s="167">
        <v>30000</v>
      </c>
    </row>
    <row r="19" spans="2:9">
      <c r="B19" s="167" t="s">
        <v>1878</v>
      </c>
      <c r="C19" s="167">
        <v>1200000</v>
      </c>
      <c r="D19" s="167">
        <v>3</v>
      </c>
      <c r="E19" s="167">
        <v>20000</v>
      </c>
      <c r="F19" s="167">
        <v>60000</v>
      </c>
    </row>
    <row r="20" spans="2:9">
      <c r="B20" s="167" t="s">
        <v>1880</v>
      </c>
      <c r="C20" s="167">
        <v>1500000</v>
      </c>
      <c r="D20" s="167">
        <v>1</v>
      </c>
      <c r="E20" s="167">
        <v>120000</v>
      </c>
      <c r="F20" s="167">
        <v>120000</v>
      </c>
    </row>
    <row r="21" spans="2:9">
      <c r="B21" s="481" t="s">
        <v>1863</v>
      </c>
      <c r="C21" s="481">
        <v>1500000</v>
      </c>
      <c r="D21" s="481">
        <v>3</v>
      </c>
      <c r="E21" s="481">
        <v>21000</v>
      </c>
      <c r="F21" s="481">
        <v>63000</v>
      </c>
    </row>
    <row r="22" spans="2:9">
      <c r="B22" s="167" t="s">
        <v>2179</v>
      </c>
      <c r="F22" s="167">
        <f>SUM(F3:F21)</f>
        <v>720388</v>
      </c>
    </row>
    <row r="24" spans="2:9">
      <c r="B24" s="481" t="s">
        <v>2180</v>
      </c>
      <c r="C24" s="534" t="s">
        <v>1887</v>
      </c>
      <c r="D24" s="534" t="s">
        <v>1851</v>
      </c>
      <c r="E24" s="534" t="s">
        <v>1852</v>
      </c>
      <c r="F24" s="534" t="s">
        <v>1853</v>
      </c>
    </row>
    <row r="25" spans="2:9">
      <c r="B25" s="480" t="s">
        <v>1892</v>
      </c>
      <c r="C25" s="167">
        <v>1000000</v>
      </c>
      <c r="D25" s="167">
        <v>1</v>
      </c>
      <c r="E25" s="167">
        <v>180000</v>
      </c>
      <c r="F25" s="167">
        <v>180000</v>
      </c>
    </row>
    <row r="26" spans="2:9">
      <c r="B26" s="480" t="s">
        <v>1882</v>
      </c>
      <c r="C26" s="167">
        <v>2000000</v>
      </c>
      <c r="D26" s="167">
        <v>1</v>
      </c>
      <c r="E26" s="167">
        <v>400000</v>
      </c>
      <c r="F26" s="167">
        <v>400000</v>
      </c>
    </row>
    <row r="27" spans="2:9">
      <c r="B27" s="480" t="s">
        <v>1883</v>
      </c>
      <c r="C27" s="167">
        <v>2000000</v>
      </c>
      <c r="D27" s="167">
        <v>1</v>
      </c>
      <c r="E27" s="167">
        <v>1200000</v>
      </c>
      <c r="F27" s="167">
        <v>1200000</v>
      </c>
    </row>
    <row r="28" spans="2:9">
      <c r="B28" s="480" t="s">
        <v>1884</v>
      </c>
      <c r="C28" s="167">
        <v>2000000</v>
      </c>
      <c r="D28" s="167">
        <v>1</v>
      </c>
      <c r="E28" s="167">
        <v>900000</v>
      </c>
      <c r="F28" s="167">
        <v>900000</v>
      </c>
    </row>
    <row r="29" spans="2:9">
      <c r="B29" s="533" t="s">
        <v>1885</v>
      </c>
      <c r="C29" s="261">
        <v>2000000</v>
      </c>
      <c r="D29" s="261">
        <v>1</v>
      </c>
      <c r="E29" s="261">
        <v>900000</v>
      </c>
      <c r="F29" s="261">
        <v>900000</v>
      </c>
    </row>
    <row r="30" spans="2:9">
      <c r="C30" s="535"/>
      <c r="D30" s="535"/>
      <c r="E30" s="535"/>
      <c r="F30" s="535"/>
    </row>
    <row r="31" spans="2:9">
      <c r="B31" s="481" t="s">
        <v>1895</v>
      </c>
      <c r="C31" s="534" t="s">
        <v>1887</v>
      </c>
      <c r="D31" s="534" t="s">
        <v>1851</v>
      </c>
      <c r="E31" s="534" t="s">
        <v>1852</v>
      </c>
      <c r="F31" s="534" t="s">
        <v>1853</v>
      </c>
    </row>
    <row r="32" spans="2:9">
      <c r="B32" s="167" t="s">
        <v>1855</v>
      </c>
      <c r="C32" s="167">
        <v>3000</v>
      </c>
      <c r="D32" s="167">
        <v>100</v>
      </c>
      <c r="E32" s="167">
        <v>2000</v>
      </c>
      <c r="F32" s="167">
        <v>200000</v>
      </c>
      <c r="I32" t="s">
        <v>1894</v>
      </c>
    </row>
    <row r="33" spans="2:6">
      <c r="B33" s="167" t="s">
        <v>1857</v>
      </c>
      <c r="C33" s="167">
        <v>10000</v>
      </c>
      <c r="D33" s="167">
        <v>100</v>
      </c>
      <c r="E33" s="167">
        <v>3600</v>
      </c>
      <c r="F33" s="167">
        <v>360000</v>
      </c>
    </row>
    <row r="34" spans="2:6">
      <c r="B34" s="167" t="s">
        <v>1859</v>
      </c>
      <c r="C34" s="167">
        <v>20000</v>
      </c>
      <c r="D34" s="167">
        <v>100</v>
      </c>
      <c r="E34" s="167">
        <v>2888</v>
      </c>
      <c r="F34" s="167">
        <v>288800</v>
      </c>
    </row>
    <row r="35" spans="2:6">
      <c r="B35" s="167" t="s">
        <v>1862</v>
      </c>
      <c r="C35" s="167">
        <v>60000</v>
      </c>
      <c r="D35" s="167">
        <v>100</v>
      </c>
      <c r="E35" s="167">
        <v>2700</v>
      </c>
      <c r="F35" s="167">
        <v>270000</v>
      </c>
    </row>
    <row r="36" spans="2:6">
      <c r="B36" s="167" t="s">
        <v>1864</v>
      </c>
      <c r="C36" s="167">
        <v>100000</v>
      </c>
      <c r="D36" s="167">
        <v>100</v>
      </c>
      <c r="E36" s="167">
        <v>2400</v>
      </c>
      <c r="F36" s="167">
        <v>240000</v>
      </c>
    </row>
    <row r="37" spans="2:6">
      <c r="B37" s="167" t="s">
        <v>1866</v>
      </c>
      <c r="C37" s="167">
        <v>200000</v>
      </c>
      <c r="D37" s="167">
        <v>100</v>
      </c>
      <c r="E37" s="167">
        <v>1500</v>
      </c>
      <c r="F37" s="167">
        <v>150000</v>
      </c>
    </row>
    <row r="38" spans="2:6">
      <c r="B38" s="167" t="s">
        <v>1861</v>
      </c>
      <c r="C38" s="167">
        <v>400000</v>
      </c>
      <c r="D38" s="167">
        <v>100</v>
      </c>
      <c r="E38" s="167">
        <v>16800</v>
      </c>
      <c r="F38" s="167">
        <v>1680000</v>
      </c>
    </row>
    <row r="39" spans="2:6">
      <c r="B39" s="167" t="s">
        <v>1871</v>
      </c>
      <c r="C39" s="167">
        <v>600000</v>
      </c>
      <c r="D39" s="167">
        <v>100</v>
      </c>
      <c r="E39" s="167">
        <v>14400</v>
      </c>
      <c r="F39" s="167">
        <v>1440000</v>
      </c>
    </row>
    <row r="40" spans="2:6">
      <c r="B40" s="167" t="s">
        <v>1874</v>
      </c>
      <c r="C40" s="167">
        <v>800000</v>
      </c>
      <c r="D40" s="167">
        <v>100</v>
      </c>
      <c r="E40" s="167">
        <v>8000</v>
      </c>
      <c r="F40" s="167">
        <v>800000</v>
      </c>
    </row>
    <row r="41" spans="2:6">
      <c r="B41" s="167" t="s">
        <v>1876</v>
      </c>
      <c r="C41" s="167">
        <v>1000000</v>
      </c>
      <c r="D41" s="167">
        <v>100</v>
      </c>
      <c r="E41" s="167">
        <v>6600</v>
      </c>
      <c r="F41" s="167">
        <v>660000</v>
      </c>
    </row>
    <row r="42" spans="2:6">
      <c r="B42" s="167" t="s">
        <v>1879</v>
      </c>
      <c r="C42" s="167">
        <v>1200000</v>
      </c>
      <c r="D42" s="167">
        <v>100</v>
      </c>
      <c r="E42" s="167">
        <v>12800</v>
      </c>
      <c r="F42" s="167">
        <v>1280000</v>
      </c>
    </row>
    <row r="43" spans="2:6">
      <c r="B43" s="481" t="s">
        <v>1881</v>
      </c>
      <c r="C43" s="481">
        <v>1500000</v>
      </c>
      <c r="D43" s="481">
        <v>100</v>
      </c>
      <c r="E43" s="481">
        <v>22400</v>
      </c>
      <c r="F43" s="481">
        <v>2240000</v>
      </c>
    </row>
    <row r="44" spans="2:6">
      <c r="B44" s="167" t="s">
        <v>1893</v>
      </c>
      <c r="F44" s="167">
        <f>SUM(F32:F43)</f>
        <v>9608800</v>
      </c>
    </row>
    <row r="46" spans="2:6">
      <c r="B46" s="481" t="s">
        <v>1897</v>
      </c>
      <c r="C46" s="481"/>
      <c r="D46" s="481"/>
      <c r="E46" s="534" t="s">
        <v>1887</v>
      </c>
      <c r="F46" s="534" t="s">
        <v>1852</v>
      </c>
    </row>
    <row r="47" spans="2:6">
      <c r="B47" s="167" t="s">
        <v>1888</v>
      </c>
      <c r="E47" s="167">
        <v>30000</v>
      </c>
      <c r="F47" s="167">
        <v>2000</v>
      </c>
    </row>
    <row r="48" spans="2:6">
      <c r="B48" s="167" t="s">
        <v>1889</v>
      </c>
      <c r="E48" s="167">
        <v>300000</v>
      </c>
      <c r="F48" s="167">
        <v>1888</v>
      </c>
    </row>
    <row r="49" spans="2:6">
      <c r="B49" s="167" t="s">
        <v>1890</v>
      </c>
      <c r="E49" s="167">
        <v>500000</v>
      </c>
      <c r="F49" s="167">
        <v>5000</v>
      </c>
    </row>
    <row r="50" spans="2:6">
      <c r="B50" s="167" t="s">
        <v>1890</v>
      </c>
      <c r="E50" s="167">
        <v>700000</v>
      </c>
      <c r="F50" s="167">
        <v>4888</v>
      </c>
    </row>
    <row r="51" spans="2:6">
      <c r="B51" s="167" t="s">
        <v>1891</v>
      </c>
      <c r="E51" s="167">
        <v>800000</v>
      </c>
      <c r="F51" s="167">
        <v>10000</v>
      </c>
    </row>
    <row r="52" spans="2:6">
      <c r="B52" s="167" t="s">
        <v>1891</v>
      </c>
      <c r="E52" s="167">
        <v>1000000</v>
      </c>
      <c r="F52" s="167">
        <v>8888</v>
      </c>
    </row>
    <row r="53" spans="2:6">
      <c r="B53" s="167" t="s">
        <v>2181</v>
      </c>
      <c r="E53" s="167">
        <v>1200000</v>
      </c>
      <c r="F53" s="167">
        <v>33000</v>
      </c>
    </row>
    <row r="54" spans="2:6">
      <c r="B54" s="167" t="s">
        <v>2182</v>
      </c>
      <c r="E54" s="167">
        <v>1500000</v>
      </c>
      <c r="F54" s="167">
        <v>28888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showGridLines="0" zoomScaleNormal="100" workbookViewId="0">
      <selection activeCell="L81" sqref="L81"/>
    </sheetView>
  </sheetViews>
  <sheetFormatPr defaultRowHeight="14.25"/>
  <cols>
    <col min="2" max="2" width="22.75" style="167" customWidth="1"/>
    <col min="3" max="3" width="9" style="167" customWidth="1"/>
    <col min="4" max="4" width="9" style="167"/>
    <col min="5" max="5" width="9" style="167" bestFit="1" customWidth="1"/>
    <col min="6" max="6" width="9" style="167"/>
    <col min="8" max="8" width="20.25" customWidth="1"/>
    <col min="9" max="9" width="9" customWidth="1"/>
    <col min="11" max="11" width="9" bestFit="1" customWidth="1"/>
  </cols>
  <sheetData>
    <row r="2" spans="2:12">
      <c r="B2" s="481" t="s">
        <v>2190</v>
      </c>
      <c r="C2" s="534" t="s">
        <v>1887</v>
      </c>
      <c r="D2" s="534" t="s">
        <v>1851</v>
      </c>
      <c r="E2" s="534" t="s">
        <v>1852</v>
      </c>
      <c r="F2" s="534" t="s">
        <v>1853</v>
      </c>
      <c r="H2" s="481" t="s">
        <v>2190</v>
      </c>
      <c r="I2" s="534" t="s">
        <v>1887</v>
      </c>
      <c r="J2" s="534" t="s">
        <v>1851</v>
      </c>
      <c r="K2" s="534" t="s">
        <v>1852</v>
      </c>
      <c r="L2" s="534" t="s">
        <v>1853</v>
      </c>
    </row>
    <row r="3" spans="2:12">
      <c r="B3" s="167" t="s">
        <v>1854</v>
      </c>
      <c r="C3" s="167">
        <v>3000</v>
      </c>
      <c r="D3" s="167">
        <v>1</v>
      </c>
      <c r="E3" s="167">
        <v>888</v>
      </c>
      <c r="F3" s="167">
        <v>888</v>
      </c>
      <c r="H3" s="167" t="s">
        <v>1854</v>
      </c>
      <c r="I3" s="167">
        <v>3000</v>
      </c>
      <c r="J3" s="167">
        <v>1</v>
      </c>
      <c r="K3" s="167">
        <v>888</v>
      </c>
      <c r="L3" s="167">
        <f>J3*K3</f>
        <v>888</v>
      </c>
    </row>
    <row r="4" spans="2:12">
      <c r="B4" s="536" t="s">
        <v>1856</v>
      </c>
      <c r="C4" s="536">
        <v>10000</v>
      </c>
      <c r="D4" s="536">
        <v>1</v>
      </c>
      <c r="E4" s="536">
        <v>4500</v>
      </c>
      <c r="F4" s="536">
        <v>4500</v>
      </c>
      <c r="H4" s="536" t="s">
        <v>2183</v>
      </c>
      <c r="I4" s="536">
        <v>10000</v>
      </c>
      <c r="J4" s="536">
        <v>1</v>
      </c>
      <c r="K4" s="536">
        <v>5000</v>
      </c>
      <c r="L4" s="536">
        <f t="shared" ref="L4:L24" si="0">J4*K4</f>
        <v>5000</v>
      </c>
    </row>
    <row r="5" spans="2:12">
      <c r="B5" s="537" t="s">
        <v>2183</v>
      </c>
      <c r="C5" s="537">
        <v>10000</v>
      </c>
      <c r="D5" s="537">
        <v>1</v>
      </c>
      <c r="E5" s="537">
        <v>5000</v>
      </c>
      <c r="F5" s="537">
        <v>5000</v>
      </c>
      <c r="H5" s="537" t="s">
        <v>2481</v>
      </c>
      <c r="I5" s="537">
        <v>10000</v>
      </c>
      <c r="J5" s="537">
        <v>1</v>
      </c>
      <c r="K5" s="537">
        <v>5000</v>
      </c>
      <c r="L5" s="537">
        <f t="shared" si="0"/>
        <v>5000</v>
      </c>
    </row>
    <row r="6" spans="2:12">
      <c r="B6" s="167" t="s">
        <v>1858</v>
      </c>
      <c r="C6" s="167">
        <v>20000</v>
      </c>
      <c r="D6" s="167">
        <v>3</v>
      </c>
      <c r="E6" s="167">
        <v>2500</v>
      </c>
      <c r="F6" s="167">
        <v>7500</v>
      </c>
      <c r="H6" s="167" t="s">
        <v>1858</v>
      </c>
      <c r="I6" s="167">
        <v>20000</v>
      </c>
      <c r="J6" s="167">
        <v>3</v>
      </c>
      <c r="K6" s="167">
        <v>2500</v>
      </c>
      <c r="L6" s="167">
        <f t="shared" si="0"/>
        <v>7500</v>
      </c>
    </row>
    <row r="7" spans="2:12">
      <c r="B7" s="167" t="s">
        <v>1860</v>
      </c>
      <c r="C7" s="167">
        <v>30000</v>
      </c>
      <c r="D7" s="167">
        <v>2</v>
      </c>
      <c r="E7" s="167">
        <v>6500</v>
      </c>
      <c r="F7" s="167">
        <v>13000</v>
      </c>
      <c r="H7" s="167" t="s">
        <v>1860</v>
      </c>
      <c r="I7" s="167">
        <v>30000</v>
      </c>
      <c r="J7" s="167">
        <v>2</v>
      </c>
      <c r="K7" s="167">
        <v>6500</v>
      </c>
      <c r="L7" s="167">
        <f t="shared" si="0"/>
        <v>13000</v>
      </c>
    </row>
    <row r="8" spans="2:12">
      <c r="B8" s="167" t="s">
        <v>1861</v>
      </c>
      <c r="C8" s="167">
        <v>60000</v>
      </c>
      <c r="D8" s="167">
        <v>3</v>
      </c>
      <c r="E8" s="167">
        <v>6000</v>
      </c>
      <c r="F8" s="167">
        <v>18000</v>
      </c>
      <c r="H8" s="167" t="s">
        <v>1861</v>
      </c>
      <c r="I8" s="167">
        <v>60000</v>
      </c>
      <c r="J8" s="167">
        <v>3</v>
      </c>
      <c r="K8" s="167">
        <v>6000</v>
      </c>
      <c r="L8" s="167">
        <f t="shared" si="0"/>
        <v>18000</v>
      </c>
    </row>
    <row r="9" spans="2:12">
      <c r="B9" s="536" t="s">
        <v>1863</v>
      </c>
      <c r="C9" s="536">
        <v>100000</v>
      </c>
      <c r="D9" s="536">
        <v>1</v>
      </c>
      <c r="E9" s="536">
        <v>23000</v>
      </c>
      <c r="F9" s="536">
        <v>23000</v>
      </c>
      <c r="H9" s="537" t="s">
        <v>2482</v>
      </c>
      <c r="I9" s="537">
        <v>100000</v>
      </c>
      <c r="J9" s="537">
        <v>1</v>
      </c>
      <c r="K9" s="537">
        <v>2018</v>
      </c>
      <c r="L9" s="537">
        <f t="shared" si="0"/>
        <v>2018</v>
      </c>
    </row>
    <row r="10" spans="2:12">
      <c r="B10" s="167" t="s">
        <v>1865</v>
      </c>
      <c r="C10" s="167">
        <v>200000</v>
      </c>
      <c r="D10" s="167">
        <v>1</v>
      </c>
      <c r="E10" s="167">
        <v>30000</v>
      </c>
      <c r="F10" s="167">
        <v>30000</v>
      </c>
      <c r="H10" s="167" t="s">
        <v>1865</v>
      </c>
      <c r="I10" s="167">
        <v>200000</v>
      </c>
      <c r="J10" s="167">
        <v>1</v>
      </c>
      <c r="K10" s="167">
        <v>30000</v>
      </c>
      <c r="L10" s="167">
        <f t="shared" si="0"/>
        <v>30000</v>
      </c>
    </row>
    <row r="11" spans="2:12">
      <c r="B11" s="167" t="s">
        <v>1867</v>
      </c>
      <c r="C11" s="167">
        <v>300000</v>
      </c>
      <c r="D11" s="167">
        <v>3</v>
      </c>
      <c r="E11" s="167">
        <v>10000</v>
      </c>
      <c r="F11" s="167">
        <v>30000</v>
      </c>
      <c r="H11" s="167" t="s">
        <v>1867</v>
      </c>
      <c r="I11" s="167">
        <v>300000</v>
      </c>
      <c r="J11" s="167">
        <v>3</v>
      </c>
      <c r="K11" s="167">
        <v>10000</v>
      </c>
      <c r="L11" s="167">
        <f t="shared" si="0"/>
        <v>30000</v>
      </c>
    </row>
    <row r="12" spans="2:12">
      <c r="B12" s="167" t="s">
        <v>1868</v>
      </c>
      <c r="C12" s="167">
        <v>400000</v>
      </c>
      <c r="D12" s="167">
        <v>5</v>
      </c>
      <c r="E12" s="167">
        <v>7000</v>
      </c>
      <c r="F12" s="167">
        <v>35000</v>
      </c>
      <c r="H12" s="167" t="s">
        <v>1868</v>
      </c>
      <c r="I12" s="167">
        <v>400000</v>
      </c>
      <c r="J12" s="167">
        <v>5</v>
      </c>
      <c r="K12" s="167">
        <v>7000</v>
      </c>
      <c r="L12" s="167">
        <f t="shared" si="0"/>
        <v>35000</v>
      </c>
    </row>
    <row r="13" spans="2:12">
      <c r="B13" s="167" t="s">
        <v>1869</v>
      </c>
      <c r="C13" s="167">
        <v>500000</v>
      </c>
      <c r="D13" s="167">
        <v>3</v>
      </c>
      <c r="E13" s="167">
        <v>7500</v>
      </c>
      <c r="F13" s="167">
        <v>22500</v>
      </c>
      <c r="H13" s="167" t="s">
        <v>1869</v>
      </c>
      <c r="I13" s="167">
        <v>500000</v>
      </c>
      <c r="J13" s="167">
        <v>3</v>
      </c>
      <c r="K13" s="167">
        <v>7500</v>
      </c>
      <c r="L13" s="167">
        <f t="shared" si="0"/>
        <v>22500</v>
      </c>
    </row>
    <row r="14" spans="2:12">
      <c r="B14" s="167" t="s">
        <v>1870</v>
      </c>
      <c r="C14" s="167">
        <v>600000</v>
      </c>
      <c r="D14" s="167">
        <v>1</v>
      </c>
      <c r="E14" s="167">
        <v>17000</v>
      </c>
      <c r="F14" s="167">
        <v>17000</v>
      </c>
      <c r="H14" s="167" t="s">
        <v>1870</v>
      </c>
      <c r="I14" s="167">
        <v>600000</v>
      </c>
      <c r="J14" s="167">
        <v>1</v>
      </c>
      <c r="K14" s="167">
        <v>17000</v>
      </c>
      <c r="L14" s="167">
        <f t="shared" si="0"/>
        <v>17000</v>
      </c>
    </row>
    <row r="15" spans="2:12">
      <c r="B15" s="167" t="s">
        <v>1863</v>
      </c>
      <c r="C15" s="167">
        <v>700000</v>
      </c>
      <c r="D15" s="167">
        <v>2</v>
      </c>
      <c r="E15" s="167">
        <v>22000</v>
      </c>
      <c r="F15" s="167">
        <v>44000</v>
      </c>
      <c r="H15" s="167" t="s">
        <v>1863</v>
      </c>
      <c r="I15" s="167">
        <v>700000</v>
      </c>
      <c r="J15" s="167">
        <v>2</v>
      </c>
      <c r="K15" s="167">
        <v>22000</v>
      </c>
      <c r="L15" s="167">
        <f t="shared" si="0"/>
        <v>44000</v>
      </c>
    </row>
    <row r="16" spans="2:12">
      <c r="B16" s="167" t="s">
        <v>2184</v>
      </c>
      <c r="C16" s="167">
        <v>800000</v>
      </c>
      <c r="D16" s="167">
        <v>1</v>
      </c>
      <c r="E16" s="167">
        <v>72000</v>
      </c>
      <c r="F16" s="167">
        <v>72000</v>
      </c>
      <c r="H16" s="167" t="s">
        <v>2184</v>
      </c>
      <c r="I16" s="167">
        <v>800000</v>
      </c>
      <c r="J16" s="167">
        <v>1</v>
      </c>
      <c r="K16" s="167">
        <v>72000</v>
      </c>
      <c r="L16" s="167">
        <f t="shared" si="0"/>
        <v>72000</v>
      </c>
    </row>
    <row r="17" spans="2:12">
      <c r="B17" s="167" t="s">
        <v>1873</v>
      </c>
      <c r="C17" s="167">
        <v>800000</v>
      </c>
      <c r="D17" s="167">
        <v>1</v>
      </c>
      <c r="E17" s="167">
        <v>20000</v>
      </c>
      <c r="F17" s="167">
        <v>20000</v>
      </c>
      <c r="H17" s="167" t="s">
        <v>1873</v>
      </c>
      <c r="I17" s="167">
        <v>800000</v>
      </c>
      <c r="J17" s="167">
        <v>1</v>
      </c>
      <c r="K17" s="167">
        <v>20000</v>
      </c>
      <c r="L17" s="167">
        <f t="shared" si="0"/>
        <v>20000</v>
      </c>
    </row>
    <row r="18" spans="2:12">
      <c r="B18" s="167" t="s">
        <v>1875</v>
      </c>
      <c r="C18" s="167">
        <v>1000000</v>
      </c>
      <c r="D18" s="167">
        <v>1</v>
      </c>
      <c r="E18" s="167">
        <v>110000</v>
      </c>
      <c r="F18" s="167">
        <v>110000</v>
      </c>
      <c r="H18" s="167" t="s">
        <v>1875</v>
      </c>
      <c r="I18" s="167">
        <v>1000000</v>
      </c>
      <c r="J18" s="167">
        <v>1</v>
      </c>
      <c r="K18" s="167">
        <v>110000</v>
      </c>
      <c r="L18" s="167">
        <f t="shared" si="0"/>
        <v>110000</v>
      </c>
    </row>
    <row r="19" spans="2:12">
      <c r="B19" s="167" t="s">
        <v>1877</v>
      </c>
      <c r="C19" s="167">
        <v>1200000</v>
      </c>
      <c r="D19" s="167">
        <v>2</v>
      </c>
      <c r="E19" s="167">
        <v>15000</v>
      </c>
      <c r="F19" s="167">
        <v>30000</v>
      </c>
      <c r="H19" s="537" t="s">
        <v>2483</v>
      </c>
      <c r="I19" s="537">
        <v>1000000</v>
      </c>
      <c r="J19" s="537">
        <v>1</v>
      </c>
      <c r="K19" s="537">
        <v>168000</v>
      </c>
      <c r="L19" s="537">
        <f t="shared" si="0"/>
        <v>168000</v>
      </c>
    </row>
    <row r="20" spans="2:12">
      <c r="B20" s="167" t="s">
        <v>1878</v>
      </c>
      <c r="C20" s="167">
        <v>1200000</v>
      </c>
      <c r="D20" s="167">
        <v>3</v>
      </c>
      <c r="E20" s="167">
        <v>20000</v>
      </c>
      <c r="F20" s="167">
        <v>60000</v>
      </c>
      <c r="H20" s="167" t="s">
        <v>1877</v>
      </c>
      <c r="I20" s="167">
        <v>1200000</v>
      </c>
      <c r="J20" s="167">
        <v>2</v>
      </c>
      <c r="K20" s="167">
        <v>15000</v>
      </c>
      <c r="L20" s="167">
        <f t="shared" si="0"/>
        <v>30000</v>
      </c>
    </row>
    <row r="21" spans="2:12">
      <c r="B21" s="167" t="s">
        <v>1880</v>
      </c>
      <c r="C21" s="167">
        <v>1500000</v>
      </c>
      <c r="D21" s="167">
        <v>1</v>
      </c>
      <c r="E21" s="167">
        <v>120000</v>
      </c>
      <c r="F21" s="167">
        <v>120000</v>
      </c>
      <c r="H21" s="536" t="s">
        <v>1878</v>
      </c>
      <c r="I21" s="536">
        <v>1200000</v>
      </c>
      <c r="J21" s="536">
        <v>3</v>
      </c>
      <c r="K21" s="536">
        <v>20000</v>
      </c>
      <c r="L21" s="536">
        <f t="shared" si="0"/>
        <v>60000</v>
      </c>
    </row>
    <row r="22" spans="2:12">
      <c r="B22" s="481" t="s">
        <v>1863</v>
      </c>
      <c r="C22" s="481">
        <v>1500000</v>
      </c>
      <c r="D22" s="481">
        <v>3</v>
      </c>
      <c r="E22" s="481">
        <v>21000</v>
      </c>
      <c r="F22" s="481">
        <v>63000</v>
      </c>
      <c r="H22" s="537" t="s">
        <v>2484</v>
      </c>
      <c r="I22" s="537">
        <v>1200000</v>
      </c>
      <c r="J22" s="537">
        <v>1</v>
      </c>
      <c r="K22" s="537">
        <v>108000</v>
      </c>
      <c r="L22" s="537">
        <f t="shared" si="0"/>
        <v>108000</v>
      </c>
    </row>
    <row r="23" spans="2:12">
      <c r="B23" s="167" t="s">
        <v>2179</v>
      </c>
      <c r="F23" s="167">
        <f>SUM(F5:F8)+SUM(F10:F22)+F3</f>
        <v>697888</v>
      </c>
      <c r="H23" s="167" t="s">
        <v>1880</v>
      </c>
      <c r="I23" s="167">
        <v>1500000</v>
      </c>
      <c r="J23" s="167">
        <v>1</v>
      </c>
      <c r="K23" s="167">
        <v>120000</v>
      </c>
      <c r="L23" s="167">
        <f t="shared" si="0"/>
        <v>120000</v>
      </c>
    </row>
    <row r="24" spans="2:12">
      <c r="H24" s="481" t="s">
        <v>1863</v>
      </c>
      <c r="I24" s="481">
        <v>1500000</v>
      </c>
      <c r="J24" s="481">
        <v>3</v>
      </c>
      <c r="K24" s="481">
        <v>21000</v>
      </c>
      <c r="L24" s="481">
        <f t="shared" si="0"/>
        <v>63000</v>
      </c>
    </row>
    <row r="25" spans="2:12">
      <c r="B25" s="481" t="s">
        <v>2191</v>
      </c>
      <c r="C25" s="534" t="s">
        <v>1887</v>
      </c>
      <c r="D25" s="534" t="s">
        <v>1851</v>
      </c>
      <c r="E25" s="534" t="s">
        <v>1852</v>
      </c>
      <c r="F25" s="534" t="s">
        <v>1853</v>
      </c>
      <c r="H25" s="167" t="s">
        <v>1893</v>
      </c>
      <c r="I25" s="167"/>
      <c r="J25" s="167"/>
      <c r="K25" s="167"/>
      <c r="L25" s="167">
        <f>SUM(L3:L24)-L21-L4</f>
        <v>915906</v>
      </c>
    </row>
    <row r="26" spans="2:12">
      <c r="B26" s="537" t="s">
        <v>2185</v>
      </c>
      <c r="C26" s="537">
        <v>100000</v>
      </c>
      <c r="D26" s="537">
        <v>1</v>
      </c>
      <c r="E26" s="537">
        <v>2018</v>
      </c>
      <c r="F26" s="537">
        <v>2018</v>
      </c>
      <c r="H26" s="167"/>
      <c r="I26" s="167"/>
      <c r="J26" s="167"/>
      <c r="K26" s="167"/>
      <c r="L26" s="167"/>
    </row>
    <row r="27" spans="2:12">
      <c r="B27" s="537" t="s">
        <v>2186</v>
      </c>
      <c r="C27" s="537">
        <v>1000000</v>
      </c>
      <c r="D27" s="537">
        <v>1</v>
      </c>
      <c r="E27" s="537">
        <v>300000</v>
      </c>
      <c r="F27" s="537">
        <v>300000</v>
      </c>
      <c r="H27" s="481" t="s">
        <v>2191</v>
      </c>
      <c r="I27" s="534" t="s">
        <v>1887</v>
      </c>
      <c r="J27" s="534" t="s">
        <v>1851</v>
      </c>
      <c r="K27" s="534" t="s">
        <v>1852</v>
      </c>
      <c r="L27" s="534" t="s">
        <v>1853</v>
      </c>
    </row>
    <row r="28" spans="2:12">
      <c r="B28" s="480" t="s">
        <v>2187</v>
      </c>
      <c r="C28" s="480">
        <v>2000000</v>
      </c>
      <c r="D28" s="480">
        <v>1</v>
      </c>
      <c r="E28" s="480">
        <v>1500000</v>
      </c>
      <c r="F28" s="480">
        <v>1500000</v>
      </c>
      <c r="H28" s="537" t="s">
        <v>2485</v>
      </c>
      <c r="I28" s="537">
        <v>2000000</v>
      </c>
      <c r="J28" s="537">
        <v>1</v>
      </c>
      <c r="K28" s="537">
        <v>432000</v>
      </c>
      <c r="L28" s="537">
        <v>432000</v>
      </c>
    </row>
    <row r="29" spans="2:12">
      <c r="B29" s="480" t="s">
        <v>2188</v>
      </c>
      <c r="C29" s="480">
        <v>2000000</v>
      </c>
      <c r="D29" s="480">
        <v>1</v>
      </c>
      <c r="E29" s="480">
        <v>900000</v>
      </c>
      <c r="F29" s="480">
        <v>900000</v>
      </c>
      <c r="H29" s="480" t="s">
        <v>2486</v>
      </c>
      <c r="I29" s="480">
        <v>2000000</v>
      </c>
      <c r="J29" s="480">
        <v>1</v>
      </c>
      <c r="K29" s="480">
        <v>1200000</v>
      </c>
      <c r="L29" s="480">
        <v>1200000</v>
      </c>
    </row>
    <row r="30" spans="2:12">
      <c r="B30" s="480" t="s">
        <v>2189</v>
      </c>
      <c r="C30" s="480">
        <v>2000000</v>
      </c>
      <c r="D30" s="480">
        <v>1</v>
      </c>
      <c r="E30" s="480">
        <v>900000</v>
      </c>
      <c r="F30" s="480">
        <v>900000</v>
      </c>
      <c r="H30" s="480" t="s">
        <v>2487</v>
      </c>
      <c r="I30" s="480">
        <v>2000000</v>
      </c>
      <c r="J30" s="480">
        <v>1</v>
      </c>
      <c r="K30" s="480">
        <v>900000</v>
      </c>
      <c r="L30" s="480">
        <v>900000</v>
      </c>
    </row>
    <row r="31" spans="2:12">
      <c r="B31" s="533" t="s">
        <v>1885</v>
      </c>
      <c r="C31" s="533">
        <v>2000000</v>
      </c>
      <c r="D31" s="533">
        <v>1</v>
      </c>
      <c r="E31" s="533">
        <v>900000</v>
      </c>
      <c r="F31" s="533">
        <v>900000</v>
      </c>
      <c r="H31" s="533" t="s">
        <v>2186</v>
      </c>
      <c r="I31" s="533">
        <v>2000000</v>
      </c>
      <c r="J31" s="533">
        <v>1</v>
      </c>
      <c r="K31" s="533">
        <v>900000</v>
      </c>
      <c r="L31" s="533">
        <v>900000</v>
      </c>
    </row>
    <row r="32" spans="2:12">
      <c r="C32" s="535"/>
      <c r="D32" s="535"/>
      <c r="E32" s="535"/>
      <c r="F32" s="535"/>
      <c r="H32" s="167"/>
      <c r="I32" s="535"/>
      <c r="J32" s="535"/>
      <c r="K32" s="535"/>
      <c r="L32" s="535"/>
    </row>
    <row r="33" spans="2:12">
      <c r="B33" s="481" t="s">
        <v>2192</v>
      </c>
      <c r="C33" s="534" t="s">
        <v>1887</v>
      </c>
      <c r="D33" s="534" t="s">
        <v>1851</v>
      </c>
      <c r="E33" s="534" t="s">
        <v>1852</v>
      </c>
      <c r="F33" s="534" t="s">
        <v>1853</v>
      </c>
      <c r="H33" s="481" t="s">
        <v>2192</v>
      </c>
      <c r="I33" s="534" t="s">
        <v>1887</v>
      </c>
      <c r="J33" s="534" t="s">
        <v>1851</v>
      </c>
      <c r="K33" s="534" t="s">
        <v>1852</v>
      </c>
      <c r="L33" s="534" t="s">
        <v>1853</v>
      </c>
    </row>
    <row r="34" spans="2:12">
      <c r="B34" s="167" t="s">
        <v>2200</v>
      </c>
      <c r="C34" s="167">
        <v>3000</v>
      </c>
      <c r="D34" s="167">
        <v>100</v>
      </c>
      <c r="E34" s="167">
        <v>2000</v>
      </c>
      <c r="F34" s="167">
        <v>200000</v>
      </c>
      <c r="H34" s="167" t="s">
        <v>2200</v>
      </c>
      <c r="I34" s="167">
        <v>3000</v>
      </c>
      <c r="J34" s="167">
        <v>100</v>
      </c>
      <c r="K34" s="167">
        <v>2000</v>
      </c>
      <c r="L34" s="167">
        <v>200000</v>
      </c>
    </row>
    <row r="35" spans="2:12">
      <c r="B35" s="167" t="s">
        <v>1857</v>
      </c>
      <c r="C35" s="167">
        <v>10000</v>
      </c>
      <c r="D35" s="167">
        <v>100</v>
      </c>
      <c r="E35" s="167">
        <v>3600</v>
      </c>
      <c r="F35" s="167">
        <v>360000</v>
      </c>
      <c r="H35" s="167" t="s">
        <v>1857</v>
      </c>
      <c r="I35" s="167">
        <v>10000</v>
      </c>
      <c r="J35" s="167">
        <v>100</v>
      </c>
      <c r="K35" s="167">
        <v>3600</v>
      </c>
      <c r="L35" s="167">
        <v>360000</v>
      </c>
    </row>
    <row r="36" spans="2:12">
      <c r="B36" s="167" t="s">
        <v>1859</v>
      </c>
      <c r="C36" s="167">
        <v>20000</v>
      </c>
      <c r="D36" s="167">
        <v>100</v>
      </c>
      <c r="E36" s="167">
        <v>2888</v>
      </c>
      <c r="F36" s="167">
        <v>288800</v>
      </c>
      <c r="H36" s="167" t="s">
        <v>1859</v>
      </c>
      <c r="I36" s="167">
        <v>20000</v>
      </c>
      <c r="J36" s="167">
        <v>100</v>
      </c>
      <c r="K36" s="167">
        <v>2888</v>
      </c>
      <c r="L36" s="167">
        <v>288800</v>
      </c>
    </row>
    <row r="37" spans="2:12">
      <c r="B37" s="537" t="s">
        <v>2197</v>
      </c>
      <c r="C37" s="537">
        <v>30000</v>
      </c>
      <c r="D37" s="537">
        <v>100</v>
      </c>
      <c r="E37" s="537">
        <v>600</v>
      </c>
      <c r="F37" s="537">
        <v>60000</v>
      </c>
      <c r="H37" s="812" t="s">
        <v>2197</v>
      </c>
      <c r="I37" s="812">
        <v>30000</v>
      </c>
      <c r="J37" s="812">
        <v>100</v>
      </c>
      <c r="K37" s="812">
        <v>600</v>
      </c>
      <c r="L37" s="812">
        <v>60000</v>
      </c>
    </row>
    <row r="38" spans="2:12">
      <c r="B38" s="167" t="s">
        <v>1862</v>
      </c>
      <c r="C38" s="167">
        <v>60000</v>
      </c>
      <c r="D38" s="167">
        <v>100</v>
      </c>
      <c r="E38" s="167">
        <v>2700</v>
      </c>
      <c r="F38" s="167">
        <v>270000</v>
      </c>
      <c r="H38" s="812" t="s">
        <v>1862</v>
      </c>
      <c r="I38" s="812">
        <v>60000</v>
      </c>
      <c r="J38" s="812">
        <v>100</v>
      </c>
      <c r="K38" s="812">
        <v>2700</v>
      </c>
      <c r="L38" s="812">
        <v>270000</v>
      </c>
    </row>
    <row r="39" spans="2:12">
      <c r="B39" s="167" t="s">
        <v>1864</v>
      </c>
      <c r="C39" s="167">
        <v>100000</v>
      </c>
      <c r="D39" s="167">
        <v>100</v>
      </c>
      <c r="E39" s="167">
        <v>2400</v>
      </c>
      <c r="F39" s="167">
        <v>240000</v>
      </c>
      <c r="H39" s="812" t="s">
        <v>1864</v>
      </c>
      <c r="I39" s="812">
        <v>100000</v>
      </c>
      <c r="J39" s="812">
        <v>100</v>
      </c>
      <c r="K39" s="812">
        <v>2400</v>
      </c>
      <c r="L39" s="812">
        <v>240000</v>
      </c>
    </row>
    <row r="40" spans="2:12">
      <c r="B40" s="167" t="s">
        <v>1866</v>
      </c>
      <c r="C40" s="167">
        <v>200000</v>
      </c>
      <c r="D40" s="167">
        <v>100</v>
      </c>
      <c r="E40" s="167">
        <v>1500</v>
      </c>
      <c r="F40" s="167">
        <v>150000</v>
      </c>
      <c r="H40" s="812" t="s">
        <v>1866</v>
      </c>
      <c r="I40" s="812">
        <v>200000</v>
      </c>
      <c r="J40" s="812">
        <v>100</v>
      </c>
      <c r="K40" s="812">
        <v>1500</v>
      </c>
      <c r="L40" s="812">
        <v>150000</v>
      </c>
    </row>
    <row r="41" spans="2:12">
      <c r="B41" s="167" t="s">
        <v>1861</v>
      </c>
      <c r="C41" s="167">
        <v>400000</v>
      </c>
      <c r="D41" s="167">
        <v>100</v>
      </c>
      <c r="E41" s="167">
        <v>16800</v>
      </c>
      <c r="F41" s="167">
        <v>1680000</v>
      </c>
      <c r="H41" s="812" t="s">
        <v>1861</v>
      </c>
      <c r="I41" s="812">
        <v>400000</v>
      </c>
      <c r="J41" s="812">
        <v>100</v>
      </c>
      <c r="K41" s="812">
        <v>16800</v>
      </c>
      <c r="L41" s="812">
        <v>1680000</v>
      </c>
    </row>
    <row r="42" spans="2:12">
      <c r="B42" s="537" t="s">
        <v>2198</v>
      </c>
      <c r="C42" s="537">
        <v>500000</v>
      </c>
      <c r="D42" s="537">
        <v>100</v>
      </c>
      <c r="E42" s="537">
        <v>900</v>
      </c>
      <c r="F42" s="537">
        <v>90000</v>
      </c>
      <c r="H42" s="812" t="s">
        <v>2198</v>
      </c>
      <c r="I42" s="812">
        <v>500000</v>
      </c>
      <c r="J42" s="812">
        <v>100</v>
      </c>
      <c r="K42" s="812">
        <v>900</v>
      </c>
      <c r="L42" s="812">
        <v>90000</v>
      </c>
    </row>
    <row r="43" spans="2:12">
      <c r="B43" s="167" t="s">
        <v>1871</v>
      </c>
      <c r="C43" s="167">
        <v>600000</v>
      </c>
      <c r="D43" s="167">
        <v>100</v>
      </c>
      <c r="E43" s="167">
        <v>14400</v>
      </c>
      <c r="F43" s="167">
        <v>1440000</v>
      </c>
      <c r="H43" s="812" t="s">
        <v>1871</v>
      </c>
      <c r="I43" s="812">
        <v>600000</v>
      </c>
      <c r="J43" s="812">
        <v>100</v>
      </c>
      <c r="K43" s="812">
        <v>14400</v>
      </c>
      <c r="L43" s="812">
        <v>1440000</v>
      </c>
    </row>
    <row r="44" spans="2:12">
      <c r="B44" s="167" t="s">
        <v>1874</v>
      </c>
      <c r="C44" s="167">
        <v>800000</v>
      </c>
      <c r="D44" s="167">
        <v>100</v>
      </c>
      <c r="E44" s="167">
        <v>8000</v>
      </c>
      <c r="F44" s="167">
        <v>800000</v>
      </c>
      <c r="H44" s="812" t="s">
        <v>1874</v>
      </c>
      <c r="I44" s="812">
        <v>800000</v>
      </c>
      <c r="J44" s="812">
        <v>100</v>
      </c>
      <c r="K44" s="812">
        <v>8000</v>
      </c>
      <c r="L44" s="812">
        <v>800000</v>
      </c>
    </row>
    <row r="45" spans="2:12">
      <c r="B45" s="537" t="s">
        <v>2199</v>
      </c>
      <c r="C45" s="537">
        <v>800000</v>
      </c>
      <c r="D45" s="537">
        <v>100</v>
      </c>
      <c r="E45" s="537">
        <v>2000</v>
      </c>
      <c r="F45" s="537">
        <v>200000</v>
      </c>
      <c r="H45" s="812" t="s">
        <v>2199</v>
      </c>
      <c r="I45" s="812">
        <v>800000</v>
      </c>
      <c r="J45" s="812">
        <v>100</v>
      </c>
      <c r="K45" s="812">
        <v>2000</v>
      </c>
      <c r="L45" s="812">
        <v>200000</v>
      </c>
    </row>
    <row r="46" spans="2:12">
      <c r="B46" s="167" t="s">
        <v>1876</v>
      </c>
      <c r="C46" s="167">
        <v>1000000</v>
      </c>
      <c r="D46" s="167">
        <v>100</v>
      </c>
      <c r="E46" s="167">
        <v>6600</v>
      </c>
      <c r="F46" s="167">
        <v>660000</v>
      </c>
      <c r="H46" s="812" t="s">
        <v>1876</v>
      </c>
      <c r="I46" s="812">
        <v>1000000</v>
      </c>
      <c r="J46" s="812">
        <v>100</v>
      </c>
      <c r="K46" s="812">
        <v>6600</v>
      </c>
      <c r="L46" s="812">
        <v>660000</v>
      </c>
    </row>
    <row r="47" spans="2:12">
      <c r="B47" s="167" t="s">
        <v>1879</v>
      </c>
      <c r="C47" s="167">
        <v>1200000</v>
      </c>
      <c r="D47" s="167">
        <v>100</v>
      </c>
      <c r="E47" s="167">
        <v>12800</v>
      </c>
      <c r="F47" s="167">
        <v>1280000</v>
      </c>
      <c r="H47" s="812" t="s">
        <v>1879</v>
      </c>
      <c r="I47" s="812">
        <v>1200000</v>
      </c>
      <c r="J47" s="812">
        <v>100</v>
      </c>
      <c r="K47" s="812">
        <v>12800</v>
      </c>
      <c r="L47" s="812">
        <v>1280000</v>
      </c>
    </row>
    <row r="48" spans="2:12">
      <c r="B48" s="537" t="s">
        <v>2201</v>
      </c>
      <c r="C48" s="537">
        <v>1200000</v>
      </c>
      <c r="D48" s="537">
        <v>100</v>
      </c>
      <c r="E48" s="537">
        <v>3000</v>
      </c>
      <c r="F48" s="537">
        <v>300000</v>
      </c>
      <c r="H48" s="812" t="s">
        <v>2201</v>
      </c>
      <c r="I48" s="812">
        <v>1200000</v>
      </c>
      <c r="J48" s="812">
        <v>100</v>
      </c>
      <c r="K48" s="812">
        <v>3000</v>
      </c>
      <c r="L48" s="812">
        <v>300000</v>
      </c>
    </row>
    <row r="49" spans="2:12">
      <c r="B49" s="481" t="s">
        <v>1881</v>
      </c>
      <c r="C49" s="481">
        <v>1500000</v>
      </c>
      <c r="D49" s="481">
        <v>100</v>
      </c>
      <c r="E49" s="481">
        <v>22400</v>
      </c>
      <c r="F49" s="481">
        <v>2240000</v>
      </c>
      <c r="H49" s="481" t="s">
        <v>1881</v>
      </c>
      <c r="I49" s="481">
        <v>1500000</v>
      </c>
      <c r="J49" s="481">
        <v>100</v>
      </c>
      <c r="K49" s="481">
        <v>22400</v>
      </c>
      <c r="L49" s="481">
        <v>2240000</v>
      </c>
    </row>
    <row r="50" spans="2:12">
      <c r="B50" s="167" t="s">
        <v>1893</v>
      </c>
      <c r="F50" s="167">
        <f>SUM(F34:F49)</f>
        <v>10258800</v>
      </c>
      <c r="H50" s="167" t="s">
        <v>1893</v>
      </c>
      <c r="I50" s="167"/>
      <c r="J50" s="167"/>
      <c r="K50" s="167"/>
      <c r="L50" s="167">
        <f>SUM(L34:L49)</f>
        <v>10258800</v>
      </c>
    </row>
    <row r="51" spans="2:12">
      <c r="H51" s="167"/>
      <c r="I51" s="167"/>
      <c r="J51" s="167"/>
      <c r="K51" s="167"/>
      <c r="L51" s="167"/>
    </row>
    <row r="52" spans="2:12">
      <c r="B52" s="481" t="s">
        <v>2193</v>
      </c>
      <c r="C52" s="481"/>
      <c r="D52" s="481"/>
      <c r="E52" s="534" t="s">
        <v>1887</v>
      </c>
      <c r="F52" s="534" t="s">
        <v>1852</v>
      </c>
      <c r="H52" s="481" t="s">
        <v>2193</v>
      </c>
      <c r="I52" s="481"/>
      <c r="J52" s="481"/>
      <c r="K52" s="534" t="s">
        <v>1887</v>
      </c>
      <c r="L52" s="534" t="s">
        <v>1852</v>
      </c>
    </row>
    <row r="53" spans="2:12">
      <c r="B53" s="536" t="s">
        <v>2196</v>
      </c>
      <c r="C53" s="536"/>
      <c r="D53" s="536"/>
      <c r="E53" s="536">
        <v>30000</v>
      </c>
      <c r="F53" s="536">
        <v>2000</v>
      </c>
      <c r="H53" s="167" t="s">
        <v>1889</v>
      </c>
      <c r="I53" s="168"/>
      <c r="J53" s="167"/>
      <c r="K53" s="167">
        <v>300000</v>
      </c>
      <c r="L53" s="167">
        <v>1888</v>
      </c>
    </row>
    <row r="54" spans="2:12">
      <c r="B54" s="167" t="s">
        <v>1889</v>
      </c>
      <c r="E54" s="167">
        <v>300000</v>
      </c>
      <c r="F54" s="167">
        <v>1888</v>
      </c>
      <c r="H54" s="167" t="s">
        <v>2194</v>
      </c>
      <c r="I54" s="168"/>
      <c r="J54" s="167"/>
      <c r="K54" s="167">
        <v>700000</v>
      </c>
      <c r="L54" s="167">
        <v>4888</v>
      </c>
    </row>
    <row r="55" spans="2:12">
      <c r="B55" s="536" t="s">
        <v>1890</v>
      </c>
      <c r="C55" s="536"/>
      <c r="D55" s="536"/>
      <c r="E55" s="536">
        <v>500000</v>
      </c>
      <c r="F55" s="536">
        <v>5000</v>
      </c>
      <c r="H55" s="167" t="s">
        <v>1891</v>
      </c>
      <c r="I55" s="168"/>
      <c r="J55" s="167"/>
      <c r="K55" s="167">
        <v>1000000</v>
      </c>
      <c r="L55" s="167">
        <v>8888</v>
      </c>
    </row>
    <row r="56" spans="2:12">
      <c r="B56" s="167" t="s">
        <v>2194</v>
      </c>
      <c r="E56" s="167">
        <v>700000</v>
      </c>
      <c r="F56" s="167">
        <v>4888</v>
      </c>
      <c r="H56" s="167" t="s">
        <v>2488</v>
      </c>
      <c r="I56" s="168"/>
      <c r="J56" s="167"/>
      <c r="K56" s="167">
        <v>1500000</v>
      </c>
      <c r="L56" s="167">
        <v>28888</v>
      </c>
    </row>
    <row r="57" spans="2:12">
      <c r="B57" s="536" t="s">
        <v>2195</v>
      </c>
      <c r="C57" s="536"/>
      <c r="D57" s="536"/>
      <c r="E57" s="536">
        <v>800000</v>
      </c>
      <c r="F57" s="536">
        <v>10000</v>
      </c>
    </row>
    <row r="58" spans="2:12">
      <c r="B58" s="167" t="s">
        <v>1891</v>
      </c>
      <c r="E58" s="167">
        <v>1000000</v>
      </c>
      <c r="F58" s="167">
        <v>8888</v>
      </c>
    </row>
    <row r="59" spans="2:12">
      <c r="B59" s="536" t="s">
        <v>2181</v>
      </c>
      <c r="C59" s="536"/>
      <c r="D59" s="536"/>
      <c r="E59" s="536">
        <v>1200000</v>
      </c>
      <c r="F59" s="536">
        <v>33000</v>
      </c>
    </row>
    <row r="60" spans="2:12">
      <c r="B60" s="167" t="s">
        <v>2182</v>
      </c>
      <c r="E60" s="167">
        <v>1500000</v>
      </c>
      <c r="F60" s="167">
        <v>28888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J65"/>
  <sheetViews>
    <sheetView workbookViewId="0">
      <pane ySplit="1" topLeftCell="A2" activePane="bottomLeft" state="frozen"/>
      <selection pane="bottomLeft" activeCell="P19" sqref="P19"/>
    </sheetView>
  </sheetViews>
  <sheetFormatPr defaultColWidth="9" defaultRowHeight="16.5"/>
  <cols>
    <col min="1" max="1" width="9" style="109"/>
    <col min="2" max="2" width="16.125" style="970" bestFit="1" customWidth="1"/>
    <col min="3" max="3" width="11.625" style="971" bestFit="1" customWidth="1"/>
    <col min="4" max="4" width="14.25" style="970" customWidth="1"/>
    <col min="5" max="5" width="14.25" style="969" customWidth="1"/>
    <col min="6" max="8" width="11.25" style="109" customWidth="1"/>
    <col min="9" max="9" width="12.375" style="109" hidden="1" customWidth="1"/>
    <col min="10" max="10" width="13" style="109" hidden="1" customWidth="1"/>
    <col min="11" max="16384" width="9" style="109"/>
  </cols>
  <sheetData>
    <row r="1" spans="2:10" s="974" customFormat="1">
      <c r="B1" s="972" t="s">
        <v>1059</v>
      </c>
      <c r="C1" s="973" t="s">
        <v>1060</v>
      </c>
      <c r="D1" s="972" t="s">
        <v>1061</v>
      </c>
      <c r="E1" s="972" t="s">
        <v>1062</v>
      </c>
      <c r="F1" s="972" t="s">
        <v>2415</v>
      </c>
      <c r="G1" s="972"/>
      <c r="H1" s="972"/>
      <c r="I1" s="974" t="s">
        <v>2417</v>
      </c>
      <c r="J1" s="974" t="s">
        <v>2418</v>
      </c>
    </row>
    <row r="2" spans="2:10" ht="17.25">
      <c r="B2" s="174" t="s">
        <v>1063</v>
      </c>
      <c r="C2" s="175">
        <v>42615</v>
      </c>
      <c r="D2" s="174" t="s">
        <v>1058</v>
      </c>
      <c r="F2" s="109">
        <f t="shared" ref="F2:F7" ca="1" si="0">_xlfn.DAYS(NOW(),C2)+1</f>
        <v>904</v>
      </c>
      <c r="I2" s="109">
        <v>120000</v>
      </c>
      <c r="J2" s="109">
        <v>11250000</v>
      </c>
    </row>
    <row r="3" spans="2:10" ht="17.25">
      <c r="B3" s="174" t="s">
        <v>1063</v>
      </c>
      <c r="C3" s="175">
        <v>42616</v>
      </c>
      <c r="D3" s="174" t="s">
        <v>1057</v>
      </c>
      <c r="F3" s="109">
        <f t="shared" ca="1" si="0"/>
        <v>903</v>
      </c>
      <c r="I3" s="109">
        <v>120000</v>
      </c>
      <c r="J3" s="109">
        <v>8550000</v>
      </c>
    </row>
    <row r="4" spans="2:10" ht="17.25" hidden="1">
      <c r="B4" s="174" t="s">
        <v>1020</v>
      </c>
      <c r="C4" s="175">
        <v>42622</v>
      </c>
      <c r="D4" s="174" t="s">
        <v>1056</v>
      </c>
      <c r="F4" s="109">
        <f t="shared" ca="1" si="0"/>
        <v>897</v>
      </c>
      <c r="I4" s="109">
        <v>120000</v>
      </c>
      <c r="J4" s="109">
        <v>11250000</v>
      </c>
    </row>
    <row r="5" spans="2:10" ht="17.25" hidden="1">
      <c r="B5" s="174" t="s">
        <v>1067</v>
      </c>
      <c r="C5" s="175">
        <v>42622</v>
      </c>
      <c r="D5" s="174" t="s">
        <v>1054</v>
      </c>
      <c r="F5" s="109">
        <f t="shared" ca="1" si="0"/>
        <v>897</v>
      </c>
      <c r="I5" s="109">
        <v>120000</v>
      </c>
      <c r="J5" s="109">
        <v>9900000</v>
      </c>
    </row>
    <row r="6" spans="2:10" ht="17.25" hidden="1">
      <c r="B6" s="174" t="s">
        <v>1020</v>
      </c>
      <c r="C6" s="175">
        <v>42622</v>
      </c>
      <c r="D6" s="174" t="s">
        <v>1055</v>
      </c>
      <c r="F6" s="109">
        <f t="shared" ca="1" si="0"/>
        <v>897</v>
      </c>
      <c r="I6" s="109">
        <v>120000</v>
      </c>
      <c r="J6" s="109">
        <v>8550000</v>
      </c>
    </row>
    <row r="7" spans="2:10" ht="17.25" hidden="1">
      <c r="B7" s="174" t="s">
        <v>1067</v>
      </c>
      <c r="C7" s="175">
        <v>42622</v>
      </c>
      <c r="D7" s="174" t="s">
        <v>1053</v>
      </c>
      <c r="F7" s="109">
        <f t="shared" ca="1" si="0"/>
        <v>897</v>
      </c>
      <c r="I7" s="109">
        <v>120000</v>
      </c>
      <c r="J7" s="109">
        <v>8550000</v>
      </c>
    </row>
    <row r="8" spans="2:10" ht="17.25" hidden="1">
      <c r="B8" s="174" t="s">
        <v>1064</v>
      </c>
      <c r="C8" s="175">
        <v>42625</v>
      </c>
      <c r="D8" s="176" t="s">
        <v>1068</v>
      </c>
      <c r="E8" s="176" t="s">
        <v>1052</v>
      </c>
      <c r="F8" s="109">
        <f t="shared" ref="F8:F39" ca="1" si="1">_xlfn.DAYS(NOW(),C8)+1</f>
        <v>894</v>
      </c>
      <c r="I8" s="109">
        <v>120000</v>
      </c>
      <c r="J8" s="109">
        <v>15300000</v>
      </c>
    </row>
    <row r="9" spans="2:10" ht="17.25">
      <c r="B9" s="174" t="s">
        <v>1063</v>
      </c>
      <c r="C9" s="175">
        <v>42627</v>
      </c>
      <c r="D9" s="174" t="s">
        <v>1051</v>
      </c>
      <c r="F9" s="109">
        <f t="shared" ca="1" si="1"/>
        <v>892</v>
      </c>
      <c r="I9" s="109">
        <v>120000</v>
      </c>
      <c r="J9" s="109">
        <v>7200000</v>
      </c>
    </row>
    <row r="10" spans="2:10" ht="17.25" hidden="1">
      <c r="B10" s="174" t="s">
        <v>1020</v>
      </c>
      <c r="C10" s="175">
        <v>42628</v>
      </c>
      <c r="D10" s="178" t="s">
        <v>1050</v>
      </c>
      <c r="E10" s="178" t="s">
        <v>1050</v>
      </c>
      <c r="F10" s="109">
        <f t="shared" ca="1" si="1"/>
        <v>891</v>
      </c>
      <c r="I10" s="109">
        <v>120000</v>
      </c>
      <c r="J10" s="109">
        <v>16650000</v>
      </c>
    </row>
    <row r="11" spans="2:10" ht="17.25" hidden="1">
      <c r="B11" s="174" t="s">
        <v>1020</v>
      </c>
      <c r="C11" s="175">
        <v>42629</v>
      </c>
      <c r="D11" s="174" t="s">
        <v>1065</v>
      </c>
      <c r="F11" s="109">
        <f t="shared" ca="1" si="1"/>
        <v>890</v>
      </c>
      <c r="I11" s="109">
        <v>120000</v>
      </c>
      <c r="J11" s="109">
        <v>5850000</v>
      </c>
    </row>
    <row r="12" spans="2:10" ht="17.25">
      <c r="B12" s="174" t="s">
        <v>1063</v>
      </c>
      <c r="C12" s="175">
        <v>42635</v>
      </c>
      <c r="D12" s="174" t="s">
        <v>1048</v>
      </c>
      <c r="F12" s="109">
        <f t="shared" ca="1" si="1"/>
        <v>884</v>
      </c>
      <c r="I12" s="109">
        <v>120000</v>
      </c>
      <c r="J12" s="109">
        <v>7200000</v>
      </c>
    </row>
    <row r="13" spans="2:10" ht="17.25" hidden="1">
      <c r="B13" s="174" t="s">
        <v>1067</v>
      </c>
      <c r="C13" s="175">
        <v>42635</v>
      </c>
      <c r="D13" s="174" t="s">
        <v>1049</v>
      </c>
      <c r="F13" s="109">
        <f t="shared" ca="1" si="1"/>
        <v>884</v>
      </c>
      <c r="I13" s="109">
        <v>120000</v>
      </c>
      <c r="J13" s="109">
        <v>7200000</v>
      </c>
    </row>
    <row r="14" spans="2:10" ht="17.25" hidden="1">
      <c r="B14" s="174" t="s">
        <v>1020</v>
      </c>
      <c r="C14" s="175">
        <v>42637</v>
      </c>
      <c r="D14" s="181" t="s">
        <v>1047</v>
      </c>
      <c r="E14" s="181" t="s">
        <v>1047</v>
      </c>
      <c r="F14" s="109">
        <f t="shared" ca="1" si="1"/>
        <v>882</v>
      </c>
      <c r="I14" s="109">
        <v>120000</v>
      </c>
      <c r="J14" s="109">
        <v>15300000</v>
      </c>
    </row>
    <row r="15" spans="2:10" ht="17.25" hidden="1">
      <c r="B15" s="174" t="s">
        <v>1020</v>
      </c>
      <c r="C15" s="175">
        <v>42644</v>
      </c>
      <c r="D15" s="178" t="s">
        <v>1044</v>
      </c>
      <c r="E15" s="178" t="s">
        <v>1050</v>
      </c>
      <c r="F15" s="109">
        <f t="shared" ca="1" si="1"/>
        <v>875</v>
      </c>
      <c r="I15" s="109">
        <v>120000</v>
      </c>
      <c r="J15" s="109">
        <v>16650000</v>
      </c>
    </row>
    <row r="16" spans="2:10" ht="17.25">
      <c r="B16" s="174" t="s">
        <v>1063</v>
      </c>
      <c r="C16" s="175">
        <v>42644</v>
      </c>
      <c r="D16" s="180" t="s">
        <v>1045</v>
      </c>
      <c r="E16" s="180" t="s">
        <v>1045</v>
      </c>
      <c r="F16" s="109">
        <f t="shared" ca="1" si="1"/>
        <v>875</v>
      </c>
      <c r="I16" s="109">
        <v>120000</v>
      </c>
      <c r="J16" s="109">
        <v>12600000</v>
      </c>
    </row>
    <row r="17" spans="2:10" ht="17.25" hidden="1">
      <c r="B17" s="174" t="s">
        <v>1067</v>
      </c>
      <c r="C17" s="175">
        <v>42644</v>
      </c>
      <c r="D17" s="174" t="s">
        <v>1046</v>
      </c>
      <c r="F17" s="109">
        <f t="shared" ca="1" si="1"/>
        <v>875</v>
      </c>
      <c r="I17" s="109">
        <v>120000</v>
      </c>
      <c r="J17" s="109">
        <v>7200000</v>
      </c>
    </row>
    <row r="18" spans="2:10" ht="17.25">
      <c r="B18" s="174" t="s">
        <v>1063</v>
      </c>
      <c r="C18" s="175">
        <v>42645</v>
      </c>
      <c r="D18" s="977" t="s">
        <v>1042</v>
      </c>
      <c r="E18" s="977" t="s">
        <v>1039</v>
      </c>
      <c r="F18" s="109">
        <f t="shared" ca="1" si="1"/>
        <v>874</v>
      </c>
      <c r="I18" s="109">
        <v>120000</v>
      </c>
      <c r="J18" s="109">
        <v>16650000</v>
      </c>
    </row>
    <row r="19" spans="2:10" ht="17.25" hidden="1">
      <c r="B19" s="174" t="s">
        <v>1067</v>
      </c>
      <c r="C19" s="175">
        <v>42645</v>
      </c>
      <c r="D19" s="174" t="s">
        <v>1043</v>
      </c>
      <c r="F19" s="109">
        <f t="shared" ca="1" si="1"/>
        <v>874</v>
      </c>
      <c r="I19" s="109">
        <v>120000</v>
      </c>
      <c r="J19" s="109">
        <v>7200000</v>
      </c>
    </row>
    <row r="20" spans="2:10" ht="17.25">
      <c r="B20" s="174" t="s">
        <v>1063</v>
      </c>
      <c r="C20" s="175">
        <v>42647</v>
      </c>
      <c r="D20" s="977" t="s">
        <v>1039</v>
      </c>
      <c r="E20" s="977" t="s">
        <v>1039</v>
      </c>
      <c r="F20" s="109">
        <f t="shared" ca="1" si="1"/>
        <v>872</v>
      </c>
      <c r="I20" s="109">
        <v>120000</v>
      </c>
      <c r="J20" s="109">
        <v>16650000</v>
      </c>
    </row>
    <row r="21" spans="2:10" ht="17.25" hidden="1">
      <c r="B21" s="174" t="s">
        <v>1067</v>
      </c>
      <c r="C21" s="175">
        <v>42647</v>
      </c>
      <c r="D21" s="174" t="s">
        <v>1040</v>
      </c>
      <c r="F21" s="109">
        <f t="shared" ca="1" si="1"/>
        <v>872</v>
      </c>
      <c r="I21" s="109">
        <v>120000</v>
      </c>
      <c r="J21" s="109">
        <v>15300000</v>
      </c>
    </row>
    <row r="22" spans="2:10" ht="17.25" hidden="1">
      <c r="B22" s="174" t="s">
        <v>1020</v>
      </c>
      <c r="C22" s="175">
        <v>42647</v>
      </c>
      <c r="D22" s="181" t="s">
        <v>1038</v>
      </c>
      <c r="E22" s="181" t="s">
        <v>1047</v>
      </c>
      <c r="F22" s="109">
        <f t="shared" ca="1" si="1"/>
        <v>872</v>
      </c>
      <c r="I22" s="109">
        <v>120000</v>
      </c>
      <c r="J22" s="109">
        <v>15300000</v>
      </c>
    </row>
    <row r="23" spans="2:10" ht="17.25" hidden="1">
      <c r="B23" s="174" t="s">
        <v>1020</v>
      </c>
      <c r="C23" s="175">
        <v>42647</v>
      </c>
      <c r="D23" s="181" t="s">
        <v>1041</v>
      </c>
      <c r="E23" s="181" t="s">
        <v>1047</v>
      </c>
      <c r="F23" s="109">
        <f t="shared" ca="1" si="1"/>
        <v>872</v>
      </c>
      <c r="I23" s="109">
        <v>120000</v>
      </c>
      <c r="J23" s="109">
        <v>15300000</v>
      </c>
    </row>
    <row r="24" spans="2:10" ht="17.25" hidden="1">
      <c r="B24" s="174" t="s">
        <v>1064</v>
      </c>
      <c r="C24" s="175">
        <v>42647</v>
      </c>
      <c r="D24" s="176" t="s">
        <v>1066</v>
      </c>
      <c r="E24" s="176" t="s">
        <v>1052</v>
      </c>
      <c r="F24" s="109">
        <f t="shared" ca="1" si="1"/>
        <v>872</v>
      </c>
      <c r="I24" s="109">
        <v>120000</v>
      </c>
      <c r="J24" s="109">
        <v>9900000</v>
      </c>
    </row>
    <row r="25" spans="2:10" ht="17.25" hidden="1">
      <c r="B25" s="174" t="s">
        <v>1020</v>
      </c>
      <c r="C25" s="175">
        <v>42672</v>
      </c>
      <c r="D25" s="179" t="s">
        <v>1037</v>
      </c>
      <c r="E25" s="179" t="s">
        <v>1031</v>
      </c>
      <c r="F25" s="109">
        <f t="shared" ca="1" si="1"/>
        <v>847</v>
      </c>
      <c r="I25" s="109">
        <v>120000</v>
      </c>
      <c r="J25" s="109">
        <v>15300000</v>
      </c>
    </row>
    <row r="26" spans="2:10" ht="17.25" hidden="1">
      <c r="B26" s="174" t="s">
        <v>1020</v>
      </c>
      <c r="C26" s="175">
        <v>42685</v>
      </c>
      <c r="D26" s="179" t="s">
        <v>1034</v>
      </c>
      <c r="E26" s="179" t="s">
        <v>1031</v>
      </c>
      <c r="F26" s="109">
        <f t="shared" ca="1" si="1"/>
        <v>834</v>
      </c>
      <c r="I26" s="109">
        <v>120000</v>
      </c>
      <c r="J26" s="109">
        <v>16650000</v>
      </c>
    </row>
    <row r="27" spans="2:10" ht="17.25">
      <c r="B27" s="174" t="s">
        <v>1063</v>
      </c>
      <c r="C27" s="175">
        <v>42685</v>
      </c>
      <c r="D27" s="977" t="s">
        <v>1035</v>
      </c>
      <c r="E27" s="977" t="s">
        <v>1039</v>
      </c>
      <c r="F27" s="109">
        <f t="shared" ca="1" si="1"/>
        <v>834</v>
      </c>
      <c r="I27" s="109">
        <v>120000</v>
      </c>
      <c r="J27" s="109">
        <v>16650000</v>
      </c>
    </row>
    <row r="28" spans="2:10" ht="17.25" hidden="1">
      <c r="B28" s="174" t="s">
        <v>1067</v>
      </c>
      <c r="C28" s="175">
        <v>42685</v>
      </c>
      <c r="D28" s="174" t="s">
        <v>1032</v>
      </c>
      <c r="F28" s="109">
        <f t="shared" ca="1" si="1"/>
        <v>834</v>
      </c>
      <c r="I28" s="109">
        <v>120000</v>
      </c>
      <c r="J28" s="109">
        <v>15300000</v>
      </c>
    </row>
    <row r="29" spans="2:10" ht="17.25" hidden="1">
      <c r="B29" s="174" t="s">
        <v>1064</v>
      </c>
      <c r="C29" s="175">
        <v>42685</v>
      </c>
      <c r="D29" s="176" t="s">
        <v>1036</v>
      </c>
      <c r="E29" s="176" t="s">
        <v>1052</v>
      </c>
      <c r="F29" s="109">
        <f t="shared" ca="1" si="1"/>
        <v>834</v>
      </c>
      <c r="I29" s="109">
        <v>120000</v>
      </c>
      <c r="J29" s="109">
        <v>15300000</v>
      </c>
    </row>
    <row r="30" spans="2:10" ht="17.25" hidden="1">
      <c r="B30" s="174" t="s">
        <v>1020</v>
      </c>
      <c r="C30" s="175">
        <v>42685</v>
      </c>
      <c r="D30" s="178" t="s">
        <v>1033</v>
      </c>
      <c r="E30" s="178" t="s">
        <v>1050</v>
      </c>
      <c r="F30" s="109">
        <f t="shared" ca="1" si="1"/>
        <v>834</v>
      </c>
      <c r="I30" s="109">
        <v>120000</v>
      </c>
      <c r="J30" s="109">
        <v>8550000</v>
      </c>
    </row>
    <row r="31" spans="2:10" ht="17.25" hidden="1">
      <c r="B31" s="174" t="s">
        <v>1020</v>
      </c>
      <c r="C31" s="175">
        <v>42721</v>
      </c>
      <c r="D31" s="179" t="s">
        <v>1031</v>
      </c>
      <c r="E31" s="179" t="s">
        <v>1031</v>
      </c>
      <c r="F31" s="109">
        <f t="shared" ca="1" si="1"/>
        <v>798</v>
      </c>
      <c r="I31" s="109">
        <v>120000</v>
      </c>
      <c r="J31" s="109">
        <v>15300000</v>
      </c>
    </row>
    <row r="32" spans="2:10" ht="17.25" hidden="1">
      <c r="B32" s="174" t="s">
        <v>1067</v>
      </c>
      <c r="C32" s="175">
        <v>42735</v>
      </c>
      <c r="D32" s="174" t="s">
        <v>1028</v>
      </c>
      <c r="F32" s="109">
        <f t="shared" ca="1" si="1"/>
        <v>784</v>
      </c>
      <c r="I32" s="109">
        <v>120000</v>
      </c>
      <c r="J32" s="109">
        <v>15300000</v>
      </c>
    </row>
    <row r="33" spans="2:10" ht="17.25">
      <c r="B33" s="174" t="s">
        <v>1063</v>
      </c>
      <c r="C33" s="175">
        <v>42735</v>
      </c>
      <c r="D33" s="180" t="s">
        <v>1030</v>
      </c>
      <c r="E33" s="180" t="s">
        <v>1045</v>
      </c>
      <c r="F33" s="109">
        <f t="shared" ca="1" si="1"/>
        <v>784</v>
      </c>
      <c r="I33" s="109">
        <v>120000</v>
      </c>
      <c r="J33" s="109">
        <v>12600000</v>
      </c>
    </row>
    <row r="34" spans="2:10" ht="17.25" hidden="1">
      <c r="B34" s="174" t="s">
        <v>1020</v>
      </c>
      <c r="C34" s="175">
        <v>42735</v>
      </c>
      <c r="D34" s="179" t="s">
        <v>1029</v>
      </c>
      <c r="E34" s="179" t="s">
        <v>1031</v>
      </c>
      <c r="F34" s="109">
        <f t="shared" ca="1" si="1"/>
        <v>784</v>
      </c>
      <c r="I34" s="109">
        <v>120000</v>
      </c>
      <c r="J34" s="109">
        <v>7200000</v>
      </c>
    </row>
    <row r="35" spans="2:10" ht="17.25" hidden="1">
      <c r="B35" s="174" t="s">
        <v>1020</v>
      </c>
      <c r="C35" s="175">
        <v>42754</v>
      </c>
      <c r="D35" s="174" t="s">
        <v>2419</v>
      </c>
      <c r="E35" s="179"/>
      <c r="F35" s="109">
        <f t="shared" ca="1" si="1"/>
        <v>765</v>
      </c>
      <c r="I35" s="109">
        <v>60000</v>
      </c>
      <c r="J35" s="109">
        <v>22050000</v>
      </c>
    </row>
    <row r="36" spans="2:10" ht="17.25" hidden="1">
      <c r="B36" s="174" t="s">
        <v>1067</v>
      </c>
      <c r="C36" s="175">
        <v>42759</v>
      </c>
      <c r="D36" s="174" t="s">
        <v>1026</v>
      </c>
      <c r="F36" s="109">
        <f t="shared" ca="1" si="1"/>
        <v>760</v>
      </c>
      <c r="I36" s="109">
        <v>120000</v>
      </c>
      <c r="J36" s="109">
        <v>12600000</v>
      </c>
    </row>
    <row r="37" spans="2:10" ht="17.25">
      <c r="B37" s="174" t="s">
        <v>1063</v>
      </c>
      <c r="C37" s="175">
        <v>42759</v>
      </c>
      <c r="D37" s="180" t="s">
        <v>1025</v>
      </c>
      <c r="E37" s="180" t="s">
        <v>1045</v>
      </c>
      <c r="F37" s="109">
        <f t="shared" ca="1" si="1"/>
        <v>760</v>
      </c>
      <c r="I37" s="109">
        <v>120000</v>
      </c>
      <c r="J37" s="109">
        <v>7200000</v>
      </c>
    </row>
    <row r="38" spans="2:10" ht="17.25" hidden="1">
      <c r="B38" s="174" t="s">
        <v>1020</v>
      </c>
      <c r="C38" s="175">
        <v>42759.458333333336</v>
      </c>
      <c r="D38" s="182" t="s">
        <v>1027</v>
      </c>
      <c r="E38" s="182" t="s">
        <v>1024</v>
      </c>
      <c r="F38" s="109">
        <f t="shared" ca="1" si="1"/>
        <v>760</v>
      </c>
      <c r="I38" s="109">
        <v>120000</v>
      </c>
      <c r="J38" s="109">
        <v>13950000</v>
      </c>
    </row>
    <row r="39" spans="2:10" ht="17.25" hidden="1">
      <c r="B39" s="174" t="s">
        <v>1020</v>
      </c>
      <c r="C39" s="175">
        <v>42780</v>
      </c>
      <c r="D39" s="182" t="s">
        <v>1024</v>
      </c>
      <c r="E39" s="182" t="s">
        <v>1024</v>
      </c>
      <c r="F39" s="109">
        <f t="shared" ca="1" si="1"/>
        <v>739</v>
      </c>
      <c r="I39" s="109">
        <v>120000</v>
      </c>
      <c r="J39" s="109">
        <v>13950000</v>
      </c>
    </row>
    <row r="40" spans="2:10" ht="17.25" hidden="1">
      <c r="B40" s="174" t="s">
        <v>1067</v>
      </c>
      <c r="C40" s="175">
        <v>42810</v>
      </c>
      <c r="D40" s="174" t="s">
        <v>1023</v>
      </c>
      <c r="F40" s="109">
        <f t="shared" ref="F40:F65" ca="1" si="2">_xlfn.DAYS(NOW(),C40)+1</f>
        <v>709</v>
      </c>
      <c r="I40" s="109">
        <v>120000</v>
      </c>
      <c r="J40" s="109">
        <v>13950000</v>
      </c>
    </row>
    <row r="41" spans="2:10" ht="17.25" hidden="1">
      <c r="B41" s="174" t="s">
        <v>1020</v>
      </c>
      <c r="C41" s="175">
        <v>42810</v>
      </c>
      <c r="D41" s="182" t="s">
        <v>1022</v>
      </c>
      <c r="E41" s="182" t="s">
        <v>1024</v>
      </c>
      <c r="F41" s="109">
        <f t="shared" ca="1" si="2"/>
        <v>709</v>
      </c>
      <c r="I41" s="109">
        <v>120000</v>
      </c>
      <c r="J41" s="109">
        <v>8550000</v>
      </c>
    </row>
    <row r="42" spans="2:10" ht="17.25" hidden="1">
      <c r="B42" s="174" t="s">
        <v>1020</v>
      </c>
      <c r="C42" s="175">
        <v>42825</v>
      </c>
      <c r="D42" s="182" t="s">
        <v>1021</v>
      </c>
      <c r="E42" s="182" t="s">
        <v>1024</v>
      </c>
      <c r="F42" s="109">
        <f t="shared" ca="1" si="2"/>
        <v>694</v>
      </c>
      <c r="I42" s="109">
        <v>120000</v>
      </c>
      <c r="J42" s="109">
        <v>13950000</v>
      </c>
    </row>
    <row r="43" spans="2:10" ht="17.25" hidden="1">
      <c r="B43" s="174" t="s">
        <v>1009</v>
      </c>
      <c r="C43" s="175">
        <v>42840</v>
      </c>
      <c r="D43" s="177" t="s">
        <v>1019</v>
      </c>
      <c r="E43" s="177" t="s">
        <v>1019</v>
      </c>
      <c r="F43" s="109">
        <f t="shared" ca="1" si="2"/>
        <v>679</v>
      </c>
      <c r="I43" s="109">
        <v>120000</v>
      </c>
      <c r="J43" s="109">
        <v>8550000</v>
      </c>
    </row>
    <row r="44" spans="2:10" ht="17.25" hidden="1">
      <c r="B44" s="174" t="s">
        <v>1009</v>
      </c>
      <c r="C44" s="175">
        <v>42853</v>
      </c>
      <c r="D44" s="177" t="s">
        <v>1018</v>
      </c>
      <c r="E44" s="177" t="s">
        <v>1019</v>
      </c>
      <c r="F44" s="109">
        <f t="shared" ca="1" si="2"/>
        <v>666</v>
      </c>
      <c r="G44" s="109">
        <f>$C$44-$C$43</f>
        <v>13</v>
      </c>
      <c r="I44" s="109">
        <v>120000</v>
      </c>
      <c r="J44" s="109">
        <v>8550000</v>
      </c>
    </row>
    <row r="45" spans="2:10" ht="17.25" hidden="1">
      <c r="B45" s="174" t="s">
        <v>1064</v>
      </c>
      <c r="C45" s="175">
        <v>42868</v>
      </c>
      <c r="D45" s="176" t="s">
        <v>1017</v>
      </c>
      <c r="E45" s="176" t="s">
        <v>1052</v>
      </c>
      <c r="F45" s="109">
        <f t="shared" ca="1" si="2"/>
        <v>651</v>
      </c>
      <c r="I45" s="109">
        <v>120000</v>
      </c>
      <c r="J45" s="109">
        <v>15300000</v>
      </c>
    </row>
    <row r="46" spans="2:10" ht="17.25" hidden="1">
      <c r="B46" s="174" t="s">
        <v>1009</v>
      </c>
      <c r="C46" s="175">
        <v>42875</v>
      </c>
      <c r="D46" s="174" t="s">
        <v>1016</v>
      </c>
      <c r="F46" s="109">
        <f t="shared" ca="1" si="2"/>
        <v>644</v>
      </c>
      <c r="G46" s="109">
        <f>C46-C44</f>
        <v>22</v>
      </c>
      <c r="I46" s="109">
        <v>120000</v>
      </c>
      <c r="J46" s="109">
        <v>8550000</v>
      </c>
    </row>
    <row r="47" spans="2:10" ht="17.25" hidden="1">
      <c r="B47" s="174" t="s">
        <v>1067</v>
      </c>
      <c r="C47" s="175">
        <v>42902</v>
      </c>
      <c r="D47" s="174" t="s">
        <v>2420</v>
      </c>
      <c r="F47" s="109">
        <f t="shared" ca="1" si="2"/>
        <v>617</v>
      </c>
      <c r="I47" s="109">
        <v>60000</v>
      </c>
      <c r="J47" s="109">
        <v>5850000</v>
      </c>
    </row>
    <row r="48" spans="2:10" ht="17.25" hidden="1">
      <c r="B48" s="174" t="s">
        <v>1009</v>
      </c>
      <c r="C48" s="175">
        <v>42909</v>
      </c>
      <c r="D48" s="174" t="s">
        <v>1015</v>
      </c>
      <c r="F48" s="109">
        <f t="shared" ca="1" si="2"/>
        <v>610</v>
      </c>
      <c r="G48" s="109">
        <f>C48-C46</f>
        <v>34</v>
      </c>
      <c r="I48" s="109">
        <v>120000</v>
      </c>
      <c r="J48" s="109">
        <v>8550000</v>
      </c>
    </row>
    <row r="49" spans="2:10" ht="17.25" hidden="1">
      <c r="B49" s="174" t="s">
        <v>1009</v>
      </c>
      <c r="C49" s="175">
        <v>42944</v>
      </c>
      <c r="D49" s="174" t="s">
        <v>1014</v>
      </c>
      <c r="F49" s="109">
        <f t="shared" ca="1" si="2"/>
        <v>575</v>
      </c>
      <c r="G49" s="109">
        <f t="shared" ref="G49:G63" si="3">C49-C48</f>
        <v>35</v>
      </c>
      <c r="I49" s="109">
        <v>120000</v>
      </c>
      <c r="J49" s="109">
        <v>7200000</v>
      </c>
    </row>
    <row r="50" spans="2:10" ht="17.25" hidden="1">
      <c r="B50" s="174" t="s">
        <v>1009</v>
      </c>
      <c r="C50" s="175">
        <v>42970</v>
      </c>
      <c r="D50" s="174" t="s">
        <v>2421</v>
      </c>
      <c r="F50" s="109">
        <f t="shared" ca="1" si="2"/>
        <v>549</v>
      </c>
      <c r="G50" s="109">
        <f t="shared" si="3"/>
        <v>26</v>
      </c>
      <c r="I50" s="109">
        <v>120000</v>
      </c>
      <c r="J50" s="109">
        <v>5850000</v>
      </c>
    </row>
    <row r="51" spans="2:10" ht="17.25" hidden="1">
      <c r="B51" s="174" t="s">
        <v>1009</v>
      </c>
      <c r="C51" s="175">
        <v>43005</v>
      </c>
      <c r="D51" s="174" t="s">
        <v>1013</v>
      </c>
      <c r="F51" s="109">
        <f t="shared" ca="1" si="2"/>
        <v>514</v>
      </c>
      <c r="G51" s="109">
        <f t="shared" si="3"/>
        <v>35</v>
      </c>
      <c r="I51" s="109">
        <v>50000</v>
      </c>
      <c r="J51" s="109">
        <v>7200000</v>
      </c>
    </row>
    <row r="52" spans="2:10" ht="17.25" hidden="1">
      <c r="B52" s="174" t="s">
        <v>1009</v>
      </c>
      <c r="C52" s="175">
        <v>43033</v>
      </c>
      <c r="D52" s="174" t="s">
        <v>1012</v>
      </c>
      <c r="F52" s="109">
        <f t="shared" ca="1" si="2"/>
        <v>486</v>
      </c>
      <c r="G52" s="109">
        <f t="shared" si="3"/>
        <v>28</v>
      </c>
      <c r="I52" s="109">
        <v>50000</v>
      </c>
      <c r="J52" s="109">
        <v>7200000</v>
      </c>
    </row>
    <row r="53" spans="2:10" ht="17.25" hidden="1">
      <c r="B53" s="174" t="s">
        <v>1009</v>
      </c>
      <c r="C53" s="175">
        <v>43068</v>
      </c>
      <c r="D53" s="174" t="s">
        <v>1011</v>
      </c>
      <c r="F53" s="109">
        <f t="shared" ca="1" si="2"/>
        <v>451</v>
      </c>
      <c r="G53" s="109">
        <f t="shared" si="3"/>
        <v>35</v>
      </c>
      <c r="I53" s="109">
        <v>50000</v>
      </c>
      <c r="J53" s="109">
        <v>5850000</v>
      </c>
    </row>
    <row r="54" spans="2:10" ht="17.25" hidden="1">
      <c r="B54" s="174" t="s">
        <v>1009</v>
      </c>
      <c r="C54" s="175">
        <v>43089</v>
      </c>
      <c r="D54" s="174" t="s">
        <v>1010</v>
      </c>
      <c r="F54" s="109">
        <f t="shared" ca="1" si="2"/>
        <v>430</v>
      </c>
      <c r="G54" s="109">
        <f t="shared" si="3"/>
        <v>21</v>
      </c>
      <c r="I54" s="109">
        <v>50000</v>
      </c>
      <c r="J54" s="109">
        <v>9900000</v>
      </c>
    </row>
    <row r="55" spans="2:10" ht="17.25" hidden="1">
      <c r="B55" s="174" t="s">
        <v>1009</v>
      </c>
      <c r="C55" s="175">
        <v>43138</v>
      </c>
      <c r="D55" s="174" t="s">
        <v>1561</v>
      </c>
      <c r="F55" s="109">
        <f t="shared" ca="1" si="2"/>
        <v>381</v>
      </c>
      <c r="G55" s="109">
        <f t="shared" si="3"/>
        <v>49</v>
      </c>
      <c r="I55" s="109">
        <v>50000</v>
      </c>
      <c r="J55" s="109">
        <v>7200000</v>
      </c>
    </row>
    <row r="56" spans="2:10" ht="17.25" hidden="1">
      <c r="B56" s="174" t="s">
        <v>1009</v>
      </c>
      <c r="C56" s="175">
        <v>43166</v>
      </c>
      <c r="D56" s="174" t="s">
        <v>1755</v>
      </c>
      <c r="F56" s="109">
        <f t="shared" ca="1" si="2"/>
        <v>353</v>
      </c>
      <c r="G56" s="109">
        <f t="shared" si="3"/>
        <v>28</v>
      </c>
      <c r="I56" s="109">
        <v>50000</v>
      </c>
      <c r="J56" s="109">
        <v>7200000</v>
      </c>
    </row>
    <row r="57" spans="2:10" ht="17.25" hidden="1">
      <c r="B57" s="174" t="s">
        <v>1009</v>
      </c>
      <c r="C57" s="175">
        <v>43194</v>
      </c>
      <c r="D57" s="174" t="s">
        <v>1822</v>
      </c>
      <c r="F57" s="109">
        <f t="shared" ca="1" si="2"/>
        <v>325</v>
      </c>
      <c r="G57" s="109">
        <f t="shared" si="3"/>
        <v>28</v>
      </c>
      <c r="I57" s="109">
        <v>50000</v>
      </c>
      <c r="J57" s="109">
        <v>8550000</v>
      </c>
    </row>
    <row r="58" spans="2:10" ht="17.25" hidden="1">
      <c r="B58" s="174" t="s">
        <v>1009</v>
      </c>
      <c r="C58" s="175">
        <v>43236</v>
      </c>
      <c r="D58" s="174" t="s">
        <v>2000</v>
      </c>
      <c r="F58" s="109">
        <f t="shared" ca="1" si="2"/>
        <v>283</v>
      </c>
      <c r="G58" s="109">
        <f t="shared" si="3"/>
        <v>42</v>
      </c>
      <c r="I58" s="109">
        <v>50000</v>
      </c>
      <c r="J58" s="109">
        <v>9900000</v>
      </c>
    </row>
    <row r="59" spans="2:10" ht="17.25" hidden="1">
      <c r="B59" s="174" t="s">
        <v>1009</v>
      </c>
      <c r="C59" s="175">
        <v>43264</v>
      </c>
      <c r="D59" s="174" t="s">
        <v>2155</v>
      </c>
      <c r="F59" s="109">
        <f t="shared" ca="1" si="2"/>
        <v>255</v>
      </c>
      <c r="G59" s="109">
        <f t="shared" si="3"/>
        <v>28</v>
      </c>
      <c r="I59" s="109">
        <v>50000</v>
      </c>
      <c r="J59" s="109">
        <v>11250000</v>
      </c>
    </row>
    <row r="60" spans="2:10" ht="17.25" hidden="1">
      <c r="B60" s="174" t="s">
        <v>1009</v>
      </c>
      <c r="C60" s="175">
        <v>43292</v>
      </c>
      <c r="D60" s="174" t="s">
        <v>2156</v>
      </c>
      <c r="F60" s="109">
        <f t="shared" ca="1" si="2"/>
        <v>227</v>
      </c>
      <c r="G60" s="109">
        <f t="shared" si="3"/>
        <v>28</v>
      </c>
      <c r="I60" s="109">
        <v>50000</v>
      </c>
      <c r="J60" s="109">
        <v>19350000</v>
      </c>
    </row>
    <row r="61" spans="2:10" ht="17.25" hidden="1">
      <c r="B61" s="174" t="s">
        <v>1009</v>
      </c>
      <c r="C61" s="175">
        <v>43327</v>
      </c>
      <c r="D61" s="174" t="s">
        <v>2264</v>
      </c>
      <c r="F61" s="109">
        <f t="shared" ca="1" si="2"/>
        <v>192</v>
      </c>
      <c r="G61" s="109">
        <f t="shared" si="3"/>
        <v>35</v>
      </c>
      <c r="I61" s="109">
        <v>50000</v>
      </c>
      <c r="J61" s="109">
        <v>19350000</v>
      </c>
    </row>
    <row r="62" spans="2:10" ht="17.25" hidden="1">
      <c r="B62" s="174" t="s">
        <v>1009</v>
      </c>
      <c r="C62" s="175">
        <v>43362</v>
      </c>
      <c r="D62" s="174" t="s">
        <v>2265</v>
      </c>
      <c r="F62" s="109">
        <f t="shared" ca="1" si="2"/>
        <v>157</v>
      </c>
      <c r="G62" s="109">
        <f t="shared" si="3"/>
        <v>35</v>
      </c>
      <c r="I62" s="109">
        <v>60000</v>
      </c>
      <c r="J62" s="109">
        <v>4500000</v>
      </c>
    </row>
    <row r="63" spans="2:10" ht="17.25" hidden="1">
      <c r="B63" s="174" t="s">
        <v>1009</v>
      </c>
      <c r="C63" s="175">
        <v>43411</v>
      </c>
      <c r="D63" s="174" t="s">
        <v>2416</v>
      </c>
      <c r="F63" s="109">
        <f t="shared" ca="1" si="2"/>
        <v>108</v>
      </c>
      <c r="G63" s="109">
        <f t="shared" si="3"/>
        <v>49</v>
      </c>
      <c r="I63" s="109">
        <v>50000</v>
      </c>
      <c r="J63" s="109">
        <v>19350000</v>
      </c>
    </row>
    <row r="64" spans="2:10" ht="17.25" hidden="1">
      <c r="B64" s="174" t="s">
        <v>1009</v>
      </c>
      <c r="C64" s="971">
        <v>43446</v>
      </c>
      <c r="D64" s="970" t="s">
        <v>2603</v>
      </c>
      <c r="F64" s="109">
        <f t="shared" ca="1" si="2"/>
        <v>73</v>
      </c>
      <c r="G64" s="109">
        <f t="shared" ref="G64:G65" si="4">C64-C63</f>
        <v>35</v>
      </c>
    </row>
    <row r="65" spans="2:7" ht="17.25" hidden="1">
      <c r="B65" s="174" t="s">
        <v>1009</v>
      </c>
      <c r="C65" s="971">
        <v>43495</v>
      </c>
      <c r="D65" s="970" t="s">
        <v>2602</v>
      </c>
      <c r="F65" s="109">
        <f t="shared" ca="1" si="2"/>
        <v>24</v>
      </c>
      <c r="G65" s="109">
        <f t="shared" si="4"/>
        <v>49</v>
      </c>
    </row>
  </sheetData>
  <autoFilter ref="B1:F65">
    <filterColumn colId="0">
      <filters>
        <filter val="中国区-iOS"/>
      </filters>
    </filterColumn>
    <sortState ref="B8:F65">
      <sortCondition ref="C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topLeftCell="A31" workbookViewId="0">
      <selection activeCell="G26" sqref="G26"/>
    </sheetView>
  </sheetViews>
  <sheetFormatPr defaultRowHeight="13.5"/>
  <cols>
    <col min="8" max="8" width="9.5" bestFit="1" customWidth="1"/>
  </cols>
  <sheetData>
    <row r="2" spans="2:4" ht="14.25">
      <c r="B2" s="538" t="s">
        <v>2203</v>
      </c>
      <c r="C2" s="538" t="s">
        <v>2204</v>
      </c>
      <c r="D2" s="538" t="s">
        <v>2205</v>
      </c>
    </row>
    <row r="3" spans="2:4" ht="14.25">
      <c r="B3" s="539">
        <v>1</v>
      </c>
      <c r="C3" s="539">
        <f>2.5*B3^3+25*B3^2-12.5*B3+165</f>
        <v>180</v>
      </c>
      <c r="D3" s="539">
        <v>0</v>
      </c>
    </row>
    <row r="4" spans="2:4" ht="14.25">
      <c r="B4" s="538">
        <v>2</v>
      </c>
      <c r="C4" s="538">
        <f>2.5*B4^3+22.5*B4^2-10*B4+150</f>
        <v>240</v>
      </c>
      <c r="D4" s="538">
        <f>C3</f>
        <v>180</v>
      </c>
    </row>
    <row r="5" spans="2:4" ht="14.25">
      <c r="B5" s="539">
        <v>3</v>
      </c>
      <c r="C5" s="539">
        <f>2.5*B5^3+25*B5^2-12.5*B5+165</f>
        <v>420</v>
      </c>
      <c r="D5" s="539">
        <f t="shared" ref="D5:D42" si="0">D4+C4</f>
        <v>420</v>
      </c>
    </row>
    <row r="6" spans="2:4" ht="14.25">
      <c r="B6" s="538">
        <v>4</v>
      </c>
      <c r="C6" s="538">
        <f>2.5*B6^3+22.5*B6^2-10*B6+150</f>
        <v>630</v>
      </c>
      <c r="D6" s="538">
        <f t="shared" si="0"/>
        <v>840</v>
      </c>
    </row>
    <row r="7" spans="2:4" ht="14.25">
      <c r="B7" s="539">
        <v>5</v>
      </c>
      <c r="C7" s="539">
        <f>2.5*B7^3+25*B7^2-12.5*B7+165</f>
        <v>1040</v>
      </c>
      <c r="D7" s="539">
        <f t="shared" si="0"/>
        <v>1470</v>
      </c>
    </row>
    <row r="8" spans="2:4" ht="14.25">
      <c r="B8" s="538">
        <v>6</v>
      </c>
      <c r="C8" s="538">
        <f>2.5*B8^3+22.5*B8^2-10*B8+150</f>
        <v>1440</v>
      </c>
      <c r="D8" s="538">
        <f t="shared" si="0"/>
        <v>2510</v>
      </c>
    </row>
    <row r="9" spans="2:4" ht="14.25">
      <c r="B9" s="539">
        <v>7</v>
      </c>
      <c r="C9" s="539">
        <f>2.5*B9^3+25*B9^2-12.5*B9+165</f>
        <v>2160</v>
      </c>
      <c r="D9" s="539">
        <f t="shared" si="0"/>
        <v>3950</v>
      </c>
    </row>
    <row r="10" spans="2:4" ht="14.25">
      <c r="B10" s="538">
        <v>8</v>
      </c>
      <c r="C10" s="538">
        <f>2.5*B10^3+22.5*B10^2-10*B10+150</f>
        <v>2790</v>
      </c>
      <c r="D10" s="538">
        <f t="shared" si="0"/>
        <v>6110</v>
      </c>
    </row>
    <row r="11" spans="2:4" ht="14.25">
      <c r="B11" s="539">
        <v>9</v>
      </c>
      <c r="C11" s="539">
        <f>2.5*B11^3+25*B11^2-12.5*B11+165</f>
        <v>3900</v>
      </c>
      <c r="D11" s="539">
        <f t="shared" si="0"/>
        <v>8900</v>
      </c>
    </row>
    <row r="12" spans="2:4" ht="14.25">
      <c r="B12" s="538">
        <v>10</v>
      </c>
      <c r="C12" s="538">
        <f>2.5*B12^3+22.5*B12^2-10*B12+150</f>
        <v>4800</v>
      </c>
      <c r="D12" s="538">
        <f t="shared" si="0"/>
        <v>12800</v>
      </c>
    </row>
    <row r="13" spans="2:4" ht="14.25">
      <c r="B13" s="539">
        <v>11</v>
      </c>
      <c r="C13" s="539">
        <f>2.5*B13^3+25*B13^2-12.5*B13+165</f>
        <v>6380</v>
      </c>
      <c r="D13" s="539">
        <f t="shared" si="0"/>
        <v>17600</v>
      </c>
    </row>
    <row r="14" spans="2:4" ht="14.25">
      <c r="B14" s="538">
        <v>12</v>
      </c>
      <c r="C14" s="538">
        <f>2.5*B14^3+22.5*B14^2-10*B14+150</f>
        <v>7590</v>
      </c>
      <c r="D14" s="538">
        <f t="shared" si="0"/>
        <v>23980</v>
      </c>
    </row>
    <row r="15" spans="2:4" ht="14.25">
      <c r="B15" s="539">
        <v>13</v>
      </c>
      <c r="C15" s="539">
        <f>2.5*B15^3+25*B15^2-12.5*B15+165</f>
        <v>9720</v>
      </c>
      <c r="D15" s="539">
        <f t="shared" si="0"/>
        <v>31570</v>
      </c>
    </row>
    <row r="16" spans="2:4" ht="14.25">
      <c r="B16" s="538">
        <v>14</v>
      </c>
      <c r="C16" s="538">
        <f>2.5*B16^3+22.5*B16^2-10*B16+150</f>
        <v>11280</v>
      </c>
      <c r="D16" s="538">
        <f t="shared" si="0"/>
        <v>41290</v>
      </c>
    </row>
    <row r="17" spans="2:4" ht="14.25">
      <c r="B17" s="539">
        <v>15</v>
      </c>
      <c r="C17" s="539">
        <f>2.5*B17^3+25*B17^2-12.5*B17+165</f>
        <v>14040</v>
      </c>
      <c r="D17" s="539">
        <f t="shared" si="0"/>
        <v>52570</v>
      </c>
    </row>
    <row r="18" spans="2:4" ht="14.25">
      <c r="B18" s="538">
        <v>16</v>
      </c>
      <c r="C18" s="538">
        <f>2.5*B18^3+22.5*B18^2-10*B18+150</f>
        <v>15990</v>
      </c>
      <c r="D18" s="538">
        <f t="shared" si="0"/>
        <v>66610</v>
      </c>
    </row>
    <row r="19" spans="2:4" ht="14.25">
      <c r="B19" s="539">
        <v>17</v>
      </c>
      <c r="C19" s="539">
        <f>2.5*B19^3+25*B19^2-12.5*B19+165</f>
        <v>19460</v>
      </c>
      <c r="D19" s="539">
        <f t="shared" si="0"/>
        <v>82600</v>
      </c>
    </row>
    <row r="20" spans="2:4" ht="14.25">
      <c r="B20" s="538">
        <v>18</v>
      </c>
      <c r="C20" s="538">
        <f>2.5*B20^3+22.5*B20^2-10*B20+150</f>
        <v>21840</v>
      </c>
      <c r="D20" s="538">
        <f t="shared" si="0"/>
        <v>102060</v>
      </c>
    </row>
    <row r="21" spans="2:4" ht="14.25">
      <c r="B21" s="539">
        <v>19</v>
      </c>
      <c r="C21" s="539">
        <f>2.5*B21^3+25*B21^2-12.5*B21+165</f>
        <v>26100</v>
      </c>
      <c r="D21" s="539">
        <f t="shared" si="0"/>
        <v>123900</v>
      </c>
    </row>
    <row r="22" spans="2:4" ht="14.25">
      <c r="B22" s="538">
        <v>20</v>
      </c>
      <c r="C22" s="538">
        <f>2.5*B22^3+22.5*B22^2-10*B22+150</f>
        <v>28950</v>
      </c>
      <c r="D22" s="540">
        <f t="shared" si="0"/>
        <v>150000</v>
      </c>
    </row>
    <row r="23" spans="2:4" ht="14.25">
      <c r="B23" s="539">
        <v>21</v>
      </c>
      <c r="C23" s="539">
        <f>2.5*B23^3+25*B23^2-12.5*B23+165</f>
        <v>34080</v>
      </c>
      <c r="D23" s="539">
        <f t="shared" si="0"/>
        <v>178950</v>
      </c>
    </row>
    <row r="24" spans="2:4" ht="14.25">
      <c r="B24" s="538">
        <v>22</v>
      </c>
      <c r="C24" s="538">
        <f>2.5*B24^3+22.5*B24^2-10*B24+150</f>
        <v>37440</v>
      </c>
      <c r="D24" s="538">
        <f t="shared" si="0"/>
        <v>213030</v>
      </c>
    </row>
    <row r="25" spans="2:4" ht="14.25">
      <c r="B25" s="539">
        <v>23</v>
      </c>
      <c r="C25" s="539">
        <f>2.5*B25^3+25*B25^2-12.5*B25+165</f>
        <v>43520</v>
      </c>
      <c r="D25" s="539">
        <f t="shared" si="0"/>
        <v>250470</v>
      </c>
    </row>
    <row r="26" spans="2:4" ht="14.25">
      <c r="B26" s="538">
        <v>24</v>
      </c>
      <c r="C26" s="538">
        <f>2.5*B26^3+22.5*B26^2-10*B26+150</f>
        <v>47430</v>
      </c>
      <c r="D26" s="538">
        <f t="shared" si="0"/>
        <v>293990</v>
      </c>
    </row>
    <row r="27" spans="2:4" ht="14.25">
      <c r="B27" s="539">
        <v>25</v>
      </c>
      <c r="C27" s="539">
        <f>2.5*B27^3+25*B27^2-12.5*B27+165</f>
        <v>54540</v>
      </c>
      <c r="D27" s="541">
        <f t="shared" si="0"/>
        <v>341420</v>
      </c>
    </row>
    <row r="28" spans="2:4" ht="14.25">
      <c r="B28" s="538">
        <v>26</v>
      </c>
      <c r="C28" s="538">
        <f>2.5*B28^3+22.5*B28^2-10*B28+150</f>
        <v>59040</v>
      </c>
      <c r="D28" s="538">
        <f t="shared" si="0"/>
        <v>395960</v>
      </c>
    </row>
    <row r="29" spans="2:4" ht="14.25">
      <c r="B29" s="539">
        <v>27</v>
      </c>
      <c r="C29" s="539">
        <f>2.5*B29^3+25*B29^2-12.5*B29+165</f>
        <v>67260</v>
      </c>
      <c r="D29" s="539">
        <f t="shared" si="0"/>
        <v>455000</v>
      </c>
    </row>
    <row r="30" spans="2:4" ht="14.25">
      <c r="B30" s="538">
        <v>28</v>
      </c>
      <c r="C30" s="538">
        <f>2.5*B30^3+22.5*B30^2-10*B30+150</f>
        <v>72390</v>
      </c>
      <c r="D30" s="538">
        <f t="shared" si="0"/>
        <v>522260</v>
      </c>
    </row>
    <row r="31" spans="2:4" ht="14.25">
      <c r="B31" s="539">
        <v>29</v>
      </c>
      <c r="C31" s="539">
        <f>2.5*B31^3+25*B31^2-12.5*B31+165</f>
        <v>81800</v>
      </c>
      <c r="D31" s="539">
        <f t="shared" si="0"/>
        <v>594650</v>
      </c>
    </row>
    <row r="32" spans="2:4" ht="14.25">
      <c r="B32" s="538">
        <v>30</v>
      </c>
      <c r="C32" s="538">
        <f>2.5*B32^3+22.5*B32^2-10*B32+150</f>
        <v>87600</v>
      </c>
      <c r="D32" s="540">
        <f t="shared" si="0"/>
        <v>676450</v>
      </c>
    </row>
    <row r="33" spans="2:8" ht="14.25">
      <c r="B33" s="539">
        <v>31</v>
      </c>
      <c r="C33" s="539">
        <f>2.5*B33^3+25*B33^2-12.5*B33+165</f>
        <v>98280</v>
      </c>
      <c r="D33" s="539">
        <f t="shared" si="0"/>
        <v>764050</v>
      </c>
    </row>
    <row r="34" spans="2:8" ht="14.25">
      <c r="B34" s="538">
        <v>32</v>
      </c>
      <c r="C34" s="538">
        <f>2.5*B34^3+22.5*B34^2-10*B34+150</f>
        <v>104790</v>
      </c>
      <c r="D34" s="538">
        <f t="shared" si="0"/>
        <v>862330</v>
      </c>
    </row>
    <row r="35" spans="2:8" ht="14.25">
      <c r="B35" s="539">
        <v>33</v>
      </c>
      <c r="C35" s="539">
        <f>2.5*B35^3+25*B35^2-12.5*B35+165</f>
        <v>116820</v>
      </c>
      <c r="D35" s="539">
        <f t="shared" si="0"/>
        <v>967120</v>
      </c>
    </row>
    <row r="36" spans="2:8" ht="14.25">
      <c r="B36" s="538">
        <v>34</v>
      </c>
      <c r="C36" s="538">
        <f>2.5*B36^3+22.5*B36^2-10*B36+150</f>
        <v>124080</v>
      </c>
      <c r="D36" s="538">
        <f t="shared" si="0"/>
        <v>1083940</v>
      </c>
    </row>
    <row r="37" spans="2:8" ht="14.25">
      <c r="B37" s="542">
        <v>35</v>
      </c>
      <c r="C37" s="542">
        <f>2.5*B37^3+25*B37^2-12.5*B37+165</f>
        <v>137540</v>
      </c>
      <c r="D37" s="543">
        <f t="shared" si="0"/>
        <v>1208020</v>
      </c>
    </row>
    <row r="38" spans="2:8" ht="14.25">
      <c r="B38" s="542">
        <v>36</v>
      </c>
      <c r="C38" s="542">
        <v>151920</v>
      </c>
      <c r="D38" s="542">
        <f t="shared" si="0"/>
        <v>1345560</v>
      </c>
      <c r="H38">
        <f>1208020+5*676450+20*341420+60*150000</f>
        <v>20418670</v>
      </c>
    </row>
    <row r="39" spans="2:8" ht="14.25">
      <c r="B39" s="542">
        <v>37</v>
      </c>
      <c r="C39" s="542">
        <v>167250</v>
      </c>
      <c r="D39" s="542">
        <f t="shared" si="0"/>
        <v>1497480</v>
      </c>
    </row>
    <row r="40" spans="2:8" ht="14.25">
      <c r="B40" s="542">
        <v>38</v>
      </c>
      <c r="C40" s="542">
        <v>183560</v>
      </c>
      <c r="D40" s="542">
        <f t="shared" si="0"/>
        <v>1664730</v>
      </c>
    </row>
    <row r="41" spans="2:8" ht="14.25">
      <c r="B41" s="542">
        <v>39</v>
      </c>
      <c r="C41" s="542">
        <v>200880</v>
      </c>
      <c r="D41" s="542">
        <f t="shared" si="0"/>
        <v>1848290</v>
      </c>
    </row>
    <row r="42" spans="2:8" ht="14.25">
      <c r="B42" s="544">
        <v>40</v>
      </c>
      <c r="C42" s="544">
        <v>219240</v>
      </c>
      <c r="D42" s="545">
        <f t="shared" si="0"/>
        <v>2049170</v>
      </c>
    </row>
    <row r="43" spans="2:8" ht="14.25">
      <c r="B43" s="167"/>
      <c r="C43" s="167"/>
      <c r="D43" s="167"/>
    </row>
    <row r="44" spans="2:8" ht="14.25">
      <c r="B44" s="539" t="s">
        <v>2206</v>
      </c>
      <c r="C44" s="539"/>
      <c r="D44" s="539"/>
    </row>
    <row r="45" spans="2:8" ht="14.25">
      <c r="B45" s="539" t="s">
        <v>2207</v>
      </c>
      <c r="C45" s="539"/>
      <c r="D45" s="539"/>
    </row>
    <row r="46" spans="2:8" ht="14.25">
      <c r="B46" s="538" t="s">
        <v>2208</v>
      </c>
      <c r="C46" s="538"/>
      <c r="D46" s="538"/>
    </row>
    <row r="47" spans="2:8" ht="14.25">
      <c r="B47" s="538" t="s">
        <v>2209</v>
      </c>
      <c r="C47" s="538"/>
      <c r="D47" s="538"/>
    </row>
    <row r="48" spans="2:8" ht="14.25">
      <c r="B48" s="542" t="s">
        <v>2210</v>
      </c>
      <c r="C48" s="542"/>
      <c r="D48" s="542"/>
    </row>
    <row r="49" spans="2:4" ht="14.25">
      <c r="B49" s="542" t="s">
        <v>2211</v>
      </c>
      <c r="C49" s="542"/>
      <c r="D49" s="54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6"/>
  <sheetViews>
    <sheetView topLeftCell="A191" workbookViewId="0">
      <selection activeCell="D203" sqref="D203:P203"/>
    </sheetView>
  </sheetViews>
  <sheetFormatPr defaultColWidth="9" defaultRowHeight="16.5"/>
  <cols>
    <col min="1" max="1" width="9" style="109"/>
    <col min="2" max="2" width="10.25" style="109" bestFit="1" customWidth="1"/>
    <col min="3" max="16" width="9" style="109"/>
    <col min="17" max="17" width="10.25" style="109" customWidth="1"/>
    <col min="18" max="16384" width="9" style="109"/>
  </cols>
  <sheetData>
    <row r="1" spans="2:16" ht="17.25" thickBot="1"/>
    <row r="2" spans="2:16">
      <c r="B2" s="183">
        <v>43101</v>
      </c>
      <c r="C2" s="1169">
        <v>1</v>
      </c>
      <c r="D2" s="1170"/>
      <c r="E2" s="1171">
        <v>2</v>
      </c>
      <c r="F2" s="1172"/>
      <c r="G2" s="1173">
        <v>3</v>
      </c>
      <c r="H2" s="1174"/>
      <c r="I2" s="1225">
        <v>4</v>
      </c>
      <c r="J2" s="1225"/>
      <c r="K2" s="1177">
        <v>5</v>
      </c>
      <c r="L2" s="1178"/>
      <c r="M2" s="1226">
        <v>6</v>
      </c>
      <c r="N2" s="1226"/>
      <c r="O2" s="1179">
        <v>7</v>
      </c>
      <c r="P2" s="1180"/>
    </row>
    <row r="3" spans="2:16" ht="17.25" thickBot="1">
      <c r="B3" s="184" t="s">
        <v>1069</v>
      </c>
      <c r="C3" s="1181" t="s">
        <v>1071</v>
      </c>
      <c r="D3" s="1182"/>
      <c r="E3" s="1202" t="s">
        <v>1070</v>
      </c>
      <c r="F3" s="1203"/>
      <c r="G3" s="1204" t="s">
        <v>1072</v>
      </c>
      <c r="H3" s="1205"/>
      <c r="I3" s="1206" t="s">
        <v>1073</v>
      </c>
      <c r="J3" s="1206"/>
      <c r="K3" s="1207" t="s">
        <v>1074</v>
      </c>
      <c r="L3" s="1208"/>
      <c r="M3" s="1209" t="s">
        <v>1075</v>
      </c>
      <c r="N3" s="1209"/>
      <c r="O3" s="1210" t="s">
        <v>1076</v>
      </c>
      <c r="P3" s="1211"/>
    </row>
    <row r="4" spans="2:16">
      <c r="B4" s="1131" t="s">
        <v>1077</v>
      </c>
      <c r="C4" s="187" t="s">
        <v>1078</v>
      </c>
      <c r="D4" s="188" t="s">
        <v>1079</v>
      </c>
      <c r="E4" s="195" t="s">
        <v>1082</v>
      </c>
      <c r="F4" s="196" t="s">
        <v>1083</v>
      </c>
      <c r="G4" s="199" t="s">
        <v>1086</v>
      </c>
      <c r="H4" s="200" t="s">
        <v>1087</v>
      </c>
      <c r="I4" s="205" t="s">
        <v>1090</v>
      </c>
      <c r="J4" s="206" t="s">
        <v>1091</v>
      </c>
      <c r="K4" s="204" t="s">
        <v>1094</v>
      </c>
      <c r="L4" s="209" t="s">
        <v>1095</v>
      </c>
      <c r="M4" s="1191" t="s">
        <v>1098</v>
      </c>
      <c r="N4" s="1192"/>
      <c r="O4" s="1192"/>
      <c r="P4" s="1193"/>
    </row>
    <row r="5" spans="2:16" ht="17.25" thickBot="1">
      <c r="B5" s="1132"/>
      <c r="C5" s="189" t="s">
        <v>1080</v>
      </c>
      <c r="D5" s="190" t="s">
        <v>1081</v>
      </c>
      <c r="E5" s="197" t="s">
        <v>1084</v>
      </c>
      <c r="F5" s="198" t="s">
        <v>1085</v>
      </c>
      <c r="G5" s="201" t="s">
        <v>1088</v>
      </c>
      <c r="H5" s="202" t="s">
        <v>1089</v>
      </c>
      <c r="I5" s="207" t="s">
        <v>1092</v>
      </c>
      <c r="J5" s="208" t="s">
        <v>1093</v>
      </c>
      <c r="K5" s="191" t="s">
        <v>1096</v>
      </c>
      <c r="L5" s="192" t="s">
        <v>1097</v>
      </c>
      <c r="M5" s="193" t="s">
        <v>1099</v>
      </c>
      <c r="N5" s="203" t="s">
        <v>1100</v>
      </c>
      <c r="O5" s="203" t="s">
        <v>1101</v>
      </c>
      <c r="P5" s="194" t="s">
        <v>1102</v>
      </c>
    </row>
    <row r="6" spans="2:16" ht="17.25" thickBot="1">
      <c r="B6" s="1133" t="s">
        <v>1103</v>
      </c>
      <c r="C6" s="1194" t="s">
        <v>1106</v>
      </c>
      <c r="D6" s="1195"/>
      <c r="E6" s="1196" t="s">
        <v>1107</v>
      </c>
      <c r="F6" s="1197"/>
      <c r="G6" s="1198" t="s">
        <v>1108</v>
      </c>
      <c r="H6" s="1199"/>
      <c r="I6" s="1158" t="s">
        <v>1109</v>
      </c>
      <c r="J6" s="1159"/>
      <c r="K6" s="1164" t="s">
        <v>1176</v>
      </c>
      <c r="L6" s="1200"/>
      <c r="M6" s="1200"/>
      <c r="N6" s="1200"/>
      <c r="O6" s="1200"/>
      <c r="P6" s="1165"/>
    </row>
    <row r="7" spans="2:16" ht="17.25" thickBot="1">
      <c r="B7" s="1131"/>
      <c r="C7" s="1194" t="s">
        <v>1105</v>
      </c>
      <c r="D7" s="1195"/>
      <c r="E7" s="1196" t="s">
        <v>1113</v>
      </c>
      <c r="F7" s="1197"/>
      <c r="G7" s="1198" t="s">
        <v>1114</v>
      </c>
      <c r="H7" s="1199"/>
      <c r="I7" s="1158" t="s">
        <v>1115</v>
      </c>
      <c r="J7" s="1159"/>
      <c r="K7" s="1140" t="s">
        <v>1111</v>
      </c>
      <c r="L7" s="1142"/>
      <c r="M7" s="1164" t="s">
        <v>1177</v>
      </c>
      <c r="N7" s="1200"/>
      <c r="O7" s="1200"/>
      <c r="P7" s="1165"/>
    </row>
    <row r="8" spans="2:16" ht="17.25" thickBot="1">
      <c r="B8" s="1131"/>
      <c r="C8" s="1201" t="s">
        <v>1112</v>
      </c>
      <c r="D8" s="1195"/>
      <c r="E8" s="1196"/>
      <c r="F8" s="1197"/>
      <c r="G8" s="1198" t="s">
        <v>1104</v>
      </c>
      <c r="H8" s="1199"/>
      <c r="I8" s="1158"/>
      <c r="J8" s="1159"/>
      <c r="K8" s="1140"/>
      <c r="L8" s="1142"/>
      <c r="M8" s="1162" t="s">
        <v>1110</v>
      </c>
      <c r="N8" s="1163"/>
      <c r="O8" s="1164"/>
      <c r="P8" s="1165"/>
    </row>
    <row r="9" spans="2:16" ht="17.25" thickBot="1">
      <c r="B9" s="1132"/>
      <c r="C9" s="1166" t="s">
        <v>1122</v>
      </c>
      <c r="D9" s="1167"/>
      <c r="E9" s="1167"/>
      <c r="F9" s="1167"/>
      <c r="G9" s="1167"/>
      <c r="H9" s="1167"/>
      <c r="I9" s="1167"/>
      <c r="J9" s="1167"/>
      <c r="K9" s="1167"/>
      <c r="L9" s="1167"/>
      <c r="M9" s="1167"/>
      <c r="N9" s="1167"/>
      <c r="O9" s="1167"/>
      <c r="P9" s="1168"/>
    </row>
    <row r="10" spans="2:16" ht="17.25" thickBot="1">
      <c r="B10" s="185" t="s">
        <v>1117</v>
      </c>
      <c r="C10" s="1189" t="s">
        <v>836</v>
      </c>
      <c r="D10" s="1190"/>
      <c r="E10" s="1187" t="s">
        <v>835</v>
      </c>
      <c r="F10" s="1188"/>
      <c r="G10" s="1183" t="s">
        <v>1118</v>
      </c>
      <c r="H10" s="1184"/>
      <c r="I10" s="1189" t="s">
        <v>836</v>
      </c>
      <c r="J10" s="1190"/>
      <c r="K10" s="1187" t="s">
        <v>835</v>
      </c>
      <c r="L10" s="1188"/>
      <c r="M10" s="1183" t="s">
        <v>1118</v>
      </c>
      <c r="N10" s="1184"/>
      <c r="O10" s="1183" t="s">
        <v>1118</v>
      </c>
      <c r="P10" s="1184"/>
    </row>
    <row r="11" spans="2:16" ht="17.25" thickBot="1">
      <c r="B11" s="186" t="s">
        <v>886</v>
      </c>
      <c r="C11" s="1166" t="s">
        <v>1123</v>
      </c>
      <c r="D11" s="1167"/>
      <c r="E11" s="1167"/>
      <c r="F11" s="1167"/>
      <c r="G11" s="1167"/>
      <c r="H11" s="1167"/>
      <c r="I11" s="1167"/>
      <c r="J11" s="1167"/>
      <c r="K11" s="1167"/>
      <c r="L11" s="1167"/>
      <c r="M11" s="1167"/>
      <c r="N11" s="1167"/>
      <c r="O11" s="1167"/>
      <c r="P11" s="1168"/>
    </row>
    <row r="12" spans="2:16" ht="17.25" thickBot="1">
      <c r="B12" s="1133" t="s">
        <v>1141</v>
      </c>
      <c r="C12" s="1230" t="s">
        <v>1144</v>
      </c>
      <c r="D12" s="1231"/>
      <c r="E12" s="1231"/>
      <c r="F12" s="1231"/>
      <c r="G12" s="1231"/>
      <c r="H12" s="1231"/>
      <c r="I12" s="1231"/>
      <c r="J12" s="1231"/>
      <c r="K12" s="1231"/>
      <c r="L12" s="1231"/>
      <c r="M12" s="1231"/>
      <c r="N12" s="1231"/>
      <c r="O12" s="1231"/>
      <c r="P12" s="1232"/>
    </row>
    <row r="13" spans="2:16" ht="17.25" thickBot="1">
      <c r="B13" s="1132"/>
      <c r="C13" s="1236" t="s">
        <v>1119</v>
      </c>
      <c r="D13" s="1237"/>
      <c r="E13" s="1237"/>
      <c r="F13" s="1237"/>
      <c r="G13" s="1237"/>
      <c r="H13" s="1237"/>
      <c r="I13" s="1238"/>
      <c r="J13" s="1239"/>
      <c r="K13" s="1239"/>
      <c r="L13" s="1239"/>
      <c r="M13" s="1239"/>
      <c r="N13" s="1239"/>
      <c r="O13" s="1239"/>
      <c r="P13" s="1240"/>
    </row>
    <row r="14" spans="2:16" ht="17.25" thickBot="1">
      <c r="B14" s="1133" t="s">
        <v>1120</v>
      </c>
      <c r="C14" s="1155" t="s">
        <v>1124</v>
      </c>
      <c r="D14" s="1156"/>
      <c r="E14" s="1156"/>
      <c r="F14" s="1156"/>
      <c r="G14" s="1156"/>
      <c r="H14" s="1156"/>
      <c r="I14" s="1156"/>
      <c r="J14" s="1156"/>
      <c r="K14" s="1156"/>
      <c r="L14" s="1156"/>
      <c r="M14" s="1156"/>
      <c r="N14" s="1156"/>
      <c r="O14" s="1156"/>
      <c r="P14" s="1157"/>
    </row>
    <row r="15" spans="2:16" ht="17.25" thickBot="1">
      <c r="B15" s="1132"/>
      <c r="C15" s="1235" t="s">
        <v>1142</v>
      </c>
      <c r="D15" s="1156"/>
      <c r="E15" s="1156"/>
      <c r="F15" s="1156"/>
      <c r="G15" s="1156"/>
      <c r="H15" s="1156"/>
      <c r="I15" s="1156"/>
      <c r="J15" s="1156"/>
      <c r="K15" s="1157"/>
      <c r="L15" s="1155" t="s">
        <v>1143</v>
      </c>
      <c r="M15" s="1156"/>
      <c r="N15" s="1156"/>
      <c r="O15" s="1156"/>
      <c r="P15" s="1157"/>
    </row>
    <row r="16" spans="2:16" ht="17.25" thickBot="1">
      <c r="B16" s="185" t="s">
        <v>1121</v>
      </c>
      <c r="C16" s="1134" t="s">
        <v>1167</v>
      </c>
      <c r="D16" s="1135"/>
      <c r="E16" s="1135"/>
      <c r="F16" s="1135"/>
      <c r="G16" s="1135"/>
      <c r="H16" s="1135"/>
      <c r="I16" s="1135"/>
      <c r="J16" s="1135"/>
      <c r="K16" s="1135"/>
      <c r="L16" s="1135"/>
      <c r="M16" s="1135"/>
      <c r="N16" s="1135"/>
      <c r="O16" s="1135"/>
      <c r="P16" s="1136"/>
    </row>
    <row r="17" spans="2:16" ht="17.25" thickBot="1">
      <c r="B17" s="185" t="s">
        <v>1130</v>
      </c>
      <c r="C17" s="1134" t="s">
        <v>1131</v>
      </c>
      <c r="D17" s="1135"/>
      <c r="E17" s="1135"/>
      <c r="F17" s="1135"/>
      <c r="G17" s="1135"/>
      <c r="H17" s="1135"/>
      <c r="I17" s="1135"/>
      <c r="J17" s="1135"/>
      <c r="K17" s="1135"/>
      <c r="L17" s="1135"/>
      <c r="M17" s="1135"/>
      <c r="N17" s="1135"/>
      <c r="O17" s="1135"/>
      <c r="P17" s="1136"/>
    </row>
    <row r="19" spans="2:16" ht="17.25" thickBot="1"/>
    <row r="20" spans="2:16">
      <c r="B20" s="183">
        <v>43101</v>
      </c>
      <c r="C20" s="1169">
        <v>8</v>
      </c>
      <c r="D20" s="1170"/>
      <c r="E20" s="1171">
        <v>9</v>
      </c>
      <c r="F20" s="1172"/>
      <c r="G20" s="1173">
        <v>10</v>
      </c>
      <c r="H20" s="1174"/>
      <c r="I20" s="1225">
        <v>11</v>
      </c>
      <c r="J20" s="1225"/>
      <c r="K20" s="1177">
        <v>12</v>
      </c>
      <c r="L20" s="1178"/>
      <c r="M20" s="1226">
        <v>13</v>
      </c>
      <c r="N20" s="1226"/>
      <c r="O20" s="1179">
        <v>14</v>
      </c>
      <c r="P20" s="1180"/>
    </row>
    <row r="21" spans="2:16" ht="17.25" thickBot="1">
      <c r="B21" s="184" t="s">
        <v>1125</v>
      </c>
      <c r="C21" s="1181" t="s">
        <v>1071</v>
      </c>
      <c r="D21" s="1182"/>
      <c r="E21" s="1202" t="s">
        <v>1070</v>
      </c>
      <c r="F21" s="1203"/>
      <c r="G21" s="1204" t="s">
        <v>1072</v>
      </c>
      <c r="H21" s="1205"/>
      <c r="I21" s="1206" t="s">
        <v>1073</v>
      </c>
      <c r="J21" s="1206"/>
      <c r="K21" s="1207" t="s">
        <v>1074</v>
      </c>
      <c r="L21" s="1208"/>
      <c r="M21" s="1209" t="s">
        <v>1075</v>
      </c>
      <c r="N21" s="1209"/>
      <c r="O21" s="1210" t="s">
        <v>1076</v>
      </c>
      <c r="P21" s="1211"/>
    </row>
    <row r="22" spans="2:16">
      <c r="B22" s="1131" t="s">
        <v>1077</v>
      </c>
      <c r="C22" s="187" t="s">
        <v>1078</v>
      </c>
      <c r="D22" s="188" t="s">
        <v>1079</v>
      </c>
      <c r="E22" s="195" t="s">
        <v>1082</v>
      </c>
      <c r="F22" s="196" t="s">
        <v>1083</v>
      </c>
      <c r="G22" s="199" t="s">
        <v>1086</v>
      </c>
      <c r="H22" s="200" t="s">
        <v>1087</v>
      </c>
      <c r="I22" s="205" t="s">
        <v>1090</v>
      </c>
      <c r="J22" s="206" t="s">
        <v>1091</v>
      </c>
      <c r="K22" s="204" t="s">
        <v>1094</v>
      </c>
      <c r="L22" s="209" t="s">
        <v>1095</v>
      </c>
      <c r="M22" s="1191" t="s">
        <v>1098</v>
      </c>
      <c r="N22" s="1192"/>
      <c r="O22" s="1192"/>
      <c r="P22" s="1193"/>
    </row>
    <row r="23" spans="2:16" ht="17.25" thickBot="1">
      <c r="B23" s="1132"/>
      <c r="C23" s="189" t="s">
        <v>1080</v>
      </c>
      <c r="D23" s="190" t="s">
        <v>1081</v>
      </c>
      <c r="E23" s="197" t="s">
        <v>1084</v>
      </c>
      <c r="F23" s="198" t="s">
        <v>1085</v>
      </c>
      <c r="G23" s="201" t="s">
        <v>1088</v>
      </c>
      <c r="H23" s="202" t="s">
        <v>1089</v>
      </c>
      <c r="I23" s="207" t="s">
        <v>1092</v>
      </c>
      <c r="J23" s="208" t="s">
        <v>1093</v>
      </c>
      <c r="K23" s="191" t="s">
        <v>1096</v>
      </c>
      <c r="L23" s="192" t="s">
        <v>1097</v>
      </c>
      <c r="M23" s="193" t="s">
        <v>1099</v>
      </c>
      <c r="N23" s="203" t="s">
        <v>1100</v>
      </c>
      <c r="O23" s="203" t="s">
        <v>1101</v>
      </c>
      <c r="P23" s="194" t="s">
        <v>1102</v>
      </c>
    </row>
    <row r="24" spans="2:16" ht="17.25" thickBot="1">
      <c r="B24" s="1133" t="s">
        <v>1103</v>
      </c>
      <c r="C24" s="1194" t="s">
        <v>1106</v>
      </c>
      <c r="D24" s="1195"/>
      <c r="E24" s="1196" t="s">
        <v>1107</v>
      </c>
      <c r="F24" s="1197"/>
      <c r="G24" s="1198" t="s">
        <v>1108</v>
      </c>
      <c r="H24" s="1199"/>
      <c r="I24" s="1158" t="s">
        <v>1109</v>
      </c>
      <c r="J24" s="1159"/>
      <c r="K24" s="1164" t="s">
        <v>1176</v>
      </c>
      <c r="L24" s="1200"/>
      <c r="M24" s="1200"/>
      <c r="N24" s="1200"/>
      <c r="O24" s="1200"/>
      <c r="P24" s="1165"/>
    </row>
    <row r="25" spans="2:16" ht="17.25" thickBot="1">
      <c r="B25" s="1131"/>
      <c r="C25" s="1194" t="s">
        <v>1105</v>
      </c>
      <c r="D25" s="1195"/>
      <c r="E25" s="1196" t="s">
        <v>1113</v>
      </c>
      <c r="F25" s="1197"/>
      <c r="G25" s="1198" t="s">
        <v>1114</v>
      </c>
      <c r="H25" s="1199"/>
      <c r="I25" s="1158" t="s">
        <v>1115</v>
      </c>
      <c r="J25" s="1159"/>
      <c r="K25" s="1140" t="s">
        <v>1111</v>
      </c>
      <c r="L25" s="1142"/>
      <c r="M25" s="1164" t="s">
        <v>1177</v>
      </c>
      <c r="N25" s="1200"/>
      <c r="O25" s="1200"/>
      <c r="P25" s="1165"/>
    </row>
    <row r="26" spans="2:16" ht="17.25" thickBot="1">
      <c r="B26" s="1131"/>
      <c r="C26" s="1201" t="s">
        <v>1112</v>
      </c>
      <c r="D26" s="1195"/>
      <c r="E26" s="1196"/>
      <c r="F26" s="1197"/>
      <c r="G26" s="1198" t="s">
        <v>1104</v>
      </c>
      <c r="H26" s="1199"/>
      <c r="I26" s="1158"/>
      <c r="J26" s="1159"/>
      <c r="K26" s="1140"/>
      <c r="L26" s="1142"/>
      <c r="M26" s="1162" t="s">
        <v>1110</v>
      </c>
      <c r="N26" s="1163"/>
      <c r="O26" s="1164"/>
      <c r="P26" s="1165"/>
    </row>
    <row r="27" spans="2:16" ht="17.25" thickBot="1">
      <c r="B27" s="1132"/>
      <c r="C27" s="1166" t="s">
        <v>1127</v>
      </c>
      <c r="D27" s="1167"/>
      <c r="E27" s="1167"/>
      <c r="F27" s="1167"/>
      <c r="G27" s="1167"/>
      <c r="H27" s="1167"/>
      <c r="I27" s="1167"/>
      <c r="J27" s="1167"/>
      <c r="K27" s="1167"/>
      <c r="L27" s="1167"/>
      <c r="M27" s="1167"/>
      <c r="N27" s="1167"/>
      <c r="O27" s="1167"/>
      <c r="P27" s="1168"/>
    </row>
    <row r="28" spans="2:16" ht="17.25" thickBot="1">
      <c r="B28" s="185" t="s">
        <v>1117</v>
      </c>
      <c r="C28" s="1189" t="s">
        <v>836</v>
      </c>
      <c r="D28" s="1190"/>
      <c r="E28" s="1187" t="s">
        <v>835</v>
      </c>
      <c r="F28" s="1188"/>
      <c r="G28" s="1185" t="s">
        <v>851</v>
      </c>
      <c r="H28" s="1186"/>
      <c r="I28" s="1185" t="s">
        <v>851</v>
      </c>
      <c r="J28" s="1186"/>
      <c r="K28" s="1185" t="s">
        <v>851</v>
      </c>
      <c r="L28" s="1186"/>
      <c r="M28" s="1185" t="s">
        <v>851</v>
      </c>
      <c r="N28" s="1186"/>
      <c r="O28" s="1185" t="s">
        <v>851</v>
      </c>
      <c r="P28" s="1186"/>
    </row>
    <row r="29" spans="2:16" ht="17.25" thickBot="1">
      <c r="B29" s="186" t="s">
        <v>886</v>
      </c>
      <c r="C29" s="1166" t="s">
        <v>1543</v>
      </c>
      <c r="D29" s="1167"/>
      <c r="E29" s="1167"/>
      <c r="F29" s="1167"/>
      <c r="G29" s="1167"/>
      <c r="H29" s="1167"/>
      <c r="I29" s="1167"/>
      <c r="J29" s="1167"/>
      <c r="K29" s="1137" t="s">
        <v>1126</v>
      </c>
      <c r="L29" s="1138"/>
      <c r="M29" s="1138"/>
      <c r="N29" s="1138"/>
      <c r="O29" s="1138"/>
      <c r="P29" s="1139"/>
    </row>
    <row r="30" spans="2:16" ht="17.25" thickBot="1">
      <c r="B30" s="1133" t="s">
        <v>1116</v>
      </c>
      <c r="C30" s="1241"/>
      <c r="D30" s="1242"/>
      <c r="E30" s="1242"/>
      <c r="F30" s="1243"/>
      <c r="G30" s="1213" t="s">
        <v>1137</v>
      </c>
      <c r="H30" s="1214"/>
      <c r="I30" s="1214"/>
      <c r="J30" s="1214"/>
      <c r="K30" s="1214"/>
      <c r="L30" s="1215"/>
      <c r="M30" s="1241"/>
      <c r="N30" s="1242"/>
      <c r="O30" s="1242"/>
      <c r="P30" s="1243"/>
    </row>
    <row r="31" spans="2:16" ht="17.25" thickBot="1">
      <c r="B31" s="1131"/>
      <c r="C31" s="1227"/>
      <c r="D31" s="1228"/>
      <c r="E31" s="1228"/>
      <c r="F31" s="1229"/>
      <c r="G31" s="1230" t="s">
        <v>1152</v>
      </c>
      <c r="H31" s="1231"/>
      <c r="I31" s="1231"/>
      <c r="J31" s="1231"/>
      <c r="K31" s="1231"/>
      <c r="L31" s="1231"/>
      <c r="M31" s="1231"/>
      <c r="N31" s="1231"/>
      <c r="O31" s="1231"/>
      <c r="P31" s="1231"/>
    </row>
    <row r="32" spans="2:16" ht="17.25" thickBot="1">
      <c r="B32" s="1132"/>
      <c r="C32" s="1236" t="s">
        <v>1328</v>
      </c>
      <c r="D32" s="1237"/>
      <c r="E32" s="1237"/>
      <c r="F32" s="1237"/>
      <c r="G32" s="1237"/>
      <c r="H32" s="1237"/>
      <c r="I32" s="1237"/>
      <c r="J32" s="1237"/>
      <c r="K32" s="1237"/>
      <c r="L32" s="1237"/>
      <c r="M32" s="1237"/>
      <c r="N32" s="1237"/>
      <c r="O32" s="1237"/>
      <c r="P32" s="1244"/>
    </row>
    <row r="33" spans="2:16" ht="17.25" thickBot="1">
      <c r="B33" s="185" t="s">
        <v>1120</v>
      </c>
      <c r="C33" s="1155" t="s">
        <v>1138</v>
      </c>
      <c r="D33" s="1156"/>
      <c r="E33" s="1156"/>
      <c r="F33" s="1156"/>
      <c r="G33" s="1156"/>
      <c r="H33" s="1156"/>
      <c r="I33" s="1156"/>
      <c r="J33" s="1156"/>
      <c r="K33" s="1156"/>
      <c r="L33" s="1156"/>
      <c r="M33" s="1156"/>
      <c r="N33" s="1156"/>
      <c r="O33" s="1156"/>
      <c r="P33" s="1157"/>
    </row>
    <row r="34" spans="2:16" ht="17.25" thickBot="1">
      <c r="B34" s="185" t="s">
        <v>1128</v>
      </c>
      <c r="C34" s="1155" t="s">
        <v>1129</v>
      </c>
      <c r="D34" s="1156"/>
      <c r="E34" s="1156"/>
      <c r="F34" s="1156"/>
      <c r="G34" s="1156"/>
      <c r="H34" s="1156"/>
      <c r="I34" s="1156"/>
      <c r="J34" s="1156"/>
      <c r="K34" s="1156"/>
      <c r="L34" s="1156"/>
      <c r="M34" s="1156"/>
      <c r="N34" s="1156"/>
      <c r="O34" s="1156"/>
      <c r="P34" s="1157"/>
    </row>
    <row r="35" spans="2:16" ht="17.25" thickBot="1">
      <c r="B35" s="185" t="s">
        <v>1121</v>
      </c>
      <c r="C35" s="1134" t="s">
        <v>1174</v>
      </c>
      <c r="D35" s="1135"/>
      <c r="E35" s="1135"/>
      <c r="F35" s="1135"/>
      <c r="G35" s="1135"/>
      <c r="H35" s="1135"/>
      <c r="I35" s="1135"/>
      <c r="J35" s="1135"/>
      <c r="K35" s="1135"/>
      <c r="L35" s="1135"/>
      <c r="M35" s="1135"/>
      <c r="N35" s="1135"/>
      <c r="O35" s="1135"/>
      <c r="P35" s="1136"/>
    </row>
    <row r="36" spans="2:16" ht="17.25" thickBot="1">
      <c r="B36" s="185" t="s">
        <v>1130</v>
      </c>
      <c r="C36" s="1134" t="s">
        <v>1131</v>
      </c>
      <c r="D36" s="1135"/>
      <c r="E36" s="1135"/>
      <c r="F36" s="1135"/>
      <c r="G36" s="1135"/>
      <c r="H36" s="1135"/>
      <c r="I36" s="1135"/>
      <c r="J36" s="1135"/>
      <c r="K36" s="1135"/>
      <c r="L36" s="1135"/>
      <c r="M36" s="1135"/>
      <c r="N36" s="1135"/>
      <c r="O36" s="1135"/>
      <c r="P36" s="1136"/>
    </row>
    <row r="38" spans="2:16" ht="17.25" thickBot="1"/>
    <row r="39" spans="2:16">
      <c r="B39" s="224">
        <v>43101</v>
      </c>
      <c r="C39" s="1169">
        <v>15</v>
      </c>
      <c r="D39" s="1170"/>
      <c r="E39" s="1171">
        <v>16</v>
      </c>
      <c r="F39" s="1172"/>
      <c r="G39" s="1173">
        <v>17</v>
      </c>
      <c r="H39" s="1174"/>
      <c r="I39" s="1225">
        <v>18</v>
      </c>
      <c r="J39" s="1225"/>
      <c r="K39" s="1177">
        <v>19</v>
      </c>
      <c r="L39" s="1178"/>
      <c r="M39" s="1226">
        <v>20</v>
      </c>
      <c r="N39" s="1226"/>
      <c r="O39" s="1179">
        <v>21</v>
      </c>
      <c r="P39" s="1180"/>
    </row>
    <row r="40" spans="2:16" ht="17.25" thickBot="1">
      <c r="B40" s="225" t="s">
        <v>1135</v>
      </c>
      <c r="C40" s="1181" t="s">
        <v>1071</v>
      </c>
      <c r="D40" s="1182"/>
      <c r="E40" s="1202" t="s">
        <v>1070</v>
      </c>
      <c r="F40" s="1203"/>
      <c r="G40" s="1204" t="s">
        <v>1072</v>
      </c>
      <c r="H40" s="1205"/>
      <c r="I40" s="1206" t="s">
        <v>1073</v>
      </c>
      <c r="J40" s="1206"/>
      <c r="K40" s="1207" t="s">
        <v>1074</v>
      </c>
      <c r="L40" s="1208"/>
      <c r="M40" s="1209" t="s">
        <v>1075</v>
      </c>
      <c r="N40" s="1209"/>
      <c r="O40" s="1210" t="s">
        <v>1076</v>
      </c>
      <c r="P40" s="1211"/>
    </row>
    <row r="41" spans="2:16">
      <c r="B41" s="1131" t="s">
        <v>1077</v>
      </c>
      <c r="C41" s="187" t="s">
        <v>1078</v>
      </c>
      <c r="D41" s="188" t="s">
        <v>1079</v>
      </c>
      <c r="E41" s="195" t="s">
        <v>1082</v>
      </c>
      <c r="F41" s="196" t="s">
        <v>1083</v>
      </c>
      <c r="G41" s="199" t="s">
        <v>1086</v>
      </c>
      <c r="H41" s="200" t="s">
        <v>1087</v>
      </c>
      <c r="I41" s="205" t="s">
        <v>1090</v>
      </c>
      <c r="J41" s="206" t="s">
        <v>1091</v>
      </c>
      <c r="K41" s="204" t="s">
        <v>1094</v>
      </c>
      <c r="L41" s="209" t="s">
        <v>1095</v>
      </c>
      <c r="M41" s="1191" t="s">
        <v>1098</v>
      </c>
      <c r="N41" s="1192"/>
      <c r="O41" s="1192"/>
      <c r="P41" s="1193"/>
    </row>
    <row r="42" spans="2:16" ht="17.25" thickBot="1">
      <c r="B42" s="1132"/>
      <c r="C42" s="189" t="s">
        <v>1080</v>
      </c>
      <c r="D42" s="190" t="s">
        <v>1081</v>
      </c>
      <c r="E42" s="197" t="s">
        <v>1084</v>
      </c>
      <c r="F42" s="198" t="s">
        <v>1085</v>
      </c>
      <c r="G42" s="201" t="s">
        <v>1088</v>
      </c>
      <c r="H42" s="202" t="s">
        <v>1089</v>
      </c>
      <c r="I42" s="207" t="s">
        <v>1092</v>
      </c>
      <c r="J42" s="208" t="s">
        <v>1093</v>
      </c>
      <c r="K42" s="191" t="s">
        <v>1096</v>
      </c>
      <c r="L42" s="192" t="s">
        <v>1097</v>
      </c>
      <c r="M42" s="193" t="s">
        <v>1099</v>
      </c>
      <c r="N42" s="203" t="s">
        <v>1100</v>
      </c>
      <c r="O42" s="203" t="s">
        <v>1101</v>
      </c>
      <c r="P42" s="194" t="s">
        <v>1102</v>
      </c>
    </row>
    <row r="43" spans="2:16" ht="17.25" thickBot="1">
      <c r="B43" s="1133" t="s">
        <v>1103</v>
      </c>
      <c r="C43" s="1194" t="s">
        <v>1106</v>
      </c>
      <c r="D43" s="1195"/>
      <c r="E43" s="1196" t="s">
        <v>1107</v>
      </c>
      <c r="F43" s="1197"/>
      <c r="G43" s="1198" t="s">
        <v>1108</v>
      </c>
      <c r="H43" s="1199"/>
      <c r="I43" s="1158" t="s">
        <v>1109</v>
      </c>
      <c r="J43" s="1159"/>
      <c r="K43" s="1164" t="s">
        <v>1176</v>
      </c>
      <c r="L43" s="1200"/>
      <c r="M43" s="1200"/>
      <c r="N43" s="1200"/>
      <c r="O43" s="1200"/>
      <c r="P43" s="1165"/>
    </row>
    <row r="44" spans="2:16" ht="17.25" thickBot="1">
      <c r="B44" s="1131"/>
      <c r="C44" s="1194" t="s">
        <v>1105</v>
      </c>
      <c r="D44" s="1195"/>
      <c r="E44" s="1196" t="s">
        <v>1113</v>
      </c>
      <c r="F44" s="1197"/>
      <c r="G44" s="1198" t="s">
        <v>1114</v>
      </c>
      <c r="H44" s="1199"/>
      <c r="I44" s="1158" t="s">
        <v>1115</v>
      </c>
      <c r="J44" s="1159"/>
      <c r="K44" s="1140" t="s">
        <v>1111</v>
      </c>
      <c r="L44" s="1142"/>
      <c r="M44" s="1164" t="s">
        <v>1177</v>
      </c>
      <c r="N44" s="1200"/>
      <c r="O44" s="1200"/>
      <c r="P44" s="1165"/>
    </row>
    <row r="45" spans="2:16" ht="17.25" thickBot="1">
      <c r="B45" s="1131"/>
      <c r="C45" s="1201" t="s">
        <v>1112</v>
      </c>
      <c r="D45" s="1195"/>
      <c r="E45" s="1196"/>
      <c r="F45" s="1197"/>
      <c r="G45" s="1198" t="s">
        <v>1104</v>
      </c>
      <c r="H45" s="1199"/>
      <c r="I45" s="1158"/>
      <c r="J45" s="1159"/>
      <c r="K45" s="1140"/>
      <c r="L45" s="1142"/>
      <c r="M45" s="1162" t="s">
        <v>1110</v>
      </c>
      <c r="N45" s="1163"/>
      <c r="O45" s="1164"/>
      <c r="P45" s="1165"/>
    </row>
    <row r="46" spans="2:16" ht="17.25" thickBot="1">
      <c r="B46" s="1132"/>
      <c r="C46" s="1166" t="s">
        <v>1132</v>
      </c>
      <c r="D46" s="1167"/>
      <c r="E46" s="1167"/>
      <c r="F46" s="1167"/>
      <c r="G46" s="1167"/>
      <c r="H46" s="1167"/>
      <c r="I46" s="1167"/>
      <c r="J46" s="1167"/>
      <c r="K46" s="1167"/>
      <c r="L46" s="1167"/>
      <c r="M46" s="1167"/>
      <c r="N46" s="1167"/>
      <c r="O46" s="1167"/>
      <c r="P46" s="1168"/>
    </row>
    <row r="47" spans="2:16" ht="17.25" thickBot="1">
      <c r="B47" s="185" t="s">
        <v>1117</v>
      </c>
      <c r="C47" s="1233" t="s">
        <v>836</v>
      </c>
      <c r="D47" s="1234"/>
      <c r="E47" s="1187" t="s">
        <v>835</v>
      </c>
      <c r="F47" s="1188"/>
      <c r="G47" s="1187" t="s">
        <v>835</v>
      </c>
      <c r="H47" s="1188"/>
      <c r="I47" s="1183" t="s">
        <v>837</v>
      </c>
      <c r="J47" s="1184"/>
      <c r="K47" s="1185" t="s">
        <v>851</v>
      </c>
      <c r="L47" s="1186"/>
      <c r="M47" s="1189" t="s">
        <v>836</v>
      </c>
      <c r="N47" s="1190"/>
      <c r="O47" s="1189" t="s">
        <v>836</v>
      </c>
      <c r="P47" s="1190"/>
    </row>
    <row r="48" spans="2:16" ht="17.25" thickBot="1">
      <c r="B48" s="186" t="s">
        <v>1166</v>
      </c>
      <c r="C48" s="1137" t="s">
        <v>1126</v>
      </c>
      <c r="D48" s="1138"/>
      <c r="E48" s="1138"/>
      <c r="F48" s="1138"/>
      <c r="G48" s="1138"/>
      <c r="H48" s="1138"/>
      <c r="I48" s="1138"/>
      <c r="J48" s="1138"/>
      <c r="K48" s="1138"/>
      <c r="L48" s="1138"/>
      <c r="M48" s="1138"/>
      <c r="N48" s="1138"/>
      <c r="O48" s="1138"/>
      <c r="P48" s="1139"/>
    </row>
    <row r="49" spans="2:16" ht="17.25" thickBot="1">
      <c r="B49" s="1133" t="s">
        <v>1116</v>
      </c>
      <c r="C49" s="1216" t="s">
        <v>1133</v>
      </c>
      <c r="D49" s="1217"/>
      <c r="E49" s="1217"/>
      <c r="F49" s="1217"/>
      <c r="G49" s="1217"/>
      <c r="H49" s="1217"/>
      <c r="I49" s="1217"/>
      <c r="J49" s="1218"/>
      <c r="K49" s="1219"/>
      <c r="L49" s="1220"/>
      <c r="M49" s="1220"/>
      <c r="N49" s="1220"/>
      <c r="O49" s="1220"/>
      <c r="P49" s="1221"/>
    </row>
    <row r="50" spans="2:16" ht="17.25" thickBot="1">
      <c r="B50" s="1131"/>
      <c r="C50" s="1222"/>
      <c r="D50" s="1223"/>
      <c r="E50" s="1223"/>
      <c r="F50" s="1224"/>
      <c r="G50" s="1213" t="s">
        <v>1134</v>
      </c>
      <c r="H50" s="1214"/>
      <c r="I50" s="1214"/>
      <c r="J50" s="1214"/>
      <c r="K50" s="1214"/>
      <c r="L50" s="1215"/>
      <c r="M50" s="1219"/>
      <c r="N50" s="1220"/>
      <c r="O50" s="1220"/>
      <c r="P50" s="1221"/>
    </row>
    <row r="51" spans="2:16" ht="17.25" thickBot="1">
      <c r="B51" s="1131"/>
      <c r="C51" s="1227"/>
      <c r="D51" s="1228"/>
      <c r="E51" s="1228"/>
      <c r="F51" s="1229"/>
      <c r="G51" s="1146" t="s">
        <v>1140</v>
      </c>
      <c r="H51" s="1147"/>
      <c r="I51" s="1147"/>
      <c r="J51" s="1147"/>
      <c r="K51" s="1147"/>
      <c r="L51" s="1147"/>
      <c r="M51" s="1147"/>
      <c r="N51" s="1147"/>
      <c r="O51" s="1147"/>
      <c r="P51" s="1148"/>
    </row>
    <row r="52" spans="2:16" ht="17.25" thickBot="1">
      <c r="B52" s="1132"/>
      <c r="C52" s="1230" t="s">
        <v>1327</v>
      </c>
      <c r="D52" s="1231"/>
      <c r="E52" s="1231"/>
      <c r="F52" s="1231"/>
      <c r="G52" s="1231"/>
      <c r="H52" s="1231"/>
      <c r="I52" s="1231"/>
      <c r="J52" s="1231"/>
      <c r="K52" s="1231"/>
      <c r="L52" s="1231"/>
      <c r="M52" s="1231"/>
      <c r="N52" s="1231"/>
      <c r="O52" s="1231"/>
      <c r="P52" s="1232"/>
    </row>
    <row r="53" spans="2:16" ht="17.25" thickBot="1">
      <c r="B53" s="185" t="s">
        <v>1120</v>
      </c>
      <c r="C53" s="1155" t="s">
        <v>1136</v>
      </c>
      <c r="D53" s="1156"/>
      <c r="E53" s="1156"/>
      <c r="F53" s="1156"/>
      <c r="G53" s="1156"/>
      <c r="H53" s="1156"/>
      <c r="I53" s="1156"/>
      <c r="J53" s="1156"/>
      <c r="K53" s="1156"/>
      <c r="L53" s="1156"/>
      <c r="M53" s="1156"/>
      <c r="N53" s="1156"/>
      <c r="O53" s="1156"/>
      <c r="P53" s="1157"/>
    </row>
    <row r="54" spans="2:16" ht="17.25" thickBot="1">
      <c r="B54" s="185" t="s">
        <v>1128</v>
      </c>
      <c r="C54" s="1155" t="s">
        <v>1129</v>
      </c>
      <c r="D54" s="1156"/>
      <c r="E54" s="1156"/>
      <c r="F54" s="1156"/>
      <c r="G54" s="1156"/>
      <c r="H54" s="1156"/>
      <c r="I54" s="1156"/>
      <c r="J54" s="1156"/>
      <c r="K54" s="1156"/>
      <c r="L54" s="1156"/>
      <c r="M54" s="1156"/>
      <c r="N54" s="1156"/>
      <c r="O54" s="1156"/>
      <c r="P54" s="1157"/>
    </row>
    <row r="55" spans="2:16" ht="17.25" thickBot="1">
      <c r="B55" s="185" t="s">
        <v>1121</v>
      </c>
      <c r="C55" s="1134" t="s">
        <v>1174</v>
      </c>
      <c r="D55" s="1135"/>
      <c r="E55" s="1135"/>
      <c r="F55" s="1135"/>
      <c r="G55" s="1135"/>
      <c r="H55" s="1135"/>
      <c r="I55" s="1135"/>
      <c r="J55" s="1135"/>
      <c r="K55" s="1135"/>
      <c r="L55" s="1135"/>
      <c r="M55" s="1135"/>
      <c r="N55" s="1135"/>
      <c r="O55" s="1135"/>
      <c r="P55" s="1136"/>
    </row>
    <row r="56" spans="2:16" ht="17.25" thickBot="1">
      <c r="B56" s="185" t="s">
        <v>1130</v>
      </c>
      <c r="C56" s="1134" t="s">
        <v>1131</v>
      </c>
      <c r="D56" s="1135"/>
      <c r="E56" s="1135"/>
      <c r="F56" s="1135"/>
      <c r="G56" s="1135"/>
      <c r="H56" s="1135"/>
      <c r="I56" s="1135"/>
      <c r="J56" s="1135"/>
      <c r="K56" s="1135"/>
      <c r="L56" s="1135"/>
      <c r="M56" s="1135"/>
      <c r="N56" s="1135"/>
      <c r="O56" s="1135"/>
      <c r="P56" s="1136"/>
    </row>
    <row r="58" spans="2:16" ht="17.25" thickBot="1"/>
    <row r="59" spans="2:16">
      <c r="B59" s="224">
        <v>43101</v>
      </c>
      <c r="C59" s="1169">
        <v>22</v>
      </c>
      <c r="D59" s="1170"/>
      <c r="E59" s="1171">
        <v>23</v>
      </c>
      <c r="F59" s="1172"/>
      <c r="G59" s="1173">
        <v>24</v>
      </c>
      <c r="H59" s="1174"/>
      <c r="I59" s="1175">
        <v>25</v>
      </c>
      <c r="J59" s="1176"/>
      <c r="K59" s="1177">
        <v>26</v>
      </c>
      <c r="L59" s="1178"/>
      <c r="M59" s="1179">
        <v>27</v>
      </c>
      <c r="N59" s="1180"/>
      <c r="O59" s="1179">
        <v>28</v>
      </c>
      <c r="P59" s="1180"/>
    </row>
    <row r="60" spans="2:16" ht="17.25" thickBot="1">
      <c r="B60" s="225" t="s">
        <v>1164</v>
      </c>
      <c r="C60" s="1181" t="s">
        <v>1071</v>
      </c>
      <c r="D60" s="1182"/>
      <c r="E60" s="1202" t="s">
        <v>1070</v>
      </c>
      <c r="F60" s="1203"/>
      <c r="G60" s="1204" t="s">
        <v>1072</v>
      </c>
      <c r="H60" s="1205"/>
      <c r="I60" s="1206" t="s">
        <v>1073</v>
      </c>
      <c r="J60" s="1206"/>
      <c r="K60" s="1207" t="s">
        <v>1074</v>
      </c>
      <c r="L60" s="1208"/>
      <c r="M60" s="1209" t="s">
        <v>1075</v>
      </c>
      <c r="N60" s="1209"/>
      <c r="O60" s="1210" t="s">
        <v>1076</v>
      </c>
      <c r="P60" s="1211"/>
    </row>
    <row r="61" spans="2:16">
      <c r="B61" s="1131" t="s">
        <v>1077</v>
      </c>
      <c r="C61" s="187" t="s">
        <v>1078</v>
      </c>
      <c r="D61" s="188" t="s">
        <v>1079</v>
      </c>
      <c r="E61" s="195" t="s">
        <v>1082</v>
      </c>
      <c r="F61" s="196" t="s">
        <v>1083</v>
      </c>
      <c r="G61" s="199" t="s">
        <v>1086</v>
      </c>
      <c r="H61" s="200" t="s">
        <v>1087</v>
      </c>
      <c r="I61" s="244" t="s">
        <v>1090</v>
      </c>
      <c r="J61" s="232" t="s">
        <v>1091</v>
      </c>
      <c r="K61" s="233" t="s">
        <v>1094</v>
      </c>
      <c r="L61" s="234" t="s">
        <v>1095</v>
      </c>
      <c r="M61" s="1191" t="s">
        <v>1098</v>
      </c>
      <c r="N61" s="1192"/>
      <c r="O61" s="1192"/>
      <c r="P61" s="1193"/>
    </row>
    <row r="62" spans="2:16" ht="17.25" thickBot="1">
      <c r="B62" s="1132"/>
      <c r="C62" s="235" t="s">
        <v>1080</v>
      </c>
      <c r="D62" s="236" t="s">
        <v>1081</v>
      </c>
      <c r="E62" s="237" t="s">
        <v>1084</v>
      </c>
      <c r="F62" s="238" t="s">
        <v>1085</v>
      </c>
      <c r="G62" s="239" t="s">
        <v>1088</v>
      </c>
      <c r="H62" s="240" t="s">
        <v>1089</v>
      </c>
      <c r="I62" s="207" t="s">
        <v>1092</v>
      </c>
      <c r="J62" s="241" t="s">
        <v>1093</v>
      </c>
      <c r="K62" s="242" t="s">
        <v>1096</v>
      </c>
      <c r="L62" s="243" t="s">
        <v>1097</v>
      </c>
      <c r="M62" s="193" t="s">
        <v>1099</v>
      </c>
      <c r="N62" s="203" t="s">
        <v>1100</v>
      </c>
      <c r="O62" s="203" t="s">
        <v>1101</v>
      </c>
      <c r="P62" s="194" t="s">
        <v>1102</v>
      </c>
    </row>
    <row r="63" spans="2:16" ht="17.25" thickBot="1">
      <c r="B63" s="1133" t="s">
        <v>1103</v>
      </c>
      <c r="C63" s="1194" t="s">
        <v>1106</v>
      </c>
      <c r="D63" s="1195"/>
      <c r="E63" s="1196" t="s">
        <v>1107</v>
      </c>
      <c r="F63" s="1197"/>
      <c r="G63" s="1198" t="s">
        <v>1108</v>
      </c>
      <c r="H63" s="1199"/>
      <c r="I63" s="1158" t="s">
        <v>1109</v>
      </c>
      <c r="J63" s="1159"/>
      <c r="K63" s="1164" t="s">
        <v>1176</v>
      </c>
      <c r="L63" s="1200"/>
      <c r="M63" s="1200"/>
      <c r="N63" s="1200"/>
      <c r="O63" s="1200"/>
      <c r="P63" s="1165"/>
    </row>
    <row r="64" spans="2:16" ht="17.25" thickBot="1">
      <c r="B64" s="1131"/>
      <c r="C64" s="1194" t="s">
        <v>1105</v>
      </c>
      <c r="D64" s="1195"/>
      <c r="E64" s="1196" t="s">
        <v>1113</v>
      </c>
      <c r="F64" s="1197"/>
      <c r="G64" s="1198" t="s">
        <v>1114</v>
      </c>
      <c r="H64" s="1199"/>
      <c r="I64" s="1158" t="s">
        <v>1115</v>
      </c>
      <c r="J64" s="1159"/>
      <c r="K64" s="1140" t="s">
        <v>1111</v>
      </c>
      <c r="L64" s="1142"/>
      <c r="M64" s="1164" t="s">
        <v>1177</v>
      </c>
      <c r="N64" s="1200"/>
      <c r="O64" s="1200"/>
      <c r="P64" s="1165"/>
    </row>
    <row r="65" spans="2:16" ht="17.25" thickBot="1">
      <c r="B65" s="1131"/>
      <c r="C65" s="1201" t="s">
        <v>1112</v>
      </c>
      <c r="D65" s="1195"/>
      <c r="E65" s="1196"/>
      <c r="F65" s="1197"/>
      <c r="G65" s="1198" t="s">
        <v>1104</v>
      </c>
      <c r="H65" s="1199"/>
      <c r="I65" s="1158"/>
      <c r="J65" s="1159"/>
      <c r="K65" s="1160" t="s">
        <v>1326</v>
      </c>
      <c r="L65" s="1161"/>
      <c r="M65" s="1162" t="s">
        <v>1110</v>
      </c>
      <c r="N65" s="1163"/>
      <c r="O65" s="1164"/>
      <c r="P65" s="1165"/>
    </row>
    <row r="66" spans="2:16" ht="17.25" thickBot="1">
      <c r="B66" s="1132"/>
      <c r="C66" s="1166" t="s">
        <v>1332</v>
      </c>
      <c r="D66" s="1167"/>
      <c r="E66" s="1167"/>
      <c r="F66" s="1167"/>
      <c r="G66" s="1167"/>
      <c r="H66" s="1167"/>
      <c r="I66" s="1167"/>
      <c r="J66" s="1167"/>
      <c r="K66" s="1167"/>
      <c r="L66" s="1167"/>
      <c r="M66" s="1167"/>
      <c r="N66" s="1167"/>
      <c r="O66" s="1167"/>
      <c r="P66" s="1168"/>
    </row>
    <row r="67" spans="2:16" ht="17.25" thickBot="1">
      <c r="B67" s="185" t="s">
        <v>1117</v>
      </c>
      <c r="C67" s="1183" t="s">
        <v>837</v>
      </c>
      <c r="D67" s="1184"/>
      <c r="E67" s="1185" t="s">
        <v>851</v>
      </c>
      <c r="F67" s="1186"/>
      <c r="G67" s="1187" t="s">
        <v>835</v>
      </c>
      <c r="H67" s="1188"/>
      <c r="I67" s="1183" t="s">
        <v>837</v>
      </c>
      <c r="J67" s="1184"/>
      <c r="K67" s="1185" t="s">
        <v>851</v>
      </c>
      <c r="L67" s="1186"/>
      <c r="M67" s="1189" t="s">
        <v>836</v>
      </c>
      <c r="N67" s="1190"/>
      <c r="O67" s="1189" t="s">
        <v>836</v>
      </c>
      <c r="P67" s="1190"/>
    </row>
    <row r="68" spans="2:16" ht="17.25" thickBot="1">
      <c r="B68" s="245" t="s">
        <v>1166</v>
      </c>
      <c r="C68" s="1137" t="s">
        <v>1170</v>
      </c>
      <c r="D68" s="1138"/>
      <c r="E68" s="1138"/>
      <c r="F68" s="1138"/>
      <c r="G68" s="1138"/>
      <c r="H68" s="1138"/>
      <c r="I68" s="1138"/>
      <c r="J68" s="1138"/>
      <c r="K68" s="1138"/>
      <c r="L68" s="1139"/>
      <c r="M68" s="1137" t="s">
        <v>1171</v>
      </c>
      <c r="N68" s="1138"/>
      <c r="O68" s="1138"/>
      <c r="P68" s="1139"/>
    </row>
    <row r="69" spans="2:16" ht="17.25" thickBot="1">
      <c r="B69" s="1133" t="s">
        <v>1178</v>
      </c>
      <c r="C69" s="1213" t="s">
        <v>1172</v>
      </c>
      <c r="D69" s="1214"/>
      <c r="E69" s="1214"/>
      <c r="F69" s="1215"/>
      <c r="G69" s="1216" t="s">
        <v>1179</v>
      </c>
      <c r="H69" s="1217"/>
      <c r="I69" s="1217"/>
      <c r="J69" s="1217"/>
      <c r="K69" s="1217"/>
      <c r="L69" s="1217"/>
      <c r="M69" s="1217"/>
      <c r="N69" s="1217"/>
      <c r="O69" s="1217"/>
      <c r="P69" s="1218"/>
    </row>
    <row r="70" spans="2:16" ht="17.25" thickBot="1">
      <c r="B70" s="1132"/>
      <c r="C70" s="1146" t="s">
        <v>1140</v>
      </c>
      <c r="D70" s="1147"/>
      <c r="E70" s="1147"/>
      <c r="F70" s="1147"/>
      <c r="G70" s="1147"/>
      <c r="H70" s="1147"/>
      <c r="I70" s="1147"/>
      <c r="J70" s="1147"/>
      <c r="K70" s="1147"/>
      <c r="L70" s="1147"/>
      <c r="M70" s="1147"/>
      <c r="N70" s="1147"/>
      <c r="O70" s="1147"/>
      <c r="P70" s="1148"/>
    </row>
    <row r="71" spans="2:16" ht="17.25" thickBot="1">
      <c r="B71" s="1133" t="s">
        <v>1120</v>
      </c>
      <c r="C71" s="1189" t="s">
        <v>1173</v>
      </c>
      <c r="D71" s="1212"/>
      <c r="E71" s="1212"/>
      <c r="F71" s="1190"/>
      <c r="G71" s="246"/>
      <c r="H71" s="246"/>
      <c r="I71" s="246"/>
      <c r="J71" s="246"/>
      <c r="K71" s="246"/>
      <c r="L71" s="1140" t="s">
        <v>1329</v>
      </c>
      <c r="M71" s="1141"/>
      <c r="N71" s="1141"/>
      <c r="O71" s="1141"/>
      <c r="P71" s="1142"/>
    </row>
    <row r="72" spans="2:16" ht="17.25" thickBot="1">
      <c r="B72" s="1132"/>
      <c r="C72" s="1152" t="s">
        <v>1546</v>
      </c>
      <c r="D72" s="1153"/>
      <c r="E72" s="1153"/>
      <c r="F72" s="1153"/>
      <c r="G72" s="1153"/>
      <c r="H72" s="1153"/>
      <c r="I72" s="1153"/>
      <c r="J72" s="1153"/>
      <c r="K72" s="1153"/>
      <c r="L72" s="1153"/>
      <c r="M72" s="1153"/>
      <c r="N72" s="1153"/>
      <c r="O72" s="1153"/>
      <c r="P72" s="1154"/>
    </row>
    <row r="73" spans="2:16" ht="17.25" thickBot="1">
      <c r="B73" s="185" t="s">
        <v>1128</v>
      </c>
      <c r="C73" s="1155" t="s">
        <v>1129</v>
      </c>
      <c r="D73" s="1156"/>
      <c r="E73" s="1156"/>
      <c r="F73" s="1156"/>
      <c r="G73" s="1156"/>
      <c r="H73" s="1156"/>
      <c r="I73" s="1156"/>
      <c r="J73" s="1156"/>
      <c r="K73" s="1156"/>
      <c r="L73" s="1156"/>
      <c r="M73" s="1156"/>
      <c r="N73" s="1156"/>
      <c r="O73" s="1156"/>
      <c r="P73" s="1157"/>
    </row>
    <row r="74" spans="2:16" ht="17.25" thickBot="1">
      <c r="B74" s="185" t="s">
        <v>1121</v>
      </c>
      <c r="C74" s="1134" t="s">
        <v>1174</v>
      </c>
      <c r="D74" s="1135"/>
      <c r="E74" s="1135"/>
      <c r="F74" s="1135"/>
      <c r="G74" s="1135"/>
      <c r="H74" s="1135"/>
      <c r="I74" s="1135"/>
      <c r="J74" s="1135"/>
      <c r="K74" s="1135"/>
      <c r="L74" s="1135"/>
      <c r="M74" s="1135"/>
      <c r="N74" s="1135"/>
      <c r="O74" s="1135"/>
      <c r="P74" s="1136"/>
    </row>
    <row r="75" spans="2:16" ht="17.25" thickBot="1">
      <c r="B75" s="185" t="s">
        <v>1130</v>
      </c>
      <c r="C75" s="1134" t="s">
        <v>1131</v>
      </c>
      <c r="D75" s="1135"/>
      <c r="E75" s="1135"/>
      <c r="F75" s="1135"/>
      <c r="G75" s="1135"/>
      <c r="H75" s="1135"/>
      <c r="I75" s="1135"/>
      <c r="J75" s="1135"/>
      <c r="K75" s="1135"/>
      <c r="L75" s="1135"/>
      <c r="M75" s="1135"/>
      <c r="N75" s="1135"/>
      <c r="O75" s="1135"/>
      <c r="P75" s="1136"/>
    </row>
    <row r="77" spans="2:16" ht="17.25" thickBot="1"/>
    <row r="78" spans="2:16">
      <c r="B78" s="306" t="s">
        <v>1330</v>
      </c>
      <c r="C78" s="1169">
        <v>29</v>
      </c>
      <c r="D78" s="1170"/>
      <c r="E78" s="1171">
        <v>30</v>
      </c>
      <c r="F78" s="1172"/>
      <c r="G78" s="1173">
        <v>31</v>
      </c>
      <c r="H78" s="1174"/>
      <c r="I78" s="1175">
        <v>1</v>
      </c>
      <c r="J78" s="1176"/>
      <c r="K78" s="1177">
        <v>2</v>
      </c>
      <c r="L78" s="1178"/>
      <c r="M78" s="1179">
        <v>3</v>
      </c>
      <c r="N78" s="1180"/>
      <c r="O78" s="1179">
        <v>4</v>
      </c>
      <c r="P78" s="1180"/>
    </row>
    <row r="79" spans="2:16" ht="17.25" thickBot="1">
      <c r="B79" s="225" t="s">
        <v>1331</v>
      </c>
      <c r="C79" s="1181" t="s">
        <v>1071</v>
      </c>
      <c r="D79" s="1182"/>
      <c r="E79" s="1202" t="s">
        <v>1070</v>
      </c>
      <c r="F79" s="1203"/>
      <c r="G79" s="1204" t="s">
        <v>1072</v>
      </c>
      <c r="H79" s="1205"/>
      <c r="I79" s="1206" t="s">
        <v>1073</v>
      </c>
      <c r="J79" s="1206"/>
      <c r="K79" s="1207" t="s">
        <v>1074</v>
      </c>
      <c r="L79" s="1208"/>
      <c r="M79" s="1209" t="s">
        <v>1075</v>
      </c>
      <c r="N79" s="1209"/>
      <c r="O79" s="1210" t="s">
        <v>1076</v>
      </c>
      <c r="P79" s="1211"/>
    </row>
    <row r="80" spans="2:16">
      <c r="B80" s="1131" t="s">
        <v>1077</v>
      </c>
      <c r="C80" s="187" t="s">
        <v>1078</v>
      </c>
      <c r="D80" s="188" t="s">
        <v>1079</v>
      </c>
      <c r="E80" s="195" t="s">
        <v>1082</v>
      </c>
      <c r="F80" s="196" t="s">
        <v>1083</v>
      </c>
      <c r="G80" s="199" t="s">
        <v>1086</v>
      </c>
      <c r="H80" s="200" t="s">
        <v>1087</v>
      </c>
      <c r="I80" s="293" t="s">
        <v>1090</v>
      </c>
      <c r="J80" s="305" t="s">
        <v>1091</v>
      </c>
      <c r="K80" s="294" t="s">
        <v>1094</v>
      </c>
      <c r="L80" s="295" t="s">
        <v>1095</v>
      </c>
      <c r="M80" s="1191" t="s">
        <v>1098</v>
      </c>
      <c r="N80" s="1192"/>
      <c r="O80" s="1192"/>
      <c r="P80" s="1193"/>
    </row>
    <row r="81" spans="2:16" ht="17.25" thickBot="1">
      <c r="B81" s="1132"/>
      <c r="C81" s="296" t="s">
        <v>1080</v>
      </c>
      <c r="D81" s="297" t="s">
        <v>1081</v>
      </c>
      <c r="E81" s="298" t="s">
        <v>1084</v>
      </c>
      <c r="F81" s="299" t="s">
        <v>1085</v>
      </c>
      <c r="G81" s="300" t="s">
        <v>1088</v>
      </c>
      <c r="H81" s="301" t="s">
        <v>1089</v>
      </c>
      <c r="I81" s="207" t="s">
        <v>1092</v>
      </c>
      <c r="J81" s="302" t="s">
        <v>1093</v>
      </c>
      <c r="K81" s="303" t="s">
        <v>1096</v>
      </c>
      <c r="L81" s="304" t="s">
        <v>1097</v>
      </c>
      <c r="M81" s="193" t="s">
        <v>1099</v>
      </c>
      <c r="N81" s="203" t="s">
        <v>1100</v>
      </c>
      <c r="O81" s="203" t="s">
        <v>1101</v>
      </c>
      <c r="P81" s="194" t="s">
        <v>1102</v>
      </c>
    </row>
    <row r="82" spans="2:16" ht="17.25" thickBot="1">
      <c r="B82" s="1133" t="s">
        <v>1103</v>
      </c>
      <c r="C82" s="1194" t="s">
        <v>1106</v>
      </c>
      <c r="D82" s="1195"/>
      <c r="E82" s="1196" t="s">
        <v>1107</v>
      </c>
      <c r="F82" s="1197"/>
      <c r="G82" s="1198" t="s">
        <v>1108</v>
      </c>
      <c r="H82" s="1199"/>
      <c r="I82" s="1158" t="s">
        <v>1109</v>
      </c>
      <c r="J82" s="1159"/>
      <c r="K82" s="1164" t="s">
        <v>1176</v>
      </c>
      <c r="L82" s="1200"/>
      <c r="M82" s="1200"/>
      <c r="N82" s="1200"/>
      <c r="O82" s="1200"/>
      <c r="P82" s="1165"/>
    </row>
    <row r="83" spans="2:16" ht="17.25" thickBot="1">
      <c r="B83" s="1131"/>
      <c r="C83" s="1194" t="s">
        <v>1105</v>
      </c>
      <c r="D83" s="1195"/>
      <c r="E83" s="1196" t="s">
        <v>1113</v>
      </c>
      <c r="F83" s="1197"/>
      <c r="G83" s="1198" t="s">
        <v>1114</v>
      </c>
      <c r="H83" s="1199"/>
      <c r="I83" s="1158" t="s">
        <v>1115</v>
      </c>
      <c r="J83" s="1159"/>
      <c r="K83" s="1140" t="s">
        <v>1111</v>
      </c>
      <c r="L83" s="1142"/>
      <c r="M83" s="1164" t="s">
        <v>1177</v>
      </c>
      <c r="N83" s="1200"/>
      <c r="O83" s="1200"/>
      <c r="P83" s="1165"/>
    </row>
    <row r="84" spans="2:16" ht="17.25" thickBot="1">
      <c r="B84" s="1131"/>
      <c r="C84" s="1201" t="s">
        <v>1112</v>
      </c>
      <c r="D84" s="1195"/>
      <c r="E84" s="1196"/>
      <c r="F84" s="1197"/>
      <c r="G84" s="1198" t="s">
        <v>1104</v>
      </c>
      <c r="H84" s="1199"/>
      <c r="I84" s="1158"/>
      <c r="J84" s="1159"/>
      <c r="K84" s="1160"/>
      <c r="L84" s="1161"/>
      <c r="M84" s="1162" t="s">
        <v>1110</v>
      </c>
      <c r="N84" s="1163"/>
      <c r="O84" s="1164"/>
      <c r="P84" s="1165"/>
    </row>
    <row r="85" spans="2:16" ht="17.25" thickBot="1">
      <c r="B85" s="1132"/>
      <c r="C85" s="1166" t="s">
        <v>1542</v>
      </c>
      <c r="D85" s="1167"/>
      <c r="E85" s="1167"/>
      <c r="F85" s="1167"/>
      <c r="G85" s="1167"/>
      <c r="H85" s="1167"/>
      <c r="I85" s="1167"/>
      <c r="J85" s="1167"/>
      <c r="K85" s="1167"/>
      <c r="L85" s="1167"/>
      <c r="M85" s="1167"/>
      <c r="N85" s="1167"/>
      <c r="O85" s="1167"/>
      <c r="P85" s="1168"/>
    </row>
    <row r="86" spans="2:16" ht="17.25" thickBot="1">
      <c r="B86" s="185" t="s">
        <v>1117</v>
      </c>
      <c r="C86" s="1183" t="s">
        <v>837</v>
      </c>
      <c r="D86" s="1184"/>
      <c r="E86" s="1185" t="s">
        <v>851</v>
      </c>
      <c r="F86" s="1186"/>
      <c r="G86" s="1187" t="s">
        <v>835</v>
      </c>
      <c r="H86" s="1188"/>
      <c r="I86" s="1183" t="s">
        <v>837</v>
      </c>
      <c r="J86" s="1184"/>
      <c r="K86" s="1185" t="s">
        <v>851</v>
      </c>
      <c r="L86" s="1186"/>
      <c r="M86" s="1189" t="s">
        <v>836</v>
      </c>
      <c r="N86" s="1190"/>
      <c r="O86" s="1189" t="s">
        <v>836</v>
      </c>
      <c r="P86" s="1190"/>
    </row>
    <row r="87" spans="2:16" ht="17.25" thickBot="1">
      <c r="B87" s="292" t="s">
        <v>886</v>
      </c>
      <c r="C87" s="1137" t="s">
        <v>1171</v>
      </c>
      <c r="D87" s="1138"/>
      <c r="E87" s="1138"/>
      <c r="F87" s="1138"/>
      <c r="G87" s="1138"/>
      <c r="H87" s="1138"/>
      <c r="I87" s="1138"/>
      <c r="J87" s="1138"/>
      <c r="K87" s="1138"/>
      <c r="L87" s="1138"/>
      <c r="M87" s="1138"/>
      <c r="N87" s="1138"/>
      <c r="O87" s="1138"/>
      <c r="P87" s="1139"/>
    </row>
    <row r="88" spans="2:16" ht="17.25" thickBot="1">
      <c r="B88" s="290" t="s">
        <v>1116</v>
      </c>
      <c r="C88" s="1146" t="s">
        <v>1181</v>
      </c>
      <c r="D88" s="1147"/>
      <c r="E88" s="1147"/>
      <c r="F88" s="1148"/>
      <c r="G88" s="1149"/>
      <c r="H88" s="1150"/>
      <c r="I88" s="1150"/>
      <c r="J88" s="1150"/>
      <c r="K88" s="1150"/>
      <c r="L88" s="1150"/>
      <c r="M88" s="1150"/>
      <c r="N88" s="1150"/>
      <c r="O88" s="1150"/>
      <c r="P88" s="1151"/>
    </row>
    <row r="89" spans="2:16" ht="17.25" thickBot="1">
      <c r="B89" s="185" t="s">
        <v>1120</v>
      </c>
      <c r="C89" s="1140" t="s">
        <v>1335</v>
      </c>
      <c r="D89" s="1141"/>
      <c r="E89" s="1141"/>
      <c r="F89" s="1141"/>
      <c r="G89" s="1141"/>
      <c r="H89" s="1141"/>
      <c r="I89" s="1141"/>
      <c r="J89" s="1141"/>
      <c r="K89" s="1142"/>
      <c r="L89" s="1143"/>
      <c r="M89" s="1144"/>
      <c r="N89" s="1144"/>
      <c r="O89" s="1144"/>
      <c r="P89" s="1145"/>
    </row>
    <row r="90" spans="2:16" ht="17.25" thickBot="1">
      <c r="B90" s="291" t="s">
        <v>1333</v>
      </c>
      <c r="C90" s="1152" t="s">
        <v>1546</v>
      </c>
      <c r="D90" s="1153"/>
      <c r="E90" s="1153"/>
      <c r="F90" s="1153"/>
      <c r="G90" s="1153"/>
      <c r="H90" s="1153"/>
      <c r="I90" s="1153"/>
      <c r="J90" s="1153"/>
      <c r="K90" s="1153"/>
      <c r="L90" s="1153"/>
      <c r="M90" s="1153"/>
      <c r="N90" s="1153"/>
      <c r="O90" s="1153"/>
      <c r="P90" s="1154"/>
    </row>
    <row r="91" spans="2:16" ht="17.25" thickBot="1">
      <c r="B91" s="185" t="s">
        <v>1128</v>
      </c>
      <c r="C91" s="1155" t="s">
        <v>1334</v>
      </c>
      <c r="D91" s="1156"/>
      <c r="E91" s="1156"/>
      <c r="F91" s="1156"/>
      <c r="G91" s="1156"/>
      <c r="H91" s="1156"/>
      <c r="I91" s="1156"/>
      <c r="J91" s="1156"/>
      <c r="K91" s="1156"/>
      <c r="L91" s="1156"/>
      <c r="M91" s="1156"/>
      <c r="N91" s="1156"/>
      <c r="O91" s="1156"/>
      <c r="P91" s="1157"/>
    </row>
    <row r="92" spans="2:16" ht="17.25" thickBot="1">
      <c r="B92" s="185" t="s">
        <v>1121</v>
      </c>
      <c r="C92" s="1134" t="s">
        <v>1174</v>
      </c>
      <c r="D92" s="1135"/>
      <c r="E92" s="1135"/>
      <c r="F92" s="1135"/>
      <c r="G92" s="1135"/>
      <c r="H92" s="1135"/>
      <c r="I92" s="1135"/>
      <c r="J92" s="1135"/>
      <c r="K92" s="1135"/>
      <c r="L92" s="1135"/>
      <c r="M92" s="1135"/>
      <c r="N92" s="1135"/>
      <c r="O92" s="1135"/>
      <c r="P92" s="1136"/>
    </row>
    <row r="93" spans="2:16" ht="17.25" thickBot="1">
      <c r="B93" s="185" t="s">
        <v>1130</v>
      </c>
      <c r="C93" s="1134" t="s">
        <v>1131</v>
      </c>
      <c r="D93" s="1135"/>
      <c r="E93" s="1135"/>
      <c r="F93" s="1135"/>
      <c r="G93" s="1135"/>
      <c r="H93" s="1135"/>
      <c r="I93" s="1135"/>
      <c r="J93" s="1135"/>
      <c r="K93" s="1135"/>
      <c r="L93" s="1135"/>
      <c r="M93" s="1135"/>
      <c r="N93" s="1135"/>
      <c r="O93" s="1135"/>
      <c r="P93" s="1136"/>
    </row>
    <row r="95" spans="2:16" ht="17.25" thickBot="1"/>
    <row r="96" spans="2:16">
      <c r="B96" s="306">
        <v>43132</v>
      </c>
      <c r="C96" s="1169">
        <v>5</v>
      </c>
      <c r="D96" s="1170"/>
      <c r="E96" s="1171">
        <v>6</v>
      </c>
      <c r="F96" s="1172"/>
      <c r="G96" s="1173">
        <v>7</v>
      </c>
      <c r="H96" s="1174"/>
      <c r="I96" s="1175">
        <v>8</v>
      </c>
      <c r="J96" s="1176"/>
      <c r="K96" s="1177">
        <v>9</v>
      </c>
      <c r="L96" s="1178"/>
      <c r="M96" s="1179">
        <v>10</v>
      </c>
      <c r="N96" s="1180"/>
      <c r="O96" s="1179">
        <v>11</v>
      </c>
      <c r="P96" s="1180"/>
    </row>
    <row r="97" spans="2:16" ht="17.25" thickBot="1">
      <c r="B97" s="225" t="s">
        <v>1548</v>
      </c>
      <c r="C97" s="1181" t="s">
        <v>1071</v>
      </c>
      <c r="D97" s="1182"/>
      <c r="E97" s="1202" t="s">
        <v>1070</v>
      </c>
      <c r="F97" s="1203"/>
      <c r="G97" s="1204" t="s">
        <v>1072</v>
      </c>
      <c r="H97" s="1205"/>
      <c r="I97" s="1206" t="s">
        <v>1073</v>
      </c>
      <c r="J97" s="1206"/>
      <c r="K97" s="1207" t="s">
        <v>1074</v>
      </c>
      <c r="L97" s="1208"/>
      <c r="M97" s="1209" t="s">
        <v>1075</v>
      </c>
      <c r="N97" s="1209"/>
      <c r="O97" s="1210" t="s">
        <v>1076</v>
      </c>
      <c r="P97" s="1211"/>
    </row>
    <row r="98" spans="2:16">
      <c r="B98" s="1131" t="s">
        <v>1077</v>
      </c>
      <c r="C98" s="187" t="s">
        <v>1078</v>
      </c>
      <c r="D98" s="188" t="s">
        <v>1079</v>
      </c>
      <c r="E98" s="195" t="s">
        <v>1082</v>
      </c>
      <c r="F98" s="196" t="s">
        <v>1083</v>
      </c>
      <c r="G98" s="199" t="s">
        <v>1086</v>
      </c>
      <c r="H98" s="200" t="s">
        <v>1087</v>
      </c>
      <c r="I98" s="345" t="s">
        <v>1090</v>
      </c>
      <c r="J98" s="342" t="s">
        <v>1091</v>
      </c>
      <c r="K98" s="343" t="s">
        <v>1094</v>
      </c>
      <c r="L98" s="344" t="s">
        <v>1095</v>
      </c>
      <c r="M98" s="1191" t="s">
        <v>1098</v>
      </c>
      <c r="N98" s="1192"/>
      <c r="O98" s="1192"/>
      <c r="P98" s="1193"/>
    </row>
    <row r="99" spans="2:16" ht="17.25" thickBot="1">
      <c r="B99" s="1132"/>
      <c r="C99" s="333" t="s">
        <v>1080</v>
      </c>
      <c r="D99" s="334" t="s">
        <v>1081</v>
      </c>
      <c r="E99" s="335" t="s">
        <v>1084</v>
      </c>
      <c r="F99" s="336" t="s">
        <v>1085</v>
      </c>
      <c r="G99" s="337" t="s">
        <v>1088</v>
      </c>
      <c r="H99" s="338" t="s">
        <v>1089</v>
      </c>
      <c r="I99" s="207" t="s">
        <v>1092</v>
      </c>
      <c r="J99" s="339" t="s">
        <v>1093</v>
      </c>
      <c r="K99" s="340" t="s">
        <v>1096</v>
      </c>
      <c r="L99" s="341" t="s">
        <v>1097</v>
      </c>
      <c r="M99" s="193" t="s">
        <v>1099</v>
      </c>
      <c r="N99" s="203" t="s">
        <v>1100</v>
      </c>
      <c r="O99" s="203" t="s">
        <v>1101</v>
      </c>
      <c r="P99" s="194" t="s">
        <v>1102</v>
      </c>
    </row>
    <row r="100" spans="2:16" ht="17.25" thickBot="1">
      <c r="B100" s="1133" t="s">
        <v>1103</v>
      </c>
      <c r="C100" s="1194" t="s">
        <v>1106</v>
      </c>
      <c r="D100" s="1195"/>
      <c r="E100" s="1196" t="s">
        <v>1107</v>
      </c>
      <c r="F100" s="1197"/>
      <c r="G100" s="1198" t="s">
        <v>1108</v>
      </c>
      <c r="H100" s="1199"/>
      <c r="I100" s="1158" t="s">
        <v>1109</v>
      </c>
      <c r="J100" s="1159"/>
      <c r="K100" s="1164" t="s">
        <v>1176</v>
      </c>
      <c r="L100" s="1200"/>
      <c r="M100" s="1200"/>
      <c r="N100" s="1200"/>
      <c r="O100" s="1200"/>
      <c r="P100" s="1165"/>
    </row>
    <row r="101" spans="2:16" ht="17.25" thickBot="1">
      <c r="B101" s="1131"/>
      <c r="C101" s="1194" t="s">
        <v>1105</v>
      </c>
      <c r="D101" s="1195"/>
      <c r="E101" s="1196" t="s">
        <v>1113</v>
      </c>
      <c r="F101" s="1197"/>
      <c r="G101" s="1198" t="s">
        <v>1114</v>
      </c>
      <c r="H101" s="1199"/>
      <c r="I101" s="1158" t="s">
        <v>1115</v>
      </c>
      <c r="J101" s="1159"/>
      <c r="K101" s="1140" t="s">
        <v>1111</v>
      </c>
      <c r="L101" s="1142"/>
      <c r="M101" s="1164" t="s">
        <v>1177</v>
      </c>
      <c r="N101" s="1200"/>
      <c r="O101" s="1200"/>
      <c r="P101" s="1165"/>
    </row>
    <row r="102" spans="2:16" ht="17.25" thickBot="1">
      <c r="B102" s="1131"/>
      <c r="C102" s="1201" t="s">
        <v>1112</v>
      </c>
      <c r="D102" s="1195"/>
      <c r="E102" s="1196"/>
      <c r="F102" s="1197"/>
      <c r="G102" s="1198" t="s">
        <v>1104</v>
      </c>
      <c r="H102" s="1199"/>
      <c r="I102" s="1158"/>
      <c r="J102" s="1159"/>
      <c r="K102" s="1160"/>
      <c r="L102" s="1161"/>
      <c r="M102" s="1162" t="s">
        <v>1110</v>
      </c>
      <c r="N102" s="1163"/>
      <c r="O102" s="1164"/>
      <c r="P102" s="1165"/>
    </row>
    <row r="103" spans="2:16" ht="17.25" thickBot="1">
      <c r="B103" s="1132"/>
      <c r="C103" s="1166" t="s">
        <v>1545</v>
      </c>
      <c r="D103" s="1167"/>
      <c r="E103" s="1167"/>
      <c r="F103" s="1167"/>
      <c r="G103" s="1167"/>
      <c r="H103" s="1167"/>
      <c r="I103" s="1167"/>
      <c r="J103" s="1167"/>
      <c r="K103" s="1167"/>
      <c r="L103" s="1167"/>
      <c r="M103" s="1167"/>
      <c r="N103" s="1167"/>
      <c r="O103" s="1167"/>
      <c r="P103" s="1168"/>
    </row>
    <row r="104" spans="2:16" ht="17.25" thickBot="1">
      <c r="B104" s="185" t="s">
        <v>1117</v>
      </c>
      <c r="C104" s="1183" t="s">
        <v>837</v>
      </c>
      <c r="D104" s="1184"/>
      <c r="E104" s="1185" t="s">
        <v>851</v>
      </c>
      <c r="F104" s="1186"/>
      <c r="G104" s="1187" t="s">
        <v>835</v>
      </c>
      <c r="H104" s="1188"/>
      <c r="I104" s="1183" t="s">
        <v>837</v>
      </c>
      <c r="J104" s="1184"/>
      <c r="K104" s="1185" t="s">
        <v>851</v>
      </c>
      <c r="L104" s="1186"/>
      <c r="M104" s="1189" t="s">
        <v>836</v>
      </c>
      <c r="N104" s="1190"/>
      <c r="O104" s="1189" t="s">
        <v>836</v>
      </c>
      <c r="P104" s="1190"/>
    </row>
    <row r="105" spans="2:16" ht="17.25" thickBot="1">
      <c r="B105" s="185" t="s">
        <v>886</v>
      </c>
      <c r="C105" s="1137" t="s">
        <v>1171</v>
      </c>
      <c r="D105" s="1138"/>
      <c r="E105" s="1138"/>
      <c r="F105" s="1138"/>
      <c r="G105" s="1138"/>
      <c r="H105" s="1138"/>
      <c r="I105" s="1138"/>
      <c r="J105" s="1138"/>
      <c r="K105" s="1138"/>
      <c r="L105" s="1138"/>
      <c r="M105" s="1138"/>
      <c r="N105" s="1138"/>
      <c r="O105" s="1245" t="s">
        <v>1544</v>
      </c>
      <c r="P105" s="1246"/>
    </row>
    <row r="106" spans="2:16" ht="17.25" thickBot="1">
      <c r="B106" s="185" t="s">
        <v>1116</v>
      </c>
      <c r="C106" s="1238"/>
      <c r="D106" s="1239"/>
      <c r="E106" s="1239"/>
      <c r="F106" s="1239"/>
      <c r="G106" s="1240"/>
      <c r="H106" s="1146" t="s">
        <v>1553</v>
      </c>
      <c r="I106" s="1147"/>
      <c r="J106" s="1147"/>
      <c r="K106" s="1147"/>
      <c r="L106" s="1147"/>
      <c r="M106" s="1147"/>
      <c r="N106" s="1147"/>
      <c r="O106" s="1147"/>
      <c r="P106" s="1148"/>
    </row>
    <row r="107" spans="2:16" ht="17.25" thickBot="1">
      <c r="B107" s="331" t="s">
        <v>1333</v>
      </c>
      <c r="C107" s="1201" t="s">
        <v>1534</v>
      </c>
      <c r="D107" s="1194"/>
      <c r="E107" s="1194"/>
      <c r="F107" s="1194"/>
      <c r="G107" s="1194"/>
      <c r="H107" s="1164" t="s">
        <v>1547</v>
      </c>
      <c r="I107" s="1200"/>
      <c r="J107" s="1200"/>
      <c r="K107" s="1200"/>
      <c r="L107" s="1200"/>
      <c r="M107" s="1200"/>
      <c r="N107" s="1200"/>
      <c r="O107" s="1200"/>
      <c r="P107" s="1165"/>
    </row>
    <row r="108" spans="2:16" ht="17.25" thickBot="1">
      <c r="B108" s="331" t="s">
        <v>1550</v>
      </c>
      <c r="C108" s="1238"/>
      <c r="D108" s="1239"/>
      <c r="E108" s="1239"/>
      <c r="F108" s="1239"/>
      <c r="G108" s="1240"/>
      <c r="H108" s="1201" t="s">
        <v>1551</v>
      </c>
      <c r="I108" s="1194"/>
      <c r="J108" s="1194"/>
      <c r="K108" s="1194"/>
      <c r="L108" s="1194"/>
      <c r="M108" s="1194"/>
      <c r="N108" s="1194"/>
      <c r="O108" s="1194"/>
      <c r="P108" s="1195"/>
    </row>
    <row r="109" spans="2:16" customFormat="1" ht="17.25" thickBot="1">
      <c r="B109" s="331" t="s">
        <v>1537</v>
      </c>
      <c r="C109" s="1143" t="s">
        <v>1538</v>
      </c>
      <c r="D109" s="1144"/>
      <c r="E109" s="1144"/>
      <c r="F109" s="1144"/>
      <c r="G109" s="1144"/>
      <c r="H109" s="1144"/>
      <c r="I109" s="1144"/>
      <c r="J109" s="1144"/>
      <c r="K109" s="1144"/>
      <c r="L109" s="1144"/>
      <c r="M109" s="1144"/>
      <c r="N109" s="1144"/>
      <c r="O109" s="1144"/>
      <c r="P109" s="1145"/>
    </row>
    <row r="110" spans="2:16" ht="17.25" thickBot="1">
      <c r="B110" s="185" t="s">
        <v>1128</v>
      </c>
      <c r="C110" s="1155" t="s">
        <v>1129</v>
      </c>
      <c r="D110" s="1156"/>
      <c r="E110" s="1156"/>
      <c r="F110" s="1156"/>
      <c r="G110" s="1156"/>
      <c r="H110" s="1156"/>
      <c r="I110" s="1156"/>
      <c r="J110" s="1156"/>
      <c r="K110" s="1156"/>
      <c r="L110" s="1156"/>
      <c r="M110" s="1156"/>
      <c r="N110" s="1156"/>
      <c r="O110" s="1156"/>
      <c r="P110" s="1157"/>
    </row>
    <row r="111" spans="2:16" ht="17.25" thickBot="1">
      <c r="B111" s="185" t="s">
        <v>1121</v>
      </c>
      <c r="C111" s="1134" t="s">
        <v>1174</v>
      </c>
      <c r="D111" s="1135"/>
      <c r="E111" s="1135"/>
      <c r="F111" s="1135"/>
      <c r="G111" s="1135"/>
      <c r="H111" s="1135"/>
      <c r="I111" s="1135"/>
      <c r="J111" s="1135"/>
      <c r="K111" s="1135"/>
      <c r="L111" s="1135"/>
      <c r="M111" s="1135"/>
      <c r="N111" s="1135"/>
      <c r="O111" s="1135"/>
      <c r="P111" s="1136"/>
    </row>
    <row r="112" spans="2:16" ht="17.25" thickBot="1">
      <c r="B112" s="185" t="s">
        <v>1130</v>
      </c>
      <c r="C112" s="1134" t="s">
        <v>1131</v>
      </c>
      <c r="D112" s="1135"/>
      <c r="E112" s="1135"/>
      <c r="F112" s="1135"/>
      <c r="G112" s="1135"/>
      <c r="H112" s="1135"/>
      <c r="I112" s="1135"/>
      <c r="J112" s="1135"/>
      <c r="K112" s="1135"/>
      <c r="L112" s="1135"/>
      <c r="M112" s="1135"/>
      <c r="N112" s="1135"/>
      <c r="O112" s="1135"/>
      <c r="P112" s="1136"/>
    </row>
    <row r="114" spans="2:17" ht="17.25" thickBot="1"/>
    <row r="115" spans="2:17" ht="16.5" customHeight="1">
      <c r="B115" s="306">
        <v>43132</v>
      </c>
      <c r="C115" s="355" t="s">
        <v>1400</v>
      </c>
      <c r="D115" s="1247">
        <v>12</v>
      </c>
      <c r="E115" s="357" t="s">
        <v>1591</v>
      </c>
      <c r="F115" s="1249">
        <v>13</v>
      </c>
      <c r="G115" s="359" t="s">
        <v>1397</v>
      </c>
      <c r="H115" s="1251">
        <v>14</v>
      </c>
      <c r="I115" s="361" t="s">
        <v>1592</v>
      </c>
      <c r="J115" s="1253">
        <v>15</v>
      </c>
      <c r="K115" s="363" t="s">
        <v>1593</v>
      </c>
      <c r="L115" s="1255">
        <v>16</v>
      </c>
      <c r="M115" s="365" t="s">
        <v>1594</v>
      </c>
      <c r="N115" s="1257">
        <v>17</v>
      </c>
      <c r="O115" s="365" t="s">
        <v>1595</v>
      </c>
      <c r="P115" s="1257">
        <v>18</v>
      </c>
      <c r="Q115" s="368">
        <v>43132</v>
      </c>
    </row>
    <row r="116" spans="2:17" ht="17.25" customHeight="1" thickBot="1">
      <c r="B116" s="225" t="s">
        <v>1586</v>
      </c>
      <c r="C116" s="356" t="s">
        <v>1590</v>
      </c>
      <c r="D116" s="1248"/>
      <c r="E116" s="358" t="s">
        <v>1596</v>
      </c>
      <c r="F116" s="1250"/>
      <c r="G116" s="360" t="s">
        <v>1597</v>
      </c>
      <c r="H116" s="1252"/>
      <c r="I116" s="362" t="s">
        <v>1598</v>
      </c>
      <c r="J116" s="1254"/>
      <c r="K116" s="364" t="s">
        <v>1599</v>
      </c>
      <c r="L116" s="1256"/>
      <c r="M116" s="366" t="s">
        <v>1600</v>
      </c>
      <c r="N116" s="1258"/>
      <c r="O116" s="366" t="s">
        <v>1601</v>
      </c>
      <c r="P116" s="1258"/>
      <c r="Q116" s="369" t="s">
        <v>1586</v>
      </c>
    </row>
    <row r="117" spans="2:17">
      <c r="B117" s="1131" t="s">
        <v>1077</v>
      </c>
      <c r="C117" s="187" t="s">
        <v>1078</v>
      </c>
      <c r="D117" s="188" t="s">
        <v>1079</v>
      </c>
      <c r="E117" s="195" t="s">
        <v>1082</v>
      </c>
      <c r="F117" s="196" t="s">
        <v>1083</v>
      </c>
      <c r="G117" s="199" t="s">
        <v>1086</v>
      </c>
      <c r="H117" s="200" t="s">
        <v>1087</v>
      </c>
      <c r="I117" s="345" t="s">
        <v>1090</v>
      </c>
      <c r="J117" s="342" t="s">
        <v>1091</v>
      </c>
      <c r="K117" s="343" t="s">
        <v>1094</v>
      </c>
      <c r="L117" s="344" t="s">
        <v>1095</v>
      </c>
      <c r="M117" s="1191" t="s">
        <v>1098</v>
      </c>
      <c r="N117" s="1192"/>
      <c r="O117" s="1192"/>
      <c r="P117" s="1193"/>
      <c r="Q117" s="1131" t="s">
        <v>1077</v>
      </c>
    </row>
    <row r="118" spans="2:17" ht="17.25" thickBot="1">
      <c r="B118" s="1132"/>
      <c r="C118" s="333" t="s">
        <v>1080</v>
      </c>
      <c r="D118" s="350" t="s">
        <v>1081</v>
      </c>
      <c r="E118" s="335" t="s">
        <v>1382</v>
      </c>
      <c r="F118" s="354" t="s">
        <v>1585</v>
      </c>
      <c r="G118" s="337" t="s">
        <v>1088</v>
      </c>
      <c r="H118" s="349" t="s">
        <v>1089</v>
      </c>
      <c r="I118" s="207" t="s">
        <v>1092</v>
      </c>
      <c r="J118" s="351" t="s">
        <v>1093</v>
      </c>
      <c r="K118" s="340" t="s">
        <v>1096</v>
      </c>
      <c r="L118" s="352" t="s">
        <v>1097</v>
      </c>
      <c r="M118" s="193" t="s">
        <v>1099</v>
      </c>
      <c r="N118" s="203" t="s">
        <v>1100</v>
      </c>
      <c r="O118" s="203" t="s">
        <v>1371</v>
      </c>
      <c r="P118" s="353" t="s">
        <v>1360</v>
      </c>
      <c r="Q118" s="1132"/>
    </row>
    <row r="119" spans="2:17" ht="17.25" thickBot="1">
      <c r="B119" s="1133" t="s">
        <v>1103</v>
      </c>
      <c r="C119" s="1194" t="s">
        <v>1106</v>
      </c>
      <c r="D119" s="1195"/>
      <c r="E119" s="1196" t="s">
        <v>1107</v>
      </c>
      <c r="F119" s="1197"/>
      <c r="G119" s="1198" t="s">
        <v>1108</v>
      </c>
      <c r="H119" s="1199"/>
      <c r="I119" s="1158" t="s">
        <v>1109</v>
      </c>
      <c r="J119" s="1159"/>
      <c r="K119" s="1164" t="s">
        <v>1176</v>
      </c>
      <c r="L119" s="1200"/>
      <c r="M119" s="1200"/>
      <c r="N119" s="1200"/>
      <c r="O119" s="1200"/>
      <c r="P119" s="1165"/>
      <c r="Q119" s="1133" t="s">
        <v>1103</v>
      </c>
    </row>
    <row r="120" spans="2:17" ht="17.25" thickBot="1">
      <c r="B120" s="1131"/>
      <c r="C120" s="1194" t="s">
        <v>1105</v>
      </c>
      <c r="D120" s="1195"/>
      <c r="E120" s="1196" t="s">
        <v>1113</v>
      </c>
      <c r="F120" s="1197"/>
      <c r="G120" s="1198" t="s">
        <v>1114</v>
      </c>
      <c r="H120" s="1199"/>
      <c r="I120" s="1158" t="s">
        <v>1115</v>
      </c>
      <c r="J120" s="1159"/>
      <c r="K120" s="1140" t="s">
        <v>1111</v>
      </c>
      <c r="L120" s="1142"/>
      <c r="M120" s="1164" t="s">
        <v>1177</v>
      </c>
      <c r="N120" s="1200"/>
      <c r="O120" s="1200"/>
      <c r="P120" s="1165"/>
      <c r="Q120" s="1131"/>
    </row>
    <row r="121" spans="2:17" ht="17.25" thickBot="1">
      <c r="B121" s="1131"/>
      <c r="C121" s="1201" t="s">
        <v>1112</v>
      </c>
      <c r="D121" s="1195"/>
      <c r="E121" s="1196"/>
      <c r="F121" s="1197"/>
      <c r="G121" s="1259" t="s">
        <v>1615</v>
      </c>
      <c r="H121" s="1260"/>
      <c r="I121" s="1158"/>
      <c r="J121" s="1159"/>
      <c r="K121" s="1160"/>
      <c r="L121" s="1161"/>
      <c r="M121" s="1162" t="s">
        <v>1110</v>
      </c>
      <c r="N121" s="1163"/>
      <c r="O121" s="1164"/>
      <c r="P121" s="1165"/>
      <c r="Q121" s="1131"/>
    </row>
    <row r="122" spans="2:17" ht="17.25" thickBot="1">
      <c r="B122" s="1132"/>
      <c r="C122" s="1166" t="s">
        <v>1582</v>
      </c>
      <c r="D122" s="1167"/>
      <c r="E122" s="1167"/>
      <c r="F122" s="1167"/>
      <c r="G122" s="1167"/>
      <c r="H122" s="1167"/>
      <c r="I122" s="1167"/>
      <c r="J122" s="1167"/>
      <c r="K122" s="1167"/>
      <c r="L122" s="1167"/>
      <c r="M122" s="1167"/>
      <c r="N122" s="1167"/>
      <c r="O122" s="1167"/>
      <c r="P122" s="1168"/>
      <c r="Q122" s="1132"/>
    </row>
    <row r="123" spans="2:17" ht="17.25" thickBot="1">
      <c r="B123" s="185" t="s">
        <v>1117</v>
      </c>
      <c r="C123" s="1183" t="s">
        <v>837</v>
      </c>
      <c r="D123" s="1184"/>
      <c r="E123" s="1185" t="s">
        <v>851</v>
      </c>
      <c r="F123" s="1186"/>
      <c r="G123" s="1187" t="s">
        <v>835</v>
      </c>
      <c r="H123" s="1188"/>
      <c r="I123" s="1183" t="s">
        <v>837</v>
      </c>
      <c r="J123" s="1184"/>
      <c r="K123" s="1185" t="s">
        <v>851</v>
      </c>
      <c r="L123" s="1186"/>
      <c r="M123" s="1189" t="s">
        <v>836</v>
      </c>
      <c r="N123" s="1190"/>
      <c r="O123" s="1189" t="s">
        <v>836</v>
      </c>
      <c r="P123" s="1190"/>
      <c r="Q123" s="185" t="s">
        <v>1117</v>
      </c>
    </row>
    <row r="124" spans="2:17" ht="17.25" thickBot="1">
      <c r="B124" s="367" t="s">
        <v>1587</v>
      </c>
      <c r="C124" s="1263" t="s">
        <v>1588</v>
      </c>
      <c r="D124" s="1264"/>
      <c r="E124" s="1264"/>
      <c r="F124" s="1264"/>
      <c r="G124" s="1264"/>
      <c r="H124" s="1264"/>
      <c r="I124" s="1264"/>
      <c r="J124" s="1265"/>
      <c r="K124" s="1266" t="s">
        <v>1589</v>
      </c>
      <c r="L124" s="1267"/>
      <c r="M124" s="1267"/>
      <c r="N124" s="1267"/>
      <c r="O124" s="1267"/>
      <c r="P124" s="1268"/>
      <c r="Q124" s="367" t="s">
        <v>1587</v>
      </c>
    </row>
    <row r="125" spans="2:17" ht="17.25" thickBot="1">
      <c r="B125" s="185" t="s">
        <v>886</v>
      </c>
      <c r="C125" s="1245" t="s">
        <v>1549</v>
      </c>
      <c r="D125" s="1261"/>
      <c r="E125" s="1261"/>
      <c r="F125" s="1261"/>
      <c r="G125" s="1261"/>
      <c r="H125" s="1261"/>
      <c r="I125" s="1261"/>
      <c r="J125" s="1261"/>
      <c r="K125" s="1261"/>
      <c r="L125" s="1261"/>
      <c r="M125" s="1261"/>
      <c r="N125" s="1261"/>
      <c r="O125" s="1261"/>
      <c r="P125" s="1246"/>
      <c r="Q125" s="185" t="s">
        <v>886</v>
      </c>
    </row>
    <row r="126" spans="2:17" ht="17.25" thickBot="1">
      <c r="B126" s="347" t="s">
        <v>1116</v>
      </c>
      <c r="C126" s="1213" t="s">
        <v>1137</v>
      </c>
      <c r="D126" s="1214"/>
      <c r="E126" s="1214"/>
      <c r="F126" s="1214"/>
      <c r="G126" s="1214"/>
      <c r="H126" s="1214"/>
      <c r="I126" s="1214"/>
      <c r="J126" s="1214"/>
      <c r="K126" s="1214"/>
      <c r="L126" s="1214"/>
      <c r="M126" s="1214"/>
      <c r="N126" s="1214"/>
      <c r="O126" s="1214"/>
      <c r="P126" s="1215"/>
      <c r="Q126" s="348" t="s">
        <v>1116</v>
      </c>
    </row>
    <row r="127" spans="2:17" ht="17.25" thickBot="1">
      <c r="B127" s="331" t="s">
        <v>1333</v>
      </c>
      <c r="C127" s="1164" t="s">
        <v>1552</v>
      </c>
      <c r="D127" s="1200"/>
      <c r="E127" s="1200"/>
      <c r="F127" s="1200"/>
      <c r="G127" s="1200"/>
      <c r="H127" s="1200"/>
      <c r="I127" s="1200"/>
      <c r="J127" s="1200"/>
      <c r="K127" s="1200"/>
      <c r="L127" s="1200"/>
      <c r="M127" s="1200"/>
      <c r="N127" s="1200"/>
      <c r="O127" s="1200"/>
      <c r="P127" s="1165"/>
      <c r="Q127" s="348" t="s">
        <v>1333</v>
      </c>
    </row>
    <row r="128" spans="2:17" ht="17.25" thickBot="1">
      <c r="B128" s="331" t="s">
        <v>1550</v>
      </c>
      <c r="C128" s="1201" t="s">
        <v>1551</v>
      </c>
      <c r="D128" s="1194"/>
      <c r="E128" s="1194"/>
      <c r="F128" s="1194"/>
      <c r="G128" s="1194"/>
      <c r="H128" s="1194"/>
      <c r="I128" s="1194"/>
      <c r="J128" s="1194"/>
      <c r="K128" s="1194"/>
      <c r="L128" s="1194"/>
      <c r="M128" s="1194"/>
      <c r="N128" s="1194"/>
      <c r="O128" s="1194"/>
      <c r="P128" s="1195"/>
      <c r="Q128" s="348" t="s">
        <v>1550</v>
      </c>
    </row>
    <row r="129" spans="2:17" ht="51.75" customHeight="1" thickBot="1">
      <c r="B129" s="347" t="s">
        <v>1584</v>
      </c>
      <c r="C129" s="1262" t="s">
        <v>1602</v>
      </c>
      <c r="D129" s="1144"/>
      <c r="E129" s="1144"/>
      <c r="F129" s="1144"/>
      <c r="G129" s="1144"/>
      <c r="H129" s="1144"/>
      <c r="I129" s="1144"/>
      <c r="J129" s="1144"/>
      <c r="K129" s="1144"/>
      <c r="L129" s="1144"/>
      <c r="M129" s="1144"/>
      <c r="N129" s="1144"/>
      <c r="O129" s="1144"/>
      <c r="P129" s="1145"/>
      <c r="Q129" s="348" t="s">
        <v>1584</v>
      </c>
    </row>
    <row r="130" spans="2:17" ht="17.25" thickBot="1">
      <c r="B130" s="331" t="s">
        <v>1537</v>
      </c>
      <c r="C130" s="1143" t="s">
        <v>1538</v>
      </c>
      <c r="D130" s="1144"/>
      <c r="E130" s="1144"/>
      <c r="F130" s="1144"/>
      <c r="G130" s="1144"/>
      <c r="H130" s="1144"/>
      <c r="I130" s="1144"/>
      <c r="J130" s="1144"/>
      <c r="K130" s="1144"/>
      <c r="L130" s="1144"/>
      <c r="M130" s="1144"/>
      <c r="N130" s="1144"/>
      <c r="O130" s="1144"/>
      <c r="P130" s="1145"/>
      <c r="Q130" s="348" t="s">
        <v>1537</v>
      </c>
    </row>
    <row r="131" spans="2:17" ht="17.25" thickBot="1">
      <c r="B131" s="185" t="s">
        <v>1128</v>
      </c>
      <c r="C131" s="1155" t="s">
        <v>1129</v>
      </c>
      <c r="D131" s="1156"/>
      <c r="E131" s="1156"/>
      <c r="F131" s="1156"/>
      <c r="G131" s="1156"/>
      <c r="H131" s="1156"/>
      <c r="I131" s="1156"/>
      <c r="J131" s="1156"/>
      <c r="K131" s="1156"/>
      <c r="L131" s="1156"/>
      <c r="M131" s="1156"/>
      <c r="N131" s="1156"/>
      <c r="O131" s="1156"/>
      <c r="P131" s="1157"/>
      <c r="Q131" s="185" t="s">
        <v>1128</v>
      </c>
    </row>
    <row r="132" spans="2:17" ht="17.25" thickBot="1">
      <c r="B132" s="185" t="s">
        <v>1121</v>
      </c>
      <c r="C132" s="1134" t="s">
        <v>1174</v>
      </c>
      <c r="D132" s="1135"/>
      <c r="E132" s="1135"/>
      <c r="F132" s="1135"/>
      <c r="G132" s="1135"/>
      <c r="H132" s="1135"/>
      <c r="I132" s="1135"/>
      <c r="J132" s="1135"/>
      <c r="K132" s="1135"/>
      <c r="L132" s="1135"/>
      <c r="M132" s="1135"/>
      <c r="N132" s="1135"/>
      <c r="O132" s="1135"/>
      <c r="P132" s="1136"/>
      <c r="Q132" s="185" t="s">
        <v>1121</v>
      </c>
    </row>
    <row r="133" spans="2:17" ht="17.25" thickBot="1">
      <c r="B133" s="185" t="s">
        <v>1130</v>
      </c>
      <c r="C133" s="1134" t="s">
        <v>1131</v>
      </c>
      <c r="D133" s="1135"/>
      <c r="E133" s="1135"/>
      <c r="F133" s="1135"/>
      <c r="G133" s="1135"/>
      <c r="H133" s="1135"/>
      <c r="I133" s="1135"/>
      <c r="J133" s="1135"/>
      <c r="K133" s="1135"/>
      <c r="L133" s="1135"/>
      <c r="M133" s="1135"/>
      <c r="N133" s="1135"/>
      <c r="O133" s="1135"/>
      <c r="P133" s="1136"/>
      <c r="Q133" s="185" t="s">
        <v>1130</v>
      </c>
    </row>
    <row r="135" spans="2:17" ht="17.25" thickBot="1"/>
    <row r="136" spans="2:17">
      <c r="B136" s="306">
        <v>43132</v>
      </c>
      <c r="C136" s="355" t="s">
        <v>1400</v>
      </c>
      <c r="D136" s="1247">
        <v>19</v>
      </c>
      <c r="E136" s="357" t="s">
        <v>1403</v>
      </c>
      <c r="F136" s="1249">
        <v>20</v>
      </c>
      <c r="G136" s="359" t="s">
        <v>1397</v>
      </c>
      <c r="H136" s="1251">
        <v>21</v>
      </c>
      <c r="I136" s="361" t="s">
        <v>1398</v>
      </c>
      <c r="J136" s="1253">
        <v>22</v>
      </c>
      <c r="K136" s="363" t="s">
        <v>1406</v>
      </c>
      <c r="L136" s="1255">
        <v>23</v>
      </c>
      <c r="M136" s="365" t="s">
        <v>1594</v>
      </c>
      <c r="N136" s="1257">
        <v>24</v>
      </c>
      <c r="O136" s="365" t="s">
        <v>1595</v>
      </c>
      <c r="P136" s="1257">
        <v>25</v>
      </c>
      <c r="Q136" s="368">
        <v>43132</v>
      </c>
    </row>
    <row r="137" spans="2:17" ht="17.25" thickBot="1">
      <c r="B137" s="225" t="s">
        <v>1610</v>
      </c>
      <c r="C137" s="356" t="s">
        <v>1590</v>
      </c>
      <c r="D137" s="1248"/>
      <c r="E137" s="358" t="s">
        <v>1596</v>
      </c>
      <c r="F137" s="1250"/>
      <c r="G137" s="360" t="s">
        <v>1597</v>
      </c>
      <c r="H137" s="1252"/>
      <c r="I137" s="362" t="s">
        <v>1598</v>
      </c>
      <c r="J137" s="1254"/>
      <c r="K137" s="364" t="s">
        <v>1599</v>
      </c>
      <c r="L137" s="1256"/>
      <c r="M137" s="366" t="s">
        <v>1600</v>
      </c>
      <c r="N137" s="1258"/>
      <c r="O137" s="366" t="s">
        <v>1601</v>
      </c>
      <c r="P137" s="1258"/>
      <c r="Q137" s="369" t="s">
        <v>1610</v>
      </c>
    </row>
    <row r="138" spans="2:17">
      <c r="B138" s="1131" t="s">
        <v>1077</v>
      </c>
      <c r="C138" s="187" t="s">
        <v>1078</v>
      </c>
      <c r="D138" s="188" t="s">
        <v>1079</v>
      </c>
      <c r="E138" s="195" t="s">
        <v>1082</v>
      </c>
      <c r="F138" s="196" t="s">
        <v>1083</v>
      </c>
      <c r="G138" s="199" t="s">
        <v>1086</v>
      </c>
      <c r="H138" s="200" t="s">
        <v>1087</v>
      </c>
      <c r="I138" s="388" t="s">
        <v>1090</v>
      </c>
      <c r="J138" s="385" t="s">
        <v>1091</v>
      </c>
      <c r="K138" s="386" t="s">
        <v>1094</v>
      </c>
      <c r="L138" s="387" t="s">
        <v>1095</v>
      </c>
      <c r="M138" s="1191" t="s">
        <v>1098</v>
      </c>
      <c r="N138" s="1192"/>
      <c r="O138" s="1192"/>
      <c r="P138" s="1193"/>
      <c r="Q138" s="1131" t="s">
        <v>1077</v>
      </c>
    </row>
    <row r="139" spans="2:17" ht="17.25" thickBot="1">
      <c r="B139" s="1132"/>
      <c r="C139" s="384" t="s">
        <v>1080</v>
      </c>
      <c r="D139" s="350" t="s">
        <v>1081</v>
      </c>
      <c r="E139" s="381" t="s">
        <v>1085</v>
      </c>
      <c r="F139" s="354" t="s">
        <v>1084</v>
      </c>
      <c r="G139" s="382" t="s">
        <v>1088</v>
      </c>
      <c r="H139" s="349" t="s">
        <v>1089</v>
      </c>
      <c r="I139" s="207" t="s">
        <v>1092</v>
      </c>
      <c r="J139" s="351" t="s">
        <v>1093</v>
      </c>
      <c r="K139" s="383" t="s">
        <v>1096</v>
      </c>
      <c r="L139" s="352" t="s">
        <v>1097</v>
      </c>
      <c r="M139" s="193" t="s">
        <v>1099</v>
      </c>
      <c r="N139" s="203" t="s">
        <v>1100</v>
      </c>
      <c r="O139" s="203" t="s">
        <v>1102</v>
      </c>
      <c r="P139" s="353" t="s">
        <v>1101</v>
      </c>
      <c r="Q139" s="1132"/>
    </row>
    <row r="140" spans="2:17" ht="17.25" thickBot="1">
      <c r="B140" s="1133" t="s">
        <v>1103</v>
      </c>
      <c r="C140" s="1194" t="s">
        <v>1106</v>
      </c>
      <c r="D140" s="1195"/>
      <c r="E140" s="1196" t="s">
        <v>1107</v>
      </c>
      <c r="F140" s="1197"/>
      <c r="G140" s="1198" t="s">
        <v>1108</v>
      </c>
      <c r="H140" s="1199"/>
      <c r="I140" s="1158" t="s">
        <v>1109</v>
      </c>
      <c r="J140" s="1159"/>
      <c r="K140" s="1164" t="s">
        <v>1176</v>
      </c>
      <c r="L140" s="1200"/>
      <c r="M140" s="1200"/>
      <c r="N140" s="1200"/>
      <c r="O140" s="1200"/>
      <c r="P140" s="1165"/>
      <c r="Q140" s="1133" t="s">
        <v>1103</v>
      </c>
    </row>
    <row r="141" spans="2:17" ht="17.25" thickBot="1">
      <c r="B141" s="1131"/>
      <c r="C141" s="1194" t="s">
        <v>1105</v>
      </c>
      <c r="D141" s="1195"/>
      <c r="E141" s="1196" t="s">
        <v>1113</v>
      </c>
      <c r="F141" s="1197"/>
      <c r="G141" s="1198" t="s">
        <v>1114</v>
      </c>
      <c r="H141" s="1199"/>
      <c r="I141" s="1158" t="s">
        <v>1115</v>
      </c>
      <c r="J141" s="1159"/>
      <c r="K141" s="1140" t="s">
        <v>1111</v>
      </c>
      <c r="L141" s="1142"/>
      <c r="M141" s="1164" t="s">
        <v>1177</v>
      </c>
      <c r="N141" s="1200"/>
      <c r="O141" s="1200"/>
      <c r="P141" s="1165"/>
      <c r="Q141" s="1131"/>
    </row>
    <row r="142" spans="2:17" ht="17.25" thickBot="1">
      <c r="B142" s="1131"/>
      <c r="C142" s="1201" t="s">
        <v>1112</v>
      </c>
      <c r="D142" s="1195"/>
      <c r="E142" s="1196"/>
      <c r="F142" s="1197"/>
      <c r="G142" s="1198"/>
      <c r="H142" s="1199"/>
      <c r="I142" s="1158"/>
      <c r="J142" s="1159"/>
      <c r="K142" s="1160"/>
      <c r="L142" s="1161"/>
      <c r="M142" s="1162" t="s">
        <v>1110</v>
      </c>
      <c r="N142" s="1163"/>
      <c r="O142" s="1164"/>
      <c r="P142" s="1165"/>
      <c r="Q142" s="1131"/>
    </row>
    <row r="143" spans="2:17" ht="17.25" thickBot="1">
      <c r="B143" s="1132"/>
      <c r="C143" s="1166" t="s">
        <v>1613</v>
      </c>
      <c r="D143" s="1167"/>
      <c r="E143" s="1167"/>
      <c r="F143" s="1167"/>
      <c r="G143" s="1167"/>
      <c r="H143" s="1167"/>
      <c r="I143" s="1167"/>
      <c r="J143" s="1167"/>
      <c r="K143" s="1167"/>
      <c r="L143" s="1167"/>
      <c r="M143" s="1167"/>
      <c r="N143" s="1167"/>
      <c r="O143" s="1167"/>
      <c r="P143" s="1168"/>
      <c r="Q143" s="1132"/>
    </row>
    <row r="144" spans="2:17" ht="17.25" thickBot="1">
      <c r="B144" s="185" t="s">
        <v>1117</v>
      </c>
      <c r="C144" s="1183" t="s">
        <v>837</v>
      </c>
      <c r="D144" s="1184"/>
      <c r="E144" s="1185" t="s">
        <v>851</v>
      </c>
      <c r="F144" s="1186"/>
      <c r="G144" s="1187" t="s">
        <v>835</v>
      </c>
      <c r="H144" s="1188"/>
      <c r="I144" s="1183" t="s">
        <v>837</v>
      </c>
      <c r="J144" s="1184"/>
      <c r="K144" s="1185" t="s">
        <v>851</v>
      </c>
      <c r="L144" s="1186"/>
      <c r="M144" s="1189" t="s">
        <v>836</v>
      </c>
      <c r="N144" s="1190"/>
      <c r="O144" s="1189" t="s">
        <v>836</v>
      </c>
      <c r="P144" s="1190"/>
      <c r="Q144" s="185" t="s">
        <v>1117</v>
      </c>
    </row>
    <row r="145" spans="2:17" ht="17.25" thickBot="1">
      <c r="B145" s="367" t="s">
        <v>1587</v>
      </c>
      <c r="C145" s="1263" t="s">
        <v>1588</v>
      </c>
      <c r="D145" s="1264"/>
      <c r="E145" s="1264"/>
      <c r="F145" s="1264"/>
      <c r="G145" s="1264"/>
      <c r="H145" s="1264"/>
      <c r="I145" s="1264"/>
      <c r="J145" s="1265"/>
      <c r="K145" s="1266" t="s">
        <v>1589</v>
      </c>
      <c r="L145" s="1267"/>
      <c r="M145" s="1267"/>
      <c r="N145" s="1267"/>
      <c r="O145" s="1267"/>
      <c r="P145" s="1268"/>
      <c r="Q145" s="367" t="s">
        <v>1587</v>
      </c>
    </row>
    <row r="146" spans="2:17" ht="17.25" thickBot="1">
      <c r="B146" s="185" t="s">
        <v>886</v>
      </c>
      <c r="C146" s="1245" t="s">
        <v>1549</v>
      </c>
      <c r="D146" s="1261"/>
      <c r="E146" s="1261"/>
      <c r="F146" s="1261"/>
      <c r="G146" s="1261"/>
      <c r="H146" s="1261"/>
      <c r="I146" s="1261"/>
      <c r="J146" s="1261"/>
      <c r="K146" s="1261"/>
      <c r="L146" s="1261"/>
      <c r="M146" s="1261"/>
      <c r="N146" s="1261"/>
      <c r="O146" s="1261"/>
      <c r="P146" s="1246"/>
      <c r="Q146" s="185" t="s">
        <v>886</v>
      </c>
    </row>
    <row r="147" spans="2:17" ht="17.25" thickBot="1">
      <c r="B147" s="380" t="s">
        <v>1116</v>
      </c>
      <c r="C147" s="1213" t="s">
        <v>1137</v>
      </c>
      <c r="D147" s="1214"/>
      <c r="E147" s="1214"/>
      <c r="F147" s="1214"/>
      <c r="G147" s="1214"/>
      <c r="H147" s="1214"/>
      <c r="I147" s="1214"/>
      <c r="J147" s="1214"/>
      <c r="K147" s="1214"/>
      <c r="L147" s="1214"/>
      <c r="M147" s="1214"/>
      <c r="N147" s="1214"/>
      <c r="O147" s="1214"/>
      <c r="P147" s="1215"/>
      <c r="Q147" s="380" t="s">
        <v>1116</v>
      </c>
    </row>
    <row r="148" spans="2:17" ht="17.25" thickBot="1">
      <c r="B148" s="380" t="s">
        <v>1333</v>
      </c>
      <c r="C148" s="1164" t="s">
        <v>1552</v>
      </c>
      <c r="D148" s="1200"/>
      <c r="E148" s="1200"/>
      <c r="F148" s="1200"/>
      <c r="G148" s="1269"/>
      <c r="H148" s="1270"/>
      <c r="I148" s="1270"/>
      <c r="J148" s="1270"/>
      <c r="K148" s="1270"/>
      <c r="L148" s="1270"/>
      <c r="M148" s="1270"/>
      <c r="N148" s="1270"/>
      <c r="O148" s="1270"/>
      <c r="P148" s="1271"/>
      <c r="Q148" s="380" t="s">
        <v>1333</v>
      </c>
    </row>
    <row r="149" spans="2:17" ht="17.25" thickBot="1">
      <c r="B149" s="380" t="s">
        <v>1550</v>
      </c>
      <c r="C149" s="1201" t="s">
        <v>1551</v>
      </c>
      <c r="D149" s="1194"/>
      <c r="E149" s="1194"/>
      <c r="F149" s="1194"/>
      <c r="G149" s="1194"/>
      <c r="H149" s="1194"/>
      <c r="I149" s="1194"/>
      <c r="J149" s="1194"/>
      <c r="K149" s="1194"/>
      <c r="L149" s="1194"/>
      <c r="M149" s="1194"/>
      <c r="N149" s="1194"/>
      <c r="O149" s="1194"/>
      <c r="P149" s="1195"/>
      <c r="Q149" s="380" t="s">
        <v>1550</v>
      </c>
    </row>
    <row r="150" spans="2:17" ht="51.75" customHeight="1" thickBot="1">
      <c r="B150" s="380" t="s">
        <v>1584</v>
      </c>
      <c r="C150" s="1262" t="s">
        <v>1602</v>
      </c>
      <c r="D150" s="1144"/>
      <c r="E150" s="1144"/>
      <c r="F150" s="1144"/>
      <c r="G150" s="1144"/>
      <c r="H150" s="1144"/>
      <c r="I150" s="1144"/>
      <c r="J150" s="1144"/>
      <c r="K150" s="1144"/>
      <c r="L150" s="1144"/>
      <c r="M150" s="1144"/>
      <c r="N150" s="1144"/>
      <c r="O150" s="1144"/>
      <c r="P150" s="1145"/>
      <c r="Q150" s="380" t="s">
        <v>1584</v>
      </c>
    </row>
    <row r="151" spans="2:17" ht="17.25" thickBot="1">
      <c r="B151" s="380" t="s">
        <v>1537</v>
      </c>
      <c r="C151" s="1143" t="s">
        <v>1538</v>
      </c>
      <c r="D151" s="1144"/>
      <c r="E151" s="1144"/>
      <c r="F151" s="1144"/>
      <c r="G151" s="1144"/>
      <c r="H151" s="1144"/>
      <c r="I151" s="1144"/>
      <c r="J151" s="1144"/>
      <c r="K151" s="1144"/>
      <c r="L151" s="1144"/>
      <c r="M151" s="1144"/>
      <c r="N151" s="1144"/>
      <c r="O151" s="1144"/>
      <c r="P151" s="1145"/>
      <c r="Q151" s="380" t="s">
        <v>1537</v>
      </c>
    </row>
    <row r="152" spans="2:17" ht="17.25" thickBot="1">
      <c r="B152" s="185" t="s">
        <v>1128</v>
      </c>
      <c r="C152" s="1155" t="s">
        <v>1129</v>
      </c>
      <c r="D152" s="1156"/>
      <c r="E152" s="1156"/>
      <c r="F152" s="1156"/>
      <c r="G152" s="1156"/>
      <c r="H152" s="1156"/>
      <c r="I152" s="1156"/>
      <c r="J152" s="1156"/>
      <c r="K152" s="1156"/>
      <c r="L152" s="1156"/>
      <c r="M152" s="1156"/>
      <c r="N152" s="1156"/>
      <c r="O152" s="1156"/>
      <c r="P152" s="1157"/>
      <c r="Q152" s="185" t="s">
        <v>1128</v>
      </c>
    </row>
    <row r="153" spans="2:17" ht="17.25" thickBot="1">
      <c r="B153" s="185" t="s">
        <v>1121</v>
      </c>
      <c r="C153" s="1134" t="s">
        <v>1174</v>
      </c>
      <c r="D153" s="1135"/>
      <c r="E153" s="1135"/>
      <c r="F153" s="1135"/>
      <c r="G153" s="1135"/>
      <c r="H153" s="1135"/>
      <c r="I153" s="1135"/>
      <c r="J153" s="1135"/>
      <c r="K153" s="1135"/>
      <c r="L153" s="1135"/>
      <c r="M153" s="1135"/>
      <c r="N153" s="1135"/>
      <c r="O153" s="1135"/>
      <c r="P153" s="1136"/>
      <c r="Q153" s="185" t="s">
        <v>1121</v>
      </c>
    </row>
    <row r="154" spans="2:17" ht="17.25" thickBot="1">
      <c r="B154" s="185" t="s">
        <v>1130</v>
      </c>
      <c r="C154" s="1134" t="s">
        <v>1131</v>
      </c>
      <c r="D154" s="1135"/>
      <c r="E154" s="1135"/>
      <c r="F154" s="1135"/>
      <c r="G154" s="1135"/>
      <c r="H154" s="1135"/>
      <c r="I154" s="1135"/>
      <c r="J154" s="1135"/>
      <c r="K154" s="1135"/>
      <c r="L154" s="1135"/>
      <c r="M154" s="1135"/>
      <c r="N154" s="1135"/>
      <c r="O154" s="1135"/>
      <c r="P154" s="1136"/>
      <c r="Q154" s="185" t="s">
        <v>1130</v>
      </c>
    </row>
    <row r="156" spans="2:17" ht="17.25" thickBot="1"/>
    <row r="157" spans="2:17">
      <c r="B157" s="306" t="s">
        <v>1611</v>
      </c>
      <c r="C157" s="355" t="s">
        <v>1400</v>
      </c>
      <c r="D157" s="1247">
        <v>26</v>
      </c>
      <c r="E157" s="357" t="s">
        <v>1403</v>
      </c>
      <c r="F157" s="1249">
        <v>27</v>
      </c>
      <c r="G157" s="359" t="s">
        <v>1397</v>
      </c>
      <c r="H157" s="1251">
        <v>28</v>
      </c>
      <c r="I157" s="361" t="s">
        <v>1398</v>
      </c>
      <c r="J157" s="1253">
        <v>1</v>
      </c>
      <c r="K157" s="363" t="s">
        <v>1406</v>
      </c>
      <c r="L157" s="1255">
        <v>2</v>
      </c>
      <c r="M157" s="365" t="s">
        <v>1594</v>
      </c>
      <c r="N157" s="1257">
        <v>3</v>
      </c>
      <c r="O157" s="365" t="s">
        <v>1595</v>
      </c>
      <c r="P157" s="1257">
        <v>4</v>
      </c>
      <c r="Q157" s="368" t="s">
        <v>1611</v>
      </c>
    </row>
    <row r="158" spans="2:17" ht="17.25" thickBot="1">
      <c r="B158" s="225" t="s">
        <v>1612</v>
      </c>
      <c r="C158" s="356" t="s">
        <v>1590</v>
      </c>
      <c r="D158" s="1248"/>
      <c r="E158" s="358" t="s">
        <v>1596</v>
      </c>
      <c r="F158" s="1250"/>
      <c r="G158" s="360" t="s">
        <v>1597</v>
      </c>
      <c r="H158" s="1252"/>
      <c r="I158" s="362" t="s">
        <v>1598</v>
      </c>
      <c r="J158" s="1254"/>
      <c r="K158" s="364" t="s">
        <v>1599</v>
      </c>
      <c r="L158" s="1256"/>
      <c r="M158" s="366" t="s">
        <v>1600</v>
      </c>
      <c r="N158" s="1258"/>
      <c r="O158" s="366" t="s">
        <v>1601</v>
      </c>
      <c r="P158" s="1258"/>
      <c r="Q158" s="369" t="s">
        <v>1612</v>
      </c>
    </row>
    <row r="159" spans="2:17">
      <c r="B159" s="1131" t="s">
        <v>1077</v>
      </c>
      <c r="C159" s="187" t="s">
        <v>1078</v>
      </c>
      <c r="D159" s="188" t="s">
        <v>1079</v>
      </c>
      <c r="E159" s="195" t="s">
        <v>1082</v>
      </c>
      <c r="F159" s="196" t="s">
        <v>1083</v>
      </c>
      <c r="G159" s="199" t="s">
        <v>1086</v>
      </c>
      <c r="H159" s="200" t="s">
        <v>1087</v>
      </c>
      <c r="I159" s="388" t="s">
        <v>1090</v>
      </c>
      <c r="J159" s="385" t="s">
        <v>1091</v>
      </c>
      <c r="K159" s="386" t="s">
        <v>1094</v>
      </c>
      <c r="L159" s="387" t="s">
        <v>1095</v>
      </c>
      <c r="M159" s="1191" t="s">
        <v>1098</v>
      </c>
      <c r="N159" s="1192"/>
      <c r="O159" s="1192"/>
      <c r="P159" s="1193"/>
      <c r="Q159" s="1131" t="s">
        <v>1077</v>
      </c>
    </row>
    <row r="160" spans="2:17" ht="17.25" thickBot="1">
      <c r="B160" s="1132"/>
      <c r="C160" s="384" t="s">
        <v>1080</v>
      </c>
      <c r="D160" s="350" t="s">
        <v>1081</v>
      </c>
      <c r="E160" s="381" t="s">
        <v>1085</v>
      </c>
      <c r="F160" s="354" t="s">
        <v>1084</v>
      </c>
      <c r="G160" s="382" t="s">
        <v>1088</v>
      </c>
      <c r="H160" s="349" t="s">
        <v>1089</v>
      </c>
      <c r="I160" s="207" t="s">
        <v>1092</v>
      </c>
      <c r="J160" s="351" t="s">
        <v>1093</v>
      </c>
      <c r="K160" s="383" t="s">
        <v>1096</v>
      </c>
      <c r="L160" s="352" t="s">
        <v>1097</v>
      </c>
      <c r="M160" s="193" t="s">
        <v>1099</v>
      </c>
      <c r="N160" s="203" t="s">
        <v>1100</v>
      </c>
      <c r="O160" s="203" t="s">
        <v>1102</v>
      </c>
      <c r="P160" s="353" t="s">
        <v>1101</v>
      </c>
      <c r="Q160" s="1132"/>
    </row>
    <row r="161" spans="2:17" ht="17.25" thickBot="1">
      <c r="B161" s="1133" t="s">
        <v>1103</v>
      </c>
      <c r="C161" s="1194" t="s">
        <v>1106</v>
      </c>
      <c r="D161" s="1195"/>
      <c r="E161" s="1196" t="s">
        <v>1107</v>
      </c>
      <c r="F161" s="1197"/>
      <c r="G161" s="1198" t="s">
        <v>1108</v>
      </c>
      <c r="H161" s="1199"/>
      <c r="I161" s="1158" t="s">
        <v>1109</v>
      </c>
      <c r="J161" s="1159"/>
      <c r="K161" s="1164" t="s">
        <v>1176</v>
      </c>
      <c r="L161" s="1200"/>
      <c r="M161" s="1200"/>
      <c r="N161" s="1200"/>
      <c r="O161" s="1200"/>
      <c r="P161" s="1165"/>
      <c r="Q161" s="1133" t="s">
        <v>1103</v>
      </c>
    </row>
    <row r="162" spans="2:17" ht="17.25" thickBot="1">
      <c r="B162" s="1131"/>
      <c r="C162" s="1194" t="s">
        <v>1105</v>
      </c>
      <c r="D162" s="1195"/>
      <c r="E162" s="1196" t="s">
        <v>1113</v>
      </c>
      <c r="F162" s="1197"/>
      <c r="G162" s="1198" t="s">
        <v>1114</v>
      </c>
      <c r="H162" s="1199"/>
      <c r="I162" s="1158" t="s">
        <v>1115</v>
      </c>
      <c r="J162" s="1159"/>
      <c r="K162" s="1140" t="s">
        <v>1111</v>
      </c>
      <c r="L162" s="1142"/>
      <c r="M162" s="1164" t="s">
        <v>1177</v>
      </c>
      <c r="N162" s="1200"/>
      <c r="O162" s="1200"/>
      <c r="P162" s="1165"/>
      <c r="Q162" s="1131"/>
    </row>
    <row r="163" spans="2:17" ht="17.25" thickBot="1">
      <c r="B163" s="1131"/>
      <c r="C163" s="1201" t="s">
        <v>1112</v>
      </c>
      <c r="D163" s="1195"/>
      <c r="E163" s="1196"/>
      <c r="F163" s="1197"/>
      <c r="G163" s="1198" t="s">
        <v>1616</v>
      </c>
      <c r="H163" s="1199"/>
      <c r="I163" s="1158"/>
      <c r="J163" s="1159"/>
      <c r="K163" s="1160"/>
      <c r="L163" s="1161"/>
      <c r="M163" s="1162" t="s">
        <v>1110</v>
      </c>
      <c r="N163" s="1163"/>
      <c r="O163" s="1164"/>
      <c r="P163" s="1165"/>
      <c r="Q163" s="1131"/>
    </row>
    <row r="164" spans="2:17" ht="17.25" thickBot="1">
      <c r="B164" s="1132"/>
      <c r="C164" s="1166" t="s">
        <v>1614</v>
      </c>
      <c r="D164" s="1167"/>
      <c r="E164" s="1167"/>
      <c r="F164" s="1167"/>
      <c r="G164" s="1167"/>
      <c r="H164" s="1167"/>
      <c r="I164" s="1167"/>
      <c r="J164" s="1167"/>
      <c r="K164" s="1167"/>
      <c r="L164" s="1167"/>
      <c r="M164" s="1167"/>
      <c r="N164" s="1167"/>
      <c r="O164" s="1167"/>
      <c r="P164" s="1168"/>
      <c r="Q164" s="1132"/>
    </row>
    <row r="165" spans="2:17" ht="17.25" thickBot="1">
      <c r="B165" s="185" t="s">
        <v>1117</v>
      </c>
      <c r="C165" s="1183" t="s">
        <v>837</v>
      </c>
      <c r="D165" s="1184"/>
      <c r="E165" s="1185" t="s">
        <v>851</v>
      </c>
      <c r="F165" s="1186"/>
      <c r="G165" s="1187" t="s">
        <v>835</v>
      </c>
      <c r="H165" s="1188"/>
      <c r="I165" s="1183" t="s">
        <v>837</v>
      </c>
      <c r="J165" s="1184"/>
      <c r="K165" s="1185" t="s">
        <v>851</v>
      </c>
      <c r="L165" s="1186"/>
      <c r="M165" s="1189" t="s">
        <v>836</v>
      </c>
      <c r="N165" s="1190"/>
      <c r="O165" s="1189" t="s">
        <v>836</v>
      </c>
      <c r="P165" s="1190"/>
      <c r="Q165" s="185" t="s">
        <v>1117</v>
      </c>
    </row>
    <row r="166" spans="2:17" ht="17.25" thickBot="1">
      <c r="B166" s="367" t="s">
        <v>1587</v>
      </c>
      <c r="C166" s="1263" t="s">
        <v>1588</v>
      </c>
      <c r="D166" s="1264"/>
      <c r="E166" s="1264"/>
      <c r="F166" s="1264"/>
      <c r="G166" s="1264"/>
      <c r="H166" s="1264"/>
      <c r="I166" s="1264"/>
      <c r="J166" s="1265"/>
      <c r="K166" s="1266" t="s">
        <v>1589</v>
      </c>
      <c r="L166" s="1267"/>
      <c r="M166" s="1267"/>
      <c r="N166" s="1267"/>
      <c r="O166" s="1267"/>
      <c r="P166" s="1268"/>
      <c r="Q166" s="367" t="s">
        <v>1587</v>
      </c>
    </row>
    <row r="167" spans="2:17" ht="17.25" thickBot="1">
      <c r="B167" s="185" t="s">
        <v>886</v>
      </c>
      <c r="C167" s="1137" t="s">
        <v>1617</v>
      </c>
      <c r="D167" s="1138"/>
      <c r="E167" s="1138"/>
      <c r="F167" s="1138"/>
      <c r="G167" s="1138"/>
      <c r="H167" s="1138"/>
      <c r="I167" s="1138"/>
      <c r="J167" s="1138"/>
      <c r="K167" s="1138"/>
      <c r="L167" s="1138"/>
      <c r="M167" s="1138"/>
      <c r="N167" s="1138"/>
      <c r="O167" s="1138"/>
      <c r="P167" s="1139"/>
      <c r="Q167" s="185" t="s">
        <v>886</v>
      </c>
    </row>
    <row r="168" spans="2:17" ht="17.25" thickBot="1">
      <c r="B168" s="380" t="s">
        <v>1584</v>
      </c>
      <c r="C168" s="1262" t="s">
        <v>1618</v>
      </c>
      <c r="D168" s="1144"/>
      <c r="E168" s="1144"/>
      <c r="F168" s="1144"/>
      <c r="G168" s="1144"/>
      <c r="H168" s="1144"/>
      <c r="I168" s="1144"/>
      <c r="J168" s="1144"/>
      <c r="K168" s="1144"/>
      <c r="L168" s="1144"/>
      <c r="M168" s="1144"/>
      <c r="N168" s="1144"/>
      <c r="O168" s="1144"/>
      <c r="P168" s="1145"/>
      <c r="Q168" s="380" t="s">
        <v>1584</v>
      </c>
    </row>
    <row r="169" spans="2:17" ht="17.25" thickBot="1">
      <c r="B169" s="380" t="s">
        <v>1537</v>
      </c>
      <c r="C169" s="1143" t="s">
        <v>1619</v>
      </c>
      <c r="D169" s="1144"/>
      <c r="E169" s="1144"/>
      <c r="F169" s="1144"/>
      <c r="G169" s="1144"/>
      <c r="H169" s="1144"/>
      <c r="I169" s="1144"/>
      <c r="J169" s="1144"/>
      <c r="K169" s="1144"/>
      <c r="L169" s="1144"/>
      <c r="M169" s="1144"/>
      <c r="N169" s="1144"/>
      <c r="O169" s="1144"/>
      <c r="P169" s="1145"/>
      <c r="Q169" s="380" t="s">
        <v>1537</v>
      </c>
    </row>
    <row r="170" spans="2:17" ht="17.25" thickBot="1">
      <c r="B170" s="185" t="s">
        <v>1128</v>
      </c>
      <c r="C170" s="1155" t="s">
        <v>1620</v>
      </c>
      <c r="D170" s="1156"/>
      <c r="E170" s="1156"/>
      <c r="F170" s="1156"/>
      <c r="G170" s="1156"/>
      <c r="H170" s="1156"/>
      <c r="I170" s="1156"/>
      <c r="J170" s="1156"/>
      <c r="K170" s="1156"/>
      <c r="L170" s="1156"/>
      <c r="M170" s="1156"/>
      <c r="N170" s="1156"/>
      <c r="O170" s="1156"/>
      <c r="P170" s="1157"/>
      <c r="Q170" s="185" t="s">
        <v>1128</v>
      </c>
    </row>
    <row r="171" spans="2:17" ht="17.25" thickBot="1">
      <c r="B171" s="185" t="s">
        <v>1121</v>
      </c>
      <c r="C171" s="1134" t="s">
        <v>1621</v>
      </c>
      <c r="D171" s="1135"/>
      <c r="E171" s="1135"/>
      <c r="F171" s="1135"/>
      <c r="G171" s="1135"/>
      <c r="H171" s="1135"/>
      <c r="I171" s="1135"/>
      <c r="J171" s="1135"/>
      <c r="K171" s="1135"/>
      <c r="L171" s="1135"/>
      <c r="M171" s="1135"/>
      <c r="N171" s="1135"/>
      <c r="O171" s="1135"/>
      <c r="P171" s="1136"/>
      <c r="Q171" s="185" t="s">
        <v>1121</v>
      </c>
    </row>
    <row r="172" spans="2:17" ht="17.25" thickBot="1">
      <c r="B172" s="185" t="s">
        <v>1130</v>
      </c>
      <c r="C172" s="1134" t="s">
        <v>1131</v>
      </c>
      <c r="D172" s="1135"/>
      <c r="E172" s="1135"/>
      <c r="F172" s="1135"/>
      <c r="G172" s="1135"/>
      <c r="H172" s="1135"/>
      <c r="I172" s="1135"/>
      <c r="J172" s="1135"/>
      <c r="K172" s="1135"/>
      <c r="L172" s="1135"/>
      <c r="M172" s="1135"/>
      <c r="N172" s="1135"/>
      <c r="O172" s="1135"/>
      <c r="P172" s="1136"/>
      <c r="Q172" s="185" t="s">
        <v>1130</v>
      </c>
    </row>
    <row r="174" spans="2:17" ht="17.25" thickBot="1"/>
    <row r="175" spans="2:17">
      <c r="B175" s="306">
        <v>43160</v>
      </c>
      <c r="C175" s="355" t="s">
        <v>1400</v>
      </c>
      <c r="D175" s="1247">
        <v>5</v>
      </c>
      <c r="E175" s="357" t="s">
        <v>1403</v>
      </c>
      <c r="F175" s="1249">
        <v>6</v>
      </c>
      <c r="G175" s="359" t="s">
        <v>1397</v>
      </c>
      <c r="H175" s="1251">
        <v>7</v>
      </c>
      <c r="I175" s="361" t="s">
        <v>1398</v>
      </c>
      <c r="J175" s="1253">
        <v>8</v>
      </c>
      <c r="K175" s="363" t="s">
        <v>1406</v>
      </c>
      <c r="L175" s="1255">
        <v>9</v>
      </c>
      <c r="M175" s="365" t="s">
        <v>1594</v>
      </c>
      <c r="N175" s="1257">
        <v>10</v>
      </c>
      <c r="O175" s="365" t="s">
        <v>1595</v>
      </c>
      <c r="P175" s="1257">
        <v>11</v>
      </c>
      <c r="Q175" s="368">
        <v>43160</v>
      </c>
    </row>
    <row r="176" spans="2:17" ht="17.25" thickBot="1">
      <c r="B176" s="225" t="s">
        <v>1622</v>
      </c>
      <c r="C176" s="356" t="s">
        <v>1590</v>
      </c>
      <c r="D176" s="1248"/>
      <c r="E176" s="358" t="s">
        <v>1596</v>
      </c>
      <c r="F176" s="1250"/>
      <c r="G176" s="360" t="s">
        <v>1597</v>
      </c>
      <c r="H176" s="1252"/>
      <c r="I176" s="362" t="s">
        <v>1598</v>
      </c>
      <c r="J176" s="1254"/>
      <c r="K176" s="364" t="s">
        <v>1599</v>
      </c>
      <c r="L176" s="1256"/>
      <c r="M176" s="366" t="s">
        <v>1600</v>
      </c>
      <c r="N176" s="1258"/>
      <c r="O176" s="366" t="s">
        <v>1601</v>
      </c>
      <c r="P176" s="1258"/>
      <c r="Q176" s="369" t="s">
        <v>1622</v>
      </c>
    </row>
    <row r="177" spans="2:17">
      <c r="B177" s="1131" t="s">
        <v>1077</v>
      </c>
      <c r="C177" s="187" t="s">
        <v>1078</v>
      </c>
      <c r="D177" s="188" t="s">
        <v>1079</v>
      </c>
      <c r="E177" s="195" t="s">
        <v>1082</v>
      </c>
      <c r="F177" s="196" t="s">
        <v>1083</v>
      </c>
      <c r="G177" s="199" t="s">
        <v>1086</v>
      </c>
      <c r="H177" s="200" t="s">
        <v>1087</v>
      </c>
      <c r="I177" s="388" t="s">
        <v>1090</v>
      </c>
      <c r="J177" s="385" t="s">
        <v>1091</v>
      </c>
      <c r="K177" s="386" t="s">
        <v>1094</v>
      </c>
      <c r="L177" s="387" t="s">
        <v>1095</v>
      </c>
      <c r="M177" s="1191" t="s">
        <v>1098</v>
      </c>
      <c r="N177" s="1192"/>
      <c r="O177" s="1192"/>
      <c r="P177" s="1193"/>
      <c r="Q177" s="1131" t="s">
        <v>1077</v>
      </c>
    </row>
    <row r="178" spans="2:17" ht="17.25" thickBot="1">
      <c r="B178" s="1132"/>
      <c r="C178" s="384" t="s">
        <v>1080</v>
      </c>
      <c r="D178" s="350" t="s">
        <v>1081</v>
      </c>
      <c r="E178" s="381" t="s">
        <v>1085</v>
      </c>
      <c r="F178" s="354" t="s">
        <v>1084</v>
      </c>
      <c r="G178" s="382" t="s">
        <v>1088</v>
      </c>
      <c r="H178" s="349" t="s">
        <v>1089</v>
      </c>
      <c r="I178" s="207" t="s">
        <v>1092</v>
      </c>
      <c r="J178" s="351" t="s">
        <v>1093</v>
      </c>
      <c r="K178" s="383" t="s">
        <v>1096</v>
      </c>
      <c r="L178" s="352" t="s">
        <v>1097</v>
      </c>
      <c r="M178" s="193" t="s">
        <v>1099</v>
      </c>
      <c r="N178" s="203" t="s">
        <v>1100</v>
      </c>
      <c r="O178" s="203" t="s">
        <v>1102</v>
      </c>
      <c r="P178" s="353" t="s">
        <v>1101</v>
      </c>
      <c r="Q178" s="1132"/>
    </row>
    <row r="179" spans="2:17" ht="17.25" thickBot="1">
      <c r="B179" s="1133" t="s">
        <v>1103</v>
      </c>
      <c r="C179" s="1194" t="s">
        <v>1106</v>
      </c>
      <c r="D179" s="1195"/>
      <c r="E179" s="1196" t="s">
        <v>1107</v>
      </c>
      <c r="F179" s="1197"/>
      <c r="G179" s="1198" t="s">
        <v>1108</v>
      </c>
      <c r="H179" s="1199"/>
      <c r="I179" s="1158" t="s">
        <v>1109</v>
      </c>
      <c r="J179" s="1159"/>
      <c r="K179" s="1164" t="s">
        <v>1176</v>
      </c>
      <c r="L179" s="1200"/>
      <c r="M179" s="1200"/>
      <c r="N179" s="1200"/>
      <c r="O179" s="1200"/>
      <c r="P179" s="1165"/>
      <c r="Q179" s="1133" t="s">
        <v>1103</v>
      </c>
    </row>
    <row r="180" spans="2:17" ht="17.25" thickBot="1">
      <c r="B180" s="1131"/>
      <c r="C180" s="1194" t="s">
        <v>1105</v>
      </c>
      <c r="D180" s="1195"/>
      <c r="E180" s="1196" t="s">
        <v>1113</v>
      </c>
      <c r="F180" s="1197"/>
      <c r="G180" s="1198" t="s">
        <v>1114</v>
      </c>
      <c r="H180" s="1199"/>
      <c r="I180" s="1158" t="s">
        <v>1115</v>
      </c>
      <c r="J180" s="1159"/>
      <c r="K180" s="1140" t="s">
        <v>1111</v>
      </c>
      <c r="L180" s="1142"/>
      <c r="M180" s="1164" t="s">
        <v>1177</v>
      </c>
      <c r="N180" s="1200"/>
      <c r="O180" s="1200"/>
      <c r="P180" s="1165"/>
      <c r="Q180" s="1131"/>
    </row>
    <row r="181" spans="2:17" ht="17.25" thickBot="1">
      <c r="B181" s="1131"/>
      <c r="C181" s="1201" t="s">
        <v>1112</v>
      </c>
      <c r="D181" s="1195"/>
      <c r="E181" s="1196"/>
      <c r="F181" s="1197"/>
      <c r="G181" s="1198" t="s">
        <v>1104</v>
      </c>
      <c r="H181" s="1199"/>
      <c r="I181" s="1158"/>
      <c r="J181" s="1159"/>
      <c r="K181" s="1160"/>
      <c r="L181" s="1161"/>
      <c r="M181" s="1162" t="s">
        <v>1110</v>
      </c>
      <c r="N181" s="1163"/>
      <c r="O181" s="1164"/>
      <c r="P181" s="1165"/>
      <c r="Q181" s="1131"/>
    </row>
    <row r="182" spans="2:17" ht="17.25" thickBot="1">
      <c r="B182" s="1132"/>
      <c r="C182" s="1166" t="s">
        <v>1634</v>
      </c>
      <c r="D182" s="1167"/>
      <c r="E182" s="1167"/>
      <c r="F182" s="1167"/>
      <c r="G182" s="1167"/>
      <c r="H182" s="1167"/>
      <c r="I182" s="1167"/>
      <c r="J182" s="1167"/>
      <c r="K182" s="1167"/>
      <c r="L182" s="1167"/>
      <c r="M182" s="1167"/>
      <c r="N182" s="1167"/>
      <c r="O182" s="1167"/>
      <c r="P182" s="1168"/>
      <c r="Q182" s="1132"/>
    </row>
    <row r="183" spans="2:17" ht="17.25" thickBot="1">
      <c r="B183" s="185" t="s">
        <v>1117</v>
      </c>
      <c r="C183" s="1183" t="s">
        <v>837</v>
      </c>
      <c r="D183" s="1184"/>
      <c r="E183" s="1185" t="s">
        <v>851</v>
      </c>
      <c r="F183" s="1186"/>
      <c r="G183" s="1187" t="s">
        <v>835</v>
      </c>
      <c r="H183" s="1188"/>
      <c r="I183" s="1183" t="s">
        <v>837</v>
      </c>
      <c r="J183" s="1184"/>
      <c r="K183" s="1185" t="s">
        <v>851</v>
      </c>
      <c r="L183" s="1186"/>
      <c r="M183" s="1189" t="s">
        <v>836</v>
      </c>
      <c r="N183" s="1190"/>
      <c r="O183" s="1189" t="s">
        <v>836</v>
      </c>
      <c r="P183" s="1190"/>
      <c r="Q183" s="185" t="s">
        <v>1117</v>
      </c>
    </row>
    <row r="184" spans="2:17" ht="17.25" hidden="1" thickBot="1">
      <c r="B184" s="367" t="s">
        <v>1587</v>
      </c>
      <c r="C184" s="1263" t="s">
        <v>1588</v>
      </c>
      <c r="D184" s="1264"/>
      <c r="E184" s="1264"/>
      <c r="F184" s="1264"/>
      <c r="G184" s="1264"/>
      <c r="H184" s="1264"/>
      <c r="I184" s="1264"/>
      <c r="J184" s="1265"/>
      <c r="K184" s="1266" t="s">
        <v>1589</v>
      </c>
      <c r="L184" s="1267"/>
      <c r="M184" s="1267"/>
      <c r="N184" s="1267"/>
      <c r="O184" s="1267"/>
      <c r="P184" s="1268"/>
      <c r="Q184" s="367" t="s">
        <v>1587</v>
      </c>
    </row>
    <row r="185" spans="2:17" ht="17.25" thickBot="1">
      <c r="B185" s="185" t="s">
        <v>886</v>
      </c>
      <c r="C185" s="1137" t="s">
        <v>1617</v>
      </c>
      <c r="D185" s="1138"/>
      <c r="E185" s="1138"/>
      <c r="F185" s="1138"/>
      <c r="G185" s="1138"/>
      <c r="H185" s="1138"/>
      <c r="I185" s="1138"/>
      <c r="J185" s="1138"/>
      <c r="K185" s="1138"/>
      <c r="L185" s="1138"/>
      <c r="M185" s="1138"/>
      <c r="N185" s="1138"/>
      <c r="O185" s="1138"/>
      <c r="P185" s="1139"/>
      <c r="Q185" s="185" t="s">
        <v>886</v>
      </c>
    </row>
    <row r="186" spans="2:17" ht="17.25" thickBot="1">
      <c r="B186" s="185" t="s">
        <v>1636</v>
      </c>
      <c r="C186" s="1241"/>
      <c r="D186" s="1242"/>
      <c r="E186" s="1242"/>
      <c r="F186" s="1242"/>
      <c r="G186" s="1242"/>
      <c r="H186" s="1140" t="s">
        <v>1638</v>
      </c>
      <c r="I186" s="1141"/>
      <c r="J186" s="1141"/>
      <c r="K186" s="1141"/>
      <c r="L186" s="1141"/>
      <c r="M186" s="1141"/>
      <c r="N186" s="1141"/>
      <c r="O186" s="1141"/>
      <c r="P186" s="1142"/>
      <c r="Q186" s="185" t="s">
        <v>1636</v>
      </c>
    </row>
    <row r="187" spans="2:17" ht="17.25" thickBot="1">
      <c r="B187" s="185" t="s">
        <v>1637</v>
      </c>
      <c r="C187" s="1241"/>
      <c r="D187" s="1242"/>
      <c r="E187" s="1242"/>
      <c r="F187" s="1242"/>
      <c r="G187" s="1243"/>
      <c r="H187" s="1164" t="s">
        <v>1639</v>
      </c>
      <c r="I187" s="1200"/>
      <c r="J187" s="1200"/>
      <c r="K187" s="1200"/>
      <c r="L187" s="1200"/>
      <c r="M187" s="1200"/>
      <c r="N187" s="1200"/>
      <c r="O187" s="1200"/>
      <c r="P187" s="1200"/>
      <c r="Q187" s="185" t="s">
        <v>1637</v>
      </c>
    </row>
    <row r="188" spans="2:17" ht="17.25" thickBot="1">
      <c r="B188" s="185" t="s">
        <v>1633</v>
      </c>
      <c r="C188" s="1272" t="s">
        <v>1635</v>
      </c>
      <c r="D188" s="1273"/>
      <c r="E188" s="1273"/>
      <c r="F188" s="1273"/>
      <c r="G188" s="1273"/>
      <c r="H188" s="1273"/>
      <c r="I188" s="1273"/>
      <c r="J188" s="1273"/>
      <c r="K188" s="1273"/>
      <c r="L188" s="1273"/>
      <c r="M188" s="1273"/>
      <c r="N188" s="1273"/>
      <c r="O188" s="1273"/>
      <c r="P188" s="1274"/>
      <c r="Q188" s="185" t="s">
        <v>1633</v>
      </c>
    </row>
    <row r="189" spans="2:17" ht="17.25" thickBot="1">
      <c r="B189" s="185" t="s">
        <v>1130</v>
      </c>
      <c r="C189" s="1134" t="s">
        <v>1131</v>
      </c>
      <c r="D189" s="1135"/>
      <c r="E189" s="1135"/>
      <c r="F189" s="1135"/>
      <c r="G189" s="1135"/>
      <c r="H189" s="1135"/>
      <c r="I189" s="1135"/>
      <c r="J189" s="1135"/>
      <c r="K189" s="1135"/>
      <c r="L189" s="1135"/>
      <c r="M189" s="1135"/>
      <c r="N189" s="1135"/>
      <c r="O189" s="1135"/>
      <c r="P189" s="1136"/>
      <c r="Q189" s="185" t="s">
        <v>1130</v>
      </c>
    </row>
    <row r="191" spans="2:17" ht="17.25" thickBot="1"/>
    <row r="192" spans="2:17">
      <c r="B192" s="306">
        <v>43160</v>
      </c>
      <c r="C192" s="355" t="s">
        <v>1400</v>
      </c>
      <c r="D192" s="1247">
        <v>12</v>
      </c>
      <c r="E192" s="357" t="s">
        <v>1403</v>
      </c>
      <c r="F192" s="1249">
        <v>13</v>
      </c>
      <c r="G192" s="359" t="s">
        <v>1397</v>
      </c>
      <c r="H192" s="1251">
        <v>14</v>
      </c>
      <c r="I192" s="361" t="s">
        <v>1398</v>
      </c>
      <c r="J192" s="1253">
        <v>15</v>
      </c>
      <c r="K192" s="363" t="s">
        <v>1406</v>
      </c>
      <c r="L192" s="1255">
        <v>16</v>
      </c>
      <c r="M192" s="365" t="s">
        <v>1594</v>
      </c>
      <c r="N192" s="1257">
        <v>17</v>
      </c>
      <c r="O192" s="365" t="s">
        <v>1595</v>
      </c>
      <c r="P192" s="1257">
        <v>18</v>
      </c>
      <c r="Q192" s="368">
        <v>43160</v>
      </c>
    </row>
    <row r="193" spans="2:17" ht="17.25" thickBot="1">
      <c r="B193" s="225" t="s">
        <v>1756</v>
      </c>
      <c r="C193" s="356" t="s">
        <v>1590</v>
      </c>
      <c r="D193" s="1248"/>
      <c r="E193" s="358" t="s">
        <v>1596</v>
      </c>
      <c r="F193" s="1250"/>
      <c r="G193" s="360" t="s">
        <v>1597</v>
      </c>
      <c r="H193" s="1252"/>
      <c r="I193" s="362" t="s">
        <v>1598</v>
      </c>
      <c r="J193" s="1254"/>
      <c r="K193" s="364" t="s">
        <v>1599</v>
      </c>
      <c r="L193" s="1256"/>
      <c r="M193" s="366" t="s">
        <v>1600</v>
      </c>
      <c r="N193" s="1258"/>
      <c r="O193" s="366" t="s">
        <v>1601</v>
      </c>
      <c r="P193" s="1258"/>
      <c r="Q193" s="369" t="s">
        <v>1757</v>
      </c>
    </row>
    <row r="194" spans="2:17">
      <c r="B194" s="1131" t="s">
        <v>1077</v>
      </c>
      <c r="C194" s="187" t="s">
        <v>1078</v>
      </c>
      <c r="D194" s="188" t="s">
        <v>1079</v>
      </c>
      <c r="E194" s="195" t="s">
        <v>1082</v>
      </c>
      <c r="F194" s="196" t="s">
        <v>1083</v>
      </c>
      <c r="G194" s="199" t="s">
        <v>1086</v>
      </c>
      <c r="H194" s="200" t="s">
        <v>1087</v>
      </c>
      <c r="I194" s="407" t="s">
        <v>1090</v>
      </c>
      <c r="J194" s="404" t="s">
        <v>1091</v>
      </c>
      <c r="K194" s="405" t="s">
        <v>1094</v>
      </c>
      <c r="L194" s="406" t="s">
        <v>1095</v>
      </c>
      <c r="M194" s="1191" t="s">
        <v>1098</v>
      </c>
      <c r="N194" s="1192"/>
      <c r="O194" s="1192"/>
      <c r="P194" s="1193"/>
      <c r="Q194" s="1131" t="s">
        <v>1077</v>
      </c>
    </row>
    <row r="195" spans="2:17" ht="17.25" thickBot="1">
      <c r="B195" s="1132"/>
      <c r="C195" s="403" t="s">
        <v>1080</v>
      </c>
      <c r="D195" s="350" t="s">
        <v>1081</v>
      </c>
      <c r="E195" s="400" t="s">
        <v>1085</v>
      </c>
      <c r="F195" s="354" t="s">
        <v>1084</v>
      </c>
      <c r="G195" s="401" t="s">
        <v>1088</v>
      </c>
      <c r="H195" s="349" t="s">
        <v>1089</v>
      </c>
      <c r="I195" s="207" t="s">
        <v>1092</v>
      </c>
      <c r="J195" s="351" t="s">
        <v>1093</v>
      </c>
      <c r="K195" s="402" t="s">
        <v>1096</v>
      </c>
      <c r="L195" s="352" t="s">
        <v>1097</v>
      </c>
      <c r="M195" s="193" t="s">
        <v>1099</v>
      </c>
      <c r="N195" s="203" t="s">
        <v>1100</v>
      </c>
      <c r="O195" s="203" t="s">
        <v>1102</v>
      </c>
      <c r="P195" s="353" t="s">
        <v>1101</v>
      </c>
      <c r="Q195" s="1132"/>
    </row>
    <row r="196" spans="2:17" ht="17.25" thickBot="1">
      <c r="B196" s="1133" t="s">
        <v>1103</v>
      </c>
      <c r="C196" s="1194" t="s">
        <v>1106</v>
      </c>
      <c r="D196" s="1195"/>
      <c r="E196" s="1196" t="s">
        <v>1107</v>
      </c>
      <c r="F196" s="1197"/>
      <c r="G196" s="1198" t="s">
        <v>1108</v>
      </c>
      <c r="H196" s="1199"/>
      <c r="I196" s="1158" t="s">
        <v>1109</v>
      </c>
      <c r="J196" s="1159"/>
      <c r="K196" s="1164" t="s">
        <v>1176</v>
      </c>
      <c r="L196" s="1200"/>
      <c r="M196" s="1200"/>
      <c r="N196" s="1200"/>
      <c r="O196" s="1200"/>
      <c r="P196" s="1165"/>
      <c r="Q196" s="1133" t="s">
        <v>1103</v>
      </c>
    </row>
    <row r="197" spans="2:17" ht="17.25" thickBot="1">
      <c r="B197" s="1131"/>
      <c r="C197" s="1194" t="s">
        <v>1105</v>
      </c>
      <c r="D197" s="1195"/>
      <c r="E197" s="1196" t="s">
        <v>1113</v>
      </c>
      <c r="F197" s="1197"/>
      <c r="G197" s="1198" t="s">
        <v>1114</v>
      </c>
      <c r="H197" s="1199"/>
      <c r="I197" s="1158" t="s">
        <v>1115</v>
      </c>
      <c r="J197" s="1159"/>
      <c r="K197" s="1140" t="s">
        <v>1111</v>
      </c>
      <c r="L197" s="1142"/>
      <c r="M197" s="1164" t="s">
        <v>1177</v>
      </c>
      <c r="N197" s="1200"/>
      <c r="O197" s="1200"/>
      <c r="P197" s="1165"/>
      <c r="Q197" s="1131"/>
    </row>
    <row r="198" spans="2:17" ht="17.25" thickBot="1">
      <c r="B198" s="1131"/>
      <c r="C198" s="1201" t="s">
        <v>1112</v>
      </c>
      <c r="D198" s="1195"/>
      <c r="E198" s="1196"/>
      <c r="F198" s="1197"/>
      <c r="G198" s="1198" t="s">
        <v>1104</v>
      </c>
      <c r="H198" s="1199"/>
      <c r="I198" s="1158"/>
      <c r="J198" s="1159"/>
      <c r="K198" s="1160"/>
      <c r="L198" s="1161"/>
      <c r="M198" s="1162" t="s">
        <v>1110</v>
      </c>
      <c r="N198" s="1163"/>
      <c r="O198" s="1164"/>
      <c r="P198" s="1165"/>
      <c r="Q198" s="1131"/>
    </row>
    <row r="199" spans="2:17" ht="17.25" thickBot="1">
      <c r="B199" s="1132"/>
      <c r="C199" s="1166" t="s">
        <v>1758</v>
      </c>
      <c r="D199" s="1167"/>
      <c r="E199" s="1167"/>
      <c r="F199" s="1167"/>
      <c r="G199" s="1167"/>
      <c r="H199" s="1167"/>
      <c r="I199" s="1167"/>
      <c r="J199" s="1167"/>
      <c r="K199" s="1167"/>
      <c r="L199" s="1167"/>
      <c r="M199" s="1167"/>
      <c r="N199" s="1167"/>
      <c r="O199" s="1167"/>
      <c r="P199" s="1168"/>
      <c r="Q199" s="1132"/>
    </row>
    <row r="200" spans="2:17" ht="17.25" thickBot="1">
      <c r="B200" s="185" t="s">
        <v>1117</v>
      </c>
      <c r="C200" s="1183" t="s">
        <v>837</v>
      </c>
      <c r="D200" s="1184"/>
      <c r="E200" s="1185" t="s">
        <v>851</v>
      </c>
      <c r="F200" s="1186"/>
      <c r="G200" s="1187" t="s">
        <v>835</v>
      </c>
      <c r="H200" s="1188"/>
      <c r="I200" s="1183" t="s">
        <v>837</v>
      </c>
      <c r="J200" s="1184"/>
      <c r="K200" s="1185" t="s">
        <v>851</v>
      </c>
      <c r="L200" s="1186"/>
      <c r="M200" s="1189" t="s">
        <v>836</v>
      </c>
      <c r="N200" s="1190"/>
      <c r="O200" s="1189" t="s">
        <v>836</v>
      </c>
      <c r="P200" s="1190"/>
      <c r="Q200" s="185" t="s">
        <v>1117</v>
      </c>
    </row>
    <row r="201" spans="2:17" ht="17.25" hidden="1" thickBot="1">
      <c r="B201" s="367" t="s">
        <v>1587</v>
      </c>
      <c r="C201" s="1263" t="s">
        <v>1588</v>
      </c>
      <c r="D201" s="1264"/>
      <c r="E201" s="1264"/>
      <c r="F201" s="1264"/>
      <c r="G201" s="1264"/>
      <c r="H201" s="1264"/>
      <c r="I201" s="1264"/>
      <c r="J201" s="1265"/>
      <c r="K201" s="1266" t="s">
        <v>1589</v>
      </c>
      <c r="L201" s="1267"/>
      <c r="M201" s="1267"/>
      <c r="N201" s="1267"/>
      <c r="O201" s="1267"/>
      <c r="P201" s="1268"/>
      <c r="Q201" s="367" t="s">
        <v>1587</v>
      </c>
    </row>
    <row r="202" spans="2:17" ht="17.25" thickBot="1">
      <c r="B202" s="185" t="s">
        <v>886</v>
      </c>
      <c r="C202" s="1137" t="s">
        <v>1617</v>
      </c>
      <c r="D202" s="1138"/>
      <c r="E202" s="1138"/>
      <c r="F202" s="1138"/>
      <c r="G202" s="1138"/>
      <c r="H202" s="1138"/>
      <c r="I202" s="1138"/>
      <c r="J202" s="1138"/>
      <c r="K202" s="1138"/>
      <c r="L202" s="1138"/>
      <c r="M202" s="1138"/>
      <c r="N202" s="1138"/>
      <c r="O202" s="1138"/>
      <c r="P202" s="1139"/>
      <c r="Q202" s="185" t="s">
        <v>886</v>
      </c>
    </row>
    <row r="203" spans="2:17" ht="17.25" thickBot="1">
      <c r="B203" s="185" t="s">
        <v>1636</v>
      </c>
      <c r="C203" s="418"/>
      <c r="D203" s="1158" t="s">
        <v>1759</v>
      </c>
      <c r="E203" s="1275"/>
      <c r="F203" s="1275"/>
      <c r="G203" s="1275"/>
      <c r="H203" s="1275"/>
      <c r="I203" s="1275"/>
      <c r="J203" s="1275"/>
      <c r="K203" s="1275"/>
      <c r="L203" s="1275"/>
      <c r="M203" s="1275"/>
      <c r="N203" s="1275"/>
      <c r="O203" s="1275"/>
      <c r="P203" s="1159"/>
      <c r="Q203" s="185" t="s">
        <v>1636</v>
      </c>
    </row>
    <row r="204" spans="2:17" ht="17.25" thickBot="1">
      <c r="B204" s="185" t="s">
        <v>1637</v>
      </c>
      <c r="C204" s="1164" t="s">
        <v>1760</v>
      </c>
      <c r="D204" s="1200"/>
      <c r="E204" s="1200"/>
      <c r="F204" s="1165"/>
      <c r="G204" s="1241"/>
      <c r="H204" s="1242"/>
      <c r="I204" s="1242"/>
      <c r="J204" s="1242"/>
      <c r="K204" s="1242"/>
      <c r="L204" s="1242"/>
      <c r="M204" s="1242"/>
      <c r="N204" s="1242"/>
      <c r="O204" s="1242"/>
      <c r="P204" s="1243"/>
      <c r="Q204" s="185" t="s">
        <v>1637</v>
      </c>
    </row>
    <row r="205" spans="2:17" ht="17.25" thickBot="1">
      <c r="B205" s="185" t="s">
        <v>1633</v>
      </c>
      <c r="C205" s="1272" t="s">
        <v>1635</v>
      </c>
      <c r="D205" s="1273"/>
      <c r="E205" s="1273"/>
      <c r="F205" s="1273"/>
      <c r="G205" s="1273"/>
      <c r="H205" s="1273"/>
      <c r="I205" s="1273"/>
      <c r="J205" s="1273"/>
      <c r="K205" s="1273"/>
      <c r="L205" s="1273"/>
      <c r="M205" s="1273"/>
      <c r="N205" s="1273"/>
      <c r="O205" s="1273"/>
      <c r="P205" s="1274"/>
      <c r="Q205" s="185" t="s">
        <v>1633</v>
      </c>
    </row>
    <row r="206" spans="2:17" ht="17.25" thickBot="1">
      <c r="B206" s="185" t="s">
        <v>1130</v>
      </c>
      <c r="C206" s="1134" t="s">
        <v>1131</v>
      </c>
      <c r="D206" s="1135"/>
      <c r="E206" s="1135"/>
      <c r="F206" s="1135"/>
      <c r="G206" s="1135"/>
      <c r="H206" s="1135"/>
      <c r="I206" s="1135"/>
      <c r="J206" s="1135"/>
      <c r="K206" s="1135"/>
      <c r="L206" s="1135"/>
      <c r="M206" s="1135"/>
      <c r="N206" s="1135"/>
      <c r="O206" s="1135"/>
      <c r="P206" s="1136"/>
      <c r="Q206" s="185" t="s">
        <v>1130</v>
      </c>
    </row>
  </sheetData>
  <mergeCells count="568">
    <mergeCell ref="C202:P202"/>
    <mergeCell ref="C205:P205"/>
    <mergeCell ref="C206:P206"/>
    <mergeCell ref="D203:P203"/>
    <mergeCell ref="C204:F204"/>
    <mergeCell ref="G204:P204"/>
    <mergeCell ref="C200:D200"/>
    <mergeCell ref="E200:F200"/>
    <mergeCell ref="G200:H200"/>
    <mergeCell ref="I200:J200"/>
    <mergeCell ref="K200:L200"/>
    <mergeCell ref="M200:N200"/>
    <mergeCell ref="O200:P200"/>
    <mergeCell ref="C201:J201"/>
    <mergeCell ref="K201:P201"/>
    <mergeCell ref="Q194:Q195"/>
    <mergeCell ref="B196:B199"/>
    <mergeCell ref="C196:D196"/>
    <mergeCell ref="E196:F196"/>
    <mergeCell ref="G196:H196"/>
    <mergeCell ref="I196:J196"/>
    <mergeCell ref="K196:P196"/>
    <mergeCell ref="Q196:Q199"/>
    <mergeCell ref="C197:D197"/>
    <mergeCell ref="E197:F197"/>
    <mergeCell ref="G197:H197"/>
    <mergeCell ref="I197:J197"/>
    <mergeCell ref="K197:L197"/>
    <mergeCell ref="M197:P197"/>
    <mergeCell ref="C198:D198"/>
    <mergeCell ref="E198:F198"/>
    <mergeCell ref="G198:H198"/>
    <mergeCell ref="I198:J198"/>
    <mergeCell ref="K198:L198"/>
    <mergeCell ref="M198:N198"/>
    <mergeCell ref="O198:P198"/>
    <mergeCell ref="C199:P199"/>
    <mergeCell ref="D192:D193"/>
    <mergeCell ref="F192:F193"/>
    <mergeCell ref="H192:H193"/>
    <mergeCell ref="J192:J193"/>
    <mergeCell ref="L192:L193"/>
    <mergeCell ref="N192:N193"/>
    <mergeCell ref="P192:P193"/>
    <mergeCell ref="B194:B195"/>
    <mergeCell ref="M194:P194"/>
    <mergeCell ref="C185:P185"/>
    <mergeCell ref="C189:P189"/>
    <mergeCell ref="C183:D183"/>
    <mergeCell ref="E183:F183"/>
    <mergeCell ref="G183:H183"/>
    <mergeCell ref="I183:J183"/>
    <mergeCell ref="K183:L183"/>
    <mergeCell ref="M183:N183"/>
    <mergeCell ref="O183:P183"/>
    <mergeCell ref="C184:J184"/>
    <mergeCell ref="K184:P184"/>
    <mergeCell ref="C188:P188"/>
    <mergeCell ref="H186:P186"/>
    <mergeCell ref="C186:G186"/>
    <mergeCell ref="C187:G187"/>
    <mergeCell ref="H187:P187"/>
    <mergeCell ref="Q177:Q178"/>
    <mergeCell ref="B179:B182"/>
    <mergeCell ref="C179:D179"/>
    <mergeCell ref="E179:F179"/>
    <mergeCell ref="G179:H179"/>
    <mergeCell ref="I179:J179"/>
    <mergeCell ref="K179:P179"/>
    <mergeCell ref="Q179:Q182"/>
    <mergeCell ref="C180:D180"/>
    <mergeCell ref="E180:F180"/>
    <mergeCell ref="G180:H180"/>
    <mergeCell ref="I180:J180"/>
    <mergeCell ref="K180:L180"/>
    <mergeCell ref="M180:P180"/>
    <mergeCell ref="C181:D181"/>
    <mergeCell ref="E181:F181"/>
    <mergeCell ref="G181:H181"/>
    <mergeCell ref="I181:J181"/>
    <mergeCell ref="K181:L181"/>
    <mergeCell ref="M181:N181"/>
    <mergeCell ref="O181:P181"/>
    <mergeCell ref="C182:P182"/>
    <mergeCell ref="C172:P172"/>
    <mergeCell ref="D175:D176"/>
    <mergeCell ref="F175:F176"/>
    <mergeCell ref="H175:H176"/>
    <mergeCell ref="J175:J176"/>
    <mergeCell ref="L175:L176"/>
    <mergeCell ref="N175:N176"/>
    <mergeCell ref="P175:P176"/>
    <mergeCell ref="B177:B178"/>
    <mergeCell ref="M177:P177"/>
    <mergeCell ref="C167:P167"/>
    <mergeCell ref="C168:P168"/>
    <mergeCell ref="C169:P169"/>
    <mergeCell ref="C170:P170"/>
    <mergeCell ref="C171:P171"/>
    <mergeCell ref="C165:D165"/>
    <mergeCell ref="E165:F165"/>
    <mergeCell ref="G165:H165"/>
    <mergeCell ref="I165:J165"/>
    <mergeCell ref="K165:L165"/>
    <mergeCell ref="M165:N165"/>
    <mergeCell ref="O165:P165"/>
    <mergeCell ref="C166:J166"/>
    <mergeCell ref="K166:P166"/>
    <mergeCell ref="Q159:Q160"/>
    <mergeCell ref="B161:B164"/>
    <mergeCell ref="C161:D161"/>
    <mergeCell ref="E161:F161"/>
    <mergeCell ref="G161:H161"/>
    <mergeCell ref="I161:J161"/>
    <mergeCell ref="K161:P161"/>
    <mergeCell ref="Q161:Q164"/>
    <mergeCell ref="C162:D162"/>
    <mergeCell ref="E162:F162"/>
    <mergeCell ref="G162:H162"/>
    <mergeCell ref="I162:J162"/>
    <mergeCell ref="K162:L162"/>
    <mergeCell ref="M162:P162"/>
    <mergeCell ref="C163:D163"/>
    <mergeCell ref="E163:F163"/>
    <mergeCell ref="G163:H163"/>
    <mergeCell ref="I163:J163"/>
    <mergeCell ref="K163:L163"/>
    <mergeCell ref="M163:N163"/>
    <mergeCell ref="O163:P163"/>
    <mergeCell ref="C164:P164"/>
    <mergeCell ref="D157:D158"/>
    <mergeCell ref="F157:F158"/>
    <mergeCell ref="H157:H158"/>
    <mergeCell ref="J157:J158"/>
    <mergeCell ref="L157:L158"/>
    <mergeCell ref="N157:N158"/>
    <mergeCell ref="P157:P158"/>
    <mergeCell ref="B159:B160"/>
    <mergeCell ref="M159:P159"/>
    <mergeCell ref="C146:P146"/>
    <mergeCell ref="C147:P147"/>
    <mergeCell ref="C149:P149"/>
    <mergeCell ref="C150:P150"/>
    <mergeCell ref="C151:P151"/>
    <mergeCell ref="C152:P152"/>
    <mergeCell ref="C153:P153"/>
    <mergeCell ref="C154:P154"/>
    <mergeCell ref="C148:F148"/>
    <mergeCell ref="G148:P148"/>
    <mergeCell ref="C144:D144"/>
    <mergeCell ref="E144:F144"/>
    <mergeCell ref="G144:H144"/>
    <mergeCell ref="I144:J144"/>
    <mergeCell ref="K144:L144"/>
    <mergeCell ref="M144:N144"/>
    <mergeCell ref="O144:P144"/>
    <mergeCell ref="C145:J145"/>
    <mergeCell ref="K145:P145"/>
    <mergeCell ref="Q138:Q139"/>
    <mergeCell ref="B140:B143"/>
    <mergeCell ref="C140:D140"/>
    <mergeCell ref="E140:F140"/>
    <mergeCell ref="G140:H140"/>
    <mergeCell ref="I140:J140"/>
    <mergeCell ref="K140:P140"/>
    <mergeCell ref="Q140:Q143"/>
    <mergeCell ref="C141:D141"/>
    <mergeCell ref="E141:F141"/>
    <mergeCell ref="G141:H141"/>
    <mergeCell ref="I141:J141"/>
    <mergeCell ref="K141:L141"/>
    <mergeCell ref="M141:P141"/>
    <mergeCell ref="C142:D142"/>
    <mergeCell ref="E142:F142"/>
    <mergeCell ref="G142:H142"/>
    <mergeCell ref="I142:J142"/>
    <mergeCell ref="K142:L142"/>
    <mergeCell ref="M142:N142"/>
    <mergeCell ref="O142:P142"/>
    <mergeCell ref="C143:P143"/>
    <mergeCell ref="D136:D137"/>
    <mergeCell ref="F136:F137"/>
    <mergeCell ref="H136:H137"/>
    <mergeCell ref="J136:J137"/>
    <mergeCell ref="L136:L137"/>
    <mergeCell ref="N136:N137"/>
    <mergeCell ref="P136:P137"/>
    <mergeCell ref="B138:B139"/>
    <mergeCell ref="M138:P138"/>
    <mergeCell ref="C130:P130"/>
    <mergeCell ref="C131:P131"/>
    <mergeCell ref="C132:P132"/>
    <mergeCell ref="C133:P133"/>
    <mergeCell ref="C125:P125"/>
    <mergeCell ref="C127:P127"/>
    <mergeCell ref="C128:P128"/>
    <mergeCell ref="C123:D123"/>
    <mergeCell ref="E123:F123"/>
    <mergeCell ref="G123:H123"/>
    <mergeCell ref="I123:J123"/>
    <mergeCell ref="K123:L123"/>
    <mergeCell ref="M123:N123"/>
    <mergeCell ref="O123:P123"/>
    <mergeCell ref="C129:P129"/>
    <mergeCell ref="C126:P126"/>
    <mergeCell ref="C124:J124"/>
    <mergeCell ref="K124:P124"/>
    <mergeCell ref="B117:B118"/>
    <mergeCell ref="M117:P117"/>
    <mergeCell ref="B119:B122"/>
    <mergeCell ref="C119:D119"/>
    <mergeCell ref="E119:F119"/>
    <mergeCell ref="G119:H119"/>
    <mergeCell ref="I119:J119"/>
    <mergeCell ref="K119:P119"/>
    <mergeCell ref="C120:D120"/>
    <mergeCell ref="E120:F120"/>
    <mergeCell ref="G120:H120"/>
    <mergeCell ref="I120:J120"/>
    <mergeCell ref="K120:L120"/>
    <mergeCell ref="M120:P120"/>
    <mergeCell ref="C121:D121"/>
    <mergeCell ref="E121:F121"/>
    <mergeCell ref="G121:H121"/>
    <mergeCell ref="I121:J121"/>
    <mergeCell ref="K121:L121"/>
    <mergeCell ref="M121:N121"/>
    <mergeCell ref="O121:P121"/>
    <mergeCell ref="C122:P122"/>
    <mergeCell ref="D115:D116"/>
    <mergeCell ref="F115:F116"/>
    <mergeCell ref="H115:H116"/>
    <mergeCell ref="J115:J116"/>
    <mergeCell ref="L115:L116"/>
    <mergeCell ref="N115:N116"/>
    <mergeCell ref="P115:P116"/>
    <mergeCell ref="C110:P110"/>
    <mergeCell ref="C111:P111"/>
    <mergeCell ref="C112:P112"/>
    <mergeCell ref="C105:N105"/>
    <mergeCell ref="O105:P105"/>
    <mergeCell ref="C107:G107"/>
    <mergeCell ref="H107:P107"/>
    <mergeCell ref="C109:P109"/>
    <mergeCell ref="H106:P106"/>
    <mergeCell ref="C106:G106"/>
    <mergeCell ref="H108:P108"/>
    <mergeCell ref="C108:G108"/>
    <mergeCell ref="B98:B99"/>
    <mergeCell ref="M98:P98"/>
    <mergeCell ref="B100:B103"/>
    <mergeCell ref="C100:D100"/>
    <mergeCell ref="E100:F100"/>
    <mergeCell ref="G100:H100"/>
    <mergeCell ref="I100:J100"/>
    <mergeCell ref="K100:P100"/>
    <mergeCell ref="C101:D101"/>
    <mergeCell ref="E101:F101"/>
    <mergeCell ref="G101:H101"/>
    <mergeCell ref="I101:J101"/>
    <mergeCell ref="K101:L101"/>
    <mergeCell ref="M101:P101"/>
    <mergeCell ref="C102:D102"/>
    <mergeCell ref="E102:F102"/>
    <mergeCell ref="G102:H102"/>
    <mergeCell ref="E97:F97"/>
    <mergeCell ref="G97:H97"/>
    <mergeCell ref="I97:J97"/>
    <mergeCell ref="K97:L97"/>
    <mergeCell ref="M97:N97"/>
    <mergeCell ref="O97:P97"/>
    <mergeCell ref="C104:D104"/>
    <mergeCell ref="E104:F104"/>
    <mergeCell ref="G104:H104"/>
    <mergeCell ref="I104:J104"/>
    <mergeCell ref="K104:L104"/>
    <mergeCell ref="M104:N104"/>
    <mergeCell ref="O104:P104"/>
    <mergeCell ref="B14:B15"/>
    <mergeCell ref="C34:P34"/>
    <mergeCell ref="C33:P33"/>
    <mergeCell ref="C35:P35"/>
    <mergeCell ref="C29:J29"/>
    <mergeCell ref="K29:P29"/>
    <mergeCell ref="G30:L30"/>
    <mergeCell ref="G31:P31"/>
    <mergeCell ref="C31:F31"/>
    <mergeCell ref="C30:F30"/>
    <mergeCell ref="I26:J26"/>
    <mergeCell ref="K26:L26"/>
    <mergeCell ref="B30:B32"/>
    <mergeCell ref="C32:P32"/>
    <mergeCell ref="M30:P30"/>
    <mergeCell ref="M26:N26"/>
    <mergeCell ref="O26:P26"/>
    <mergeCell ref="C27:P27"/>
    <mergeCell ref="C28:D28"/>
    <mergeCell ref="E28:F28"/>
    <mergeCell ref="G28:H28"/>
    <mergeCell ref="I28:J28"/>
    <mergeCell ref="K28:L28"/>
    <mergeCell ref="M28:N28"/>
    <mergeCell ref="O28:P28"/>
    <mergeCell ref="O21:P21"/>
    <mergeCell ref="B22:B23"/>
    <mergeCell ref="M22:P22"/>
    <mergeCell ref="B24:B27"/>
    <mergeCell ref="C24:D24"/>
    <mergeCell ref="E24:F24"/>
    <mergeCell ref="G24:H24"/>
    <mergeCell ref="I24:J24"/>
    <mergeCell ref="K24:P24"/>
    <mergeCell ref="C25:D25"/>
    <mergeCell ref="C21:D21"/>
    <mergeCell ref="E21:F21"/>
    <mergeCell ref="G21:H21"/>
    <mergeCell ref="I21:J21"/>
    <mergeCell ref="K21:L21"/>
    <mergeCell ref="M21:N21"/>
    <mergeCell ref="E25:F25"/>
    <mergeCell ref="G25:H25"/>
    <mergeCell ref="I25:J25"/>
    <mergeCell ref="K25:L25"/>
    <mergeCell ref="M25:P25"/>
    <mergeCell ref="C26:D26"/>
    <mergeCell ref="E26:F26"/>
    <mergeCell ref="G26:H26"/>
    <mergeCell ref="C16:P16"/>
    <mergeCell ref="K8:L8"/>
    <mergeCell ref="C20:D20"/>
    <mergeCell ref="E20:F20"/>
    <mergeCell ref="G20:H20"/>
    <mergeCell ref="I20:J20"/>
    <mergeCell ref="K20:L20"/>
    <mergeCell ref="M20:N20"/>
    <mergeCell ref="O20:P20"/>
    <mergeCell ref="C15:K15"/>
    <mergeCell ref="L15:P15"/>
    <mergeCell ref="C12:P12"/>
    <mergeCell ref="C13:H13"/>
    <mergeCell ref="C14:P14"/>
    <mergeCell ref="I13:P13"/>
    <mergeCell ref="O10:P10"/>
    <mergeCell ref="C11:P11"/>
    <mergeCell ref="I8:J8"/>
    <mergeCell ref="E8:F8"/>
    <mergeCell ref="O8:P8"/>
    <mergeCell ref="B12:B13"/>
    <mergeCell ref="C10:D10"/>
    <mergeCell ref="E10:F10"/>
    <mergeCell ref="G10:H10"/>
    <mergeCell ref="I10:J10"/>
    <mergeCell ref="K10:L10"/>
    <mergeCell ref="M10:N10"/>
    <mergeCell ref="I6:J6"/>
    <mergeCell ref="M8:N8"/>
    <mergeCell ref="M7:P7"/>
    <mergeCell ref="K7:L7"/>
    <mergeCell ref="B6:B9"/>
    <mergeCell ref="C9:P9"/>
    <mergeCell ref="C8:D8"/>
    <mergeCell ref="E7:F7"/>
    <mergeCell ref="G7:H7"/>
    <mergeCell ref="I7:J7"/>
    <mergeCell ref="B4:B5"/>
    <mergeCell ref="M4:P4"/>
    <mergeCell ref="C7:D7"/>
    <mergeCell ref="G8:H8"/>
    <mergeCell ref="K6:P6"/>
    <mergeCell ref="C6:D6"/>
    <mergeCell ref="E6:F6"/>
    <mergeCell ref="G6:H6"/>
    <mergeCell ref="O2:P2"/>
    <mergeCell ref="C3:D3"/>
    <mergeCell ref="E3:F3"/>
    <mergeCell ref="G3:H3"/>
    <mergeCell ref="I3:J3"/>
    <mergeCell ref="K3:L3"/>
    <mergeCell ref="M3:N3"/>
    <mergeCell ref="O3:P3"/>
    <mergeCell ref="C2:D2"/>
    <mergeCell ref="E2:F2"/>
    <mergeCell ref="G2:H2"/>
    <mergeCell ref="I2:J2"/>
    <mergeCell ref="K2:L2"/>
    <mergeCell ref="M2:N2"/>
    <mergeCell ref="B41:B42"/>
    <mergeCell ref="M41:P41"/>
    <mergeCell ref="B43:B46"/>
    <mergeCell ref="C43:D43"/>
    <mergeCell ref="E43:F43"/>
    <mergeCell ref="G43:H43"/>
    <mergeCell ref="I43:J43"/>
    <mergeCell ref="K43:P43"/>
    <mergeCell ref="C44:D44"/>
    <mergeCell ref="E44:F44"/>
    <mergeCell ref="G44:H44"/>
    <mergeCell ref="I44:J44"/>
    <mergeCell ref="K44:L44"/>
    <mergeCell ref="M44:P44"/>
    <mergeCell ref="C45:D45"/>
    <mergeCell ref="E45:F45"/>
    <mergeCell ref="G45:H45"/>
    <mergeCell ref="I45:J45"/>
    <mergeCell ref="K45:L45"/>
    <mergeCell ref="M45:N45"/>
    <mergeCell ref="O45:P45"/>
    <mergeCell ref="C46:P46"/>
    <mergeCell ref="B49:B52"/>
    <mergeCell ref="C51:F51"/>
    <mergeCell ref="G51:P51"/>
    <mergeCell ref="C52:P52"/>
    <mergeCell ref="C53:P53"/>
    <mergeCell ref="C54:P54"/>
    <mergeCell ref="C47:D47"/>
    <mergeCell ref="E47:F47"/>
    <mergeCell ref="G47:H47"/>
    <mergeCell ref="I47:J47"/>
    <mergeCell ref="K47:L47"/>
    <mergeCell ref="M47:N47"/>
    <mergeCell ref="O47:P47"/>
    <mergeCell ref="C55:P55"/>
    <mergeCell ref="C17:P17"/>
    <mergeCell ref="C36:P36"/>
    <mergeCell ref="C56:P56"/>
    <mergeCell ref="C48:P48"/>
    <mergeCell ref="C49:J49"/>
    <mergeCell ref="K49:P49"/>
    <mergeCell ref="G50:L50"/>
    <mergeCell ref="C50:F50"/>
    <mergeCell ref="M50:P50"/>
    <mergeCell ref="C39:D39"/>
    <mergeCell ref="E39:F39"/>
    <mergeCell ref="G39:H39"/>
    <mergeCell ref="I39:J39"/>
    <mergeCell ref="K39:L39"/>
    <mergeCell ref="M39:N39"/>
    <mergeCell ref="O39:P39"/>
    <mergeCell ref="C40:D40"/>
    <mergeCell ref="E40:F40"/>
    <mergeCell ref="G40:H40"/>
    <mergeCell ref="I40:J40"/>
    <mergeCell ref="K40:L40"/>
    <mergeCell ref="M40:N40"/>
    <mergeCell ref="O40:P40"/>
    <mergeCell ref="I65:J65"/>
    <mergeCell ref="K65:L65"/>
    <mergeCell ref="M65:N65"/>
    <mergeCell ref="O65:P65"/>
    <mergeCell ref="C66:P66"/>
    <mergeCell ref="C59:D59"/>
    <mergeCell ref="E59:F59"/>
    <mergeCell ref="G59:H59"/>
    <mergeCell ref="I59:J59"/>
    <mergeCell ref="K59:L59"/>
    <mergeCell ref="M59:N59"/>
    <mergeCell ref="O59:P59"/>
    <mergeCell ref="C60:D60"/>
    <mergeCell ref="E60:F60"/>
    <mergeCell ref="G60:H60"/>
    <mergeCell ref="I60:J60"/>
    <mergeCell ref="K60:L60"/>
    <mergeCell ref="M60:N60"/>
    <mergeCell ref="O60:P60"/>
    <mergeCell ref="C67:D67"/>
    <mergeCell ref="E67:F67"/>
    <mergeCell ref="G67:H67"/>
    <mergeCell ref="I67:J67"/>
    <mergeCell ref="K67:L67"/>
    <mergeCell ref="M67:N67"/>
    <mergeCell ref="O67:P67"/>
    <mergeCell ref="B61:B62"/>
    <mergeCell ref="M61:P61"/>
    <mergeCell ref="B63:B66"/>
    <mergeCell ref="C63:D63"/>
    <mergeCell ref="E63:F63"/>
    <mergeCell ref="G63:H63"/>
    <mergeCell ref="I63:J63"/>
    <mergeCell ref="K63:P63"/>
    <mergeCell ref="C64:D64"/>
    <mergeCell ref="E64:F64"/>
    <mergeCell ref="G64:H64"/>
    <mergeCell ref="I64:J64"/>
    <mergeCell ref="K64:L64"/>
    <mergeCell ref="M64:P64"/>
    <mergeCell ref="C65:D65"/>
    <mergeCell ref="E65:F65"/>
    <mergeCell ref="G65:H65"/>
    <mergeCell ref="C73:P73"/>
    <mergeCell ref="C74:P74"/>
    <mergeCell ref="C75:P75"/>
    <mergeCell ref="C68:L68"/>
    <mergeCell ref="M68:P68"/>
    <mergeCell ref="B71:B72"/>
    <mergeCell ref="C72:P72"/>
    <mergeCell ref="C71:F71"/>
    <mergeCell ref="C70:P70"/>
    <mergeCell ref="B69:B70"/>
    <mergeCell ref="C69:F69"/>
    <mergeCell ref="G69:P69"/>
    <mergeCell ref="L71:P71"/>
    <mergeCell ref="I84:J84"/>
    <mergeCell ref="K84:L84"/>
    <mergeCell ref="M84:N84"/>
    <mergeCell ref="O84:P84"/>
    <mergeCell ref="C85:P85"/>
    <mergeCell ref="C78:D78"/>
    <mergeCell ref="E78:F78"/>
    <mergeCell ref="G78:H78"/>
    <mergeCell ref="I78:J78"/>
    <mergeCell ref="K78:L78"/>
    <mergeCell ref="M78:N78"/>
    <mergeCell ref="O78:P78"/>
    <mergeCell ref="C79:D79"/>
    <mergeCell ref="E79:F79"/>
    <mergeCell ref="G79:H79"/>
    <mergeCell ref="I79:J79"/>
    <mergeCell ref="K79:L79"/>
    <mergeCell ref="M79:N79"/>
    <mergeCell ref="O79:P79"/>
    <mergeCell ref="C86:D86"/>
    <mergeCell ref="E86:F86"/>
    <mergeCell ref="G86:H86"/>
    <mergeCell ref="I86:J86"/>
    <mergeCell ref="K86:L86"/>
    <mergeCell ref="M86:N86"/>
    <mergeCell ref="O86:P86"/>
    <mergeCell ref="B80:B81"/>
    <mergeCell ref="M80:P80"/>
    <mergeCell ref="B82:B85"/>
    <mergeCell ref="C82:D82"/>
    <mergeCell ref="E82:F82"/>
    <mergeCell ref="G82:H82"/>
    <mergeCell ref="I82:J82"/>
    <mergeCell ref="K82:P82"/>
    <mergeCell ref="C83:D83"/>
    <mergeCell ref="E83:F83"/>
    <mergeCell ref="G83:H83"/>
    <mergeCell ref="I83:J83"/>
    <mergeCell ref="K83:L83"/>
    <mergeCell ref="M83:P83"/>
    <mergeCell ref="C84:D84"/>
    <mergeCell ref="E84:F84"/>
    <mergeCell ref="G84:H84"/>
    <mergeCell ref="Q117:Q118"/>
    <mergeCell ref="Q119:Q122"/>
    <mergeCell ref="C92:P92"/>
    <mergeCell ref="C93:P93"/>
    <mergeCell ref="C87:P87"/>
    <mergeCell ref="C89:K89"/>
    <mergeCell ref="L89:P89"/>
    <mergeCell ref="C88:F88"/>
    <mergeCell ref="G88:P88"/>
    <mergeCell ref="C90:P90"/>
    <mergeCell ref="C91:P91"/>
    <mergeCell ref="I102:J102"/>
    <mergeCell ref="K102:L102"/>
    <mergeCell ref="M102:N102"/>
    <mergeCell ref="O102:P102"/>
    <mergeCell ref="C103:P103"/>
    <mergeCell ref="C96:D96"/>
    <mergeCell ref="E96:F96"/>
    <mergeCell ref="G96:H96"/>
    <mergeCell ref="I96:J96"/>
    <mergeCell ref="K96:L96"/>
    <mergeCell ref="M96:N96"/>
    <mergeCell ref="O96:P96"/>
    <mergeCell ref="C97:D97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9"/>
  <sheetViews>
    <sheetView showGridLines="0" topLeftCell="A451" zoomScaleNormal="100" workbookViewId="0">
      <selection activeCell="W465" sqref="W465"/>
    </sheetView>
  </sheetViews>
  <sheetFormatPr defaultRowHeight="13.5"/>
  <cols>
    <col min="1" max="1" width="9" style="806"/>
    <col min="2" max="2" width="11.375" bestFit="1" customWidth="1"/>
    <col min="3" max="16" width="8.125" customWidth="1"/>
    <col min="17" max="17" width="11.375" bestFit="1" customWidth="1"/>
    <col min="18" max="18" width="9" style="806"/>
    <col min="27" max="27" width="10.25" customWidth="1"/>
  </cols>
  <sheetData>
    <row r="1" spans="2:16" ht="14.25" thickBot="1"/>
    <row r="2" spans="2:16" ht="16.5">
      <c r="B2" s="224">
        <v>43101</v>
      </c>
      <c r="C2" s="1173">
        <v>3</v>
      </c>
      <c r="D2" s="1174"/>
      <c r="E2" s="1225">
        <v>4</v>
      </c>
      <c r="F2" s="1225"/>
      <c r="G2" s="1177">
        <v>5</v>
      </c>
      <c r="H2" s="1178"/>
      <c r="I2" s="1226">
        <v>6</v>
      </c>
      <c r="J2" s="1226"/>
      <c r="K2" s="1179">
        <v>7</v>
      </c>
      <c r="L2" s="1180"/>
      <c r="M2" s="1169">
        <v>8</v>
      </c>
      <c r="N2" s="1170"/>
      <c r="O2" s="1171">
        <v>9</v>
      </c>
      <c r="P2" s="1172"/>
    </row>
    <row r="3" spans="2:16" ht="17.25" thickBot="1">
      <c r="B3" s="225" t="s">
        <v>1148</v>
      </c>
      <c r="C3" s="1204" t="s">
        <v>1072</v>
      </c>
      <c r="D3" s="1205"/>
      <c r="E3" s="1206" t="s">
        <v>1073</v>
      </c>
      <c r="F3" s="1206"/>
      <c r="G3" s="1207" t="s">
        <v>1074</v>
      </c>
      <c r="H3" s="1208"/>
      <c r="I3" s="1209" t="s">
        <v>1075</v>
      </c>
      <c r="J3" s="1209"/>
      <c r="K3" s="1210" t="s">
        <v>1076</v>
      </c>
      <c r="L3" s="1211"/>
      <c r="M3" s="1181" t="s">
        <v>1071</v>
      </c>
      <c r="N3" s="1182"/>
      <c r="O3" s="1202" t="s">
        <v>1070</v>
      </c>
      <c r="P3" s="1203"/>
    </row>
    <row r="4" spans="2:16" ht="16.5" hidden="1">
      <c r="B4" s="1131" t="s">
        <v>1077</v>
      </c>
      <c r="C4" s="199" t="s">
        <v>1086</v>
      </c>
      <c r="D4" s="200" t="s">
        <v>1087</v>
      </c>
      <c r="E4" s="205" t="s">
        <v>1090</v>
      </c>
      <c r="F4" s="221" t="s">
        <v>1091</v>
      </c>
      <c r="G4" s="222" t="s">
        <v>1094</v>
      </c>
      <c r="H4" s="223" t="s">
        <v>1095</v>
      </c>
      <c r="I4" s="1191" t="s">
        <v>1098</v>
      </c>
      <c r="J4" s="1192"/>
      <c r="K4" s="1192"/>
      <c r="L4" s="1193"/>
      <c r="M4" s="187" t="s">
        <v>1078</v>
      </c>
      <c r="N4" s="188" t="s">
        <v>1079</v>
      </c>
      <c r="O4" s="195" t="s">
        <v>1082</v>
      </c>
      <c r="P4" s="196" t="s">
        <v>1083</v>
      </c>
    </row>
    <row r="5" spans="2:16" ht="17.25" hidden="1" thickBot="1">
      <c r="B5" s="1132"/>
      <c r="C5" s="216" t="s">
        <v>1088</v>
      </c>
      <c r="D5" s="217" t="s">
        <v>1089</v>
      </c>
      <c r="E5" s="207" t="s">
        <v>1092</v>
      </c>
      <c r="F5" s="218" t="s">
        <v>1093</v>
      </c>
      <c r="G5" s="219" t="s">
        <v>1096</v>
      </c>
      <c r="H5" s="220" t="s">
        <v>1097</v>
      </c>
      <c r="I5" s="193" t="s">
        <v>1099</v>
      </c>
      <c r="J5" s="203" t="s">
        <v>1100</v>
      </c>
      <c r="K5" s="203" t="s">
        <v>1101</v>
      </c>
      <c r="L5" s="194" t="s">
        <v>1102</v>
      </c>
      <c r="M5" s="212" t="s">
        <v>1080</v>
      </c>
      <c r="N5" s="213" t="s">
        <v>1081</v>
      </c>
      <c r="O5" s="214" t="s">
        <v>1084</v>
      </c>
      <c r="P5" s="215" t="s">
        <v>1085</v>
      </c>
    </row>
    <row r="6" spans="2:16" ht="17.25" hidden="1" thickBot="1">
      <c r="B6" s="1133" t="s">
        <v>1103</v>
      </c>
      <c r="C6" s="1198" t="s">
        <v>1108</v>
      </c>
      <c r="D6" s="1199"/>
      <c r="E6" s="1158" t="s">
        <v>1109</v>
      </c>
      <c r="F6" s="1159"/>
      <c r="G6" s="1164" t="s">
        <v>1176</v>
      </c>
      <c r="H6" s="1200"/>
      <c r="I6" s="1200"/>
      <c r="J6" s="1200"/>
      <c r="K6" s="1200"/>
      <c r="L6" s="1165"/>
      <c r="M6" s="1194" t="s">
        <v>1106</v>
      </c>
      <c r="N6" s="1195"/>
      <c r="O6" s="1196" t="s">
        <v>1107</v>
      </c>
      <c r="P6" s="1197"/>
    </row>
    <row r="7" spans="2:16" ht="17.25" hidden="1" thickBot="1">
      <c r="B7" s="1131"/>
      <c r="C7" s="1198" t="s">
        <v>1114</v>
      </c>
      <c r="D7" s="1199"/>
      <c r="E7" s="1158" t="s">
        <v>1115</v>
      </c>
      <c r="F7" s="1159"/>
      <c r="G7" s="1140" t="s">
        <v>1111</v>
      </c>
      <c r="H7" s="1142"/>
      <c r="I7" s="1164" t="s">
        <v>1177</v>
      </c>
      <c r="J7" s="1200"/>
      <c r="K7" s="1200"/>
      <c r="L7" s="1165"/>
      <c r="M7" s="1194" t="s">
        <v>1105</v>
      </c>
      <c r="N7" s="1195"/>
      <c r="O7" s="1196" t="s">
        <v>1113</v>
      </c>
      <c r="P7" s="1197"/>
    </row>
    <row r="8" spans="2:16" ht="17.25" hidden="1" thickBot="1">
      <c r="B8" s="1131"/>
      <c r="C8" s="1198" t="s">
        <v>1104</v>
      </c>
      <c r="D8" s="1199"/>
      <c r="E8" s="1158"/>
      <c r="F8" s="1159"/>
      <c r="G8" s="1140"/>
      <c r="H8" s="1142"/>
      <c r="I8" s="1162" t="s">
        <v>1110</v>
      </c>
      <c r="J8" s="1163"/>
      <c r="K8" s="1164"/>
      <c r="L8" s="1165"/>
      <c r="M8" s="1201" t="s">
        <v>1112</v>
      </c>
      <c r="N8" s="1195"/>
      <c r="O8" s="1196"/>
      <c r="P8" s="1197"/>
    </row>
    <row r="9" spans="2:16" ht="17.25" hidden="1" thickBot="1">
      <c r="B9" s="1132"/>
      <c r="C9" s="1166" t="s">
        <v>1146</v>
      </c>
      <c r="D9" s="1167"/>
      <c r="E9" s="1167"/>
      <c r="F9" s="1167"/>
      <c r="G9" s="1167"/>
      <c r="H9" s="1167"/>
      <c r="I9" s="1167"/>
      <c r="J9" s="1167"/>
      <c r="K9" s="1167"/>
      <c r="L9" s="1167"/>
      <c r="M9" s="1167"/>
      <c r="N9" s="1167"/>
      <c r="O9" s="1167"/>
      <c r="P9" s="1168"/>
    </row>
    <row r="10" spans="2:16" ht="17.25" hidden="1" thickBot="1">
      <c r="B10" s="185" t="s">
        <v>1117</v>
      </c>
      <c r="C10" s="1369" t="s">
        <v>837</v>
      </c>
      <c r="D10" s="1370"/>
      <c r="E10" s="1233" t="s">
        <v>836</v>
      </c>
      <c r="F10" s="1234"/>
      <c r="G10" s="1371" t="s">
        <v>835</v>
      </c>
      <c r="H10" s="1372"/>
      <c r="I10" s="1369" t="s">
        <v>837</v>
      </c>
      <c r="J10" s="1370"/>
      <c r="K10" s="1369" t="s">
        <v>837</v>
      </c>
      <c r="L10" s="1370"/>
      <c r="M10" s="1189" t="s">
        <v>836</v>
      </c>
      <c r="N10" s="1190"/>
      <c r="O10" s="1187" t="s">
        <v>835</v>
      </c>
      <c r="P10" s="1188"/>
    </row>
    <row r="11" spans="2:16" ht="17.25" thickBot="1">
      <c r="B11" s="185" t="s">
        <v>1159</v>
      </c>
      <c r="C11" s="1276" t="s">
        <v>1160</v>
      </c>
      <c r="D11" s="1277"/>
      <c r="E11" s="1277"/>
      <c r="F11" s="1277"/>
      <c r="G11" s="1277"/>
      <c r="H11" s="1277"/>
      <c r="I11" s="1277"/>
      <c r="J11" s="1277"/>
      <c r="K11" s="1277"/>
      <c r="L11" s="1277"/>
      <c r="M11" s="1277"/>
      <c r="N11" s="1277"/>
      <c r="O11" s="1277"/>
      <c r="P11" s="1278"/>
    </row>
    <row r="12" spans="2:16" ht="17.25" thickBot="1">
      <c r="B12" s="211" t="s">
        <v>886</v>
      </c>
      <c r="C12" s="1166" t="s">
        <v>1123</v>
      </c>
      <c r="D12" s="1167"/>
      <c r="E12" s="1167"/>
      <c r="F12" s="1167"/>
      <c r="G12" s="1167"/>
      <c r="H12" s="1167"/>
      <c r="I12" s="1167"/>
      <c r="J12" s="1167"/>
      <c r="K12" s="1167"/>
      <c r="L12" s="1167"/>
      <c r="M12" s="1167"/>
      <c r="N12" s="1167"/>
      <c r="O12" s="1167"/>
      <c r="P12" s="1168"/>
    </row>
    <row r="13" spans="2:16" ht="17.25" thickBot="1">
      <c r="B13" s="1133" t="s">
        <v>1141</v>
      </c>
      <c r="C13" s="1366" t="s">
        <v>1145</v>
      </c>
      <c r="D13" s="1367"/>
      <c r="E13" s="1367"/>
      <c r="F13" s="1367"/>
      <c r="G13" s="1367"/>
      <c r="H13" s="1367"/>
      <c r="I13" s="1367"/>
      <c r="J13" s="1367"/>
      <c r="K13" s="1367"/>
      <c r="L13" s="1367"/>
      <c r="M13" s="1367"/>
      <c r="N13" s="1367"/>
      <c r="O13" s="1367"/>
      <c r="P13" s="1368"/>
    </row>
    <row r="14" spans="2:16" ht="17.25" thickBot="1">
      <c r="B14" s="1131"/>
      <c r="C14" s="1152" t="s">
        <v>1147</v>
      </c>
      <c r="D14" s="1153"/>
      <c r="E14" s="1153"/>
      <c r="F14" s="1153"/>
      <c r="G14" s="1153"/>
      <c r="H14" s="1153"/>
      <c r="I14" s="1153"/>
      <c r="J14" s="1153"/>
      <c r="K14" s="1153"/>
      <c r="L14" s="1154"/>
      <c r="M14" s="1236" t="s">
        <v>1139</v>
      </c>
      <c r="N14" s="1237"/>
      <c r="O14" s="1237"/>
      <c r="P14" s="1244"/>
    </row>
    <row r="15" spans="2:16" ht="17.25" thickBot="1">
      <c r="B15" s="1132"/>
      <c r="C15" s="1373" t="s">
        <v>1119</v>
      </c>
      <c r="D15" s="1374"/>
      <c r="E15" s="1238"/>
      <c r="F15" s="1239"/>
      <c r="G15" s="1239"/>
      <c r="H15" s="1239"/>
      <c r="I15" s="1239"/>
      <c r="J15" s="1239"/>
      <c r="K15" s="1239"/>
      <c r="L15" s="1239"/>
      <c r="M15" s="1239"/>
      <c r="N15" s="1239"/>
      <c r="O15" s="1239"/>
      <c r="P15" s="1240"/>
    </row>
    <row r="16" spans="2:16" ht="17.25" thickBot="1">
      <c r="B16" s="1133" t="s">
        <v>1120</v>
      </c>
      <c r="C16" s="1155" t="s">
        <v>1124</v>
      </c>
      <c r="D16" s="1156"/>
      <c r="E16" s="1156"/>
      <c r="F16" s="1156"/>
      <c r="G16" s="1156"/>
      <c r="H16" s="1156"/>
      <c r="I16" s="1156"/>
      <c r="J16" s="1156"/>
      <c r="K16" s="1156"/>
      <c r="L16" s="1156"/>
      <c r="M16" s="1156"/>
      <c r="N16" s="1156"/>
      <c r="O16" s="1156"/>
      <c r="P16" s="1157"/>
    </row>
    <row r="17" spans="2:16" ht="17.25" thickBot="1">
      <c r="B17" s="1132"/>
      <c r="C17" s="1235" t="s">
        <v>1142</v>
      </c>
      <c r="D17" s="1375"/>
      <c r="E17" s="1375"/>
      <c r="F17" s="1375"/>
      <c r="G17" s="1376"/>
      <c r="H17" s="1155" t="s">
        <v>1143</v>
      </c>
      <c r="I17" s="1156"/>
      <c r="J17" s="1156"/>
      <c r="K17" s="1156"/>
      <c r="L17" s="1156"/>
      <c r="M17" s="1156"/>
      <c r="N17" s="1156"/>
      <c r="O17" s="1156"/>
      <c r="P17" s="1157"/>
    </row>
    <row r="18" spans="2:16" ht="17.25" thickBot="1">
      <c r="B18" s="185" t="s">
        <v>1121</v>
      </c>
      <c r="C18" s="1134" t="s">
        <v>1167</v>
      </c>
      <c r="D18" s="1135"/>
      <c r="E18" s="1135"/>
      <c r="F18" s="1135"/>
      <c r="G18" s="1135"/>
      <c r="H18" s="1135"/>
      <c r="I18" s="1135"/>
      <c r="J18" s="1135"/>
      <c r="K18" s="1135"/>
      <c r="L18" s="1135"/>
      <c r="M18" s="1135"/>
      <c r="N18" s="1135"/>
      <c r="O18" s="1135"/>
      <c r="P18" s="1136"/>
    </row>
    <row r="19" spans="2:16" ht="17.25" thickBot="1">
      <c r="B19" s="185" t="s">
        <v>1130</v>
      </c>
      <c r="C19" s="1134" t="s">
        <v>1131</v>
      </c>
      <c r="D19" s="1135"/>
      <c r="E19" s="1135"/>
      <c r="F19" s="1135"/>
      <c r="G19" s="1135"/>
      <c r="H19" s="1135"/>
      <c r="I19" s="1135"/>
      <c r="J19" s="1135"/>
      <c r="K19" s="1135"/>
      <c r="L19" s="1135"/>
      <c r="M19" s="1135"/>
      <c r="N19" s="1135"/>
      <c r="O19" s="1135"/>
      <c r="P19" s="1136"/>
    </row>
    <row r="21" spans="2:16" ht="14.25" thickBot="1"/>
    <row r="22" spans="2:16" ht="16.5">
      <c r="B22" s="224">
        <v>43101</v>
      </c>
      <c r="C22" s="1173">
        <v>10</v>
      </c>
      <c r="D22" s="1174"/>
      <c r="E22" s="1175">
        <v>11</v>
      </c>
      <c r="F22" s="1176"/>
      <c r="G22" s="1177">
        <v>12</v>
      </c>
      <c r="H22" s="1178"/>
      <c r="I22" s="1179">
        <v>13</v>
      </c>
      <c r="J22" s="1180"/>
      <c r="K22" s="1179">
        <v>14</v>
      </c>
      <c r="L22" s="1180"/>
      <c r="M22" s="1169">
        <v>15</v>
      </c>
      <c r="N22" s="1170"/>
      <c r="O22" s="1171">
        <v>16</v>
      </c>
      <c r="P22" s="1172"/>
    </row>
    <row r="23" spans="2:16" ht="17.25" thickBot="1">
      <c r="B23" s="225" t="s">
        <v>1149</v>
      </c>
      <c r="C23" s="1204" t="s">
        <v>1072</v>
      </c>
      <c r="D23" s="1205"/>
      <c r="E23" s="1206" t="s">
        <v>1073</v>
      </c>
      <c r="F23" s="1206"/>
      <c r="G23" s="1207" t="s">
        <v>1074</v>
      </c>
      <c r="H23" s="1208"/>
      <c r="I23" s="1209" t="s">
        <v>1075</v>
      </c>
      <c r="J23" s="1209"/>
      <c r="K23" s="1210" t="s">
        <v>1076</v>
      </c>
      <c r="L23" s="1211"/>
      <c r="M23" s="1181" t="s">
        <v>1071</v>
      </c>
      <c r="N23" s="1182"/>
      <c r="O23" s="1202" t="s">
        <v>1070</v>
      </c>
      <c r="P23" s="1203"/>
    </row>
    <row r="24" spans="2:16" ht="16.5" hidden="1">
      <c r="B24" s="1131" t="s">
        <v>1077</v>
      </c>
      <c r="C24" s="199" t="s">
        <v>1086</v>
      </c>
      <c r="D24" s="200" t="s">
        <v>1087</v>
      </c>
      <c r="E24" s="205" t="s">
        <v>1090</v>
      </c>
      <c r="F24" s="221" t="s">
        <v>1091</v>
      </c>
      <c r="G24" s="222" t="s">
        <v>1094</v>
      </c>
      <c r="H24" s="223" t="s">
        <v>1095</v>
      </c>
      <c r="I24" s="1191" t="s">
        <v>1098</v>
      </c>
      <c r="J24" s="1192"/>
      <c r="K24" s="1192"/>
      <c r="L24" s="1193"/>
      <c r="M24" s="187" t="s">
        <v>1078</v>
      </c>
      <c r="N24" s="188" t="s">
        <v>1079</v>
      </c>
      <c r="O24" s="195" t="s">
        <v>1082</v>
      </c>
      <c r="P24" s="196" t="s">
        <v>1083</v>
      </c>
    </row>
    <row r="25" spans="2:16" ht="17.25" hidden="1" thickBot="1">
      <c r="B25" s="1132"/>
      <c r="C25" s="216" t="s">
        <v>1088</v>
      </c>
      <c r="D25" s="217" t="s">
        <v>1089</v>
      </c>
      <c r="E25" s="207" t="s">
        <v>1092</v>
      </c>
      <c r="F25" s="218" t="s">
        <v>1093</v>
      </c>
      <c r="G25" s="219" t="s">
        <v>1096</v>
      </c>
      <c r="H25" s="220" t="s">
        <v>1097</v>
      </c>
      <c r="I25" s="193" t="s">
        <v>1099</v>
      </c>
      <c r="J25" s="203" t="s">
        <v>1100</v>
      </c>
      <c r="K25" s="203" t="s">
        <v>1101</v>
      </c>
      <c r="L25" s="194" t="s">
        <v>1102</v>
      </c>
      <c r="M25" s="212" t="s">
        <v>1080</v>
      </c>
      <c r="N25" s="213" t="s">
        <v>1081</v>
      </c>
      <c r="O25" s="214" t="s">
        <v>1084</v>
      </c>
      <c r="P25" s="215" t="s">
        <v>1085</v>
      </c>
    </row>
    <row r="26" spans="2:16" ht="17.25" hidden="1" thickBot="1">
      <c r="B26" s="1133" t="s">
        <v>1103</v>
      </c>
      <c r="C26" s="1198" t="s">
        <v>1108</v>
      </c>
      <c r="D26" s="1199"/>
      <c r="E26" s="1158" t="s">
        <v>1109</v>
      </c>
      <c r="F26" s="1159"/>
      <c r="G26" s="1164" t="s">
        <v>1176</v>
      </c>
      <c r="H26" s="1200"/>
      <c r="I26" s="1200"/>
      <c r="J26" s="1200"/>
      <c r="K26" s="1200"/>
      <c r="L26" s="1165"/>
      <c r="M26" s="1194" t="s">
        <v>1106</v>
      </c>
      <c r="N26" s="1195"/>
      <c r="O26" s="1196" t="s">
        <v>1107</v>
      </c>
      <c r="P26" s="1197"/>
    </row>
    <row r="27" spans="2:16" ht="17.25" hidden="1" thickBot="1">
      <c r="B27" s="1131"/>
      <c r="C27" s="1198" t="s">
        <v>1114</v>
      </c>
      <c r="D27" s="1199"/>
      <c r="E27" s="1158" t="s">
        <v>1115</v>
      </c>
      <c r="F27" s="1159"/>
      <c r="G27" s="1140" t="s">
        <v>1111</v>
      </c>
      <c r="H27" s="1142"/>
      <c r="I27" s="1164" t="s">
        <v>1177</v>
      </c>
      <c r="J27" s="1200"/>
      <c r="K27" s="1200"/>
      <c r="L27" s="1165"/>
      <c r="M27" s="1194" t="s">
        <v>1105</v>
      </c>
      <c r="N27" s="1195"/>
      <c r="O27" s="1196" t="s">
        <v>1113</v>
      </c>
      <c r="P27" s="1197"/>
    </row>
    <row r="28" spans="2:16" ht="17.25" hidden="1" thickBot="1">
      <c r="B28" s="1131"/>
      <c r="C28" s="1198" t="s">
        <v>1104</v>
      </c>
      <c r="D28" s="1199"/>
      <c r="E28" s="1158"/>
      <c r="F28" s="1159"/>
      <c r="G28" s="1140"/>
      <c r="H28" s="1142"/>
      <c r="I28" s="1162" t="s">
        <v>1110</v>
      </c>
      <c r="J28" s="1163"/>
      <c r="K28" s="1164"/>
      <c r="L28" s="1165"/>
      <c r="M28" s="1201" t="s">
        <v>1112</v>
      </c>
      <c r="N28" s="1195"/>
      <c r="O28" s="1196"/>
      <c r="P28" s="1197"/>
    </row>
    <row r="29" spans="2:16" ht="17.25" hidden="1" thickBot="1">
      <c r="B29" s="1132"/>
      <c r="C29" s="1166" t="s">
        <v>1150</v>
      </c>
      <c r="D29" s="1167"/>
      <c r="E29" s="1167"/>
      <c r="F29" s="1167"/>
      <c r="G29" s="1167"/>
      <c r="H29" s="1167"/>
      <c r="I29" s="1167"/>
      <c r="J29" s="1167"/>
      <c r="K29" s="1167"/>
      <c r="L29" s="1167"/>
      <c r="M29" s="1167"/>
      <c r="N29" s="1167"/>
      <c r="O29" s="1167"/>
      <c r="P29" s="1168"/>
    </row>
    <row r="30" spans="2:16" ht="17.25" hidden="1" thickBot="1">
      <c r="B30" s="185" t="s">
        <v>1117</v>
      </c>
      <c r="C30" s="1185" t="s">
        <v>851</v>
      </c>
      <c r="D30" s="1186"/>
      <c r="E30" s="1185" t="s">
        <v>851</v>
      </c>
      <c r="F30" s="1186"/>
      <c r="G30" s="1185" t="s">
        <v>851</v>
      </c>
      <c r="H30" s="1186"/>
      <c r="I30" s="1185" t="s">
        <v>851</v>
      </c>
      <c r="J30" s="1186"/>
      <c r="K30" s="1185" t="s">
        <v>851</v>
      </c>
      <c r="L30" s="1186"/>
      <c r="M30" s="1233" t="s">
        <v>836</v>
      </c>
      <c r="N30" s="1234"/>
      <c r="O30" s="1187" t="s">
        <v>835</v>
      </c>
      <c r="P30" s="1188"/>
    </row>
    <row r="31" spans="2:16" ht="17.25" thickBot="1">
      <c r="B31" s="185" t="s">
        <v>1159</v>
      </c>
      <c r="C31" s="1276" t="s">
        <v>1161</v>
      </c>
      <c r="D31" s="1277"/>
      <c r="E31" s="1277"/>
      <c r="F31" s="1277"/>
      <c r="G31" s="1277"/>
      <c r="H31" s="1277"/>
      <c r="I31" s="1277"/>
      <c r="J31" s="1277"/>
      <c r="K31" s="1277"/>
      <c r="L31" s="1277"/>
      <c r="M31" s="1277"/>
      <c r="N31" s="1277"/>
      <c r="O31" s="1277"/>
      <c r="P31" s="1278"/>
    </row>
    <row r="32" spans="2:16" ht="17.25" thickBot="1">
      <c r="B32" s="211" t="s">
        <v>886</v>
      </c>
      <c r="C32" s="1166" t="s">
        <v>1123</v>
      </c>
      <c r="D32" s="1167"/>
      <c r="E32" s="1167"/>
      <c r="F32" s="1168"/>
      <c r="G32" s="1137" t="s">
        <v>1126</v>
      </c>
      <c r="H32" s="1138"/>
      <c r="I32" s="1138"/>
      <c r="J32" s="1138"/>
      <c r="K32" s="1138"/>
      <c r="L32" s="1138"/>
      <c r="M32" s="1138"/>
      <c r="N32" s="1138"/>
      <c r="O32" s="1138"/>
      <c r="P32" s="1139"/>
    </row>
    <row r="33" spans="1:18" ht="17.25" thickBot="1">
      <c r="B33" s="1133" t="s">
        <v>1116</v>
      </c>
      <c r="C33" s="1230" t="s">
        <v>1151</v>
      </c>
      <c r="D33" s="1231"/>
      <c r="E33" s="1231"/>
      <c r="F33" s="1231"/>
      <c r="G33" s="1231"/>
      <c r="H33" s="1231"/>
      <c r="I33" s="1231"/>
      <c r="J33" s="1231"/>
      <c r="K33" s="1231"/>
      <c r="L33" s="1231"/>
      <c r="M33" s="1231"/>
      <c r="N33" s="1231"/>
      <c r="O33" s="1231"/>
      <c r="P33" s="1232"/>
    </row>
    <row r="34" spans="1:18" ht="17.25" thickBot="1">
      <c r="B34" s="1132"/>
      <c r="C34" s="1213" t="s">
        <v>1137</v>
      </c>
      <c r="D34" s="1214"/>
      <c r="E34" s="1214"/>
      <c r="F34" s="1214"/>
      <c r="G34" s="1214"/>
      <c r="H34" s="1215"/>
      <c r="I34" s="1238"/>
      <c r="J34" s="1239"/>
      <c r="K34" s="1239"/>
      <c r="L34" s="1239"/>
      <c r="M34" s="1239"/>
      <c r="N34" s="1239"/>
      <c r="O34" s="1239"/>
      <c r="P34" s="1240"/>
    </row>
    <row r="35" spans="1:18" ht="17.25" thickBot="1">
      <c r="B35" s="210" t="s">
        <v>1120</v>
      </c>
      <c r="C35" s="1155" t="s">
        <v>1153</v>
      </c>
      <c r="D35" s="1156"/>
      <c r="E35" s="1156"/>
      <c r="F35" s="1156"/>
      <c r="G35" s="1156"/>
      <c r="H35" s="1156"/>
      <c r="I35" s="1156"/>
      <c r="J35" s="1156"/>
      <c r="K35" s="1156"/>
      <c r="L35" s="1156"/>
      <c r="M35" s="1156"/>
      <c r="N35" s="1156"/>
      <c r="O35" s="1156"/>
      <c r="P35" s="1157"/>
    </row>
    <row r="36" spans="1:18" s="109" customFormat="1" ht="17.25" thickBot="1">
      <c r="A36" s="807"/>
      <c r="B36" s="185" t="s">
        <v>1128</v>
      </c>
      <c r="C36" s="1155" t="s">
        <v>1129</v>
      </c>
      <c r="D36" s="1156"/>
      <c r="E36" s="1156"/>
      <c r="F36" s="1156"/>
      <c r="G36" s="1156"/>
      <c r="H36" s="1156"/>
      <c r="I36" s="1156"/>
      <c r="J36" s="1156"/>
      <c r="K36" s="1156"/>
      <c r="L36" s="1156"/>
      <c r="M36" s="1156"/>
      <c r="N36" s="1156"/>
      <c r="O36" s="1156"/>
      <c r="P36" s="1157"/>
      <c r="R36" s="807"/>
    </row>
    <row r="37" spans="1:18" ht="17.25" thickBot="1">
      <c r="B37" s="185" t="s">
        <v>1121</v>
      </c>
      <c r="C37" s="1134" t="s">
        <v>1169</v>
      </c>
      <c r="D37" s="1135"/>
      <c r="E37" s="1135"/>
      <c r="F37" s="1135"/>
      <c r="G37" s="1135"/>
      <c r="H37" s="1135"/>
      <c r="I37" s="1135"/>
      <c r="J37" s="1135"/>
      <c r="K37" s="1135"/>
      <c r="L37" s="1135"/>
      <c r="M37" s="1135"/>
      <c r="N37" s="1135"/>
      <c r="O37" s="1135"/>
      <c r="P37" s="1136"/>
    </row>
    <row r="38" spans="1:18" ht="17.25" thickBot="1">
      <c r="B38" s="185" t="s">
        <v>1130</v>
      </c>
      <c r="C38" s="1134" t="s">
        <v>1131</v>
      </c>
      <c r="D38" s="1135"/>
      <c r="E38" s="1135"/>
      <c r="F38" s="1135"/>
      <c r="G38" s="1135"/>
      <c r="H38" s="1135"/>
      <c r="I38" s="1135"/>
      <c r="J38" s="1135"/>
      <c r="K38" s="1135"/>
      <c r="L38" s="1135"/>
      <c r="M38" s="1135"/>
      <c r="N38" s="1135"/>
      <c r="O38" s="1135"/>
      <c r="P38" s="1136"/>
    </row>
    <row r="40" spans="1:18" ht="14.25" thickBot="1"/>
    <row r="41" spans="1:18" ht="16.5">
      <c r="B41" s="224">
        <v>43101</v>
      </c>
      <c r="C41" s="1173">
        <v>17</v>
      </c>
      <c r="D41" s="1174"/>
      <c r="E41" s="1175">
        <v>18</v>
      </c>
      <c r="F41" s="1176"/>
      <c r="G41" s="1177">
        <v>19</v>
      </c>
      <c r="H41" s="1178"/>
      <c r="I41" s="1179">
        <v>20</v>
      </c>
      <c r="J41" s="1180"/>
      <c r="K41" s="1179">
        <v>21</v>
      </c>
      <c r="L41" s="1180"/>
      <c r="M41" s="1169">
        <v>22</v>
      </c>
      <c r="N41" s="1170"/>
      <c r="O41" s="1171">
        <v>23</v>
      </c>
      <c r="P41" s="1172"/>
    </row>
    <row r="42" spans="1:18" ht="17.25" thickBot="1">
      <c r="B42" s="225" t="s">
        <v>1154</v>
      </c>
      <c r="C42" s="1204" t="s">
        <v>1072</v>
      </c>
      <c r="D42" s="1205"/>
      <c r="E42" s="1206" t="s">
        <v>1073</v>
      </c>
      <c r="F42" s="1206"/>
      <c r="G42" s="1207" t="s">
        <v>1074</v>
      </c>
      <c r="H42" s="1208"/>
      <c r="I42" s="1209" t="s">
        <v>1075</v>
      </c>
      <c r="J42" s="1209"/>
      <c r="K42" s="1210" t="s">
        <v>1076</v>
      </c>
      <c r="L42" s="1211"/>
      <c r="M42" s="1181" t="s">
        <v>1071</v>
      </c>
      <c r="N42" s="1182"/>
      <c r="O42" s="1202" t="s">
        <v>1070</v>
      </c>
      <c r="P42" s="1203"/>
    </row>
    <row r="43" spans="1:18" ht="16.5" hidden="1">
      <c r="B43" s="1131" t="s">
        <v>1077</v>
      </c>
      <c r="C43" s="199" t="s">
        <v>1086</v>
      </c>
      <c r="D43" s="200" t="s">
        <v>1087</v>
      </c>
      <c r="E43" s="205" t="s">
        <v>1090</v>
      </c>
      <c r="F43" s="221" t="s">
        <v>1091</v>
      </c>
      <c r="G43" s="222" t="s">
        <v>1094</v>
      </c>
      <c r="H43" s="223" t="s">
        <v>1095</v>
      </c>
      <c r="I43" s="1191" t="s">
        <v>1098</v>
      </c>
      <c r="J43" s="1192"/>
      <c r="K43" s="1192"/>
      <c r="L43" s="1193"/>
      <c r="M43" s="187" t="s">
        <v>1078</v>
      </c>
      <c r="N43" s="188" t="s">
        <v>1079</v>
      </c>
      <c r="O43" s="195" t="s">
        <v>1082</v>
      </c>
      <c r="P43" s="196" t="s">
        <v>1083</v>
      </c>
    </row>
    <row r="44" spans="1:18" ht="17.25" hidden="1" thickBot="1">
      <c r="B44" s="1132"/>
      <c r="C44" s="216" t="s">
        <v>1088</v>
      </c>
      <c r="D44" s="217" t="s">
        <v>1089</v>
      </c>
      <c r="E44" s="207" t="s">
        <v>1092</v>
      </c>
      <c r="F44" s="218" t="s">
        <v>1093</v>
      </c>
      <c r="G44" s="219" t="s">
        <v>1096</v>
      </c>
      <c r="H44" s="220" t="s">
        <v>1097</v>
      </c>
      <c r="I44" s="193" t="s">
        <v>1099</v>
      </c>
      <c r="J44" s="203" t="s">
        <v>1100</v>
      </c>
      <c r="K44" s="203" t="s">
        <v>1101</v>
      </c>
      <c r="L44" s="194" t="s">
        <v>1102</v>
      </c>
      <c r="M44" s="212" t="s">
        <v>1080</v>
      </c>
      <c r="N44" s="213" t="s">
        <v>1081</v>
      </c>
      <c r="O44" s="214" t="s">
        <v>1084</v>
      </c>
      <c r="P44" s="215" t="s">
        <v>1085</v>
      </c>
    </row>
    <row r="45" spans="1:18" ht="17.25" hidden="1" thickBot="1">
      <c r="B45" s="1133" t="s">
        <v>1103</v>
      </c>
      <c r="C45" s="1198" t="s">
        <v>1108</v>
      </c>
      <c r="D45" s="1199"/>
      <c r="E45" s="1158" t="s">
        <v>1109</v>
      </c>
      <c r="F45" s="1159"/>
      <c r="G45" s="1164" t="s">
        <v>1176</v>
      </c>
      <c r="H45" s="1200"/>
      <c r="I45" s="1200"/>
      <c r="J45" s="1200"/>
      <c r="K45" s="1200"/>
      <c r="L45" s="1165"/>
      <c r="M45" s="1194" t="s">
        <v>1106</v>
      </c>
      <c r="N45" s="1195"/>
      <c r="O45" s="1196" t="s">
        <v>1107</v>
      </c>
      <c r="P45" s="1197"/>
    </row>
    <row r="46" spans="1:18" ht="17.25" hidden="1" thickBot="1">
      <c r="B46" s="1131"/>
      <c r="C46" s="1198" t="s">
        <v>1114</v>
      </c>
      <c r="D46" s="1199"/>
      <c r="E46" s="1158" t="s">
        <v>1115</v>
      </c>
      <c r="F46" s="1159"/>
      <c r="G46" s="1140" t="s">
        <v>1111</v>
      </c>
      <c r="H46" s="1142"/>
      <c r="I46" s="1164" t="s">
        <v>1177</v>
      </c>
      <c r="J46" s="1200"/>
      <c r="K46" s="1200"/>
      <c r="L46" s="1165"/>
      <c r="M46" s="1194" t="s">
        <v>1105</v>
      </c>
      <c r="N46" s="1195"/>
      <c r="O46" s="1196" t="s">
        <v>1113</v>
      </c>
      <c r="P46" s="1197"/>
    </row>
    <row r="47" spans="1:18" ht="17.25" hidden="1" thickBot="1">
      <c r="B47" s="1131"/>
      <c r="C47" s="1198" t="s">
        <v>1104</v>
      </c>
      <c r="D47" s="1199"/>
      <c r="E47" s="1158"/>
      <c r="F47" s="1159"/>
      <c r="G47" s="1140"/>
      <c r="H47" s="1142"/>
      <c r="I47" s="1162" t="s">
        <v>1110</v>
      </c>
      <c r="J47" s="1163"/>
      <c r="K47" s="1164"/>
      <c r="L47" s="1165"/>
      <c r="M47" s="1201" t="s">
        <v>1112</v>
      </c>
      <c r="N47" s="1195"/>
      <c r="O47" s="1196"/>
      <c r="P47" s="1197"/>
    </row>
    <row r="48" spans="1:18" ht="17.25" hidden="1" thickBot="1">
      <c r="B48" s="1132"/>
      <c r="C48" s="1166" t="s">
        <v>1155</v>
      </c>
      <c r="D48" s="1167"/>
      <c r="E48" s="1167"/>
      <c r="F48" s="1167"/>
      <c r="G48" s="1167"/>
      <c r="H48" s="1167"/>
      <c r="I48" s="1167"/>
      <c r="J48" s="1167"/>
      <c r="K48" s="1167"/>
      <c r="L48" s="1167"/>
      <c r="M48" s="1167"/>
      <c r="N48" s="1167"/>
      <c r="O48" s="1167"/>
      <c r="P48" s="1168"/>
      <c r="R48" s="806" t="s">
        <v>1165</v>
      </c>
    </row>
    <row r="49" spans="1:18" ht="17.25" hidden="1" thickBot="1">
      <c r="B49" s="185" t="s">
        <v>1117</v>
      </c>
      <c r="C49" s="1187" t="s">
        <v>835</v>
      </c>
      <c r="D49" s="1188"/>
      <c r="E49" s="1183" t="s">
        <v>837</v>
      </c>
      <c r="F49" s="1184"/>
      <c r="G49" s="1185" t="s">
        <v>851</v>
      </c>
      <c r="H49" s="1186"/>
      <c r="I49" s="1189" t="s">
        <v>836</v>
      </c>
      <c r="J49" s="1190"/>
      <c r="K49" s="1189" t="s">
        <v>836</v>
      </c>
      <c r="L49" s="1190"/>
      <c r="M49" s="1183" t="s">
        <v>837</v>
      </c>
      <c r="N49" s="1184"/>
      <c r="O49" s="1185" t="s">
        <v>851</v>
      </c>
      <c r="P49" s="1186"/>
    </row>
    <row r="50" spans="1:18" ht="17.25" thickBot="1">
      <c r="B50" s="185" t="s">
        <v>1159</v>
      </c>
      <c r="C50" s="1276" t="s">
        <v>1175</v>
      </c>
      <c r="D50" s="1277"/>
      <c r="E50" s="1277"/>
      <c r="F50" s="1277"/>
      <c r="G50" s="1277"/>
      <c r="H50" s="1277"/>
      <c r="I50" s="1277"/>
      <c r="J50" s="1277"/>
      <c r="K50" s="1277"/>
      <c r="L50" s="1277"/>
      <c r="M50" s="1277"/>
      <c r="N50" s="1277"/>
      <c r="O50" s="1277"/>
      <c r="P50" s="1278"/>
    </row>
    <row r="51" spans="1:18" ht="17.25" thickBot="1">
      <c r="B51" s="211" t="s">
        <v>886</v>
      </c>
      <c r="C51" s="1137" t="s">
        <v>1126</v>
      </c>
      <c r="D51" s="1138"/>
      <c r="E51" s="1138"/>
      <c r="F51" s="1138"/>
      <c r="G51" s="1138"/>
      <c r="H51" s="1138"/>
      <c r="I51" s="1138"/>
      <c r="J51" s="1138"/>
      <c r="K51" s="1138"/>
      <c r="L51" s="1138"/>
      <c r="M51" s="1138"/>
      <c r="N51" s="1138"/>
      <c r="O51" s="1138"/>
      <c r="P51" s="1139"/>
    </row>
    <row r="52" spans="1:18" ht="17.25" thickBot="1">
      <c r="B52" s="1133" t="s">
        <v>1116</v>
      </c>
      <c r="C52" s="1366" t="s">
        <v>1156</v>
      </c>
      <c r="D52" s="1367"/>
      <c r="E52" s="1367"/>
      <c r="F52" s="1368"/>
      <c r="G52" s="228"/>
      <c r="H52" s="226"/>
      <c r="I52" s="226"/>
      <c r="J52" s="226"/>
      <c r="K52" s="226"/>
      <c r="L52" s="226"/>
      <c r="M52" s="226"/>
      <c r="N52" s="226"/>
      <c r="O52" s="226"/>
      <c r="P52" s="227"/>
    </row>
    <row r="53" spans="1:18" ht="17.25" thickBot="1">
      <c r="B53" s="1131"/>
      <c r="C53" s="1213" t="s">
        <v>1134</v>
      </c>
      <c r="D53" s="1214"/>
      <c r="E53" s="1214"/>
      <c r="F53" s="1214"/>
      <c r="G53" s="1214"/>
      <c r="H53" s="1215"/>
      <c r="I53" s="1238"/>
      <c r="J53" s="1239"/>
      <c r="K53" s="1239"/>
      <c r="L53" s="1239"/>
      <c r="M53" s="1239"/>
      <c r="N53" s="1239"/>
      <c r="O53" s="1239"/>
      <c r="P53" s="1240"/>
    </row>
    <row r="54" spans="1:18" s="109" customFormat="1" ht="17.25" thickBot="1">
      <c r="A54" s="807"/>
      <c r="B54" s="1131"/>
      <c r="C54" s="1357" t="s">
        <v>1157</v>
      </c>
      <c r="D54" s="1358"/>
      <c r="E54" s="1358"/>
      <c r="F54" s="1358"/>
      <c r="G54" s="1358"/>
      <c r="H54" s="1358"/>
      <c r="I54" s="1358"/>
      <c r="J54" s="1358"/>
      <c r="K54" s="1358"/>
      <c r="L54" s="1359"/>
      <c r="M54" s="1152" t="s">
        <v>1340</v>
      </c>
      <c r="N54" s="1153"/>
      <c r="O54" s="1153"/>
      <c r="P54" s="1154"/>
      <c r="R54" s="807"/>
    </row>
    <row r="55" spans="1:18" s="109" customFormat="1" ht="17.25" thickBot="1">
      <c r="A55" s="807"/>
      <c r="B55" s="1132"/>
      <c r="C55" s="1230" t="s">
        <v>1158</v>
      </c>
      <c r="D55" s="1231"/>
      <c r="E55" s="1231"/>
      <c r="F55" s="1231"/>
      <c r="G55" s="1231"/>
      <c r="H55" s="1231"/>
      <c r="I55" s="1231"/>
      <c r="J55" s="1231"/>
      <c r="K55" s="1231"/>
      <c r="L55" s="1231"/>
      <c r="M55" s="1231"/>
      <c r="N55" s="1231"/>
      <c r="O55" s="1231"/>
      <c r="P55" s="1232"/>
      <c r="R55" s="807"/>
    </row>
    <row r="56" spans="1:18" ht="17.25" thickBot="1">
      <c r="B56" s="210" t="s">
        <v>1120</v>
      </c>
      <c r="C56" s="1155" t="s">
        <v>1162</v>
      </c>
      <c r="D56" s="1156"/>
      <c r="E56" s="1156"/>
      <c r="F56" s="1156"/>
      <c r="G56" s="1156"/>
      <c r="H56" s="1156"/>
      <c r="I56" s="1156"/>
      <c r="J56" s="1156"/>
      <c r="K56" s="1156"/>
      <c r="L56" s="1156"/>
      <c r="M56" s="1156"/>
      <c r="N56" s="1156"/>
      <c r="O56" s="1156"/>
      <c r="P56" s="1157"/>
    </row>
    <row r="57" spans="1:18" ht="17.25" thickBot="1">
      <c r="B57" s="185" t="s">
        <v>1128</v>
      </c>
      <c r="C57" s="1155" t="s">
        <v>1129</v>
      </c>
      <c r="D57" s="1156"/>
      <c r="E57" s="1156"/>
      <c r="F57" s="1156"/>
      <c r="G57" s="1156"/>
      <c r="H57" s="1156"/>
      <c r="I57" s="1156"/>
      <c r="J57" s="1156"/>
      <c r="K57" s="1156"/>
      <c r="L57" s="1156"/>
      <c r="M57" s="1156"/>
      <c r="N57" s="1156"/>
      <c r="O57" s="1156"/>
      <c r="P57" s="1157"/>
    </row>
    <row r="58" spans="1:18" ht="17.25" thickBot="1">
      <c r="B58" s="185" t="s">
        <v>1121</v>
      </c>
      <c r="C58" s="1134" t="s">
        <v>1168</v>
      </c>
      <c r="D58" s="1135"/>
      <c r="E58" s="1135"/>
      <c r="F58" s="1135"/>
      <c r="G58" s="1135"/>
      <c r="H58" s="1135"/>
      <c r="I58" s="1135"/>
      <c r="J58" s="1135"/>
      <c r="K58" s="1135"/>
      <c r="L58" s="1135"/>
      <c r="M58" s="1135"/>
      <c r="N58" s="1135"/>
      <c r="O58" s="1135"/>
      <c r="P58" s="1136"/>
    </row>
    <row r="59" spans="1:18" ht="17.25" thickBot="1">
      <c r="B59" s="185" t="s">
        <v>1130</v>
      </c>
      <c r="C59" s="1134" t="s">
        <v>1131</v>
      </c>
      <c r="D59" s="1135"/>
      <c r="E59" s="1135"/>
      <c r="F59" s="1135"/>
      <c r="G59" s="1135"/>
      <c r="H59" s="1135"/>
      <c r="I59" s="1135"/>
      <c r="J59" s="1135"/>
      <c r="K59" s="1135"/>
      <c r="L59" s="1135"/>
      <c r="M59" s="1135"/>
      <c r="N59" s="1135"/>
      <c r="O59" s="1135"/>
      <c r="P59" s="1136"/>
    </row>
    <row r="61" spans="1:18" ht="14.25" thickBot="1"/>
    <row r="62" spans="1:18" ht="16.5">
      <c r="B62" s="224">
        <v>43101</v>
      </c>
      <c r="C62" s="1173">
        <v>24</v>
      </c>
      <c r="D62" s="1174"/>
      <c r="E62" s="1175">
        <v>25</v>
      </c>
      <c r="F62" s="1176"/>
      <c r="G62" s="1177">
        <v>26</v>
      </c>
      <c r="H62" s="1178"/>
      <c r="I62" s="1179">
        <v>27</v>
      </c>
      <c r="J62" s="1180"/>
      <c r="K62" s="1179">
        <v>28</v>
      </c>
      <c r="L62" s="1180"/>
      <c r="M62" s="1169">
        <v>29</v>
      </c>
      <c r="N62" s="1170"/>
      <c r="O62" s="1171">
        <v>30</v>
      </c>
      <c r="P62" s="1172"/>
    </row>
    <row r="63" spans="1:18" ht="17.25" thickBot="1">
      <c r="B63" s="225" t="s">
        <v>1180</v>
      </c>
      <c r="C63" s="1204" t="s">
        <v>1072</v>
      </c>
      <c r="D63" s="1205"/>
      <c r="E63" s="1206" t="s">
        <v>1073</v>
      </c>
      <c r="F63" s="1206"/>
      <c r="G63" s="1207" t="s">
        <v>1074</v>
      </c>
      <c r="H63" s="1208"/>
      <c r="I63" s="1209" t="s">
        <v>1075</v>
      </c>
      <c r="J63" s="1209"/>
      <c r="K63" s="1210" t="s">
        <v>1076</v>
      </c>
      <c r="L63" s="1211"/>
      <c r="M63" s="1181" t="s">
        <v>1071</v>
      </c>
      <c r="N63" s="1182"/>
      <c r="O63" s="1202" t="s">
        <v>1070</v>
      </c>
      <c r="P63" s="1203"/>
    </row>
    <row r="64" spans="1:18" ht="16.5" hidden="1">
      <c r="B64" s="1131" t="s">
        <v>1077</v>
      </c>
      <c r="C64" s="199" t="s">
        <v>1086</v>
      </c>
      <c r="D64" s="200" t="s">
        <v>1087</v>
      </c>
      <c r="E64" s="248" t="s">
        <v>1090</v>
      </c>
      <c r="F64" s="260" t="s">
        <v>1091</v>
      </c>
      <c r="G64" s="249" t="s">
        <v>1094</v>
      </c>
      <c r="H64" s="250" t="s">
        <v>1095</v>
      </c>
      <c r="I64" s="1191" t="s">
        <v>1098</v>
      </c>
      <c r="J64" s="1192"/>
      <c r="K64" s="1192"/>
      <c r="L64" s="1193"/>
      <c r="M64" s="187" t="s">
        <v>1078</v>
      </c>
      <c r="N64" s="188" t="s">
        <v>1079</v>
      </c>
      <c r="O64" s="195" t="s">
        <v>1082</v>
      </c>
      <c r="P64" s="196" t="s">
        <v>1083</v>
      </c>
    </row>
    <row r="65" spans="2:16" ht="17.25" hidden="1" thickBot="1">
      <c r="B65" s="1132"/>
      <c r="C65" s="255" t="s">
        <v>1088</v>
      </c>
      <c r="D65" s="256" t="s">
        <v>1089</v>
      </c>
      <c r="E65" s="207" t="s">
        <v>1092</v>
      </c>
      <c r="F65" s="257" t="s">
        <v>1093</v>
      </c>
      <c r="G65" s="258" t="s">
        <v>1096</v>
      </c>
      <c r="H65" s="259" t="s">
        <v>1097</v>
      </c>
      <c r="I65" s="193" t="s">
        <v>1099</v>
      </c>
      <c r="J65" s="203" t="s">
        <v>1100</v>
      </c>
      <c r="K65" s="203" t="s">
        <v>1101</v>
      </c>
      <c r="L65" s="194" t="s">
        <v>1102</v>
      </c>
      <c r="M65" s="251" t="s">
        <v>1080</v>
      </c>
      <c r="N65" s="252" t="s">
        <v>1081</v>
      </c>
      <c r="O65" s="253" t="s">
        <v>1084</v>
      </c>
      <c r="P65" s="254" t="s">
        <v>1085</v>
      </c>
    </row>
    <row r="66" spans="2:16" ht="17.25" hidden="1" thickBot="1">
      <c r="B66" s="1133" t="s">
        <v>1103</v>
      </c>
      <c r="C66" s="1198" t="s">
        <v>1108</v>
      </c>
      <c r="D66" s="1199"/>
      <c r="E66" s="1158" t="s">
        <v>1109</v>
      </c>
      <c r="F66" s="1159"/>
      <c r="G66" s="1164" t="s">
        <v>1176</v>
      </c>
      <c r="H66" s="1200"/>
      <c r="I66" s="1200"/>
      <c r="J66" s="1200"/>
      <c r="K66" s="1200"/>
      <c r="L66" s="1165"/>
      <c r="M66" s="1194" t="s">
        <v>1106</v>
      </c>
      <c r="N66" s="1195"/>
      <c r="O66" s="1196" t="s">
        <v>1107</v>
      </c>
      <c r="P66" s="1197"/>
    </row>
    <row r="67" spans="2:16" ht="17.25" hidden="1" thickBot="1">
      <c r="B67" s="1131"/>
      <c r="C67" s="1198" t="s">
        <v>1114</v>
      </c>
      <c r="D67" s="1199"/>
      <c r="E67" s="1158" t="s">
        <v>1115</v>
      </c>
      <c r="F67" s="1159"/>
      <c r="G67" s="1140" t="s">
        <v>1111</v>
      </c>
      <c r="H67" s="1142"/>
      <c r="I67" s="1164" t="s">
        <v>1177</v>
      </c>
      <c r="J67" s="1200"/>
      <c r="K67" s="1200"/>
      <c r="L67" s="1165"/>
      <c r="M67" s="1194" t="s">
        <v>1105</v>
      </c>
      <c r="N67" s="1195"/>
      <c r="O67" s="1196" t="s">
        <v>1113</v>
      </c>
      <c r="P67" s="1197"/>
    </row>
    <row r="68" spans="2:16" ht="17.25" hidden="1" thickBot="1">
      <c r="B68" s="1131"/>
      <c r="C68" s="1198" t="s">
        <v>1104</v>
      </c>
      <c r="D68" s="1199"/>
      <c r="E68" s="1158"/>
      <c r="F68" s="1159"/>
      <c r="G68" s="1140"/>
      <c r="H68" s="1142"/>
      <c r="I68" s="1162" t="s">
        <v>1110</v>
      </c>
      <c r="J68" s="1163"/>
      <c r="K68" s="1164"/>
      <c r="L68" s="1165"/>
      <c r="M68" s="1201" t="s">
        <v>1112</v>
      </c>
      <c r="N68" s="1195"/>
      <c r="O68" s="1196"/>
      <c r="P68" s="1197"/>
    </row>
    <row r="69" spans="2:16" ht="17.25" hidden="1" thickBot="1">
      <c r="B69" s="1132"/>
      <c r="C69" s="1166" t="s">
        <v>1338</v>
      </c>
      <c r="D69" s="1167"/>
      <c r="E69" s="1167"/>
      <c r="F69" s="1167"/>
      <c r="G69" s="1167"/>
      <c r="H69" s="1167"/>
      <c r="I69" s="1167"/>
      <c r="J69" s="1167"/>
      <c r="K69" s="1167"/>
      <c r="L69" s="1167"/>
      <c r="M69" s="1167"/>
      <c r="N69" s="1167"/>
      <c r="O69" s="1167"/>
      <c r="P69" s="1168"/>
    </row>
    <row r="70" spans="2:16" ht="17.25" hidden="1" thickBot="1">
      <c r="B70" s="185" t="s">
        <v>1117</v>
      </c>
      <c r="C70" s="1187" t="s">
        <v>835</v>
      </c>
      <c r="D70" s="1188"/>
      <c r="E70" s="1183" t="s">
        <v>837</v>
      </c>
      <c r="F70" s="1184"/>
      <c r="G70" s="1185" t="s">
        <v>851</v>
      </c>
      <c r="H70" s="1186"/>
      <c r="I70" s="1189" t="s">
        <v>836</v>
      </c>
      <c r="J70" s="1190"/>
      <c r="K70" s="1189" t="s">
        <v>836</v>
      </c>
      <c r="L70" s="1190"/>
      <c r="M70" s="1183" t="s">
        <v>837</v>
      </c>
      <c r="N70" s="1184"/>
      <c r="O70" s="1185" t="s">
        <v>851</v>
      </c>
      <c r="P70" s="1186"/>
    </row>
    <row r="71" spans="2:16" ht="17.25" thickBot="1">
      <c r="B71" s="185" t="s">
        <v>1159</v>
      </c>
      <c r="C71" s="1276" t="s">
        <v>1336</v>
      </c>
      <c r="D71" s="1277"/>
      <c r="E71" s="1277"/>
      <c r="F71" s="1277"/>
      <c r="G71" s="1277"/>
      <c r="H71" s="1277"/>
      <c r="I71" s="1277"/>
      <c r="J71" s="1277"/>
      <c r="K71" s="1277"/>
      <c r="L71" s="1277"/>
      <c r="M71" s="1277"/>
      <c r="N71" s="1277"/>
      <c r="O71" s="1277"/>
      <c r="P71" s="1278"/>
    </row>
    <row r="72" spans="2:16" ht="17.25" thickBot="1">
      <c r="B72" s="247" t="s">
        <v>886</v>
      </c>
      <c r="C72" s="1137" t="s">
        <v>1126</v>
      </c>
      <c r="D72" s="1138"/>
      <c r="E72" s="1138"/>
      <c r="F72" s="1138"/>
      <c r="G72" s="1138"/>
      <c r="H72" s="1139"/>
      <c r="I72" s="1137" t="s">
        <v>1171</v>
      </c>
      <c r="J72" s="1138"/>
      <c r="K72" s="1138"/>
      <c r="L72" s="1138"/>
      <c r="M72" s="1138"/>
      <c r="N72" s="1138"/>
      <c r="O72" s="1138"/>
      <c r="P72" s="1139"/>
    </row>
    <row r="73" spans="2:16" ht="17.25" thickBot="1">
      <c r="B73" s="1133" t="s">
        <v>1182</v>
      </c>
      <c r="C73" s="1216" t="s">
        <v>1179</v>
      </c>
      <c r="D73" s="1217"/>
      <c r="E73" s="1217"/>
      <c r="F73" s="1217"/>
      <c r="G73" s="1217"/>
      <c r="H73" s="1217"/>
      <c r="I73" s="1217"/>
      <c r="J73" s="1217"/>
      <c r="K73" s="1217"/>
      <c r="L73" s="1218"/>
      <c r="M73" s="1143"/>
      <c r="N73" s="1144"/>
      <c r="O73" s="1144"/>
      <c r="P73" s="1145"/>
    </row>
    <row r="74" spans="2:16" ht="17.25" thickBot="1">
      <c r="B74" s="1132"/>
      <c r="C74" s="1146" t="s">
        <v>1181</v>
      </c>
      <c r="D74" s="1147"/>
      <c r="E74" s="1147"/>
      <c r="F74" s="1147"/>
      <c r="G74" s="1147"/>
      <c r="H74" s="1147"/>
      <c r="I74" s="1147"/>
      <c r="J74" s="1147"/>
      <c r="K74" s="1147"/>
      <c r="L74" s="1147"/>
      <c r="M74" s="1147"/>
      <c r="N74" s="1147"/>
      <c r="O74" s="1147"/>
      <c r="P74" s="1148"/>
    </row>
    <row r="75" spans="2:16" ht="17.25" thickBot="1">
      <c r="B75" s="185" t="s">
        <v>1120</v>
      </c>
      <c r="C75" s="1143"/>
      <c r="D75" s="1144"/>
      <c r="E75" s="1144"/>
      <c r="F75" s="1144"/>
      <c r="G75" s="1145"/>
      <c r="H75" s="1140" t="s">
        <v>1329</v>
      </c>
      <c r="I75" s="1141"/>
      <c r="J75" s="1141"/>
      <c r="K75" s="1141"/>
      <c r="L75" s="1141"/>
      <c r="M75" s="1141"/>
      <c r="N75" s="1141"/>
      <c r="O75" s="1141"/>
      <c r="P75" s="1142"/>
    </row>
    <row r="76" spans="2:16" ht="17.25" thickBot="1">
      <c r="B76" s="291" t="s">
        <v>1337</v>
      </c>
      <c r="C76" s="1152" t="s">
        <v>1341</v>
      </c>
      <c r="D76" s="1153"/>
      <c r="E76" s="1153"/>
      <c r="F76" s="1153"/>
      <c r="G76" s="1153"/>
      <c r="H76" s="1153"/>
      <c r="I76" s="1153"/>
      <c r="J76" s="1153"/>
      <c r="K76" s="1153"/>
      <c r="L76" s="1153"/>
      <c r="M76" s="1153"/>
      <c r="N76" s="1153"/>
      <c r="O76" s="1153"/>
      <c r="P76" s="1154"/>
    </row>
    <row r="77" spans="2:16" ht="17.25" thickBot="1">
      <c r="B77" s="185" t="s">
        <v>1128</v>
      </c>
      <c r="C77" s="1155" t="s">
        <v>1129</v>
      </c>
      <c r="D77" s="1156"/>
      <c r="E77" s="1156"/>
      <c r="F77" s="1156"/>
      <c r="G77" s="1156"/>
      <c r="H77" s="1156"/>
      <c r="I77" s="1156"/>
      <c r="J77" s="1156"/>
      <c r="K77" s="1156"/>
      <c r="L77" s="1156"/>
      <c r="M77" s="1156"/>
      <c r="N77" s="1156"/>
      <c r="O77" s="1156"/>
      <c r="P77" s="1157"/>
    </row>
    <row r="78" spans="2:16" ht="17.25" thickBot="1">
      <c r="B78" s="185" t="s">
        <v>1121</v>
      </c>
      <c r="C78" s="1134" t="s">
        <v>1168</v>
      </c>
      <c r="D78" s="1135"/>
      <c r="E78" s="1135"/>
      <c r="F78" s="1135"/>
      <c r="G78" s="1135"/>
      <c r="H78" s="1135"/>
      <c r="I78" s="1135"/>
      <c r="J78" s="1135"/>
      <c r="K78" s="1135"/>
      <c r="L78" s="1135"/>
      <c r="M78" s="1135"/>
      <c r="N78" s="1135"/>
      <c r="O78" s="1135"/>
      <c r="P78" s="1136"/>
    </row>
    <row r="79" spans="2:16" ht="17.25" thickBot="1">
      <c r="B79" s="185" t="s">
        <v>1130</v>
      </c>
      <c r="C79" s="1134" t="s">
        <v>1131</v>
      </c>
      <c r="D79" s="1135"/>
      <c r="E79" s="1135"/>
      <c r="F79" s="1135"/>
      <c r="G79" s="1135"/>
      <c r="H79" s="1135"/>
      <c r="I79" s="1135"/>
      <c r="J79" s="1135"/>
      <c r="K79" s="1135"/>
      <c r="L79" s="1135"/>
      <c r="M79" s="1135"/>
      <c r="N79" s="1135"/>
      <c r="O79" s="1135"/>
      <c r="P79" s="1136"/>
    </row>
    <row r="81" spans="2:16" ht="14.25" thickBot="1"/>
    <row r="82" spans="2:16" ht="16.5">
      <c r="B82" s="224">
        <v>43101</v>
      </c>
      <c r="C82" s="1173">
        <v>31</v>
      </c>
      <c r="D82" s="1174"/>
      <c r="E82" s="1175">
        <v>1</v>
      </c>
      <c r="F82" s="1176"/>
      <c r="G82" s="1177">
        <v>2</v>
      </c>
      <c r="H82" s="1178"/>
      <c r="I82" s="1179">
        <v>3</v>
      </c>
      <c r="J82" s="1180"/>
      <c r="K82" s="1179">
        <v>4</v>
      </c>
      <c r="L82" s="1180"/>
      <c r="M82" s="1169">
        <v>5</v>
      </c>
      <c r="N82" s="1170"/>
      <c r="O82" s="1171">
        <v>6</v>
      </c>
      <c r="P82" s="1172"/>
    </row>
    <row r="83" spans="2:16" ht="17.25" thickBot="1">
      <c r="B83" s="225" t="s">
        <v>1339</v>
      </c>
      <c r="C83" s="1204" t="s">
        <v>1072</v>
      </c>
      <c r="D83" s="1205"/>
      <c r="E83" s="1206" t="s">
        <v>1073</v>
      </c>
      <c r="F83" s="1206"/>
      <c r="G83" s="1207" t="s">
        <v>1074</v>
      </c>
      <c r="H83" s="1208"/>
      <c r="I83" s="1209" t="s">
        <v>1075</v>
      </c>
      <c r="J83" s="1209"/>
      <c r="K83" s="1210" t="s">
        <v>1076</v>
      </c>
      <c r="L83" s="1211"/>
      <c r="M83" s="1181" t="s">
        <v>1071</v>
      </c>
      <c r="N83" s="1182"/>
      <c r="O83" s="1202" t="s">
        <v>1070</v>
      </c>
      <c r="P83" s="1203"/>
    </row>
    <row r="84" spans="2:16" ht="16.5" hidden="1">
      <c r="B84" s="1131" t="s">
        <v>1077</v>
      </c>
      <c r="C84" s="199" t="s">
        <v>1086</v>
      </c>
      <c r="D84" s="200" t="s">
        <v>1087</v>
      </c>
      <c r="E84" s="293" t="s">
        <v>1090</v>
      </c>
      <c r="F84" s="305" t="s">
        <v>1091</v>
      </c>
      <c r="G84" s="294" t="s">
        <v>1094</v>
      </c>
      <c r="H84" s="295" t="s">
        <v>1095</v>
      </c>
      <c r="I84" s="1191" t="s">
        <v>1098</v>
      </c>
      <c r="J84" s="1192"/>
      <c r="K84" s="1192"/>
      <c r="L84" s="1193"/>
      <c r="M84" s="187" t="s">
        <v>1078</v>
      </c>
      <c r="N84" s="188" t="s">
        <v>1079</v>
      </c>
      <c r="O84" s="195" t="s">
        <v>1082</v>
      </c>
      <c r="P84" s="196" t="s">
        <v>1083</v>
      </c>
    </row>
    <row r="85" spans="2:16" ht="17.25" hidden="1" thickBot="1">
      <c r="B85" s="1132"/>
      <c r="C85" s="300" t="s">
        <v>1088</v>
      </c>
      <c r="D85" s="301" t="s">
        <v>1089</v>
      </c>
      <c r="E85" s="207" t="s">
        <v>1092</v>
      </c>
      <c r="F85" s="302" t="s">
        <v>1093</v>
      </c>
      <c r="G85" s="303" t="s">
        <v>1096</v>
      </c>
      <c r="H85" s="304" t="s">
        <v>1097</v>
      </c>
      <c r="I85" s="193" t="s">
        <v>1099</v>
      </c>
      <c r="J85" s="203" t="s">
        <v>1100</v>
      </c>
      <c r="K85" s="203" t="s">
        <v>1101</v>
      </c>
      <c r="L85" s="194" t="s">
        <v>1102</v>
      </c>
      <c r="M85" s="296" t="s">
        <v>1080</v>
      </c>
      <c r="N85" s="297" t="s">
        <v>1081</v>
      </c>
      <c r="O85" s="298" t="s">
        <v>1084</v>
      </c>
      <c r="P85" s="299" t="s">
        <v>1085</v>
      </c>
    </row>
    <row r="86" spans="2:16" ht="17.25" hidden="1" thickBot="1">
      <c r="B86" s="1133" t="s">
        <v>1103</v>
      </c>
      <c r="C86" s="1198" t="s">
        <v>1108</v>
      </c>
      <c r="D86" s="1199"/>
      <c r="E86" s="1158" t="s">
        <v>1109</v>
      </c>
      <c r="F86" s="1159"/>
      <c r="G86" s="1164" t="s">
        <v>1176</v>
      </c>
      <c r="H86" s="1200"/>
      <c r="I86" s="1200"/>
      <c r="J86" s="1200"/>
      <c r="K86" s="1200"/>
      <c r="L86" s="1165"/>
      <c r="M86" s="1194" t="s">
        <v>1106</v>
      </c>
      <c r="N86" s="1195"/>
      <c r="O86" s="1196" t="s">
        <v>1107</v>
      </c>
      <c r="P86" s="1197"/>
    </row>
    <row r="87" spans="2:16" ht="17.25" hidden="1" thickBot="1">
      <c r="B87" s="1131"/>
      <c r="C87" s="1198" t="s">
        <v>1114</v>
      </c>
      <c r="D87" s="1199"/>
      <c r="E87" s="1158" t="s">
        <v>1115</v>
      </c>
      <c r="F87" s="1159"/>
      <c r="G87" s="1140" t="s">
        <v>1111</v>
      </c>
      <c r="H87" s="1142"/>
      <c r="I87" s="1164" t="s">
        <v>1177</v>
      </c>
      <c r="J87" s="1200"/>
      <c r="K87" s="1200"/>
      <c r="L87" s="1165"/>
      <c r="M87" s="1194" t="s">
        <v>1105</v>
      </c>
      <c r="N87" s="1195"/>
      <c r="O87" s="1196" t="s">
        <v>1113</v>
      </c>
      <c r="P87" s="1197"/>
    </row>
    <row r="88" spans="2:16" ht="17.25" hidden="1" thickBot="1">
      <c r="B88" s="1131"/>
      <c r="C88" s="1198" t="s">
        <v>1104</v>
      </c>
      <c r="D88" s="1199"/>
      <c r="E88" s="1158"/>
      <c r="F88" s="1159"/>
      <c r="G88" s="1140"/>
      <c r="H88" s="1142"/>
      <c r="I88" s="1162" t="s">
        <v>1110</v>
      </c>
      <c r="J88" s="1163"/>
      <c r="K88" s="1164"/>
      <c r="L88" s="1165"/>
      <c r="M88" s="1201" t="s">
        <v>1112</v>
      </c>
      <c r="N88" s="1195"/>
      <c r="O88" s="1196"/>
      <c r="P88" s="1197"/>
    </row>
    <row r="89" spans="2:16" ht="17.25" hidden="1" thickBot="1">
      <c r="B89" s="1132"/>
      <c r="C89" s="1166" t="s">
        <v>1554</v>
      </c>
      <c r="D89" s="1167"/>
      <c r="E89" s="1167"/>
      <c r="F89" s="1167"/>
      <c r="G89" s="1167"/>
      <c r="H89" s="1167"/>
      <c r="I89" s="1167"/>
      <c r="J89" s="1167"/>
      <c r="K89" s="1167"/>
      <c r="L89" s="1167"/>
      <c r="M89" s="1167"/>
      <c r="N89" s="1167"/>
      <c r="O89" s="1167"/>
      <c r="P89" s="1168"/>
    </row>
    <row r="90" spans="2:16" ht="17.25" hidden="1" thickBot="1">
      <c r="B90" s="185" t="s">
        <v>1117</v>
      </c>
      <c r="C90" s="1187" t="s">
        <v>835</v>
      </c>
      <c r="D90" s="1188"/>
      <c r="E90" s="1183" t="s">
        <v>837</v>
      </c>
      <c r="F90" s="1184"/>
      <c r="G90" s="1185" t="s">
        <v>851</v>
      </c>
      <c r="H90" s="1186"/>
      <c r="I90" s="1189" t="s">
        <v>836</v>
      </c>
      <c r="J90" s="1190"/>
      <c r="K90" s="1189" t="s">
        <v>836</v>
      </c>
      <c r="L90" s="1190"/>
      <c r="M90" s="1183" t="s">
        <v>837</v>
      </c>
      <c r="N90" s="1184"/>
      <c r="O90" s="1185" t="s">
        <v>851</v>
      </c>
      <c r="P90" s="1186"/>
    </row>
    <row r="91" spans="2:16" ht="17.25" thickBot="1">
      <c r="B91" s="185" t="s">
        <v>1159</v>
      </c>
      <c r="C91" s="1276" t="s">
        <v>1536</v>
      </c>
      <c r="D91" s="1277"/>
      <c r="E91" s="1277"/>
      <c r="F91" s="1277"/>
      <c r="G91" s="1277"/>
      <c r="H91" s="1277"/>
      <c r="I91" s="1277"/>
      <c r="J91" s="1277"/>
      <c r="K91" s="1277"/>
      <c r="L91" s="1277"/>
      <c r="M91" s="1277"/>
      <c r="N91" s="1277"/>
      <c r="O91" s="1277"/>
      <c r="P91" s="1278"/>
    </row>
    <row r="92" spans="2:16" ht="17.25" thickBot="1">
      <c r="B92" s="292" t="s">
        <v>886</v>
      </c>
      <c r="C92" s="1137" t="s">
        <v>1171</v>
      </c>
      <c r="D92" s="1138"/>
      <c r="E92" s="1138"/>
      <c r="F92" s="1138"/>
      <c r="G92" s="1138"/>
      <c r="H92" s="1138"/>
      <c r="I92" s="1138"/>
      <c r="J92" s="1138"/>
      <c r="K92" s="1138"/>
      <c r="L92" s="1138"/>
      <c r="M92" s="1138"/>
      <c r="N92" s="1138"/>
      <c r="O92" s="1138"/>
      <c r="P92" s="1139"/>
    </row>
    <row r="93" spans="2:16" ht="17.25" thickBot="1">
      <c r="B93" s="185" t="s">
        <v>1120</v>
      </c>
      <c r="C93" s="1140" t="s">
        <v>1535</v>
      </c>
      <c r="D93" s="1141"/>
      <c r="E93" s="1141"/>
      <c r="F93" s="1141"/>
      <c r="G93" s="1142"/>
      <c r="H93" s="1363"/>
      <c r="I93" s="1364"/>
      <c r="J93" s="1364"/>
      <c r="K93" s="1364"/>
      <c r="L93" s="1364"/>
      <c r="M93" s="1364"/>
      <c r="N93" s="1364"/>
      <c r="O93" s="1364"/>
      <c r="P93" s="1365"/>
    </row>
    <row r="94" spans="2:16" ht="17.25" thickBot="1">
      <c r="B94" s="1133" t="s">
        <v>1337</v>
      </c>
      <c r="C94" s="1152" t="s">
        <v>1342</v>
      </c>
      <c r="D94" s="1153"/>
      <c r="E94" s="1153"/>
      <c r="F94" s="1153"/>
      <c r="G94" s="1153"/>
      <c r="H94" s="1153"/>
      <c r="I94" s="1153"/>
      <c r="J94" s="1153"/>
      <c r="K94" s="1153"/>
      <c r="L94" s="1154"/>
      <c r="M94" s="1149"/>
      <c r="N94" s="1150"/>
      <c r="O94" s="1150"/>
      <c r="P94" s="1151"/>
    </row>
    <row r="95" spans="2:16" ht="17.25" thickBot="1">
      <c r="B95" s="1132"/>
      <c r="C95" s="329"/>
      <c r="D95" s="330"/>
      <c r="E95" s="330"/>
      <c r="F95" s="330"/>
      <c r="G95" s="330"/>
      <c r="H95" s="330"/>
      <c r="I95" s="1201" t="s">
        <v>1534</v>
      </c>
      <c r="J95" s="1194"/>
      <c r="K95" s="1194"/>
      <c r="L95" s="1194"/>
      <c r="M95" s="1194"/>
      <c r="N95" s="1194"/>
      <c r="O95" s="1194"/>
      <c r="P95" s="1195"/>
    </row>
    <row r="96" spans="2:16" ht="17.25" thickBot="1">
      <c r="B96" s="328" t="s">
        <v>1537</v>
      </c>
      <c r="C96" s="1143" t="s">
        <v>1538</v>
      </c>
      <c r="D96" s="1144"/>
      <c r="E96" s="1144"/>
      <c r="F96" s="1144"/>
      <c r="G96" s="1144"/>
      <c r="H96" s="1144"/>
      <c r="I96" s="1144"/>
      <c r="J96" s="1144"/>
      <c r="K96" s="1144"/>
      <c r="L96" s="1144"/>
      <c r="M96" s="1144"/>
      <c r="N96" s="1144"/>
      <c r="O96" s="1144"/>
      <c r="P96" s="1145"/>
    </row>
    <row r="97" spans="2:16" ht="17.25" thickBot="1">
      <c r="B97" s="185" t="s">
        <v>1539</v>
      </c>
      <c r="C97" s="1143" t="s">
        <v>1541</v>
      </c>
      <c r="D97" s="1144"/>
      <c r="E97" s="1144"/>
      <c r="F97" s="1144"/>
      <c r="G97" s="1144"/>
      <c r="H97" s="1144"/>
      <c r="I97" s="1144"/>
      <c r="J97" s="1144"/>
      <c r="K97" s="1144"/>
      <c r="L97" s="1144"/>
      <c r="M97" s="1144"/>
      <c r="N97" s="1144"/>
      <c r="O97" s="1144"/>
      <c r="P97" s="1145"/>
    </row>
    <row r="98" spans="2:16" ht="17.25" thickBot="1">
      <c r="B98" s="185" t="s">
        <v>1128</v>
      </c>
      <c r="C98" s="1155" t="s">
        <v>1540</v>
      </c>
      <c r="D98" s="1156"/>
      <c r="E98" s="1156"/>
      <c r="F98" s="1156"/>
      <c r="G98" s="1156"/>
      <c r="H98" s="1156"/>
      <c r="I98" s="1156"/>
      <c r="J98" s="1156"/>
      <c r="K98" s="1156"/>
      <c r="L98" s="1156"/>
      <c r="M98" s="1156"/>
      <c r="N98" s="1156"/>
      <c r="O98" s="1156"/>
      <c r="P98" s="1157"/>
    </row>
    <row r="99" spans="2:16" ht="17.25" thickBot="1">
      <c r="B99" s="185" t="s">
        <v>1121</v>
      </c>
      <c r="C99" s="1134" t="s">
        <v>1168</v>
      </c>
      <c r="D99" s="1135"/>
      <c r="E99" s="1135"/>
      <c r="F99" s="1135"/>
      <c r="G99" s="1135"/>
      <c r="H99" s="1135"/>
      <c r="I99" s="1135"/>
      <c r="J99" s="1135"/>
      <c r="K99" s="1135"/>
      <c r="L99" s="1135"/>
      <c r="M99" s="1135"/>
      <c r="N99" s="1135"/>
      <c r="O99" s="1135"/>
      <c r="P99" s="1136"/>
    </row>
    <row r="100" spans="2:16" ht="17.25" thickBot="1">
      <c r="B100" s="185" t="s">
        <v>1130</v>
      </c>
      <c r="C100" s="1134" t="s">
        <v>1131</v>
      </c>
      <c r="D100" s="1135"/>
      <c r="E100" s="1135"/>
      <c r="F100" s="1135"/>
      <c r="G100" s="1135"/>
      <c r="H100" s="1135"/>
      <c r="I100" s="1135"/>
      <c r="J100" s="1135"/>
      <c r="K100" s="1135"/>
      <c r="L100" s="1135"/>
      <c r="M100" s="1135"/>
      <c r="N100" s="1135"/>
      <c r="O100" s="1135"/>
      <c r="P100" s="1136"/>
    </row>
    <row r="102" spans="2:16" ht="14.25" thickBot="1"/>
    <row r="103" spans="2:16" ht="16.5">
      <c r="B103" s="224">
        <v>43132</v>
      </c>
      <c r="C103" s="1173">
        <v>7</v>
      </c>
      <c r="D103" s="1174"/>
      <c r="E103" s="1175">
        <v>8</v>
      </c>
      <c r="F103" s="1176"/>
      <c r="G103" s="1177">
        <v>9</v>
      </c>
      <c r="H103" s="1178"/>
      <c r="I103" s="1179">
        <v>10</v>
      </c>
      <c r="J103" s="1180"/>
      <c r="K103" s="1179">
        <v>11</v>
      </c>
      <c r="L103" s="1180"/>
      <c r="M103" s="1169">
        <v>12</v>
      </c>
      <c r="N103" s="1170"/>
      <c r="O103" s="1171">
        <v>13</v>
      </c>
      <c r="P103" s="1172"/>
    </row>
    <row r="104" spans="2:16" ht="17.25" thickBot="1">
      <c r="B104" s="225" t="s">
        <v>1555</v>
      </c>
      <c r="C104" s="1204" t="s">
        <v>1072</v>
      </c>
      <c r="D104" s="1205"/>
      <c r="E104" s="1206" t="s">
        <v>1073</v>
      </c>
      <c r="F104" s="1206"/>
      <c r="G104" s="1207" t="s">
        <v>1074</v>
      </c>
      <c r="H104" s="1208"/>
      <c r="I104" s="1209" t="s">
        <v>1075</v>
      </c>
      <c r="J104" s="1209"/>
      <c r="K104" s="1210" t="s">
        <v>1076</v>
      </c>
      <c r="L104" s="1211"/>
      <c r="M104" s="1181" t="s">
        <v>1071</v>
      </c>
      <c r="N104" s="1182"/>
      <c r="O104" s="1202" t="s">
        <v>1070</v>
      </c>
      <c r="P104" s="1203"/>
    </row>
    <row r="105" spans="2:16" ht="16.5" hidden="1">
      <c r="B105" s="1131" t="s">
        <v>1077</v>
      </c>
      <c r="C105" s="199" t="s">
        <v>1086</v>
      </c>
      <c r="D105" s="200" t="s">
        <v>1087</v>
      </c>
      <c r="E105" s="345" t="s">
        <v>1090</v>
      </c>
      <c r="F105" s="342" t="s">
        <v>1091</v>
      </c>
      <c r="G105" s="343" t="s">
        <v>1094</v>
      </c>
      <c r="H105" s="344" t="s">
        <v>1095</v>
      </c>
      <c r="I105" s="1191" t="s">
        <v>1098</v>
      </c>
      <c r="J105" s="1192"/>
      <c r="K105" s="1192"/>
      <c r="L105" s="1193"/>
      <c r="M105" s="187" t="s">
        <v>1078</v>
      </c>
      <c r="N105" s="188" t="s">
        <v>1079</v>
      </c>
      <c r="O105" s="195" t="s">
        <v>1082</v>
      </c>
      <c r="P105" s="196" t="s">
        <v>1083</v>
      </c>
    </row>
    <row r="106" spans="2:16" ht="17.25" hidden="1" thickBot="1">
      <c r="B106" s="1132"/>
      <c r="C106" s="337" t="s">
        <v>1088</v>
      </c>
      <c r="D106" s="338" t="s">
        <v>1089</v>
      </c>
      <c r="E106" s="207" t="s">
        <v>1092</v>
      </c>
      <c r="F106" s="339" t="s">
        <v>1093</v>
      </c>
      <c r="G106" s="340" t="s">
        <v>1096</v>
      </c>
      <c r="H106" s="341" t="s">
        <v>1097</v>
      </c>
      <c r="I106" s="193" t="s">
        <v>1099</v>
      </c>
      <c r="J106" s="203" t="s">
        <v>1100</v>
      </c>
      <c r="K106" s="203" t="s">
        <v>1101</v>
      </c>
      <c r="L106" s="194" t="s">
        <v>1102</v>
      </c>
      <c r="M106" s="333" t="s">
        <v>1080</v>
      </c>
      <c r="N106" s="334" t="s">
        <v>1081</v>
      </c>
      <c r="O106" s="335" t="s">
        <v>1084</v>
      </c>
      <c r="P106" s="336" t="s">
        <v>1085</v>
      </c>
    </row>
    <row r="107" spans="2:16" ht="17.25" hidden="1" thickBot="1">
      <c r="B107" s="1133" t="s">
        <v>1103</v>
      </c>
      <c r="C107" s="1198" t="s">
        <v>1108</v>
      </c>
      <c r="D107" s="1199"/>
      <c r="E107" s="1158" t="s">
        <v>1109</v>
      </c>
      <c r="F107" s="1159"/>
      <c r="G107" s="1164" t="s">
        <v>1176</v>
      </c>
      <c r="H107" s="1200"/>
      <c r="I107" s="1200"/>
      <c r="J107" s="1200"/>
      <c r="K107" s="1200"/>
      <c r="L107" s="1165"/>
      <c r="M107" s="1194" t="s">
        <v>1106</v>
      </c>
      <c r="N107" s="1195"/>
      <c r="O107" s="1196" t="s">
        <v>1107</v>
      </c>
      <c r="P107" s="1197"/>
    </row>
    <row r="108" spans="2:16" ht="17.25" hidden="1" thickBot="1">
      <c r="B108" s="1131"/>
      <c r="C108" s="1198" t="s">
        <v>1114</v>
      </c>
      <c r="D108" s="1199"/>
      <c r="E108" s="1158" t="s">
        <v>1115</v>
      </c>
      <c r="F108" s="1159"/>
      <c r="G108" s="1140" t="s">
        <v>1111</v>
      </c>
      <c r="H108" s="1142"/>
      <c r="I108" s="1164" t="s">
        <v>1177</v>
      </c>
      <c r="J108" s="1200"/>
      <c r="K108" s="1200"/>
      <c r="L108" s="1165"/>
      <c r="M108" s="1194" t="s">
        <v>1105</v>
      </c>
      <c r="N108" s="1195"/>
      <c r="O108" s="1196" t="s">
        <v>1113</v>
      </c>
      <c r="P108" s="1197"/>
    </row>
    <row r="109" spans="2:16" ht="17.25" hidden="1" thickBot="1">
      <c r="B109" s="1131"/>
      <c r="C109" s="1198" t="s">
        <v>1104</v>
      </c>
      <c r="D109" s="1199"/>
      <c r="E109" s="1158"/>
      <c r="F109" s="1159"/>
      <c r="G109" s="1140"/>
      <c r="H109" s="1142"/>
      <c r="I109" s="1162" t="s">
        <v>1110</v>
      </c>
      <c r="J109" s="1163"/>
      <c r="K109" s="1164"/>
      <c r="L109" s="1165"/>
      <c r="M109" s="1201" t="s">
        <v>1112</v>
      </c>
      <c r="N109" s="1195"/>
      <c r="O109" s="1196"/>
      <c r="P109" s="1197"/>
    </row>
    <row r="110" spans="2:16" ht="17.25" hidden="1" thickBot="1">
      <c r="B110" s="1132"/>
      <c r="C110" s="1166" t="s">
        <v>1557</v>
      </c>
      <c r="D110" s="1167"/>
      <c r="E110" s="1167"/>
      <c r="F110" s="1167"/>
      <c r="G110" s="1167"/>
      <c r="H110" s="1167"/>
      <c r="I110" s="1167"/>
      <c r="J110" s="1167"/>
      <c r="K110" s="1167"/>
      <c r="L110" s="1167"/>
      <c r="M110" s="1167"/>
      <c r="N110" s="1167"/>
      <c r="O110" s="1167"/>
      <c r="P110" s="1168"/>
    </row>
    <row r="111" spans="2:16" ht="17.25" hidden="1" thickBot="1">
      <c r="B111" s="185" t="s">
        <v>1117</v>
      </c>
      <c r="C111" s="1187" t="s">
        <v>835</v>
      </c>
      <c r="D111" s="1188"/>
      <c r="E111" s="1183" t="s">
        <v>837</v>
      </c>
      <c r="F111" s="1184"/>
      <c r="G111" s="1185" t="s">
        <v>851</v>
      </c>
      <c r="H111" s="1186"/>
      <c r="I111" s="1189" t="s">
        <v>836</v>
      </c>
      <c r="J111" s="1190"/>
      <c r="K111" s="1189" t="s">
        <v>836</v>
      </c>
      <c r="L111" s="1190"/>
      <c r="M111" s="1183" t="s">
        <v>837</v>
      </c>
      <c r="N111" s="1184"/>
      <c r="O111" s="1185" t="s">
        <v>851</v>
      </c>
      <c r="P111" s="1186"/>
    </row>
    <row r="112" spans="2:16" ht="17.25" thickBot="1">
      <c r="B112" s="185" t="s">
        <v>1159</v>
      </c>
      <c r="C112" s="1276" t="s">
        <v>1560</v>
      </c>
      <c r="D112" s="1277"/>
      <c r="E112" s="1277"/>
      <c r="F112" s="1277"/>
      <c r="G112" s="1277"/>
      <c r="H112" s="1277"/>
      <c r="I112" s="1277"/>
      <c r="J112" s="1277"/>
      <c r="K112" s="1277"/>
      <c r="L112" s="1277"/>
      <c r="M112" s="1277"/>
      <c r="N112" s="1277"/>
      <c r="O112" s="1277"/>
      <c r="P112" s="1278"/>
    </row>
    <row r="113" spans="1:18" ht="17.25" thickBot="1">
      <c r="B113" s="332" t="s">
        <v>886</v>
      </c>
      <c r="C113" s="1137" t="s">
        <v>1764</v>
      </c>
      <c r="D113" s="1138"/>
      <c r="E113" s="1138"/>
      <c r="F113" s="1138"/>
      <c r="G113" s="1138"/>
      <c r="H113" s="1138"/>
      <c r="I113" s="1138"/>
      <c r="J113" s="1138"/>
      <c r="K113" s="1245" t="s">
        <v>1549</v>
      </c>
      <c r="L113" s="1261"/>
      <c r="M113" s="1261"/>
      <c r="N113" s="1261"/>
      <c r="O113" s="1261"/>
      <c r="P113" s="1246"/>
    </row>
    <row r="114" spans="1:18" s="109" customFormat="1" ht="17.25" thickBot="1">
      <c r="A114" s="807"/>
      <c r="B114" s="185" t="s">
        <v>1116</v>
      </c>
      <c r="D114" s="1146" t="s">
        <v>1553</v>
      </c>
      <c r="E114" s="1147"/>
      <c r="F114" s="1147"/>
      <c r="G114" s="1147"/>
      <c r="H114" s="1147"/>
      <c r="I114" s="1147"/>
      <c r="J114" s="1147"/>
      <c r="K114" s="1147"/>
      <c r="L114" s="1148"/>
      <c r="M114" s="1238"/>
      <c r="N114" s="1239"/>
      <c r="O114" s="1239"/>
      <c r="P114" s="1240"/>
      <c r="R114" s="807"/>
    </row>
    <row r="115" spans="1:18" ht="17.25" thickBot="1">
      <c r="B115" s="331" t="s">
        <v>1556</v>
      </c>
      <c r="C115" s="346" t="s">
        <v>1558</v>
      </c>
      <c r="D115" s="1164" t="s">
        <v>1547</v>
      </c>
      <c r="E115" s="1200"/>
      <c r="F115" s="1200"/>
      <c r="G115" s="1200"/>
      <c r="H115" s="1200"/>
      <c r="I115" s="1200"/>
      <c r="J115" s="1200"/>
      <c r="K115" s="1200"/>
      <c r="L115" s="1200"/>
      <c r="M115" s="1200"/>
      <c r="N115" s="1200"/>
      <c r="O115" s="1200"/>
      <c r="P115" s="1165"/>
    </row>
    <row r="116" spans="1:18" s="109" customFormat="1" ht="17.25" thickBot="1">
      <c r="A116" s="807"/>
      <c r="B116" s="331" t="s">
        <v>1550</v>
      </c>
      <c r="C116" s="1201" t="s">
        <v>1551</v>
      </c>
      <c r="D116" s="1194"/>
      <c r="E116" s="1194"/>
      <c r="F116" s="1194"/>
      <c r="G116" s="1194"/>
      <c r="H116" s="1194"/>
      <c r="I116" s="1194"/>
      <c r="J116" s="1194"/>
      <c r="K116" s="1194"/>
      <c r="L116" s="1194"/>
      <c r="M116" s="1194"/>
      <c r="N116" s="1194"/>
      <c r="O116" s="1194"/>
      <c r="P116" s="1195"/>
      <c r="R116" s="807"/>
    </row>
    <row r="117" spans="1:18" ht="17.25" thickBot="1">
      <c r="B117" s="331" t="s">
        <v>1537</v>
      </c>
      <c r="C117" s="1143" t="s">
        <v>1538</v>
      </c>
      <c r="D117" s="1144"/>
      <c r="E117" s="1144"/>
      <c r="F117" s="1144"/>
      <c r="G117" s="1144"/>
      <c r="H117" s="1144"/>
      <c r="I117" s="1144"/>
      <c r="J117" s="1144"/>
      <c r="K117" s="1144"/>
      <c r="L117" s="1144"/>
      <c r="M117" s="1144"/>
      <c r="N117" s="1144"/>
      <c r="O117" s="1144"/>
      <c r="P117" s="1145"/>
    </row>
    <row r="118" spans="1:18" ht="17.25" thickBot="1">
      <c r="B118" s="185" t="s">
        <v>1539</v>
      </c>
      <c r="C118" s="1143" t="s">
        <v>1559</v>
      </c>
      <c r="D118" s="1144"/>
      <c r="E118" s="1144"/>
      <c r="F118" s="1144"/>
      <c r="G118" s="1144"/>
      <c r="H118" s="1144"/>
      <c r="I118" s="1144"/>
      <c r="J118" s="1144"/>
      <c r="K118" s="1144"/>
      <c r="L118" s="1144"/>
      <c r="M118" s="1144"/>
      <c r="N118" s="1144"/>
      <c r="O118" s="1144"/>
      <c r="P118" s="1145"/>
    </row>
    <row r="119" spans="1:18" ht="17.25" thickBot="1">
      <c r="B119" s="185" t="s">
        <v>1128</v>
      </c>
      <c r="C119" s="1155" t="s">
        <v>1129</v>
      </c>
      <c r="D119" s="1156"/>
      <c r="E119" s="1156"/>
      <c r="F119" s="1156"/>
      <c r="G119" s="1156"/>
      <c r="H119" s="1156"/>
      <c r="I119" s="1156"/>
      <c r="J119" s="1156"/>
      <c r="K119" s="1156"/>
      <c r="L119" s="1156"/>
      <c r="M119" s="1156"/>
      <c r="N119" s="1156"/>
      <c r="O119" s="1156"/>
      <c r="P119" s="1157"/>
    </row>
    <row r="120" spans="1:18" ht="17.25" thickBot="1">
      <c r="B120" s="185" t="s">
        <v>1121</v>
      </c>
      <c r="C120" s="1134" t="s">
        <v>1168</v>
      </c>
      <c r="D120" s="1135"/>
      <c r="E120" s="1135"/>
      <c r="F120" s="1135"/>
      <c r="G120" s="1135"/>
      <c r="H120" s="1135"/>
      <c r="I120" s="1135"/>
      <c r="J120" s="1135"/>
      <c r="K120" s="1135"/>
      <c r="L120" s="1135"/>
      <c r="M120" s="1135"/>
      <c r="N120" s="1135"/>
      <c r="O120" s="1135"/>
      <c r="P120" s="1136"/>
    </row>
    <row r="121" spans="1:18" ht="17.25" thickBot="1">
      <c r="B121" s="185" t="s">
        <v>1130</v>
      </c>
      <c r="C121" s="1134" t="s">
        <v>1131</v>
      </c>
      <c r="D121" s="1135"/>
      <c r="E121" s="1135"/>
      <c r="F121" s="1135"/>
      <c r="G121" s="1135"/>
      <c r="H121" s="1135"/>
      <c r="I121" s="1135"/>
      <c r="J121" s="1135"/>
      <c r="K121" s="1135"/>
      <c r="L121" s="1135"/>
      <c r="M121" s="1135"/>
      <c r="N121" s="1135"/>
      <c r="O121" s="1135"/>
      <c r="P121" s="1136"/>
    </row>
    <row r="123" spans="1:18" ht="14.25" thickBot="1"/>
    <row r="124" spans="1:18" ht="16.5">
      <c r="B124" s="306">
        <v>43132</v>
      </c>
      <c r="C124" s="355" t="s">
        <v>1400</v>
      </c>
      <c r="D124" s="1247">
        <v>12</v>
      </c>
      <c r="E124" s="357" t="s">
        <v>1403</v>
      </c>
      <c r="F124" s="1249">
        <v>13</v>
      </c>
      <c r="G124" s="359" t="s">
        <v>1397</v>
      </c>
      <c r="H124" s="1251">
        <v>14</v>
      </c>
      <c r="I124" s="361" t="s">
        <v>1398</v>
      </c>
      <c r="J124" s="1253">
        <v>15</v>
      </c>
      <c r="K124" s="363" t="s">
        <v>1406</v>
      </c>
      <c r="L124" s="1255">
        <v>16</v>
      </c>
      <c r="M124" s="365" t="s">
        <v>1594</v>
      </c>
      <c r="N124" s="1257">
        <v>17</v>
      </c>
      <c r="O124" s="365" t="s">
        <v>1595</v>
      </c>
      <c r="P124" s="1257">
        <v>18</v>
      </c>
      <c r="Q124" s="368">
        <v>43132</v>
      </c>
    </row>
    <row r="125" spans="1:18" ht="17.25" thickBot="1">
      <c r="B125" s="225" t="s">
        <v>1607</v>
      </c>
      <c r="C125" s="356" t="s">
        <v>1590</v>
      </c>
      <c r="D125" s="1248"/>
      <c r="E125" s="358" t="s">
        <v>1596</v>
      </c>
      <c r="F125" s="1250"/>
      <c r="G125" s="360" t="s">
        <v>1597</v>
      </c>
      <c r="H125" s="1252"/>
      <c r="I125" s="362" t="s">
        <v>1598</v>
      </c>
      <c r="J125" s="1254"/>
      <c r="K125" s="364" t="s">
        <v>1599</v>
      </c>
      <c r="L125" s="1256"/>
      <c r="M125" s="366" t="s">
        <v>1600</v>
      </c>
      <c r="N125" s="1258"/>
      <c r="O125" s="366" t="s">
        <v>1601</v>
      </c>
      <c r="P125" s="1258"/>
      <c r="Q125" s="369" t="s">
        <v>1586</v>
      </c>
    </row>
    <row r="126" spans="1:18" ht="16.5" hidden="1">
      <c r="B126" s="1131" t="s">
        <v>1077</v>
      </c>
      <c r="C126" s="187" t="s">
        <v>1078</v>
      </c>
      <c r="D126" s="188" t="s">
        <v>1079</v>
      </c>
      <c r="E126" s="195" t="s">
        <v>1082</v>
      </c>
      <c r="F126" s="196" t="s">
        <v>1083</v>
      </c>
      <c r="G126" s="199" t="s">
        <v>1086</v>
      </c>
      <c r="H126" s="200" t="s">
        <v>1087</v>
      </c>
      <c r="I126" s="371" t="s">
        <v>1090</v>
      </c>
      <c r="J126" s="378" t="s">
        <v>1091</v>
      </c>
      <c r="K126" s="372" t="s">
        <v>1094</v>
      </c>
      <c r="L126" s="373" t="s">
        <v>1095</v>
      </c>
      <c r="M126" s="1191" t="s">
        <v>1098</v>
      </c>
      <c r="N126" s="1192"/>
      <c r="O126" s="1192"/>
      <c r="P126" s="1193"/>
      <c r="Q126" s="1131" t="s">
        <v>1077</v>
      </c>
    </row>
    <row r="127" spans="1:18" ht="17.25" hidden="1" thickBot="1">
      <c r="B127" s="1132"/>
      <c r="C127" s="374" t="s">
        <v>1080</v>
      </c>
      <c r="D127" s="350" t="s">
        <v>1081</v>
      </c>
      <c r="E127" s="375" t="s">
        <v>1085</v>
      </c>
      <c r="F127" s="354" t="s">
        <v>1084</v>
      </c>
      <c r="G127" s="376" t="s">
        <v>1088</v>
      </c>
      <c r="H127" s="349" t="s">
        <v>1089</v>
      </c>
      <c r="I127" s="207" t="s">
        <v>1092</v>
      </c>
      <c r="J127" s="351" t="s">
        <v>1093</v>
      </c>
      <c r="K127" s="377" t="s">
        <v>1096</v>
      </c>
      <c r="L127" s="352" t="s">
        <v>1097</v>
      </c>
      <c r="M127" s="193" t="s">
        <v>1099</v>
      </c>
      <c r="N127" s="203" t="s">
        <v>1100</v>
      </c>
      <c r="O127" s="203" t="s">
        <v>1102</v>
      </c>
      <c r="P127" s="353" t="s">
        <v>1101</v>
      </c>
      <c r="Q127" s="1132"/>
    </row>
    <row r="128" spans="1:18" ht="17.25" hidden="1" thickBot="1">
      <c r="B128" s="1133" t="s">
        <v>1103</v>
      </c>
      <c r="C128" s="1194" t="s">
        <v>1106</v>
      </c>
      <c r="D128" s="1195"/>
      <c r="E128" s="1196" t="s">
        <v>1107</v>
      </c>
      <c r="F128" s="1197"/>
      <c r="G128" s="1198" t="s">
        <v>1108</v>
      </c>
      <c r="H128" s="1199"/>
      <c r="I128" s="1158" t="s">
        <v>1109</v>
      </c>
      <c r="J128" s="1159"/>
      <c r="K128" s="1164" t="s">
        <v>1176</v>
      </c>
      <c r="L128" s="1200"/>
      <c r="M128" s="1200"/>
      <c r="N128" s="1200"/>
      <c r="O128" s="1200"/>
      <c r="P128" s="1165"/>
      <c r="Q128" s="1133" t="s">
        <v>1103</v>
      </c>
    </row>
    <row r="129" spans="2:17" ht="17.25" hidden="1" thickBot="1">
      <c r="B129" s="1131"/>
      <c r="C129" s="1194" t="s">
        <v>1105</v>
      </c>
      <c r="D129" s="1195"/>
      <c r="E129" s="1196" t="s">
        <v>1113</v>
      </c>
      <c r="F129" s="1197"/>
      <c r="G129" s="1198" t="s">
        <v>1114</v>
      </c>
      <c r="H129" s="1199"/>
      <c r="I129" s="1158" t="s">
        <v>1115</v>
      </c>
      <c r="J129" s="1159"/>
      <c r="K129" s="1140" t="s">
        <v>1111</v>
      </c>
      <c r="L129" s="1142"/>
      <c r="M129" s="1164" t="s">
        <v>1177</v>
      </c>
      <c r="N129" s="1200"/>
      <c r="O129" s="1200"/>
      <c r="P129" s="1165"/>
      <c r="Q129" s="1131"/>
    </row>
    <row r="130" spans="2:17" ht="17.25" hidden="1" thickBot="1">
      <c r="B130" s="1131"/>
      <c r="C130" s="1201" t="s">
        <v>1112</v>
      </c>
      <c r="D130" s="1195"/>
      <c r="E130" s="1196"/>
      <c r="F130" s="1197"/>
      <c r="G130" s="1259" t="s">
        <v>1583</v>
      </c>
      <c r="H130" s="1260"/>
      <c r="I130" s="1158"/>
      <c r="J130" s="1159"/>
      <c r="K130" s="1160"/>
      <c r="L130" s="1161"/>
      <c r="M130" s="1162" t="s">
        <v>1110</v>
      </c>
      <c r="N130" s="1163"/>
      <c r="O130" s="1164"/>
      <c r="P130" s="1165"/>
      <c r="Q130" s="1131"/>
    </row>
    <row r="131" spans="2:17" ht="17.25" hidden="1" thickBot="1">
      <c r="B131" s="1132"/>
      <c r="C131" s="1166" t="s">
        <v>1582</v>
      </c>
      <c r="D131" s="1167"/>
      <c r="E131" s="1167"/>
      <c r="F131" s="1167"/>
      <c r="G131" s="1167"/>
      <c r="H131" s="1167"/>
      <c r="I131" s="1167"/>
      <c r="J131" s="1167"/>
      <c r="K131" s="1167"/>
      <c r="L131" s="1167"/>
      <c r="M131" s="1167"/>
      <c r="N131" s="1167"/>
      <c r="O131" s="1167"/>
      <c r="P131" s="1168"/>
      <c r="Q131" s="1132"/>
    </row>
    <row r="132" spans="2:17" ht="17.25" hidden="1" thickBot="1">
      <c r="B132" s="185" t="s">
        <v>1117</v>
      </c>
      <c r="C132" s="1183" t="s">
        <v>837</v>
      </c>
      <c r="D132" s="1184"/>
      <c r="E132" s="1185" t="s">
        <v>851</v>
      </c>
      <c r="F132" s="1186"/>
      <c r="G132" s="1187" t="s">
        <v>835</v>
      </c>
      <c r="H132" s="1188"/>
      <c r="I132" s="1183" t="s">
        <v>837</v>
      </c>
      <c r="J132" s="1184"/>
      <c r="K132" s="1185" t="s">
        <v>851</v>
      </c>
      <c r="L132" s="1186"/>
      <c r="M132" s="1189" t="s">
        <v>836</v>
      </c>
      <c r="N132" s="1190"/>
      <c r="O132" s="1189" t="s">
        <v>836</v>
      </c>
      <c r="P132" s="1190"/>
      <c r="Q132" s="185" t="s">
        <v>1117</v>
      </c>
    </row>
    <row r="133" spans="2:17" ht="17.25" thickBot="1">
      <c r="B133" s="185" t="s">
        <v>886</v>
      </c>
      <c r="C133" s="1245" t="s">
        <v>1549</v>
      </c>
      <c r="D133" s="1261"/>
      <c r="E133" s="1261"/>
      <c r="F133" s="1261"/>
      <c r="G133" s="1261"/>
      <c r="H133" s="1261"/>
      <c r="I133" s="1261"/>
      <c r="J133" s="1261"/>
      <c r="K133" s="1261"/>
      <c r="L133" s="1261"/>
      <c r="M133" s="1261"/>
      <c r="N133" s="1261"/>
      <c r="O133" s="1261"/>
      <c r="P133" s="1246"/>
      <c r="Q133" s="185" t="s">
        <v>886</v>
      </c>
    </row>
    <row r="134" spans="2:17" ht="17.25" thickBot="1">
      <c r="B134" s="370" t="s">
        <v>1116</v>
      </c>
      <c r="C134" s="1213" t="s">
        <v>1137</v>
      </c>
      <c r="D134" s="1214"/>
      <c r="E134" s="1214"/>
      <c r="F134" s="1214"/>
      <c r="G134" s="1214"/>
      <c r="H134" s="1214"/>
      <c r="I134" s="1214"/>
      <c r="J134" s="1214"/>
      <c r="K134" s="1214"/>
      <c r="L134" s="1214"/>
      <c r="M134" s="1214"/>
      <c r="N134" s="1214"/>
      <c r="O134" s="1214"/>
      <c r="P134" s="1215"/>
      <c r="Q134" s="370" t="s">
        <v>1116</v>
      </c>
    </row>
    <row r="135" spans="2:17" ht="17.25" thickBot="1">
      <c r="B135" s="370" t="s">
        <v>1333</v>
      </c>
      <c r="C135" s="1164" t="s">
        <v>1552</v>
      </c>
      <c r="D135" s="1200"/>
      <c r="E135" s="1200"/>
      <c r="F135" s="1200"/>
      <c r="G135" s="1200"/>
      <c r="H135" s="1200"/>
      <c r="I135" s="1200"/>
      <c r="J135" s="1200"/>
      <c r="K135" s="1200"/>
      <c r="L135" s="1200"/>
      <c r="M135" s="1200"/>
      <c r="N135" s="1200"/>
      <c r="O135" s="1200"/>
      <c r="P135" s="1165"/>
      <c r="Q135" s="370" t="s">
        <v>1333</v>
      </c>
    </row>
    <row r="136" spans="2:17" ht="17.25" thickBot="1">
      <c r="B136" s="370" t="s">
        <v>1550</v>
      </c>
      <c r="C136" s="1201" t="s">
        <v>1551</v>
      </c>
      <c r="D136" s="1194"/>
      <c r="E136" s="1194"/>
      <c r="F136" s="1194"/>
      <c r="G136" s="1194"/>
      <c r="H136" s="1194"/>
      <c r="I136" s="1194"/>
      <c r="J136" s="1194"/>
      <c r="K136" s="1194"/>
      <c r="L136" s="1194"/>
      <c r="M136" s="1194"/>
      <c r="N136" s="1194"/>
      <c r="O136" s="1194"/>
      <c r="P136" s="1195"/>
      <c r="Q136" s="370" t="s">
        <v>1550</v>
      </c>
    </row>
    <row r="137" spans="2:17" ht="52.5" customHeight="1" thickBot="1">
      <c r="B137" s="370" t="s">
        <v>1584</v>
      </c>
      <c r="C137" s="1262" t="s">
        <v>1602</v>
      </c>
      <c r="D137" s="1144"/>
      <c r="E137" s="1144"/>
      <c r="F137" s="1144"/>
      <c r="G137" s="1144"/>
      <c r="H137" s="1144"/>
      <c r="I137" s="1144"/>
      <c r="J137" s="1144"/>
      <c r="K137" s="1144"/>
      <c r="L137" s="1144"/>
      <c r="M137" s="1144"/>
      <c r="N137" s="1144"/>
      <c r="O137" s="1144"/>
      <c r="P137" s="1145"/>
      <c r="Q137" s="370" t="s">
        <v>1584</v>
      </c>
    </row>
    <row r="138" spans="2:17" ht="17.25" thickBot="1">
      <c r="B138" s="370" t="s">
        <v>1537</v>
      </c>
      <c r="C138" s="1143" t="s">
        <v>1538</v>
      </c>
      <c r="D138" s="1144"/>
      <c r="E138" s="1144"/>
      <c r="F138" s="1144"/>
      <c r="G138" s="1144"/>
      <c r="H138" s="1144"/>
      <c r="I138" s="1144"/>
      <c r="J138" s="1144"/>
      <c r="K138" s="1144"/>
      <c r="L138" s="1144"/>
      <c r="M138" s="1144"/>
      <c r="N138" s="1144"/>
      <c r="O138" s="1144"/>
      <c r="P138" s="1145"/>
      <c r="Q138" s="370" t="s">
        <v>1537</v>
      </c>
    </row>
    <row r="139" spans="2:17" ht="17.25" thickBot="1">
      <c r="B139" s="185" t="s">
        <v>1128</v>
      </c>
      <c r="C139" s="1155" t="s">
        <v>1129</v>
      </c>
      <c r="D139" s="1156"/>
      <c r="E139" s="1156"/>
      <c r="F139" s="1156"/>
      <c r="G139" s="1156"/>
      <c r="H139" s="1156"/>
      <c r="I139" s="1156"/>
      <c r="J139" s="1156"/>
      <c r="K139" s="1156"/>
      <c r="L139" s="1156"/>
      <c r="M139" s="1156"/>
      <c r="N139" s="1156"/>
      <c r="O139" s="1156"/>
      <c r="P139" s="1157"/>
      <c r="Q139" s="185" t="s">
        <v>1128</v>
      </c>
    </row>
    <row r="140" spans="2:17" ht="17.25" thickBot="1">
      <c r="B140" s="185" t="s">
        <v>1121</v>
      </c>
      <c r="C140" s="1134" t="s">
        <v>1832</v>
      </c>
      <c r="D140" s="1135"/>
      <c r="E140" s="1135"/>
      <c r="F140" s="1135"/>
      <c r="G140" s="1135"/>
      <c r="H140" s="1135"/>
      <c r="I140" s="1135"/>
      <c r="J140" s="1135"/>
      <c r="K140" s="1135"/>
      <c r="L140" s="1135"/>
      <c r="M140" s="1135"/>
      <c r="N140" s="1135"/>
      <c r="O140" s="1135"/>
      <c r="P140" s="1136"/>
      <c r="Q140" s="185" t="s">
        <v>1121</v>
      </c>
    </row>
    <row r="141" spans="2:17" ht="17.25" thickBot="1">
      <c r="B141" s="185" t="s">
        <v>1130</v>
      </c>
      <c r="C141" s="1134" t="s">
        <v>1131</v>
      </c>
      <c r="D141" s="1135"/>
      <c r="E141" s="1135"/>
      <c r="F141" s="1135"/>
      <c r="G141" s="1135"/>
      <c r="H141" s="1135"/>
      <c r="I141" s="1135"/>
      <c r="J141" s="1135"/>
      <c r="K141" s="1135"/>
      <c r="L141" s="1135"/>
      <c r="M141" s="1135"/>
      <c r="N141" s="1135"/>
      <c r="O141" s="1135"/>
      <c r="P141" s="1136"/>
      <c r="Q141" s="185" t="s">
        <v>1130</v>
      </c>
    </row>
    <row r="143" spans="2:17" ht="14.25" thickBot="1"/>
    <row r="144" spans="2:17" ht="16.5">
      <c r="B144" s="224">
        <v>43132</v>
      </c>
      <c r="C144" s="359" t="s">
        <v>1397</v>
      </c>
      <c r="D144" s="1251">
        <v>28</v>
      </c>
      <c r="E144" s="361" t="s">
        <v>1398</v>
      </c>
      <c r="F144" s="1253">
        <v>1</v>
      </c>
      <c r="G144" s="363" t="s">
        <v>1406</v>
      </c>
      <c r="H144" s="1255">
        <v>2</v>
      </c>
      <c r="I144" s="365" t="s">
        <v>1594</v>
      </c>
      <c r="J144" s="1257">
        <v>3</v>
      </c>
      <c r="K144" s="365" t="s">
        <v>1595</v>
      </c>
      <c r="L144" s="1257">
        <v>4</v>
      </c>
      <c r="M144" s="355" t="s">
        <v>1400</v>
      </c>
      <c r="N144" s="1247">
        <v>5</v>
      </c>
      <c r="O144" s="357" t="s">
        <v>1403</v>
      </c>
      <c r="P144" s="1249">
        <v>6</v>
      </c>
      <c r="Q144" s="368">
        <v>43132</v>
      </c>
    </row>
    <row r="145" spans="2:17" ht="17.25" thickBot="1">
      <c r="B145" s="225" t="s">
        <v>1623</v>
      </c>
      <c r="C145" s="360" t="s">
        <v>1597</v>
      </c>
      <c r="D145" s="1252"/>
      <c r="E145" s="362" t="s">
        <v>1598</v>
      </c>
      <c r="F145" s="1254"/>
      <c r="G145" s="364" t="s">
        <v>1599</v>
      </c>
      <c r="H145" s="1256"/>
      <c r="I145" s="366" t="s">
        <v>1600</v>
      </c>
      <c r="J145" s="1258"/>
      <c r="K145" s="366" t="s">
        <v>1601</v>
      </c>
      <c r="L145" s="1258"/>
      <c r="M145" s="356" t="s">
        <v>1590</v>
      </c>
      <c r="N145" s="1248"/>
      <c r="O145" s="358" t="s">
        <v>1596</v>
      </c>
      <c r="P145" s="1250"/>
      <c r="Q145" s="369" t="s">
        <v>1623</v>
      </c>
    </row>
    <row r="146" spans="2:17" ht="16.5" hidden="1">
      <c r="B146" s="1131" t="s">
        <v>1077</v>
      </c>
      <c r="C146" s="199" t="s">
        <v>1086</v>
      </c>
      <c r="D146" s="200" t="s">
        <v>1087</v>
      </c>
      <c r="E146" s="388" t="s">
        <v>1090</v>
      </c>
      <c r="F146" s="385" t="s">
        <v>1091</v>
      </c>
      <c r="G146" s="386" t="s">
        <v>1094</v>
      </c>
      <c r="H146" s="387" t="s">
        <v>1095</v>
      </c>
      <c r="I146" s="1191" t="s">
        <v>1098</v>
      </c>
      <c r="J146" s="1192"/>
      <c r="K146" s="1192"/>
      <c r="L146" s="1193"/>
      <c r="M146" s="187" t="s">
        <v>1078</v>
      </c>
      <c r="N146" s="188" t="s">
        <v>1079</v>
      </c>
      <c r="O146" s="195" t="s">
        <v>1082</v>
      </c>
      <c r="P146" s="196" t="s">
        <v>1083</v>
      </c>
      <c r="Q146" s="1131" t="s">
        <v>1077</v>
      </c>
    </row>
    <row r="147" spans="2:17" ht="17.25" hidden="1" thickBot="1">
      <c r="B147" s="1132"/>
      <c r="C147" s="382" t="s">
        <v>1088</v>
      </c>
      <c r="D147" s="349" t="s">
        <v>1089</v>
      </c>
      <c r="E147" s="207" t="s">
        <v>1092</v>
      </c>
      <c r="F147" s="351" t="s">
        <v>1093</v>
      </c>
      <c r="G147" s="383" t="s">
        <v>1096</v>
      </c>
      <c r="H147" s="352" t="s">
        <v>1097</v>
      </c>
      <c r="I147" s="193" t="s">
        <v>1099</v>
      </c>
      <c r="J147" s="203" t="s">
        <v>1100</v>
      </c>
      <c r="K147" s="203" t="s">
        <v>1102</v>
      </c>
      <c r="L147" s="353" t="s">
        <v>1101</v>
      </c>
      <c r="M147" s="384" t="s">
        <v>1080</v>
      </c>
      <c r="N147" s="350" t="s">
        <v>1081</v>
      </c>
      <c r="O147" s="381" t="s">
        <v>1085</v>
      </c>
      <c r="P147" s="354" t="s">
        <v>1084</v>
      </c>
      <c r="Q147" s="1132"/>
    </row>
    <row r="148" spans="2:17" ht="17.25" hidden="1" thickBot="1">
      <c r="B148" s="1133" t="s">
        <v>1103</v>
      </c>
      <c r="C148" s="1198" t="s">
        <v>1108</v>
      </c>
      <c r="D148" s="1199"/>
      <c r="E148" s="1158" t="s">
        <v>1109</v>
      </c>
      <c r="F148" s="1159"/>
      <c r="G148" s="1164" t="s">
        <v>1176</v>
      </c>
      <c r="H148" s="1200"/>
      <c r="I148" s="1200"/>
      <c r="J148" s="1200"/>
      <c r="K148" s="1200"/>
      <c r="L148" s="1165"/>
      <c r="M148" s="1194" t="s">
        <v>1106</v>
      </c>
      <c r="N148" s="1195"/>
      <c r="O148" s="1196" t="s">
        <v>1107</v>
      </c>
      <c r="P148" s="1197"/>
      <c r="Q148" s="1133" t="s">
        <v>1103</v>
      </c>
    </row>
    <row r="149" spans="2:17" ht="17.25" hidden="1" thickBot="1">
      <c r="B149" s="1131"/>
      <c r="C149" s="1198" t="s">
        <v>1114</v>
      </c>
      <c r="D149" s="1199"/>
      <c r="E149" s="1158" t="s">
        <v>1115</v>
      </c>
      <c r="F149" s="1159"/>
      <c r="G149" s="1140" t="s">
        <v>1111</v>
      </c>
      <c r="H149" s="1142"/>
      <c r="I149" s="1164" t="s">
        <v>1177</v>
      </c>
      <c r="J149" s="1200"/>
      <c r="K149" s="1200"/>
      <c r="L149" s="1165"/>
      <c r="M149" s="1194" t="s">
        <v>1105</v>
      </c>
      <c r="N149" s="1195"/>
      <c r="O149" s="1196" t="s">
        <v>1113</v>
      </c>
      <c r="P149" s="1197"/>
      <c r="Q149" s="1131"/>
    </row>
    <row r="150" spans="2:17" ht="17.25" hidden="1" thickBot="1">
      <c r="B150" s="1131"/>
      <c r="C150" s="1198" t="s">
        <v>1104</v>
      </c>
      <c r="D150" s="1199"/>
      <c r="E150" s="1158"/>
      <c r="F150" s="1159"/>
      <c r="G150" s="1140"/>
      <c r="H150" s="1142"/>
      <c r="I150" s="1162" t="s">
        <v>1110</v>
      </c>
      <c r="J150" s="1163"/>
      <c r="K150" s="1164"/>
      <c r="L150" s="1165"/>
      <c r="M150" s="1201" t="s">
        <v>1112</v>
      </c>
      <c r="N150" s="1195"/>
      <c r="O150" s="1196"/>
      <c r="P150" s="1197"/>
      <c r="Q150" s="1131"/>
    </row>
    <row r="151" spans="2:17" ht="17.25" hidden="1" thickBot="1">
      <c r="B151" s="1132"/>
      <c r="C151" s="1166" t="s">
        <v>1625</v>
      </c>
      <c r="D151" s="1167"/>
      <c r="E151" s="1167"/>
      <c r="F151" s="1167"/>
      <c r="G151" s="1167"/>
      <c r="H151" s="1167"/>
      <c r="I151" s="1167"/>
      <c r="J151" s="1167"/>
      <c r="K151" s="1167"/>
      <c r="L151" s="1167"/>
      <c r="M151" s="1167"/>
      <c r="N151" s="1167"/>
      <c r="O151" s="1167"/>
      <c r="P151" s="1168"/>
      <c r="Q151" s="1132"/>
    </row>
    <row r="152" spans="2:17" ht="17.25" hidden="1" thickBot="1">
      <c r="B152" s="185" t="s">
        <v>1117</v>
      </c>
      <c r="C152" s="1187" t="s">
        <v>835</v>
      </c>
      <c r="D152" s="1188"/>
      <c r="E152" s="1183" t="s">
        <v>837</v>
      </c>
      <c r="F152" s="1184"/>
      <c r="G152" s="1185" t="s">
        <v>851</v>
      </c>
      <c r="H152" s="1186"/>
      <c r="I152" s="1189" t="s">
        <v>836</v>
      </c>
      <c r="J152" s="1190"/>
      <c r="K152" s="1189" t="s">
        <v>836</v>
      </c>
      <c r="L152" s="1190"/>
      <c r="M152" s="1183" t="s">
        <v>837</v>
      </c>
      <c r="N152" s="1184"/>
      <c r="O152" s="1185" t="s">
        <v>851</v>
      </c>
      <c r="P152" s="1186"/>
      <c r="Q152" s="185" t="s">
        <v>1117</v>
      </c>
    </row>
    <row r="153" spans="2:17" ht="17.25" thickBot="1">
      <c r="B153" s="185" t="s">
        <v>1159</v>
      </c>
      <c r="C153" s="1276" t="s">
        <v>1624</v>
      </c>
      <c r="D153" s="1277"/>
      <c r="E153" s="1277"/>
      <c r="F153" s="1277"/>
      <c r="G153" s="1277"/>
      <c r="H153" s="1277"/>
      <c r="I153" s="1277"/>
      <c r="J153" s="1277"/>
      <c r="K153" s="1277"/>
      <c r="L153" s="1277"/>
      <c r="M153" s="1277"/>
      <c r="N153" s="1277"/>
      <c r="O153" s="1277"/>
      <c r="P153" s="1278"/>
      <c r="Q153" s="185" t="s">
        <v>1159</v>
      </c>
    </row>
    <row r="154" spans="2:17" ht="17.25" thickBot="1">
      <c r="B154" s="379" t="s">
        <v>886</v>
      </c>
      <c r="C154" s="1137" t="s">
        <v>1617</v>
      </c>
      <c r="D154" s="1138"/>
      <c r="E154" s="1138"/>
      <c r="F154" s="1138"/>
      <c r="G154" s="1138"/>
      <c r="H154" s="1138"/>
      <c r="I154" s="1138"/>
      <c r="J154" s="1138"/>
      <c r="K154" s="1138"/>
      <c r="L154" s="1138"/>
      <c r="M154" s="1138"/>
      <c r="N154" s="1138"/>
      <c r="O154" s="1138"/>
      <c r="P154" s="1139"/>
      <c r="Q154" s="379" t="s">
        <v>886</v>
      </c>
    </row>
    <row r="155" spans="2:17" ht="17.25" thickBot="1">
      <c r="B155" s="185" t="s">
        <v>1128</v>
      </c>
      <c r="C155" s="1377" t="s">
        <v>1626</v>
      </c>
      <c r="D155" s="1378"/>
      <c r="E155" s="1378"/>
      <c r="F155" s="1378"/>
      <c r="G155" s="1378"/>
      <c r="H155" s="1378"/>
      <c r="I155" s="1378"/>
      <c r="J155" s="1378"/>
      <c r="K155" s="1378"/>
      <c r="L155" s="1378"/>
      <c r="M155" s="1378"/>
      <c r="N155" s="1378"/>
      <c r="O155" s="1378"/>
      <c r="P155" s="1379"/>
      <c r="Q155" s="185" t="s">
        <v>1128</v>
      </c>
    </row>
    <row r="156" spans="2:17" ht="17.25" thickBot="1">
      <c r="B156" s="185" t="s">
        <v>1121</v>
      </c>
      <c r="C156" s="1380" t="s">
        <v>1627</v>
      </c>
      <c r="D156" s="1381"/>
      <c r="E156" s="1381"/>
      <c r="F156" s="1381"/>
      <c r="G156" s="1381"/>
      <c r="H156" s="1381"/>
      <c r="I156" s="1381"/>
      <c r="J156" s="1381"/>
      <c r="K156" s="1381"/>
      <c r="L156" s="1381"/>
      <c r="M156" s="1381"/>
      <c r="N156" s="1381"/>
      <c r="O156" s="1381"/>
      <c r="P156" s="1382"/>
      <c r="Q156" s="185" t="s">
        <v>1121</v>
      </c>
    </row>
    <row r="157" spans="2:17" ht="17.25" thickBot="1">
      <c r="B157" s="185" t="s">
        <v>1130</v>
      </c>
      <c r="C157" s="1134" t="s">
        <v>1131</v>
      </c>
      <c r="D157" s="1135"/>
      <c r="E157" s="1135"/>
      <c r="F157" s="1135"/>
      <c r="G157" s="1135"/>
      <c r="H157" s="1135"/>
      <c r="I157" s="1135"/>
      <c r="J157" s="1135"/>
      <c r="K157" s="1135"/>
      <c r="L157" s="1135"/>
      <c r="M157" s="1135"/>
      <c r="N157" s="1135"/>
      <c r="O157" s="1135"/>
      <c r="P157" s="1136"/>
      <c r="Q157" s="185" t="s">
        <v>1130</v>
      </c>
    </row>
    <row r="159" spans="2:17" ht="14.25" thickBot="1"/>
    <row r="160" spans="2:17" ht="16.5">
      <c r="B160" s="224">
        <v>43160</v>
      </c>
      <c r="C160" s="359" t="s">
        <v>1397</v>
      </c>
      <c r="D160" s="1251">
        <v>7</v>
      </c>
      <c r="E160" s="361" t="s">
        <v>1398</v>
      </c>
      <c r="F160" s="1253">
        <v>8</v>
      </c>
      <c r="G160" s="363" t="s">
        <v>1406</v>
      </c>
      <c r="H160" s="1255">
        <v>9</v>
      </c>
      <c r="I160" s="365" t="s">
        <v>1594</v>
      </c>
      <c r="J160" s="1257">
        <v>10</v>
      </c>
      <c r="K160" s="365" t="s">
        <v>1595</v>
      </c>
      <c r="L160" s="1257">
        <v>11</v>
      </c>
      <c r="M160" s="355" t="s">
        <v>1400</v>
      </c>
      <c r="N160" s="1247">
        <v>12</v>
      </c>
      <c r="O160" s="357" t="s">
        <v>1403</v>
      </c>
      <c r="P160" s="1249">
        <v>13</v>
      </c>
      <c r="Q160" s="368">
        <v>43132</v>
      </c>
    </row>
    <row r="161" spans="1:18" ht="17.25" thickBot="1">
      <c r="B161" s="225" t="s">
        <v>1640</v>
      </c>
      <c r="C161" s="360" t="s">
        <v>1597</v>
      </c>
      <c r="D161" s="1252"/>
      <c r="E161" s="362" t="s">
        <v>1598</v>
      </c>
      <c r="F161" s="1254"/>
      <c r="G161" s="364" t="s">
        <v>1599</v>
      </c>
      <c r="H161" s="1256"/>
      <c r="I161" s="366" t="s">
        <v>1600</v>
      </c>
      <c r="J161" s="1258"/>
      <c r="K161" s="366" t="s">
        <v>1601</v>
      </c>
      <c r="L161" s="1258"/>
      <c r="M161" s="356" t="s">
        <v>1590</v>
      </c>
      <c r="N161" s="1248"/>
      <c r="O161" s="358" t="s">
        <v>1596</v>
      </c>
      <c r="P161" s="1250"/>
      <c r="Q161" s="369" t="s">
        <v>1623</v>
      </c>
    </row>
    <row r="162" spans="1:18" ht="16.5" hidden="1">
      <c r="B162" s="1131" t="s">
        <v>1077</v>
      </c>
      <c r="C162" s="199" t="s">
        <v>1086</v>
      </c>
      <c r="D162" s="200" t="s">
        <v>1087</v>
      </c>
      <c r="E162" s="397" t="s">
        <v>1090</v>
      </c>
      <c r="F162" s="394" t="s">
        <v>1091</v>
      </c>
      <c r="G162" s="395" t="s">
        <v>1094</v>
      </c>
      <c r="H162" s="396" t="s">
        <v>1095</v>
      </c>
      <c r="I162" s="1191" t="s">
        <v>1098</v>
      </c>
      <c r="J162" s="1192"/>
      <c r="K162" s="1192"/>
      <c r="L162" s="1193"/>
      <c r="M162" s="187" t="s">
        <v>1078</v>
      </c>
      <c r="N162" s="188" t="s">
        <v>1079</v>
      </c>
      <c r="O162" s="195" t="s">
        <v>1082</v>
      </c>
      <c r="P162" s="196" t="s">
        <v>1083</v>
      </c>
      <c r="Q162" s="1131" t="s">
        <v>1077</v>
      </c>
    </row>
    <row r="163" spans="1:18" ht="17.25" hidden="1" thickBot="1">
      <c r="B163" s="1132"/>
      <c r="C163" s="391" t="s">
        <v>1088</v>
      </c>
      <c r="D163" s="349" t="s">
        <v>1089</v>
      </c>
      <c r="E163" s="207" t="s">
        <v>1092</v>
      </c>
      <c r="F163" s="351" t="s">
        <v>1093</v>
      </c>
      <c r="G163" s="392" t="s">
        <v>1096</v>
      </c>
      <c r="H163" s="352" t="s">
        <v>1097</v>
      </c>
      <c r="I163" s="193" t="s">
        <v>1099</v>
      </c>
      <c r="J163" s="203" t="s">
        <v>1100</v>
      </c>
      <c r="K163" s="203" t="s">
        <v>1102</v>
      </c>
      <c r="L163" s="353" t="s">
        <v>1101</v>
      </c>
      <c r="M163" s="393" t="s">
        <v>1080</v>
      </c>
      <c r="N163" s="350" t="s">
        <v>1081</v>
      </c>
      <c r="O163" s="390" t="s">
        <v>1085</v>
      </c>
      <c r="P163" s="354" t="s">
        <v>1084</v>
      </c>
      <c r="Q163" s="1132"/>
    </row>
    <row r="164" spans="1:18" ht="17.25" hidden="1" thickBot="1">
      <c r="B164" s="1133" t="s">
        <v>1103</v>
      </c>
      <c r="C164" s="1198" t="s">
        <v>1108</v>
      </c>
      <c r="D164" s="1199"/>
      <c r="E164" s="1158" t="s">
        <v>1109</v>
      </c>
      <c r="F164" s="1159"/>
      <c r="G164" s="1164" t="s">
        <v>1176</v>
      </c>
      <c r="H164" s="1200"/>
      <c r="I164" s="1200"/>
      <c r="J164" s="1200"/>
      <c r="K164" s="1200"/>
      <c r="L164" s="1165"/>
      <c r="M164" s="1194" t="s">
        <v>1106</v>
      </c>
      <c r="N164" s="1195"/>
      <c r="O164" s="1196" t="s">
        <v>1107</v>
      </c>
      <c r="P164" s="1197"/>
      <c r="Q164" s="1133" t="s">
        <v>1103</v>
      </c>
    </row>
    <row r="165" spans="1:18" ht="17.25" hidden="1" thickBot="1">
      <c r="B165" s="1131"/>
      <c r="C165" s="1198" t="s">
        <v>1114</v>
      </c>
      <c r="D165" s="1199"/>
      <c r="E165" s="1158" t="s">
        <v>1115</v>
      </c>
      <c r="F165" s="1159"/>
      <c r="G165" s="1140" t="s">
        <v>1111</v>
      </c>
      <c r="H165" s="1142"/>
      <c r="I165" s="1164" t="s">
        <v>1177</v>
      </c>
      <c r="J165" s="1200"/>
      <c r="K165" s="1200"/>
      <c r="L165" s="1165"/>
      <c r="M165" s="1194" t="s">
        <v>1105</v>
      </c>
      <c r="N165" s="1195"/>
      <c r="O165" s="1196" t="s">
        <v>1113</v>
      </c>
      <c r="P165" s="1197"/>
      <c r="Q165" s="1131"/>
    </row>
    <row r="166" spans="1:18" ht="17.25" hidden="1" thickBot="1">
      <c r="B166" s="1131"/>
      <c r="C166" s="1198" t="s">
        <v>1104</v>
      </c>
      <c r="D166" s="1199"/>
      <c r="E166" s="1158"/>
      <c r="F166" s="1159"/>
      <c r="G166" s="1140"/>
      <c r="H166" s="1142"/>
      <c r="I166" s="1162" t="s">
        <v>1110</v>
      </c>
      <c r="J166" s="1163"/>
      <c r="K166" s="1164"/>
      <c r="L166" s="1165"/>
      <c r="M166" s="1201" t="s">
        <v>1112</v>
      </c>
      <c r="N166" s="1195"/>
      <c r="O166" s="1196"/>
      <c r="P166" s="1197"/>
      <c r="Q166" s="1131"/>
    </row>
    <row r="167" spans="1:18" ht="17.25" hidden="1" thickBot="1">
      <c r="B167" s="1132"/>
      <c r="C167" s="1166" t="s">
        <v>1641</v>
      </c>
      <c r="D167" s="1167"/>
      <c r="E167" s="1167"/>
      <c r="F167" s="1167"/>
      <c r="G167" s="1167"/>
      <c r="H167" s="1167"/>
      <c r="I167" s="1167"/>
      <c r="J167" s="1167"/>
      <c r="K167" s="1167"/>
      <c r="L167" s="1167"/>
      <c r="M167" s="1167"/>
      <c r="N167" s="1167"/>
      <c r="O167" s="1167"/>
      <c r="P167" s="1168"/>
      <c r="Q167" s="1132"/>
    </row>
    <row r="168" spans="1:18" ht="17.25" hidden="1" thickBot="1">
      <c r="B168" s="185" t="s">
        <v>1117</v>
      </c>
      <c r="C168" s="1187" t="s">
        <v>835</v>
      </c>
      <c r="D168" s="1188"/>
      <c r="E168" s="1183" t="s">
        <v>837</v>
      </c>
      <c r="F168" s="1184"/>
      <c r="G168" s="1185" t="s">
        <v>851</v>
      </c>
      <c r="H168" s="1186"/>
      <c r="I168" s="1189" t="s">
        <v>836</v>
      </c>
      <c r="J168" s="1190"/>
      <c r="K168" s="1189" t="s">
        <v>836</v>
      </c>
      <c r="L168" s="1190"/>
      <c r="M168" s="1183" t="s">
        <v>837</v>
      </c>
      <c r="N168" s="1184"/>
      <c r="O168" s="1185" t="s">
        <v>851</v>
      </c>
      <c r="P168" s="1186"/>
      <c r="Q168" s="185" t="s">
        <v>1117</v>
      </c>
    </row>
    <row r="169" spans="1:18" ht="17.25" thickBot="1">
      <c r="B169" s="185" t="s">
        <v>1159</v>
      </c>
      <c r="C169" s="1276" t="s">
        <v>2027</v>
      </c>
      <c r="D169" s="1277"/>
      <c r="E169" s="1277"/>
      <c r="F169" s="1277"/>
      <c r="G169" s="1277"/>
      <c r="H169" s="1277"/>
      <c r="I169" s="1277"/>
      <c r="J169" s="1277"/>
      <c r="K169" s="1277"/>
      <c r="L169" s="1277"/>
      <c r="M169" s="1277"/>
      <c r="N169" s="1277"/>
      <c r="O169" s="1277"/>
      <c r="P169" s="1278"/>
      <c r="Q169" s="185" t="s">
        <v>1159</v>
      </c>
    </row>
    <row r="170" spans="1:18" ht="17.25" thickBot="1">
      <c r="B170" s="389" t="s">
        <v>886</v>
      </c>
      <c r="C170" s="1137" t="s">
        <v>1617</v>
      </c>
      <c r="D170" s="1138"/>
      <c r="E170" s="1138"/>
      <c r="F170" s="1138"/>
      <c r="G170" s="1138"/>
      <c r="H170" s="1138"/>
      <c r="I170" s="1138"/>
      <c r="J170" s="1138"/>
      <c r="K170" s="1138"/>
      <c r="L170" s="1138"/>
      <c r="M170" s="1138"/>
      <c r="N170" s="1139"/>
      <c r="O170" s="1292" t="s">
        <v>1765</v>
      </c>
      <c r="P170" s="1139"/>
      <c r="Q170" s="389" t="s">
        <v>886</v>
      </c>
    </row>
    <row r="171" spans="1:18" s="109" customFormat="1" ht="17.25" thickBot="1">
      <c r="A171" s="807"/>
      <c r="B171" s="185" t="s">
        <v>1120</v>
      </c>
      <c r="C171" s="398"/>
      <c r="D171" s="1140" t="s">
        <v>1638</v>
      </c>
      <c r="E171" s="1141"/>
      <c r="F171" s="1141"/>
      <c r="G171" s="1141"/>
      <c r="H171" s="1141"/>
      <c r="I171" s="1141"/>
      <c r="J171" s="1141"/>
      <c r="K171" s="1141"/>
      <c r="L171" s="1141"/>
      <c r="M171" s="1141"/>
      <c r="N171" s="1141"/>
      <c r="O171" s="1141"/>
      <c r="P171" s="1142"/>
      <c r="Q171" s="185" t="s">
        <v>1120</v>
      </c>
      <c r="R171" s="807"/>
    </row>
    <row r="172" spans="1:18" s="109" customFormat="1" ht="17.25" thickBot="1">
      <c r="A172" s="807"/>
      <c r="B172" s="185" t="s">
        <v>1333</v>
      </c>
      <c r="C172" s="399"/>
      <c r="D172" s="1200" t="s">
        <v>1639</v>
      </c>
      <c r="E172" s="1200"/>
      <c r="F172" s="1200"/>
      <c r="G172" s="1200"/>
      <c r="H172" s="1200"/>
      <c r="I172" s="1200"/>
      <c r="J172" s="1200"/>
      <c r="K172" s="1200"/>
      <c r="L172" s="1200"/>
      <c r="M172" s="1200"/>
      <c r="N172" s="1200"/>
      <c r="O172" s="1200"/>
      <c r="P172" s="1165"/>
      <c r="Q172" s="185" t="s">
        <v>1333</v>
      </c>
      <c r="R172" s="807"/>
    </row>
    <row r="173" spans="1:18" s="109" customFormat="1" ht="17.25" thickBot="1">
      <c r="A173" s="807"/>
      <c r="B173" s="185" t="s">
        <v>1633</v>
      </c>
      <c r="C173" s="1272" t="s">
        <v>1635</v>
      </c>
      <c r="D173" s="1273"/>
      <c r="E173" s="1273"/>
      <c r="F173" s="1273"/>
      <c r="G173" s="1273"/>
      <c r="H173" s="1273"/>
      <c r="I173" s="1273"/>
      <c r="J173" s="1273"/>
      <c r="K173" s="1273"/>
      <c r="L173" s="1273"/>
      <c r="M173" s="1273"/>
      <c r="N173" s="1273"/>
      <c r="O173" s="1273"/>
      <c r="P173" s="1274"/>
      <c r="Q173" s="185" t="s">
        <v>1633</v>
      </c>
      <c r="R173" s="807"/>
    </row>
    <row r="174" spans="1:18" ht="17.25" thickBot="1">
      <c r="B174" s="185" t="s">
        <v>1130</v>
      </c>
      <c r="C174" s="1134" t="s">
        <v>1131</v>
      </c>
      <c r="D174" s="1135"/>
      <c r="E174" s="1135"/>
      <c r="F174" s="1135"/>
      <c r="G174" s="1135"/>
      <c r="H174" s="1135"/>
      <c r="I174" s="1135"/>
      <c r="J174" s="1135"/>
      <c r="K174" s="1135"/>
      <c r="L174" s="1135"/>
      <c r="M174" s="1135"/>
      <c r="N174" s="1135"/>
      <c r="O174" s="1135"/>
      <c r="P174" s="1136"/>
      <c r="Q174" s="185" t="s">
        <v>1130</v>
      </c>
    </row>
    <row r="176" spans="1:18" ht="14.25" thickBot="1"/>
    <row r="177" spans="2:17" ht="16.5">
      <c r="B177" s="224">
        <v>43160</v>
      </c>
      <c r="C177" s="359" t="s">
        <v>1397</v>
      </c>
      <c r="D177" s="1251">
        <v>14</v>
      </c>
      <c r="E177" s="361" t="s">
        <v>1398</v>
      </c>
      <c r="F177" s="1253">
        <v>15</v>
      </c>
      <c r="G177" s="363" t="s">
        <v>1406</v>
      </c>
      <c r="H177" s="1255">
        <v>16</v>
      </c>
      <c r="I177" s="365" t="s">
        <v>1594</v>
      </c>
      <c r="J177" s="1257">
        <v>17</v>
      </c>
      <c r="K177" s="365" t="s">
        <v>1595</v>
      </c>
      <c r="L177" s="1257">
        <v>18</v>
      </c>
      <c r="M177" s="355" t="s">
        <v>1400</v>
      </c>
      <c r="N177" s="1247">
        <v>19</v>
      </c>
      <c r="O177" s="357" t="s">
        <v>1403</v>
      </c>
      <c r="P177" s="1249">
        <v>20</v>
      </c>
      <c r="Q177" s="368">
        <v>43132</v>
      </c>
    </row>
    <row r="178" spans="2:17" ht="17.25" thickBot="1">
      <c r="B178" s="225" t="s">
        <v>1761</v>
      </c>
      <c r="C178" s="360" t="s">
        <v>1597</v>
      </c>
      <c r="D178" s="1252"/>
      <c r="E178" s="362" t="s">
        <v>1598</v>
      </c>
      <c r="F178" s="1254"/>
      <c r="G178" s="364" t="s">
        <v>1599</v>
      </c>
      <c r="H178" s="1256"/>
      <c r="I178" s="366" t="s">
        <v>1600</v>
      </c>
      <c r="J178" s="1258"/>
      <c r="K178" s="366" t="s">
        <v>1601</v>
      </c>
      <c r="L178" s="1258"/>
      <c r="M178" s="356" t="s">
        <v>1590</v>
      </c>
      <c r="N178" s="1248"/>
      <c r="O178" s="358" t="s">
        <v>1596</v>
      </c>
      <c r="P178" s="1250"/>
      <c r="Q178" s="369" t="s">
        <v>1761</v>
      </c>
    </row>
    <row r="179" spans="2:17" ht="16.5" hidden="1">
      <c r="B179" s="1131" t="s">
        <v>1077</v>
      </c>
      <c r="C179" s="199" t="s">
        <v>1086</v>
      </c>
      <c r="D179" s="200" t="s">
        <v>1087</v>
      </c>
      <c r="E179" s="410" t="s">
        <v>1090</v>
      </c>
      <c r="F179" s="417" t="s">
        <v>1091</v>
      </c>
      <c r="G179" s="411" t="s">
        <v>1094</v>
      </c>
      <c r="H179" s="412" t="s">
        <v>1095</v>
      </c>
      <c r="I179" s="1191" t="s">
        <v>1098</v>
      </c>
      <c r="J179" s="1192"/>
      <c r="K179" s="1192"/>
      <c r="L179" s="1193"/>
      <c r="M179" s="187" t="s">
        <v>1078</v>
      </c>
      <c r="N179" s="188" t="s">
        <v>1079</v>
      </c>
      <c r="O179" s="195" t="s">
        <v>1082</v>
      </c>
      <c r="P179" s="196" t="s">
        <v>1083</v>
      </c>
      <c r="Q179" s="1131" t="s">
        <v>1077</v>
      </c>
    </row>
    <row r="180" spans="2:17" ht="17.25" hidden="1" thickBot="1">
      <c r="B180" s="1132"/>
      <c r="C180" s="415" t="s">
        <v>1088</v>
      </c>
      <c r="D180" s="349" t="s">
        <v>1089</v>
      </c>
      <c r="E180" s="207" t="s">
        <v>1092</v>
      </c>
      <c r="F180" s="351" t="s">
        <v>1093</v>
      </c>
      <c r="G180" s="416" t="s">
        <v>1096</v>
      </c>
      <c r="H180" s="352" t="s">
        <v>1097</v>
      </c>
      <c r="I180" s="193" t="s">
        <v>1099</v>
      </c>
      <c r="J180" s="203" t="s">
        <v>1100</v>
      </c>
      <c r="K180" s="203" t="s">
        <v>1102</v>
      </c>
      <c r="L180" s="353" t="s">
        <v>1101</v>
      </c>
      <c r="M180" s="413" t="s">
        <v>1080</v>
      </c>
      <c r="N180" s="350" t="s">
        <v>1081</v>
      </c>
      <c r="O180" s="414" t="s">
        <v>1085</v>
      </c>
      <c r="P180" s="354" t="s">
        <v>1084</v>
      </c>
      <c r="Q180" s="1132"/>
    </row>
    <row r="181" spans="2:17" ht="17.25" hidden="1" thickBot="1">
      <c r="B181" s="1133" t="s">
        <v>1103</v>
      </c>
      <c r="C181" s="1198" t="s">
        <v>1108</v>
      </c>
      <c r="D181" s="1199"/>
      <c r="E181" s="1158" t="s">
        <v>1109</v>
      </c>
      <c r="F181" s="1159"/>
      <c r="G181" s="1164" t="s">
        <v>1176</v>
      </c>
      <c r="H181" s="1200"/>
      <c r="I181" s="1200"/>
      <c r="J181" s="1200"/>
      <c r="K181" s="1200"/>
      <c r="L181" s="1165"/>
      <c r="M181" s="1194" t="s">
        <v>1106</v>
      </c>
      <c r="N181" s="1195"/>
      <c r="O181" s="1196" t="s">
        <v>1107</v>
      </c>
      <c r="P181" s="1197"/>
      <c r="Q181" s="1133" t="s">
        <v>1103</v>
      </c>
    </row>
    <row r="182" spans="2:17" ht="17.25" hidden="1" thickBot="1">
      <c r="B182" s="1131"/>
      <c r="C182" s="1198" t="s">
        <v>1114</v>
      </c>
      <c r="D182" s="1199"/>
      <c r="E182" s="1158" t="s">
        <v>1115</v>
      </c>
      <c r="F182" s="1159"/>
      <c r="G182" s="1140" t="s">
        <v>1111</v>
      </c>
      <c r="H182" s="1142"/>
      <c r="I182" s="1164" t="s">
        <v>1177</v>
      </c>
      <c r="J182" s="1200"/>
      <c r="K182" s="1200"/>
      <c r="L182" s="1165"/>
      <c r="M182" s="1194" t="s">
        <v>1105</v>
      </c>
      <c r="N182" s="1195"/>
      <c r="O182" s="1196" t="s">
        <v>1113</v>
      </c>
      <c r="P182" s="1197"/>
      <c r="Q182" s="1131"/>
    </row>
    <row r="183" spans="2:17" ht="17.25" hidden="1" thickBot="1">
      <c r="B183" s="1131"/>
      <c r="C183" s="1198" t="s">
        <v>1104</v>
      </c>
      <c r="D183" s="1199"/>
      <c r="E183" s="1158"/>
      <c r="F183" s="1159"/>
      <c r="G183" s="1140"/>
      <c r="H183" s="1142"/>
      <c r="I183" s="1162" t="s">
        <v>1110</v>
      </c>
      <c r="J183" s="1163"/>
      <c r="K183" s="1164"/>
      <c r="L183" s="1165"/>
      <c r="M183" s="1201" t="s">
        <v>1112</v>
      </c>
      <c r="N183" s="1195"/>
      <c r="O183" s="1196"/>
      <c r="P183" s="1197"/>
      <c r="Q183" s="1131"/>
    </row>
    <row r="184" spans="2:17" ht="17.25" hidden="1" thickBot="1">
      <c r="B184" s="1132"/>
      <c r="C184" s="1166" t="s">
        <v>1762</v>
      </c>
      <c r="D184" s="1167"/>
      <c r="E184" s="1167"/>
      <c r="F184" s="1167"/>
      <c r="G184" s="1167"/>
      <c r="H184" s="1167"/>
      <c r="I184" s="1167"/>
      <c r="J184" s="1167"/>
      <c r="K184" s="1167"/>
      <c r="L184" s="1167"/>
      <c r="M184" s="1167"/>
      <c r="N184" s="1167"/>
      <c r="O184" s="1167"/>
      <c r="P184" s="1168"/>
      <c r="Q184" s="1132"/>
    </row>
    <row r="185" spans="2:17" ht="17.25" hidden="1" thickBot="1">
      <c r="B185" s="185" t="s">
        <v>1117</v>
      </c>
      <c r="C185" s="1187" t="s">
        <v>835</v>
      </c>
      <c r="D185" s="1188"/>
      <c r="E185" s="1183" t="s">
        <v>837</v>
      </c>
      <c r="F185" s="1184"/>
      <c r="G185" s="1185" t="s">
        <v>851</v>
      </c>
      <c r="H185" s="1186"/>
      <c r="I185" s="1189" t="s">
        <v>836</v>
      </c>
      <c r="J185" s="1190"/>
      <c r="K185" s="1189" t="s">
        <v>836</v>
      </c>
      <c r="L185" s="1190"/>
      <c r="M185" s="1183" t="s">
        <v>837</v>
      </c>
      <c r="N185" s="1184"/>
      <c r="O185" s="1185" t="s">
        <v>851</v>
      </c>
      <c r="P185" s="1186"/>
      <c r="Q185" s="185" t="s">
        <v>1117</v>
      </c>
    </row>
    <row r="186" spans="2:17" ht="17.25" thickBot="1">
      <c r="B186" s="185" t="s">
        <v>1159</v>
      </c>
      <c r="C186" s="1276" t="s">
        <v>1763</v>
      </c>
      <c r="D186" s="1277"/>
      <c r="E186" s="1277"/>
      <c r="F186" s="1277"/>
      <c r="G186" s="1277"/>
      <c r="H186" s="1277"/>
      <c r="I186" s="1277"/>
      <c r="J186" s="1277"/>
      <c r="K186" s="1277"/>
      <c r="L186" s="1277"/>
      <c r="M186" s="1277"/>
      <c r="N186" s="1277"/>
      <c r="O186" s="1277"/>
      <c r="P186" s="1278"/>
      <c r="Q186" s="185" t="s">
        <v>1159</v>
      </c>
    </row>
    <row r="187" spans="2:17" ht="17.25" thickBot="1">
      <c r="B187" s="185" t="s">
        <v>886</v>
      </c>
      <c r="C187" s="1137" t="s">
        <v>1766</v>
      </c>
      <c r="D187" s="1138"/>
      <c r="E187" s="1138"/>
      <c r="F187" s="1138"/>
      <c r="G187" s="1138"/>
      <c r="H187" s="1138"/>
      <c r="I187" s="1138"/>
      <c r="J187" s="1138"/>
      <c r="K187" s="1138"/>
      <c r="L187" s="1138"/>
      <c r="M187" s="1138"/>
      <c r="N187" s="1138"/>
      <c r="O187" s="1138"/>
      <c r="P187" s="1139"/>
      <c r="Q187" s="185" t="s">
        <v>886</v>
      </c>
    </row>
    <row r="188" spans="2:17" ht="17.25" thickBot="1">
      <c r="B188" s="409" t="s">
        <v>1116</v>
      </c>
      <c r="C188" s="1213" t="s">
        <v>1137</v>
      </c>
      <c r="D188" s="1214"/>
      <c r="E188" s="1214"/>
      <c r="F188" s="1214"/>
      <c r="G188" s="1214"/>
      <c r="H188" s="1214"/>
      <c r="I188" s="1214"/>
      <c r="J188" s="1214"/>
      <c r="K188" s="1214"/>
      <c r="L188" s="1215"/>
      <c r="M188" s="1241"/>
      <c r="N188" s="1242"/>
      <c r="O188" s="1242"/>
      <c r="P188" s="1243"/>
      <c r="Q188" s="409" t="s">
        <v>1116</v>
      </c>
    </row>
    <row r="189" spans="2:17" ht="17.25" thickBot="1">
      <c r="B189" s="185" t="s">
        <v>1120</v>
      </c>
      <c r="C189" s="1158" t="s">
        <v>1759</v>
      </c>
      <c r="D189" s="1275"/>
      <c r="E189" s="1275"/>
      <c r="F189" s="1275"/>
      <c r="G189" s="1275"/>
      <c r="H189" s="1275"/>
      <c r="I189" s="1275"/>
      <c r="J189" s="1275"/>
      <c r="K189" s="1275"/>
      <c r="L189" s="1275"/>
      <c r="M189" s="1275"/>
      <c r="N189" s="1275"/>
      <c r="O189" s="1275"/>
      <c r="P189" s="1159"/>
      <c r="Q189" s="185" t="s">
        <v>1120</v>
      </c>
    </row>
    <row r="190" spans="2:17" ht="17.25" thickBot="1">
      <c r="B190" s="185" t="s">
        <v>1633</v>
      </c>
      <c r="C190" s="1272" t="s">
        <v>1635</v>
      </c>
      <c r="D190" s="1273"/>
      <c r="E190" s="1273"/>
      <c r="F190" s="1273"/>
      <c r="G190" s="1273"/>
      <c r="H190" s="1273"/>
      <c r="I190" s="1273"/>
      <c r="J190" s="1273"/>
      <c r="K190" s="1273"/>
      <c r="L190" s="1273"/>
      <c r="M190" s="1273"/>
      <c r="N190" s="1273"/>
      <c r="O190" s="1273"/>
      <c r="P190" s="1274"/>
      <c r="Q190" s="185" t="s">
        <v>1633</v>
      </c>
    </row>
    <row r="191" spans="2:17" ht="17.25" thickBot="1">
      <c r="B191" s="185" t="s">
        <v>1130</v>
      </c>
      <c r="C191" s="1134" t="s">
        <v>1131</v>
      </c>
      <c r="D191" s="1135"/>
      <c r="E191" s="1135"/>
      <c r="F191" s="1135"/>
      <c r="G191" s="1135"/>
      <c r="H191" s="1135"/>
      <c r="I191" s="1135"/>
      <c r="J191" s="1135"/>
      <c r="K191" s="1135"/>
      <c r="L191" s="1135"/>
      <c r="M191" s="1135"/>
      <c r="N191" s="1135"/>
      <c r="O191" s="1135"/>
      <c r="P191" s="1136"/>
      <c r="Q191" s="185" t="s">
        <v>1130</v>
      </c>
    </row>
    <row r="193" spans="2:17" ht="14.25" thickBot="1"/>
    <row r="194" spans="2:17" ht="16.5">
      <c r="B194" s="224">
        <v>43160</v>
      </c>
      <c r="C194" s="359" t="s">
        <v>1397</v>
      </c>
      <c r="D194" s="1251">
        <v>21</v>
      </c>
      <c r="E194" s="361" t="s">
        <v>1398</v>
      </c>
      <c r="F194" s="1253">
        <v>22</v>
      </c>
      <c r="G194" s="363" t="s">
        <v>1406</v>
      </c>
      <c r="H194" s="1255">
        <v>23</v>
      </c>
      <c r="I194" s="365" t="s">
        <v>1594</v>
      </c>
      <c r="J194" s="1257">
        <v>24</v>
      </c>
      <c r="K194" s="365" t="s">
        <v>1595</v>
      </c>
      <c r="L194" s="1257">
        <v>25</v>
      </c>
      <c r="M194" s="355" t="s">
        <v>1400</v>
      </c>
      <c r="N194" s="1247">
        <v>26</v>
      </c>
      <c r="O194" s="357" t="s">
        <v>1403</v>
      </c>
      <c r="P194" s="1249">
        <v>27</v>
      </c>
      <c r="Q194" s="368">
        <v>43132</v>
      </c>
    </row>
    <row r="195" spans="2:17" ht="17.25" thickBot="1">
      <c r="B195" s="225" t="s">
        <v>1767</v>
      </c>
      <c r="C195" s="360" t="s">
        <v>1597</v>
      </c>
      <c r="D195" s="1252"/>
      <c r="E195" s="362" t="s">
        <v>1598</v>
      </c>
      <c r="F195" s="1254"/>
      <c r="G195" s="364" t="s">
        <v>1599</v>
      </c>
      <c r="H195" s="1256"/>
      <c r="I195" s="366" t="s">
        <v>1600</v>
      </c>
      <c r="J195" s="1258"/>
      <c r="K195" s="366" t="s">
        <v>1601</v>
      </c>
      <c r="L195" s="1258"/>
      <c r="M195" s="356" t="s">
        <v>1590</v>
      </c>
      <c r="N195" s="1248"/>
      <c r="O195" s="358" t="s">
        <v>1596</v>
      </c>
      <c r="P195" s="1250"/>
      <c r="Q195" s="369" t="s">
        <v>1767</v>
      </c>
    </row>
    <row r="196" spans="2:17" ht="16.5" hidden="1">
      <c r="B196" s="1131" t="s">
        <v>1077</v>
      </c>
      <c r="C196" s="199" t="s">
        <v>1086</v>
      </c>
      <c r="D196" s="200" t="s">
        <v>1087</v>
      </c>
      <c r="E196" s="428" t="s">
        <v>1090</v>
      </c>
      <c r="F196" s="425" t="s">
        <v>1091</v>
      </c>
      <c r="G196" s="426" t="s">
        <v>1094</v>
      </c>
      <c r="H196" s="427" t="s">
        <v>1095</v>
      </c>
      <c r="I196" s="1191" t="s">
        <v>1098</v>
      </c>
      <c r="J196" s="1192"/>
      <c r="K196" s="1192"/>
      <c r="L196" s="1193"/>
      <c r="M196" s="187" t="s">
        <v>1078</v>
      </c>
      <c r="N196" s="188" t="s">
        <v>1079</v>
      </c>
      <c r="O196" s="195" t="s">
        <v>1082</v>
      </c>
      <c r="P196" s="196" t="s">
        <v>1083</v>
      </c>
      <c r="Q196" s="1131" t="s">
        <v>1077</v>
      </c>
    </row>
    <row r="197" spans="2:17" ht="17.25" hidden="1" thickBot="1">
      <c r="B197" s="1132"/>
      <c r="C197" s="422" t="s">
        <v>1088</v>
      </c>
      <c r="D197" s="349" t="s">
        <v>1089</v>
      </c>
      <c r="E197" s="207" t="s">
        <v>1092</v>
      </c>
      <c r="F197" s="351" t="s">
        <v>1093</v>
      </c>
      <c r="G197" s="423" t="s">
        <v>1096</v>
      </c>
      <c r="H197" s="352" t="s">
        <v>1097</v>
      </c>
      <c r="I197" s="193" t="s">
        <v>1099</v>
      </c>
      <c r="J197" s="203" t="s">
        <v>1100</v>
      </c>
      <c r="K197" s="203" t="s">
        <v>1102</v>
      </c>
      <c r="L197" s="353" t="s">
        <v>1101</v>
      </c>
      <c r="M197" s="424" t="s">
        <v>1080</v>
      </c>
      <c r="N197" s="350" t="s">
        <v>1081</v>
      </c>
      <c r="O197" s="421" t="s">
        <v>1085</v>
      </c>
      <c r="P197" s="354" t="s">
        <v>1084</v>
      </c>
      <c r="Q197" s="1132"/>
    </row>
    <row r="198" spans="2:17" ht="17.25" hidden="1" thickBot="1">
      <c r="B198" s="1133" t="s">
        <v>1103</v>
      </c>
      <c r="C198" s="1198" t="s">
        <v>1108</v>
      </c>
      <c r="D198" s="1199"/>
      <c r="E198" s="1158" t="s">
        <v>1109</v>
      </c>
      <c r="F198" s="1159"/>
      <c r="G198" s="1164" t="s">
        <v>1176</v>
      </c>
      <c r="H198" s="1200"/>
      <c r="I198" s="1200"/>
      <c r="J198" s="1200"/>
      <c r="K198" s="1200"/>
      <c r="L198" s="1165"/>
      <c r="M198" s="1194" t="s">
        <v>1106</v>
      </c>
      <c r="N198" s="1195"/>
      <c r="O198" s="1196" t="s">
        <v>1107</v>
      </c>
      <c r="P198" s="1197"/>
      <c r="Q198" s="1133" t="s">
        <v>1103</v>
      </c>
    </row>
    <row r="199" spans="2:17" ht="17.25" hidden="1" thickBot="1">
      <c r="B199" s="1131"/>
      <c r="C199" s="1198" t="s">
        <v>1114</v>
      </c>
      <c r="D199" s="1199"/>
      <c r="E199" s="1158" t="s">
        <v>1115</v>
      </c>
      <c r="F199" s="1159"/>
      <c r="G199" s="1140" t="s">
        <v>1111</v>
      </c>
      <c r="H199" s="1142"/>
      <c r="I199" s="1164" t="s">
        <v>1177</v>
      </c>
      <c r="J199" s="1200"/>
      <c r="K199" s="1200"/>
      <c r="L199" s="1165"/>
      <c r="M199" s="1194" t="s">
        <v>1105</v>
      </c>
      <c r="N199" s="1195"/>
      <c r="O199" s="1196" t="s">
        <v>1113</v>
      </c>
      <c r="P199" s="1197"/>
      <c r="Q199" s="1131"/>
    </row>
    <row r="200" spans="2:17" ht="17.25" hidden="1" thickBot="1">
      <c r="B200" s="1131"/>
      <c r="C200" s="1198" t="s">
        <v>1104</v>
      </c>
      <c r="D200" s="1199"/>
      <c r="E200" s="1158"/>
      <c r="F200" s="1159"/>
      <c r="G200" s="1140"/>
      <c r="H200" s="1142"/>
      <c r="I200" s="1162" t="s">
        <v>1110</v>
      </c>
      <c r="J200" s="1163"/>
      <c r="K200" s="1164"/>
      <c r="L200" s="1165"/>
      <c r="M200" s="1201" t="s">
        <v>1112</v>
      </c>
      <c r="N200" s="1195"/>
      <c r="O200" s="1196"/>
      <c r="P200" s="1197"/>
      <c r="Q200" s="1131"/>
    </row>
    <row r="201" spans="2:17" ht="17.25" hidden="1" thickBot="1">
      <c r="B201" s="1132"/>
      <c r="C201" s="1166" t="s">
        <v>1768</v>
      </c>
      <c r="D201" s="1167"/>
      <c r="E201" s="1167"/>
      <c r="F201" s="1167"/>
      <c r="G201" s="1167"/>
      <c r="H201" s="1167"/>
      <c r="I201" s="1167"/>
      <c r="J201" s="1167"/>
      <c r="K201" s="1167"/>
      <c r="L201" s="1167"/>
      <c r="M201" s="1167"/>
      <c r="N201" s="1167"/>
      <c r="O201" s="1167"/>
      <c r="P201" s="1168"/>
      <c r="Q201" s="1132"/>
    </row>
    <row r="202" spans="2:17" ht="17.25" hidden="1" thickBot="1">
      <c r="B202" s="185" t="s">
        <v>1117</v>
      </c>
      <c r="C202" s="1187" t="s">
        <v>835</v>
      </c>
      <c r="D202" s="1188"/>
      <c r="E202" s="1183" t="s">
        <v>837</v>
      </c>
      <c r="F202" s="1184"/>
      <c r="G202" s="1185" t="s">
        <v>851</v>
      </c>
      <c r="H202" s="1186"/>
      <c r="I202" s="1189" t="s">
        <v>836</v>
      </c>
      <c r="J202" s="1190"/>
      <c r="K202" s="1189" t="s">
        <v>836</v>
      </c>
      <c r="L202" s="1190"/>
      <c r="M202" s="1183" t="s">
        <v>837</v>
      </c>
      <c r="N202" s="1184"/>
      <c r="O202" s="1185" t="s">
        <v>851</v>
      </c>
      <c r="P202" s="1186"/>
      <c r="Q202" s="185" t="s">
        <v>1117</v>
      </c>
    </row>
    <row r="203" spans="2:17" ht="17.25" thickBot="1">
      <c r="B203" s="185" t="s">
        <v>1159</v>
      </c>
      <c r="C203" s="1276" t="s">
        <v>1769</v>
      </c>
      <c r="D203" s="1277"/>
      <c r="E203" s="1277"/>
      <c r="F203" s="1277"/>
      <c r="G203" s="1277"/>
      <c r="H203" s="1277"/>
      <c r="I203" s="1277"/>
      <c r="J203" s="1277"/>
      <c r="K203" s="1277"/>
      <c r="L203" s="1277"/>
      <c r="M203" s="1277"/>
      <c r="N203" s="1277"/>
      <c r="O203" s="1277"/>
      <c r="P203" s="1278"/>
      <c r="Q203" s="185" t="s">
        <v>1159</v>
      </c>
    </row>
    <row r="204" spans="2:17" ht="17.25" thickBot="1">
      <c r="B204" s="185" t="s">
        <v>886</v>
      </c>
      <c r="C204" s="1137" t="s">
        <v>1766</v>
      </c>
      <c r="D204" s="1138"/>
      <c r="E204" s="1138"/>
      <c r="F204" s="1138"/>
      <c r="G204" s="1138"/>
      <c r="H204" s="1138"/>
      <c r="I204" s="1138"/>
      <c r="J204" s="1138"/>
      <c r="K204" s="1138"/>
      <c r="L204" s="1138"/>
      <c r="M204" s="1138"/>
      <c r="N204" s="1138"/>
      <c r="O204" s="1138"/>
      <c r="P204" s="1139"/>
      <c r="Q204" s="419" t="s">
        <v>886</v>
      </c>
    </row>
    <row r="205" spans="2:17" ht="17.25" thickBot="1">
      <c r="B205" s="420" t="s">
        <v>1116</v>
      </c>
      <c r="C205" s="1309"/>
      <c r="D205" s="1311"/>
      <c r="E205" s="1357" t="s">
        <v>1770</v>
      </c>
      <c r="F205" s="1358"/>
      <c r="G205" s="1358"/>
      <c r="H205" s="1358"/>
      <c r="I205" s="1358"/>
      <c r="J205" s="1358"/>
      <c r="K205" s="1358"/>
      <c r="L205" s="1358"/>
      <c r="M205" s="1358"/>
      <c r="N205" s="1358"/>
      <c r="O205" s="1358"/>
      <c r="P205" s="1359"/>
      <c r="Q205" s="420" t="s">
        <v>1116</v>
      </c>
    </row>
    <row r="206" spans="2:17" ht="17.25" thickBot="1">
      <c r="B206" s="185" t="s">
        <v>1120</v>
      </c>
      <c r="C206" s="1158" t="s">
        <v>1771</v>
      </c>
      <c r="D206" s="1275"/>
      <c r="E206" s="1275"/>
      <c r="F206" s="1275"/>
      <c r="G206" s="1275"/>
      <c r="H206" s="1159"/>
      <c r="I206" s="1360" t="s">
        <v>1772</v>
      </c>
      <c r="J206" s="1361"/>
      <c r="K206" s="1361"/>
      <c r="L206" s="1362"/>
      <c r="M206" s="1269"/>
      <c r="N206" s="1270"/>
      <c r="O206" s="1270"/>
      <c r="P206" s="1271"/>
      <c r="Q206" s="185" t="s">
        <v>1120</v>
      </c>
    </row>
    <row r="207" spans="2:17" ht="17.25" thickBot="1">
      <c r="B207" s="185" t="s">
        <v>1633</v>
      </c>
      <c r="C207" s="1272" t="s">
        <v>1831</v>
      </c>
      <c r="D207" s="1273"/>
      <c r="E207" s="1273"/>
      <c r="F207" s="1273"/>
      <c r="G207" s="1273"/>
      <c r="H207" s="1273"/>
      <c r="I207" s="1273"/>
      <c r="J207" s="1273"/>
      <c r="K207" s="1273"/>
      <c r="L207" s="1273"/>
      <c r="M207" s="1273"/>
      <c r="N207" s="1273"/>
      <c r="O207" s="1273"/>
      <c r="P207" s="1274"/>
      <c r="Q207" s="185" t="s">
        <v>1633</v>
      </c>
    </row>
    <row r="208" spans="2:17" ht="17.25" thickBot="1">
      <c r="B208" s="185" t="s">
        <v>1130</v>
      </c>
      <c r="C208" s="1134" t="s">
        <v>1131</v>
      </c>
      <c r="D208" s="1135"/>
      <c r="E208" s="1135"/>
      <c r="F208" s="1135"/>
      <c r="G208" s="1135"/>
      <c r="H208" s="1135"/>
      <c r="I208" s="1135"/>
      <c r="J208" s="1135"/>
      <c r="K208" s="1135"/>
      <c r="L208" s="1135"/>
      <c r="M208" s="1135"/>
      <c r="N208" s="1135"/>
      <c r="O208" s="1135"/>
      <c r="P208" s="1136"/>
      <c r="Q208" s="185" t="s">
        <v>1130</v>
      </c>
    </row>
    <row r="210" spans="2:17" ht="14.25" thickBot="1"/>
    <row r="211" spans="2:17" ht="16.5">
      <c r="B211" s="224">
        <v>43160</v>
      </c>
      <c r="C211" s="359" t="s">
        <v>1397</v>
      </c>
      <c r="D211" s="1251">
        <v>28</v>
      </c>
      <c r="E211" s="361" t="s">
        <v>1398</v>
      </c>
      <c r="F211" s="1253">
        <v>29</v>
      </c>
      <c r="G211" s="363" t="s">
        <v>1406</v>
      </c>
      <c r="H211" s="1255">
        <v>30</v>
      </c>
      <c r="I211" s="365" t="s">
        <v>1594</v>
      </c>
      <c r="J211" s="1257">
        <v>31</v>
      </c>
      <c r="K211" s="365" t="s">
        <v>1595</v>
      </c>
      <c r="L211" s="1257">
        <v>1</v>
      </c>
      <c r="M211" s="355" t="s">
        <v>1400</v>
      </c>
      <c r="N211" s="1247">
        <v>2</v>
      </c>
      <c r="O211" s="357" t="s">
        <v>1403</v>
      </c>
      <c r="P211" s="1249">
        <v>3</v>
      </c>
      <c r="Q211" s="368">
        <v>43160</v>
      </c>
    </row>
    <row r="212" spans="2:17" ht="17.25" thickBot="1">
      <c r="B212" s="225" t="s">
        <v>1773</v>
      </c>
      <c r="C212" s="360" t="s">
        <v>1597</v>
      </c>
      <c r="D212" s="1252"/>
      <c r="E212" s="362" t="s">
        <v>1598</v>
      </c>
      <c r="F212" s="1254"/>
      <c r="G212" s="364" t="s">
        <v>1599</v>
      </c>
      <c r="H212" s="1256"/>
      <c r="I212" s="366" t="s">
        <v>1600</v>
      </c>
      <c r="J212" s="1258"/>
      <c r="K212" s="366" t="s">
        <v>1601</v>
      </c>
      <c r="L212" s="1258"/>
      <c r="M212" s="356" t="s">
        <v>1590</v>
      </c>
      <c r="N212" s="1248"/>
      <c r="O212" s="358" t="s">
        <v>1596</v>
      </c>
      <c r="P212" s="1250"/>
      <c r="Q212" s="369" t="s">
        <v>1774</v>
      </c>
    </row>
    <row r="213" spans="2:17" ht="16.5" hidden="1">
      <c r="B213" s="1131" t="s">
        <v>1077</v>
      </c>
      <c r="C213" s="199" t="s">
        <v>1086</v>
      </c>
      <c r="D213" s="200" t="s">
        <v>1087</v>
      </c>
      <c r="E213" s="431" t="s">
        <v>1090</v>
      </c>
      <c r="F213" s="438" t="s">
        <v>1091</v>
      </c>
      <c r="G213" s="432" t="s">
        <v>1094</v>
      </c>
      <c r="H213" s="433" t="s">
        <v>1095</v>
      </c>
      <c r="I213" s="1191" t="s">
        <v>1098</v>
      </c>
      <c r="J213" s="1192"/>
      <c r="K213" s="1192"/>
      <c r="L213" s="1193"/>
      <c r="M213" s="187" t="s">
        <v>1078</v>
      </c>
      <c r="N213" s="188" t="s">
        <v>1079</v>
      </c>
      <c r="O213" s="195" t="s">
        <v>1082</v>
      </c>
      <c r="P213" s="196" t="s">
        <v>1083</v>
      </c>
      <c r="Q213" s="1131" t="s">
        <v>1077</v>
      </c>
    </row>
    <row r="214" spans="2:17" ht="17.25" hidden="1" thickBot="1">
      <c r="B214" s="1132"/>
      <c r="C214" s="436" t="s">
        <v>1088</v>
      </c>
      <c r="D214" s="349" t="s">
        <v>1089</v>
      </c>
      <c r="E214" s="207" t="s">
        <v>1092</v>
      </c>
      <c r="F214" s="351" t="s">
        <v>1093</v>
      </c>
      <c r="G214" s="437" t="s">
        <v>1096</v>
      </c>
      <c r="H214" s="352" t="s">
        <v>1097</v>
      </c>
      <c r="I214" s="193" t="s">
        <v>1099</v>
      </c>
      <c r="J214" s="203" t="s">
        <v>1100</v>
      </c>
      <c r="K214" s="203" t="s">
        <v>1102</v>
      </c>
      <c r="L214" s="353" t="s">
        <v>1101</v>
      </c>
      <c r="M214" s="434" t="s">
        <v>1080</v>
      </c>
      <c r="N214" s="350" t="s">
        <v>1081</v>
      </c>
      <c r="O214" s="435" t="s">
        <v>1085</v>
      </c>
      <c r="P214" s="354" t="s">
        <v>1084</v>
      </c>
      <c r="Q214" s="1132"/>
    </row>
    <row r="215" spans="2:17" ht="17.25" hidden="1" thickBot="1">
      <c r="B215" s="1133" t="s">
        <v>1103</v>
      </c>
      <c r="C215" s="1198" t="s">
        <v>1108</v>
      </c>
      <c r="D215" s="1199"/>
      <c r="E215" s="1158" t="s">
        <v>1109</v>
      </c>
      <c r="F215" s="1159"/>
      <c r="G215" s="1164" t="s">
        <v>1176</v>
      </c>
      <c r="H215" s="1200"/>
      <c r="I215" s="1200"/>
      <c r="J215" s="1200"/>
      <c r="K215" s="1200"/>
      <c r="L215" s="1165"/>
      <c r="M215" s="1194" t="s">
        <v>1106</v>
      </c>
      <c r="N215" s="1195"/>
      <c r="O215" s="1196" t="s">
        <v>1107</v>
      </c>
      <c r="P215" s="1197"/>
      <c r="Q215" s="1133" t="s">
        <v>1103</v>
      </c>
    </row>
    <row r="216" spans="2:17" ht="17.25" hidden="1" thickBot="1">
      <c r="B216" s="1131"/>
      <c r="C216" s="1198" t="s">
        <v>1114</v>
      </c>
      <c r="D216" s="1199"/>
      <c r="E216" s="1158" t="s">
        <v>1115</v>
      </c>
      <c r="F216" s="1159"/>
      <c r="G216" s="1140" t="s">
        <v>1111</v>
      </c>
      <c r="H216" s="1142"/>
      <c r="I216" s="1164" t="s">
        <v>1177</v>
      </c>
      <c r="J216" s="1200"/>
      <c r="K216" s="1200"/>
      <c r="L216" s="1165"/>
      <c r="M216" s="1194" t="s">
        <v>1105</v>
      </c>
      <c r="N216" s="1195"/>
      <c r="O216" s="1196" t="s">
        <v>1113</v>
      </c>
      <c r="P216" s="1197"/>
      <c r="Q216" s="1131"/>
    </row>
    <row r="217" spans="2:17" ht="17.25" hidden="1" thickBot="1">
      <c r="B217" s="1131"/>
      <c r="C217" s="1198" t="s">
        <v>1104</v>
      </c>
      <c r="D217" s="1199"/>
      <c r="E217" s="1158"/>
      <c r="F217" s="1159"/>
      <c r="G217" s="1140"/>
      <c r="H217" s="1142"/>
      <c r="I217" s="1162" t="s">
        <v>1110</v>
      </c>
      <c r="J217" s="1163"/>
      <c r="K217" s="1294" t="s">
        <v>1780</v>
      </c>
      <c r="L217" s="1296"/>
      <c r="M217" s="1201" t="s">
        <v>1112</v>
      </c>
      <c r="N217" s="1195"/>
      <c r="O217" s="1196"/>
      <c r="P217" s="1197"/>
      <c r="Q217" s="1131"/>
    </row>
    <row r="218" spans="2:17" ht="17.25" hidden="1" thickBot="1">
      <c r="B218" s="1132"/>
      <c r="C218" s="1166" t="s">
        <v>1775</v>
      </c>
      <c r="D218" s="1167"/>
      <c r="E218" s="1167"/>
      <c r="F218" s="1167"/>
      <c r="G218" s="1167"/>
      <c r="H218" s="1167"/>
      <c r="I218" s="1167"/>
      <c r="J218" s="1167"/>
      <c r="K218" s="1167"/>
      <c r="L218" s="1167"/>
      <c r="M218" s="1167"/>
      <c r="N218" s="1167"/>
      <c r="O218" s="1167"/>
      <c r="P218" s="1168"/>
      <c r="Q218" s="1132"/>
    </row>
    <row r="219" spans="2:17" ht="17.25" hidden="1" thickBot="1">
      <c r="B219" s="185" t="s">
        <v>1117</v>
      </c>
      <c r="C219" s="1187" t="s">
        <v>835</v>
      </c>
      <c r="D219" s="1188"/>
      <c r="E219" s="1183" t="s">
        <v>837</v>
      </c>
      <c r="F219" s="1184"/>
      <c r="G219" s="1185" t="s">
        <v>851</v>
      </c>
      <c r="H219" s="1186"/>
      <c r="I219" s="1189" t="s">
        <v>836</v>
      </c>
      <c r="J219" s="1190"/>
      <c r="K219" s="1189" t="s">
        <v>836</v>
      </c>
      <c r="L219" s="1190"/>
      <c r="M219" s="1183" t="s">
        <v>837</v>
      </c>
      <c r="N219" s="1184"/>
      <c r="O219" s="1185" t="s">
        <v>851</v>
      </c>
      <c r="P219" s="1186"/>
      <c r="Q219" s="185" t="s">
        <v>1117</v>
      </c>
    </row>
    <row r="220" spans="2:17" ht="17.25" thickBot="1">
      <c r="B220" s="185" t="s">
        <v>1159</v>
      </c>
      <c r="C220" s="1276" t="s">
        <v>1776</v>
      </c>
      <c r="D220" s="1277"/>
      <c r="E220" s="1277"/>
      <c r="F220" s="1277"/>
      <c r="G220" s="1277"/>
      <c r="H220" s="1277"/>
      <c r="I220" s="1277"/>
      <c r="J220" s="1277"/>
      <c r="K220" s="1277"/>
      <c r="L220" s="1277"/>
      <c r="M220" s="1277"/>
      <c r="N220" s="1277"/>
      <c r="O220" s="1277"/>
      <c r="P220" s="1278"/>
      <c r="Q220" s="185" t="s">
        <v>1159</v>
      </c>
    </row>
    <row r="221" spans="2:17" ht="17.25" thickBot="1">
      <c r="B221" s="185" t="s">
        <v>886</v>
      </c>
      <c r="C221" s="1245" t="s">
        <v>1830</v>
      </c>
      <c r="D221" s="1261"/>
      <c r="E221" s="1261"/>
      <c r="F221" s="1261"/>
      <c r="G221" s="1261"/>
      <c r="H221" s="1261"/>
      <c r="I221" s="1261"/>
      <c r="J221" s="1261"/>
      <c r="K221" s="1261"/>
      <c r="L221" s="1261"/>
      <c r="M221" s="1261"/>
      <c r="N221" s="1261"/>
      <c r="O221" s="1261"/>
      <c r="P221" s="1246"/>
      <c r="Q221" s="429" t="s">
        <v>886</v>
      </c>
    </row>
    <row r="222" spans="2:17" ht="17.25" thickBot="1">
      <c r="B222" s="430" t="s">
        <v>1116</v>
      </c>
      <c r="C222" s="1357" t="s">
        <v>1777</v>
      </c>
      <c r="D222" s="1358"/>
      <c r="E222" s="1358"/>
      <c r="F222" s="1358"/>
      <c r="G222" s="1358"/>
      <c r="H222" s="1358"/>
      <c r="I222" s="1358"/>
      <c r="J222" s="1358"/>
      <c r="K222" s="1358"/>
      <c r="L222" s="1358"/>
      <c r="M222" s="1358"/>
      <c r="N222" s="1358"/>
      <c r="O222" s="1358"/>
      <c r="P222" s="1359"/>
      <c r="Q222" s="430" t="s">
        <v>1116</v>
      </c>
    </row>
    <row r="223" spans="2:17" ht="17.25" thickBot="1">
      <c r="B223" s="185" t="s">
        <v>1778</v>
      </c>
      <c r="C223" s="1269"/>
      <c r="D223" s="1270"/>
      <c r="E223" s="1270"/>
      <c r="F223" s="1270"/>
      <c r="G223" s="1270"/>
      <c r="H223" s="1270"/>
      <c r="I223" s="1270"/>
      <c r="J223" s="1270"/>
      <c r="K223" s="1270"/>
      <c r="L223" s="1271"/>
      <c r="M223" s="1360" t="s">
        <v>1779</v>
      </c>
      <c r="N223" s="1361"/>
      <c r="O223" s="1361"/>
      <c r="P223" s="1362"/>
      <c r="Q223" s="185" t="s">
        <v>1120</v>
      </c>
    </row>
    <row r="224" spans="2:17" ht="17.25" thickBot="1">
      <c r="B224" s="185" t="s">
        <v>1633</v>
      </c>
      <c r="C224" s="1272" t="s">
        <v>1831</v>
      </c>
      <c r="D224" s="1273"/>
      <c r="E224" s="1273"/>
      <c r="F224" s="1273"/>
      <c r="G224" s="1273"/>
      <c r="H224" s="1273"/>
      <c r="I224" s="1241"/>
      <c r="J224" s="1242"/>
      <c r="K224" s="1242"/>
      <c r="L224" s="1242"/>
      <c r="M224" s="1242"/>
      <c r="N224" s="1242"/>
      <c r="O224" s="1242"/>
      <c r="P224" s="1243"/>
      <c r="Q224" s="185" t="s">
        <v>1633</v>
      </c>
    </row>
    <row r="225" spans="2:17" ht="17.25" thickBot="1">
      <c r="B225" s="185" t="s">
        <v>1130</v>
      </c>
      <c r="C225" s="1134" t="s">
        <v>1131</v>
      </c>
      <c r="D225" s="1135"/>
      <c r="E225" s="1135"/>
      <c r="F225" s="1135"/>
      <c r="G225" s="1135"/>
      <c r="H225" s="1135"/>
      <c r="I225" s="1135"/>
      <c r="J225" s="1135"/>
      <c r="K225" s="1135"/>
      <c r="L225" s="1135"/>
      <c r="M225" s="1135"/>
      <c r="N225" s="1135"/>
      <c r="O225" s="1135"/>
      <c r="P225" s="1136"/>
      <c r="Q225" s="185" t="s">
        <v>1130</v>
      </c>
    </row>
    <row r="227" spans="2:17" ht="14.25" thickBot="1"/>
    <row r="228" spans="2:17" ht="16.5">
      <c r="B228" s="450">
        <v>43160</v>
      </c>
      <c r="C228" s="451" t="s">
        <v>1397</v>
      </c>
      <c r="D228" s="1347">
        <v>28</v>
      </c>
      <c r="E228" s="451" t="s">
        <v>1398</v>
      </c>
      <c r="F228" s="1347">
        <v>29</v>
      </c>
      <c r="G228" s="451" t="s">
        <v>1406</v>
      </c>
      <c r="H228" s="1347">
        <v>30</v>
      </c>
      <c r="I228" s="451" t="s">
        <v>1594</v>
      </c>
      <c r="J228" s="1347">
        <v>31</v>
      </c>
      <c r="K228" s="451" t="s">
        <v>1595</v>
      </c>
      <c r="L228" s="1347">
        <v>1</v>
      </c>
      <c r="M228" s="451" t="s">
        <v>1400</v>
      </c>
      <c r="N228" s="1347">
        <v>2</v>
      </c>
      <c r="O228" s="451" t="s">
        <v>1403</v>
      </c>
      <c r="P228" s="1347">
        <v>3</v>
      </c>
      <c r="Q228" s="452">
        <v>43160</v>
      </c>
    </row>
    <row r="229" spans="2:17" ht="17.25" thickBot="1">
      <c r="B229" s="453" t="s">
        <v>1773</v>
      </c>
      <c r="C229" s="454" t="s">
        <v>1597</v>
      </c>
      <c r="D229" s="1348"/>
      <c r="E229" s="454" t="s">
        <v>1598</v>
      </c>
      <c r="F229" s="1348"/>
      <c r="G229" s="454" t="s">
        <v>1599</v>
      </c>
      <c r="H229" s="1348"/>
      <c r="I229" s="454" t="s">
        <v>1600</v>
      </c>
      <c r="J229" s="1348"/>
      <c r="K229" s="454" t="s">
        <v>1601</v>
      </c>
      <c r="L229" s="1348"/>
      <c r="M229" s="454" t="s">
        <v>1590</v>
      </c>
      <c r="N229" s="1348"/>
      <c r="O229" s="454" t="s">
        <v>1596</v>
      </c>
      <c r="P229" s="1348"/>
      <c r="Q229" s="455" t="s">
        <v>1774</v>
      </c>
    </row>
    <row r="230" spans="2:17" ht="16.5">
      <c r="B230" s="1349" t="s">
        <v>1077</v>
      </c>
      <c r="C230" s="456" t="s">
        <v>1086</v>
      </c>
      <c r="D230" s="457" t="s">
        <v>1087</v>
      </c>
      <c r="E230" s="458" t="s">
        <v>1090</v>
      </c>
      <c r="F230" s="459" t="s">
        <v>1091</v>
      </c>
      <c r="G230" s="458" t="s">
        <v>1094</v>
      </c>
      <c r="H230" s="460" t="s">
        <v>1095</v>
      </c>
      <c r="I230" s="1351" t="s">
        <v>1098</v>
      </c>
      <c r="J230" s="1352"/>
      <c r="K230" s="1352"/>
      <c r="L230" s="1353"/>
      <c r="M230" s="456" t="s">
        <v>1078</v>
      </c>
      <c r="N230" s="457" t="s">
        <v>1079</v>
      </c>
      <c r="O230" s="456" t="s">
        <v>1082</v>
      </c>
      <c r="P230" s="457" t="s">
        <v>1083</v>
      </c>
      <c r="Q230" s="1349" t="s">
        <v>1077</v>
      </c>
    </row>
    <row r="231" spans="2:17" ht="17.25" thickBot="1">
      <c r="B231" s="1350"/>
      <c r="C231" s="461" t="s">
        <v>1088</v>
      </c>
      <c r="D231" s="462" t="s">
        <v>1089</v>
      </c>
      <c r="E231" s="461" t="s">
        <v>1092</v>
      </c>
      <c r="F231" s="463" t="s">
        <v>1093</v>
      </c>
      <c r="G231" s="461" t="s">
        <v>1096</v>
      </c>
      <c r="H231" s="462" t="s">
        <v>1097</v>
      </c>
      <c r="I231" s="461" t="s">
        <v>1099</v>
      </c>
      <c r="J231" s="463" t="s">
        <v>1100</v>
      </c>
      <c r="K231" s="463" t="s">
        <v>1102</v>
      </c>
      <c r="L231" s="462" t="s">
        <v>1101</v>
      </c>
      <c r="M231" s="461" t="s">
        <v>1080</v>
      </c>
      <c r="N231" s="462" t="s">
        <v>1081</v>
      </c>
      <c r="O231" s="461" t="s">
        <v>1085</v>
      </c>
      <c r="P231" s="462" t="s">
        <v>1084</v>
      </c>
      <c r="Q231" s="1350"/>
    </row>
    <row r="232" spans="2:17" ht="17.25" thickBot="1">
      <c r="B232" s="1383" t="s">
        <v>1103</v>
      </c>
      <c r="C232" s="1354" t="s">
        <v>1108</v>
      </c>
      <c r="D232" s="1356"/>
      <c r="E232" s="1354" t="s">
        <v>1109</v>
      </c>
      <c r="F232" s="1356"/>
      <c r="G232" s="1354" t="s">
        <v>1176</v>
      </c>
      <c r="H232" s="1355"/>
      <c r="I232" s="1355"/>
      <c r="J232" s="1355"/>
      <c r="K232" s="1355"/>
      <c r="L232" s="1356"/>
      <c r="M232" s="1355" t="s">
        <v>1106</v>
      </c>
      <c r="N232" s="1356"/>
      <c r="O232" s="1354" t="s">
        <v>1107</v>
      </c>
      <c r="P232" s="1356"/>
      <c r="Q232" s="1383" t="s">
        <v>1103</v>
      </c>
    </row>
    <row r="233" spans="2:17" ht="17.25" thickBot="1">
      <c r="B233" s="1349"/>
      <c r="C233" s="1354" t="s">
        <v>1114</v>
      </c>
      <c r="D233" s="1356"/>
      <c r="E233" s="1354" t="s">
        <v>1115</v>
      </c>
      <c r="F233" s="1356"/>
      <c r="G233" s="1354" t="s">
        <v>1111</v>
      </c>
      <c r="H233" s="1356"/>
      <c r="I233" s="1354" t="s">
        <v>1177</v>
      </c>
      <c r="J233" s="1355"/>
      <c r="K233" s="1355"/>
      <c r="L233" s="1356"/>
      <c r="M233" s="1355" t="s">
        <v>1105</v>
      </c>
      <c r="N233" s="1356"/>
      <c r="O233" s="1354" t="s">
        <v>1113</v>
      </c>
      <c r="P233" s="1356"/>
      <c r="Q233" s="1349"/>
    </row>
    <row r="234" spans="2:17" ht="17.25" thickBot="1">
      <c r="B234" s="1349"/>
      <c r="C234" s="1354" t="s">
        <v>1104</v>
      </c>
      <c r="D234" s="1356"/>
      <c r="E234" s="1354"/>
      <c r="F234" s="1356"/>
      <c r="G234" s="1354"/>
      <c r="H234" s="1356"/>
      <c r="I234" s="1384" t="s">
        <v>1110</v>
      </c>
      <c r="J234" s="1385"/>
      <c r="K234" s="1354" t="s">
        <v>1780</v>
      </c>
      <c r="L234" s="1356"/>
      <c r="M234" s="1354" t="s">
        <v>1112</v>
      </c>
      <c r="N234" s="1356"/>
      <c r="O234" s="1354"/>
      <c r="P234" s="1356"/>
      <c r="Q234" s="1349"/>
    </row>
    <row r="235" spans="2:17" ht="17.25" thickBot="1">
      <c r="B235" s="1350"/>
      <c r="C235" s="1354" t="s">
        <v>1823</v>
      </c>
      <c r="D235" s="1355"/>
      <c r="E235" s="1355"/>
      <c r="F235" s="1355"/>
      <c r="G235" s="1355"/>
      <c r="H235" s="1355"/>
      <c r="I235" s="1355"/>
      <c r="J235" s="1355"/>
      <c r="K235" s="1355"/>
      <c r="L235" s="1355"/>
      <c r="M235" s="1355"/>
      <c r="N235" s="1355"/>
      <c r="O235" s="1355"/>
      <c r="P235" s="1356"/>
      <c r="Q235" s="1350"/>
    </row>
    <row r="236" spans="2:17" ht="17.25" thickBot="1">
      <c r="B236" s="464" t="s">
        <v>1117</v>
      </c>
      <c r="C236" s="1354" t="s">
        <v>835</v>
      </c>
      <c r="D236" s="1356"/>
      <c r="E236" s="1354" t="s">
        <v>837</v>
      </c>
      <c r="F236" s="1356"/>
      <c r="G236" s="1354" t="s">
        <v>851</v>
      </c>
      <c r="H236" s="1356"/>
      <c r="I236" s="1354" t="s">
        <v>836</v>
      </c>
      <c r="J236" s="1356"/>
      <c r="K236" s="1354" t="s">
        <v>836</v>
      </c>
      <c r="L236" s="1356"/>
      <c r="M236" s="1354" t="s">
        <v>837</v>
      </c>
      <c r="N236" s="1356"/>
      <c r="O236" s="1354" t="s">
        <v>851</v>
      </c>
      <c r="P236" s="1356"/>
      <c r="Q236" s="464" t="s">
        <v>1117</v>
      </c>
    </row>
    <row r="237" spans="2:17" ht="17.25" thickBot="1">
      <c r="B237" s="464" t="s">
        <v>1159</v>
      </c>
      <c r="C237" s="1354" t="s">
        <v>1776</v>
      </c>
      <c r="D237" s="1355"/>
      <c r="E237" s="1355"/>
      <c r="F237" s="1355"/>
      <c r="G237" s="1355"/>
      <c r="H237" s="1355"/>
      <c r="I237" s="1355"/>
      <c r="J237" s="1355"/>
      <c r="K237" s="1355"/>
      <c r="L237" s="1355"/>
      <c r="M237" s="1355"/>
      <c r="N237" s="1355"/>
      <c r="O237" s="1355"/>
      <c r="P237" s="1356"/>
      <c r="Q237" s="464" t="s">
        <v>1159</v>
      </c>
    </row>
    <row r="238" spans="2:17" ht="17.25" thickBot="1">
      <c r="B238" s="464" t="s">
        <v>886</v>
      </c>
      <c r="C238" s="1354" t="s">
        <v>1824</v>
      </c>
      <c r="D238" s="1355"/>
      <c r="E238" s="1355"/>
      <c r="F238" s="1355"/>
      <c r="G238" s="1355"/>
      <c r="H238" s="1355"/>
      <c r="I238" s="1355"/>
      <c r="J238" s="1355"/>
      <c r="K238" s="1355"/>
      <c r="L238" s="1355"/>
      <c r="M238" s="1355"/>
      <c r="N238" s="1355"/>
      <c r="O238" s="1355"/>
      <c r="P238" s="1356"/>
      <c r="Q238" s="465" t="s">
        <v>886</v>
      </c>
    </row>
    <row r="239" spans="2:17" ht="17.25" thickBot="1">
      <c r="B239" s="466" t="s">
        <v>1116</v>
      </c>
      <c r="C239" s="1354" t="s">
        <v>1777</v>
      </c>
      <c r="D239" s="1355"/>
      <c r="E239" s="1355"/>
      <c r="F239" s="1355"/>
      <c r="G239" s="1355"/>
      <c r="H239" s="1355"/>
      <c r="I239" s="1355"/>
      <c r="J239" s="1355"/>
      <c r="K239" s="1355"/>
      <c r="L239" s="1355"/>
      <c r="M239" s="1355"/>
      <c r="N239" s="1355"/>
      <c r="O239" s="1355"/>
      <c r="P239" s="1356"/>
      <c r="Q239" s="466" t="s">
        <v>1116</v>
      </c>
    </row>
    <row r="240" spans="2:17" ht="17.25" thickBot="1">
      <c r="B240" s="464" t="s">
        <v>1778</v>
      </c>
      <c r="C240" s="1354"/>
      <c r="D240" s="1355"/>
      <c r="E240" s="1355"/>
      <c r="F240" s="1355"/>
      <c r="G240" s="1355"/>
      <c r="H240" s="1355"/>
      <c r="I240" s="1355"/>
      <c r="J240" s="1355"/>
      <c r="K240" s="1355"/>
      <c r="L240" s="1356"/>
      <c r="M240" s="1354" t="s">
        <v>1779</v>
      </c>
      <c r="N240" s="1355"/>
      <c r="O240" s="1355"/>
      <c r="P240" s="1356"/>
      <c r="Q240" s="464" t="s">
        <v>1120</v>
      </c>
    </row>
    <row r="241" spans="2:17" ht="17.25" thickBot="1">
      <c r="B241" s="464" t="s">
        <v>1633</v>
      </c>
      <c r="C241" s="1354" t="s">
        <v>1825</v>
      </c>
      <c r="D241" s="1355"/>
      <c r="E241" s="1355"/>
      <c r="F241" s="1355"/>
      <c r="G241" s="1355"/>
      <c r="H241" s="1355"/>
      <c r="I241" s="1354"/>
      <c r="J241" s="1355"/>
      <c r="K241" s="1355"/>
      <c r="L241" s="1355"/>
      <c r="M241" s="1355"/>
      <c r="N241" s="1355"/>
      <c r="O241" s="1355"/>
      <c r="P241" s="1356"/>
      <c r="Q241" s="464" t="s">
        <v>1633</v>
      </c>
    </row>
    <row r="242" spans="2:17" ht="17.25" thickBot="1">
      <c r="B242" s="464" t="s">
        <v>1130</v>
      </c>
      <c r="C242" s="1354" t="s">
        <v>1826</v>
      </c>
      <c r="D242" s="1355"/>
      <c r="E242" s="1355"/>
      <c r="F242" s="1355"/>
      <c r="G242" s="1355"/>
      <c r="H242" s="1355"/>
      <c r="I242" s="1355"/>
      <c r="J242" s="1355"/>
      <c r="K242" s="1355"/>
      <c r="L242" s="1355"/>
      <c r="M242" s="1355"/>
      <c r="N242" s="1355"/>
      <c r="O242" s="1355"/>
      <c r="P242" s="1356"/>
      <c r="Q242" s="464" t="s">
        <v>1130</v>
      </c>
    </row>
    <row r="244" spans="2:17" ht="14.25" thickBot="1"/>
    <row r="245" spans="2:17" ht="16.5">
      <c r="B245" s="224">
        <v>43191</v>
      </c>
      <c r="C245" s="359" t="s">
        <v>1397</v>
      </c>
      <c r="D245" s="1251">
        <v>11</v>
      </c>
      <c r="E245" s="361" t="s">
        <v>1398</v>
      </c>
      <c r="F245" s="1253">
        <v>12</v>
      </c>
      <c r="G245" s="363" t="s">
        <v>1406</v>
      </c>
      <c r="H245" s="1255">
        <v>13</v>
      </c>
      <c r="I245" s="365" t="s">
        <v>1594</v>
      </c>
      <c r="J245" s="1257">
        <v>14</v>
      </c>
      <c r="K245" s="365" t="s">
        <v>1595</v>
      </c>
      <c r="L245" s="1257">
        <v>15</v>
      </c>
      <c r="M245" s="355" t="s">
        <v>1400</v>
      </c>
      <c r="N245" s="1247">
        <v>16</v>
      </c>
      <c r="O245" s="357" t="s">
        <v>1403</v>
      </c>
      <c r="P245" s="1249">
        <v>17</v>
      </c>
      <c r="Q245" s="368">
        <v>43191</v>
      </c>
    </row>
    <row r="246" spans="2:17" ht="17.25" thickBot="1">
      <c r="B246" s="225" t="s">
        <v>1827</v>
      </c>
      <c r="C246" s="360" t="s">
        <v>1597</v>
      </c>
      <c r="D246" s="1252"/>
      <c r="E246" s="362" t="s">
        <v>1598</v>
      </c>
      <c r="F246" s="1254"/>
      <c r="G246" s="364" t="s">
        <v>1599</v>
      </c>
      <c r="H246" s="1256"/>
      <c r="I246" s="366" t="s">
        <v>1600</v>
      </c>
      <c r="J246" s="1258"/>
      <c r="K246" s="366" t="s">
        <v>1601</v>
      </c>
      <c r="L246" s="1258"/>
      <c r="M246" s="356" t="s">
        <v>1590</v>
      </c>
      <c r="N246" s="1248"/>
      <c r="O246" s="358" t="s">
        <v>1596</v>
      </c>
      <c r="P246" s="1250"/>
      <c r="Q246" s="369" t="s">
        <v>1827</v>
      </c>
    </row>
    <row r="247" spans="2:17" ht="16.5">
      <c r="B247" s="1131" t="s">
        <v>1077</v>
      </c>
      <c r="C247" s="199" t="s">
        <v>1086</v>
      </c>
      <c r="D247" s="200" t="s">
        <v>1087</v>
      </c>
      <c r="E247" s="449" t="s">
        <v>1090</v>
      </c>
      <c r="F247" s="446" t="s">
        <v>1091</v>
      </c>
      <c r="G247" s="447" t="s">
        <v>1094</v>
      </c>
      <c r="H247" s="448" t="s">
        <v>1095</v>
      </c>
      <c r="I247" s="1191" t="s">
        <v>1098</v>
      </c>
      <c r="J247" s="1192"/>
      <c r="K247" s="1192"/>
      <c r="L247" s="1193"/>
      <c r="M247" s="187" t="s">
        <v>1078</v>
      </c>
      <c r="N247" s="188" t="s">
        <v>1079</v>
      </c>
      <c r="O247" s="195" t="s">
        <v>1082</v>
      </c>
      <c r="P247" s="196" t="s">
        <v>1083</v>
      </c>
      <c r="Q247" s="1131" t="s">
        <v>1077</v>
      </c>
    </row>
    <row r="248" spans="2:17" ht="17.25" thickBot="1">
      <c r="B248" s="1132"/>
      <c r="C248" s="443" t="s">
        <v>1088</v>
      </c>
      <c r="D248" s="349" t="s">
        <v>1089</v>
      </c>
      <c r="E248" s="207" t="s">
        <v>1092</v>
      </c>
      <c r="F248" s="351" t="s">
        <v>1093</v>
      </c>
      <c r="G248" s="444" t="s">
        <v>1096</v>
      </c>
      <c r="H248" s="352" t="s">
        <v>1097</v>
      </c>
      <c r="I248" s="193" t="s">
        <v>1099</v>
      </c>
      <c r="J248" s="203" t="s">
        <v>1100</v>
      </c>
      <c r="K248" s="203" t="s">
        <v>1102</v>
      </c>
      <c r="L248" s="353" t="s">
        <v>1101</v>
      </c>
      <c r="M248" s="445" t="s">
        <v>1080</v>
      </c>
      <c r="N248" s="350" t="s">
        <v>1081</v>
      </c>
      <c r="O248" s="442" t="s">
        <v>1085</v>
      </c>
      <c r="P248" s="354" t="s">
        <v>1084</v>
      </c>
      <c r="Q248" s="1132"/>
    </row>
    <row r="249" spans="2:17" ht="17.25" thickBot="1">
      <c r="B249" s="1133" t="s">
        <v>1103</v>
      </c>
      <c r="C249" s="1198" t="s">
        <v>1108</v>
      </c>
      <c r="D249" s="1199"/>
      <c r="E249" s="1158" t="s">
        <v>1109</v>
      </c>
      <c r="F249" s="1159"/>
      <c r="G249" s="1164" t="s">
        <v>1176</v>
      </c>
      <c r="H249" s="1200"/>
      <c r="I249" s="1200"/>
      <c r="J249" s="1200"/>
      <c r="K249" s="1200"/>
      <c r="L249" s="1165"/>
      <c r="M249" s="1194" t="s">
        <v>1106</v>
      </c>
      <c r="N249" s="1195"/>
      <c r="O249" s="1196" t="s">
        <v>1107</v>
      </c>
      <c r="P249" s="1197"/>
      <c r="Q249" s="1133" t="s">
        <v>1103</v>
      </c>
    </row>
    <row r="250" spans="2:17" ht="17.25" thickBot="1">
      <c r="B250" s="1131"/>
      <c r="C250" s="1198" t="s">
        <v>1114</v>
      </c>
      <c r="D250" s="1199"/>
      <c r="E250" s="1158" t="s">
        <v>1115</v>
      </c>
      <c r="F250" s="1159"/>
      <c r="G250" s="1140" t="s">
        <v>1111</v>
      </c>
      <c r="H250" s="1142"/>
      <c r="I250" s="1164" t="s">
        <v>1177</v>
      </c>
      <c r="J250" s="1200"/>
      <c r="K250" s="1200"/>
      <c r="L250" s="1165"/>
      <c r="M250" s="1194" t="s">
        <v>1105</v>
      </c>
      <c r="N250" s="1195"/>
      <c r="O250" s="1196" t="s">
        <v>1113</v>
      </c>
      <c r="P250" s="1197"/>
      <c r="Q250" s="1131"/>
    </row>
    <row r="251" spans="2:17" ht="17.25" thickBot="1">
      <c r="B251" s="1131"/>
      <c r="C251" s="1198" t="s">
        <v>1104</v>
      </c>
      <c r="D251" s="1199"/>
      <c r="E251" s="1158"/>
      <c r="F251" s="1159"/>
      <c r="G251" s="1140"/>
      <c r="H251" s="1142"/>
      <c r="I251" s="1162" t="s">
        <v>1110</v>
      </c>
      <c r="J251" s="1163"/>
      <c r="K251" s="1164"/>
      <c r="L251" s="1165"/>
      <c r="M251" s="1201" t="s">
        <v>1112</v>
      </c>
      <c r="N251" s="1195"/>
      <c r="O251" s="1196"/>
      <c r="P251" s="1197"/>
      <c r="Q251" s="1131"/>
    </row>
    <row r="252" spans="2:17" ht="17.25" thickBot="1">
      <c r="B252" s="1132"/>
      <c r="C252" s="1166" t="s">
        <v>1828</v>
      </c>
      <c r="D252" s="1167"/>
      <c r="E252" s="1167"/>
      <c r="F252" s="1167"/>
      <c r="G252" s="1167"/>
      <c r="H252" s="1167"/>
      <c r="I252" s="1167"/>
      <c r="J252" s="1167"/>
      <c r="K252" s="1167"/>
      <c r="L252" s="1167"/>
      <c r="M252" s="1167"/>
      <c r="N252" s="1167"/>
      <c r="O252" s="1167"/>
      <c r="P252" s="1168"/>
      <c r="Q252" s="1132"/>
    </row>
    <row r="253" spans="2:17" ht="17.25" thickBot="1">
      <c r="B253" s="185" t="s">
        <v>1117</v>
      </c>
      <c r="C253" s="1187" t="s">
        <v>835</v>
      </c>
      <c r="D253" s="1188"/>
      <c r="E253" s="1183" t="s">
        <v>837</v>
      </c>
      <c r="F253" s="1184"/>
      <c r="G253" s="1185" t="s">
        <v>851</v>
      </c>
      <c r="H253" s="1186"/>
      <c r="I253" s="1189" t="s">
        <v>836</v>
      </c>
      <c r="J253" s="1190"/>
      <c r="K253" s="1189" t="s">
        <v>836</v>
      </c>
      <c r="L253" s="1190"/>
      <c r="M253" s="1183" t="s">
        <v>837</v>
      </c>
      <c r="N253" s="1184"/>
      <c r="O253" s="1185" t="s">
        <v>851</v>
      </c>
      <c r="P253" s="1186"/>
      <c r="Q253" s="185" t="s">
        <v>1117</v>
      </c>
    </row>
    <row r="254" spans="2:17" ht="17.25" thickBot="1">
      <c r="B254" s="185" t="s">
        <v>1159</v>
      </c>
      <c r="C254" s="1276" t="s">
        <v>1835</v>
      </c>
      <c r="D254" s="1277"/>
      <c r="E254" s="1277"/>
      <c r="F254" s="1277"/>
      <c r="G254" s="1277"/>
      <c r="H254" s="1277"/>
      <c r="I254" s="1277"/>
      <c r="J254" s="1277"/>
      <c r="K254" s="1277"/>
      <c r="L254" s="1277"/>
      <c r="M254" s="1277"/>
      <c r="N254" s="1277"/>
      <c r="O254" s="1277"/>
      <c r="P254" s="1278"/>
      <c r="Q254" s="185" t="s">
        <v>1159</v>
      </c>
    </row>
    <row r="255" spans="2:17" ht="17.25" thickBot="1">
      <c r="B255" s="185" t="s">
        <v>886</v>
      </c>
      <c r="C255" s="1245" t="s">
        <v>1829</v>
      </c>
      <c r="D255" s="1246"/>
      <c r="E255" s="1137" t="s">
        <v>1923</v>
      </c>
      <c r="F255" s="1138"/>
      <c r="G255" s="1138"/>
      <c r="H255" s="1138"/>
      <c r="I255" s="1138"/>
      <c r="J255" s="1138"/>
      <c r="K255" s="1138"/>
      <c r="L255" s="1138"/>
      <c r="M255" s="1138"/>
      <c r="N255" s="1138"/>
      <c r="O255" s="1138"/>
      <c r="P255" s="1139"/>
      <c r="Q255" s="185" t="s">
        <v>886</v>
      </c>
    </row>
    <row r="256" spans="2:17" ht="17.25" thickBot="1">
      <c r="B256" s="441" t="s">
        <v>1116</v>
      </c>
      <c r="C256" s="1213" t="s">
        <v>1134</v>
      </c>
      <c r="D256" s="1214"/>
      <c r="E256" s="1214"/>
      <c r="F256" s="1214"/>
      <c r="G256" s="1214"/>
      <c r="H256" s="1215"/>
      <c r="I256" s="1286"/>
      <c r="J256" s="1287"/>
      <c r="K256" s="1287"/>
      <c r="L256" s="1287"/>
      <c r="M256" s="1287"/>
      <c r="N256" s="1287"/>
      <c r="O256" s="1287"/>
      <c r="P256" s="1288"/>
      <c r="Q256" s="441" t="s">
        <v>1116</v>
      </c>
    </row>
    <row r="257" spans="2:17" ht="17.25" thickBot="1">
      <c r="B257" s="441" t="s">
        <v>1537</v>
      </c>
      <c r="C257" s="1143" t="s">
        <v>1833</v>
      </c>
      <c r="D257" s="1144"/>
      <c r="E257" s="1144"/>
      <c r="F257" s="1144"/>
      <c r="G257" s="1144"/>
      <c r="H257" s="1144"/>
      <c r="I257" s="1144"/>
      <c r="J257" s="1144"/>
      <c r="K257" s="1144"/>
      <c r="L257" s="1144"/>
      <c r="M257" s="1144"/>
      <c r="N257" s="1144"/>
      <c r="O257" s="1144"/>
      <c r="P257" s="1145"/>
      <c r="Q257" s="441" t="s">
        <v>1537</v>
      </c>
    </row>
    <row r="258" spans="2:17" ht="17.25" thickBot="1">
      <c r="B258" s="185" t="s">
        <v>1121</v>
      </c>
      <c r="C258" s="1272" t="s">
        <v>1834</v>
      </c>
      <c r="D258" s="1273"/>
      <c r="E258" s="1273"/>
      <c r="F258" s="1273"/>
      <c r="G258" s="1273"/>
      <c r="H258" s="1273"/>
      <c r="I258" s="1273"/>
      <c r="J258" s="1273"/>
      <c r="K258" s="1273"/>
      <c r="L258" s="1273"/>
      <c r="M258" s="1273"/>
      <c r="N258" s="1273"/>
      <c r="O258" s="1273"/>
      <c r="P258" s="1274"/>
      <c r="Q258" s="185" t="s">
        <v>1633</v>
      </c>
    </row>
    <row r="259" spans="2:17" ht="17.25" thickBot="1">
      <c r="B259" s="185" t="s">
        <v>1130</v>
      </c>
      <c r="C259" s="1134" t="s">
        <v>1131</v>
      </c>
      <c r="D259" s="1135"/>
      <c r="E259" s="1135"/>
      <c r="F259" s="1135"/>
      <c r="G259" s="1135"/>
      <c r="H259" s="1135"/>
      <c r="I259" s="1135"/>
      <c r="J259" s="1135"/>
      <c r="K259" s="1135"/>
      <c r="L259" s="1135"/>
      <c r="M259" s="1135"/>
      <c r="N259" s="1135"/>
      <c r="O259" s="1135"/>
      <c r="P259" s="1136"/>
      <c r="Q259" s="185" t="s">
        <v>1130</v>
      </c>
    </row>
    <row r="261" spans="2:17" ht="14.25" thickBot="1"/>
    <row r="262" spans="2:17" ht="16.5">
      <c r="B262" s="224">
        <v>43191</v>
      </c>
      <c r="C262" s="359" t="s">
        <v>1397</v>
      </c>
      <c r="D262" s="1251">
        <v>18</v>
      </c>
      <c r="E262" s="361" t="s">
        <v>1398</v>
      </c>
      <c r="F262" s="1253">
        <v>19</v>
      </c>
      <c r="G262" s="363" t="s">
        <v>1406</v>
      </c>
      <c r="H262" s="1255">
        <v>20</v>
      </c>
      <c r="I262" s="365" t="s">
        <v>1594</v>
      </c>
      <c r="J262" s="1257">
        <v>21</v>
      </c>
      <c r="K262" s="365" t="s">
        <v>1595</v>
      </c>
      <c r="L262" s="1257">
        <v>22</v>
      </c>
      <c r="M262" s="355" t="s">
        <v>1400</v>
      </c>
      <c r="N262" s="1247">
        <v>23</v>
      </c>
      <c r="O262" s="357" t="s">
        <v>1403</v>
      </c>
      <c r="P262" s="1249">
        <v>24</v>
      </c>
      <c r="Q262" s="368">
        <v>43191</v>
      </c>
    </row>
    <row r="263" spans="2:17" ht="17.25" thickBot="1">
      <c r="B263" s="225" t="s">
        <v>1844</v>
      </c>
      <c r="C263" s="360" t="s">
        <v>1597</v>
      </c>
      <c r="D263" s="1252"/>
      <c r="E263" s="362" t="s">
        <v>1598</v>
      </c>
      <c r="F263" s="1254"/>
      <c r="G263" s="364" t="s">
        <v>1599</v>
      </c>
      <c r="H263" s="1256"/>
      <c r="I263" s="366" t="s">
        <v>1600</v>
      </c>
      <c r="J263" s="1258"/>
      <c r="K263" s="366" t="s">
        <v>1601</v>
      </c>
      <c r="L263" s="1258"/>
      <c r="M263" s="356" t="s">
        <v>1590</v>
      </c>
      <c r="N263" s="1248"/>
      <c r="O263" s="358" t="s">
        <v>1596</v>
      </c>
      <c r="P263" s="1250"/>
      <c r="Q263" s="369" t="s">
        <v>1844</v>
      </c>
    </row>
    <row r="264" spans="2:17" ht="16.5">
      <c r="B264" s="1131" t="s">
        <v>1077</v>
      </c>
      <c r="C264" s="199" t="s">
        <v>1086</v>
      </c>
      <c r="D264" s="200" t="s">
        <v>1087</v>
      </c>
      <c r="E264" s="475" t="s">
        <v>1090</v>
      </c>
      <c r="F264" s="472" t="s">
        <v>1091</v>
      </c>
      <c r="G264" s="473" t="s">
        <v>1094</v>
      </c>
      <c r="H264" s="474" t="s">
        <v>1095</v>
      </c>
      <c r="I264" s="1191" t="s">
        <v>1098</v>
      </c>
      <c r="J264" s="1192"/>
      <c r="K264" s="1192"/>
      <c r="L264" s="1193"/>
      <c r="M264" s="187" t="s">
        <v>1078</v>
      </c>
      <c r="N264" s="188" t="s">
        <v>1079</v>
      </c>
      <c r="O264" s="195" t="s">
        <v>1082</v>
      </c>
      <c r="P264" s="196" t="s">
        <v>1083</v>
      </c>
      <c r="Q264" s="1131" t="s">
        <v>1077</v>
      </c>
    </row>
    <row r="265" spans="2:17" ht="17.25" thickBot="1">
      <c r="B265" s="1132"/>
      <c r="C265" s="469" t="s">
        <v>1088</v>
      </c>
      <c r="D265" s="349" t="s">
        <v>1089</v>
      </c>
      <c r="E265" s="207" t="s">
        <v>1092</v>
      </c>
      <c r="F265" s="351" t="s">
        <v>1093</v>
      </c>
      <c r="G265" s="470" t="s">
        <v>1096</v>
      </c>
      <c r="H265" s="352" t="s">
        <v>1097</v>
      </c>
      <c r="I265" s="193" t="s">
        <v>1099</v>
      </c>
      <c r="J265" s="203" t="s">
        <v>1100</v>
      </c>
      <c r="K265" s="203" t="s">
        <v>1102</v>
      </c>
      <c r="L265" s="353" t="s">
        <v>1101</v>
      </c>
      <c r="M265" s="471" t="s">
        <v>1080</v>
      </c>
      <c r="N265" s="350" t="s">
        <v>1081</v>
      </c>
      <c r="O265" s="468" t="s">
        <v>1085</v>
      </c>
      <c r="P265" s="354" t="s">
        <v>1084</v>
      </c>
      <c r="Q265" s="1132"/>
    </row>
    <row r="266" spans="2:17" ht="17.25" thickBot="1">
      <c r="B266" s="1133" t="s">
        <v>1103</v>
      </c>
      <c r="C266" s="1198" t="s">
        <v>1108</v>
      </c>
      <c r="D266" s="1199"/>
      <c r="E266" s="1158" t="s">
        <v>1109</v>
      </c>
      <c r="F266" s="1159"/>
      <c r="G266" s="1164" t="s">
        <v>1176</v>
      </c>
      <c r="H266" s="1200"/>
      <c r="I266" s="1200"/>
      <c r="J266" s="1200"/>
      <c r="K266" s="1200"/>
      <c r="L266" s="1165"/>
      <c r="M266" s="1194" t="s">
        <v>1106</v>
      </c>
      <c r="N266" s="1195"/>
      <c r="O266" s="1196" t="s">
        <v>1107</v>
      </c>
      <c r="P266" s="1197"/>
      <c r="Q266" s="1133" t="s">
        <v>1103</v>
      </c>
    </row>
    <row r="267" spans="2:17" ht="17.25" thickBot="1">
      <c r="B267" s="1131"/>
      <c r="C267" s="1198" t="s">
        <v>1114</v>
      </c>
      <c r="D267" s="1199"/>
      <c r="E267" s="1158" t="s">
        <v>1115</v>
      </c>
      <c r="F267" s="1159"/>
      <c r="G267" s="1140" t="s">
        <v>1111</v>
      </c>
      <c r="H267" s="1142"/>
      <c r="I267" s="1164" t="s">
        <v>1177</v>
      </c>
      <c r="J267" s="1200"/>
      <c r="K267" s="1200"/>
      <c r="L267" s="1165"/>
      <c r="M267" s="1194" t="s">
        <v>1105</v>
      </c>
      <c r="N267" s="1195"/>
      <c r="O267" s="1196" t="s">
        <v>1113</v>
      </c>
      <c r="P267" s="1197"/>
      <c r="Q267" s="1131"/>
    </row>
    <row r="268" spans="2:17" ht="17.25" thickBot="1">
      <c r="B268" s="1131"/>
      <c r="C268" s="1198" t="s">
        <v>1104</v>
      </c>
      <c r="D268" s="1199"/>
      <c r="E268" s="1158"/>
      <c r="F268" s="1159"/>
      <c r="G268" s="1140"/>
      <c r="H268" s="1142"/>
      <c r="I268" s="1294" t="s">
        <v>1850</v>
      </c>
      <c r="J268" s="1296"/>
      <c r="K268" s="1164"/>
      <c r="L268" s="1165"/>
      <c r="M268" s="1201" t="s">
        <v>1112</v>
      </c>
      <c r="N268" s="1195"/>
      <c r="O268" s="1196"/>
      <c r="P268" s="1197"/>
      <c r="Q268" s="1131"/>
    </row>
    <row r="269" spans="2:17" ht="17.25" thickBot="1">
      <c r="B269" s="1132"/>
      <c r="C269" s="1166" t="s">
        <v>1849</v>
      </c>
      <c r="D269" s="1167"/>
      <c r="E269" s="1167"/>
      <c r="F269" s="1167"/>
      <c r="G269" s="1167"/>
      <c r="H269" s="1167"/>
      <c r="I269" s="1167"/>
      <c r="J269" s="1167"/>
      <c r="K269" s="1167"/>
      <c r="L269" s="1167"/>
      <c r="M269" s="1167"/>
      <c r="N269" s="1167"/>
      <c r="O269" s="1167"/>
      <c r="P269" s="1168"/>
      <c r="Q269" s="1132"/>
    </row>
    <row r="270" spans="2:17" ht="17.25" thickBot="1">
      <c r="B270" s="185" t="s">
        <v>1117</v>
      </c>
      <c r="C270" s="1300" t="s">
        <v>1846</v>
      </c>
      <c r="D270" s="1301"/>
      <c r="E270" s="1300" t="s">
        <v>1846</v>
      </c>
      <c r="F270" s="1301"/>
      <c r="G270" s="1300" t="s">
        <v>1846</v>
      </c>
      <c r="H270" s="1301"/>
      <c r="I270" s="1189" t="s">
        <v>836</v>
      </c>
      <c r="J270" s="1190"/>
      <c r="K270" s="1189" t="s">
        <v>836</v>
      </c>
      <c r="L270" s="1190"/>
      <c r="M270" s="1300" t="s">
        <v>1846</v>
      </c>
      <c r="N270" s="1301"/>
      <c r="O270" s="1300" t="s">
        <v>1846</v>
      </c>
      <c r="P270" s="1301"/>
      <c r="Q270" s="185" t="s">
        <v>1117</v>
      </c>
    </row>
    <row r="271" spans="2:17" ht="17.25" thickBot="1">
      <c r="B271" s="185" t="s">
        <v>1159</v>
      </c>
      <c r="C271" s="1276" t="s">
        <v>1845</v>
      </c>
      <c r="D271" s="1277"/>
      <c r="E271" s="1277"/>
      <c r="F271" s="1277"/>
      <c r="G271" s="1277"/>
      <c r="H271" s="1277"/>
      <c r="I271" s="1277"/>
      <c r="J271" s="1277"/>
      <c r="K271" s="1277"/>
      <c r="L271" s="1277"/>
      <c r="M271" s="1277"/>
      <c r="N271" s="1277"/>
      <c r="O271" s="1277"/>
      <c r="P271" s="1278"/>
      <c r="Q271" s="185" t="s">
        <v>1159</v>
      </c>
    </row>
    <row r="272" spans="2:17" ht="17.25" thickBot="1">
      <c r="B272" s="185" t="s">
        <v>886</v>
      </c>
      <c r="C272" s="1137" t="s">
        <v>1924</v>
      </c>
      <c r="D272" s="1138"/>
      <c r="E272" s="1138"/>
      <c r="F272" s="1138"/>
      <c r="G272" s="1138"/>
      <c r="H272" s="1138"/>
      <c r="I272" s="1138"/>
      <c r="J272" s="1138"/>
      <c r="K272" s="1138"/>
      <c r="L272" s="1138"/>
      <c r="M272" s="1138"/>
      <c r="N272" s="1138"/>
      <c r="O272" s="1138"/>
      <c r="P272" s="1139"/>
      <c r="Q272" s="185" t="s">
        <v>886</v>
      </c>
    </row>
    <row r="273" spans="2:27" ht="17.25" thickBot="1">
      <c r="B273" s="1133" t="s">
        <v>1116</v>
      </c>
      <c r="C273" s="1216" t="s">
        <v>1179</v>
      </c>
      <c r="D273" s="1217"/>
      <c r="E273" s="1217"/>
      <c r="F273" s="1217"/>
      <c r="G273" s="1217"/>
      <c r="H273" s="1217"/>
      <c r="I273" s="1217"/>
      <c r="J273" s="1217"/>
      <c r="K273" s="1217"/>
      <c r="L273" s="1218"/>
      <c r="M273" s="1286"/>
      <c r="N273" s="1287"/>
      <c r="O273" s="1287"/>
      <c r="P273" s="1288"/>
      <c r="Q273" s="1133" t="s">
        <v>1116</v>
      </c>
    </row>
    <row r="274" spans="2:27" ht="17.25" thickBot="1">
      <c r="B274" s="1132"/>
      <c r="C274" s="476"/>
      <c r="D274" s="1146" t="s">
        <v>1553</v>
      </c>
      <c r="E274" s="1147"/>
      <c r="F274" s="1147"/>
      <c r="G274" s="1147"/>
      <c r="H274" s="1147"/>
      <c r="I274" s="1147"/>
      <c r="J274" s="1147"/>
      <c r="K274" s="1147"/>
      <c r="L274" s="1148"/>
      <c r="M274" s="1286"/>
      <c r="N274" s="1287"/>
      <c r="O274" s="1287"/>
      <c r="P274" s="1288"/>
      <c r="Q274" s="1132"/>
    </row>
    <row r="275" spans="2:27" ht="17.25" thickBot="1">
      <c r="B275" s="467" t="s">
        <v>1847</v>
      </c>
      <c r="C275" s="477"/>
      <c r="D275" s="478"/>
      <c r="E275" s="1140" t="s">
        <v>1848</v>
      </c>
      <c r="F275" s="1141"/>
      <c r="G275" s="1141"/>
      <c r="H275" s="1141"/>
      <c r="I275" s="1141"/>
      <c r="J275" s="1142"/>
      <c r="K275" s="478"/>
      <c r="L275" s="478"/>
      <c r="M275" s="478"/>
      <c r="N275" s="478"/>
      <c r="O275" s="478"/>
      <c r="P275" s="479"/>
      <c r="Q275" s="467" t="s">
        <v>1847</v>
      </c>
    </row>
    <row r="276" spans="2:27" ht="17.25" thickBot="1">
      <c r="B276" s="185" t="s">
        <v>1121</v>
      </c>
      <c r="C276" s="1272" t="s">
        <v>1834</v>
      </c>
      <c r="D276" s="1273"/>
      <c r="E276" s="1273"/>
      <c r="F276" s="1273"/>
      <c r="G276" s="1273"/>
      <c r="H276" s="1273"/>
      <c r="I276" s="1273"/>
      <c r="J276" s="1273"/>
      <c r="K276" s="1273"/>
      <c r="L276" s="1273"/>
      <c r="M276" s="1273"/>
      <c r="N276" s="1273"/>
      <c r="O276" s="1273"/>
      <c r="P276" s="1274"/>
      <c r="Q276" s="185" t="s">
        <v>1121</v>
      </c>
    </row>
    <row r="277" spans="2:27" ht="17.25" thickBot="1">
      <c r="B277" s="185" t="s">
        <v>1130</v>
      </c>
      <c r="C277" s="1134" t="s">
        <v>1131</v>
      </c>
      <c r="D277" s="1135"/>
      <c r="E277" s="1135"/>
      <c r="F277" s="1135"/>
      <c r="G277" s="1135"/>
      <c r="H277" s="1135"/>
      <c r="I277" s="1135"/>
      <c r="J277" s="1135"/>
      <c r="K277" s="1135"/>
      <c r="L277" s="1135"/>
      <c r="M277" s="1135"/>
      <c r="N277" s="1135"/>
      <c r="O277" s="1135"/>
      <c r="P277" s="1136"/>
      <c r="Q277" s="185" t="s">
        <v>1130</v>
      </c>
    </row>
    <row r="279" spans="2:27" ht="14.25" thickBot="1"/>
    <row r="280" spans="2:27" ht="16.5" customHeight="1">
      <c r="B280" s="224">
        <v>43191</v>
      </c>
      <c r="C280" s="363" t="s">
        <v>1406</v>
      </c>
      <c r="D280" s="1255">
        <v>27</v>
      </c>
      <c r="E280" s="365" t="s">
        <v>1594</v>
      </c>
      <c r="F280" s="1257">
        <v>28</v>
      </c>
      <c r="G280" s="365" t="s">
        <v>1595</v>
      </c>
      <c r="H280" s="1257">
        <v>29</v>
      </c>
      <c r="I280" s="355" t="s">
        <v>1400</v>
      </c>
      <c r="J280" s="1247">
        <v>30</v>
      </c>
      <c r="K280" s="357" t="s">
        <v>1403</v>
      </c>
      <c r="L280" s="1249">
        <v>1</v>
      </c>
      <c r="M280" s="359" t="s">
        <v>1397</v>
      </c>
      <c r="N280" s="1251">
        <v>2</v>
      </c>
      <c r="O280" s="361" t="s">
        <v>1398</v>
      </c>
      <c r="P280" s="1253">
        <v>3</v>
      </c>
      <c r="Q280" s="363" t="s">
        <v>1406</v>
      </c>
      <c r="R280" s="1341">
        <v>4</v>
      </c>
      <c r="S280" s="365" t="s">
        <v>1594</v>
      </c>
      <c r="T280" s="1257">
        <v>5</v>
      </c>
      <c r="U280" s="365" t="s">
        <v>1595</v>
      </c>
      <c r="V280" s="1257">
        <v>6</v>
      </c>
      <c r="W280" s="355" t="s">
        <v>1400</v>
      </c>
      <c r="X280" s="1247">
        <v>7</v>
      </c>
      <c r="Y280" s="357" t="s">
        <v>1403</v>
      </c>
      <c r="Z280" s="1249">
        <v>8</v>
      </c>
      <c r="AA280" s="368">
        <v>43221</v>
      </c>
    </row>
    <row r="281" spans="2:27" ht="17.25" customHeight="1" thickBot="1">
      <c r="B281" s="225" t="s">
        <v>1922</v>
      </c>
      <c r="C281" s="364" t="s">
        <v>1599</v>
      </c>
      <c r="D281" s="1256"/>
      <c r="E281" s="366" t="s">
        <v>1600</v>
      </c>
      <c r="F281" s="1258"/>
      <c r="G281" s="366" t="s">
        <v>1601</v>
      </c>
      <c r="H281" s="1258"/>
      <c r="I281" s="356" t="s">
        <v>1590</v>
      </c>
      <c r="J281" s="1248"/>
      <c r="K281" s="358" t="s">
        <v>1596</v>
      </c>
      <c r="L281" s="1250"/>
      <c r="M281" s="360" t="s">
        <v>1597</v>
      </c>
      <c r="N281" s="1252"/>
      <c r="O281" s="362" t="s">
        <v>1598</v>
      </c>
      <c r="P281" s="1254"/>
      <c r="Q281" s="364" t="s">
        <v>1599</v>
      </c>
      <c r="R281" s="1342"/>
      <c r="S281" s="366" t="s">
        <v>1600</v>
      </c>
      <c r="T281" s="1258"/>
      <c r="U281" s="366" t="s">
        <v>1601</v>
      </c>
      <c r="V281" s="1258"/>
      <c r="W281" s="356" t="s">
        <v>1590</v>
      </c>
      <c r="X281" s="1248"/>
      <c r="Y281" s="358" t="s">
        <v>1596</v>
      </c>
      <c r="Z281" s="1250"/>
      <c r="AA281" s="369" t="s">
        <v>2001</v>
      </c>
    </row>
    <row r="282" spans="2:27" ht="16.5">
      <c r="B282" s="1131" t="s">
        <v>1077</v>
      </c>
      <c r="C282" s="491" t="s">
        <v>1094</v>
      </c>
      <c r="D282" s="492" t="s">
        <v>1095</v>
      </c>
      <c r="E282" s="1191" t="s">
        <v>1098</v>
      </c>
      <c r="F282" s="1192"/>
      <c r="G282" s="1192"/>
      <c r="H282" s="1193"/>
      <c r="I282" s="187" t="s">
        <v>1078</v>
      </c>
      <c r="J282" s="188" t="s">
        <v>1079</v>
      </c>
      <c r="K282" s="195" t="s">
        <v>1082</v>
      </c>
      <c r="L282" s="196" t="s">
        <v>1083</v>
      </c>
      <c r="M282" s="199" t="s">
        <v>1086</v>
      </c>
      <c r="N282" s="200" t="s">
        <v>1087</v>
      </c>
      <c r="O282" s="490" t="s">
        <v>1090</v>
      </c>
      <c r="P282" s="497" t="s">
        <v>1091</v>
      </c>
      <c r="Q282" s="491" t="s">
        <v>1094</v>
      </c>
      <c r="R282" s="808" t="s">
        <v>1095</v>
      </c>
      <c r="S282" s="1191" t="s">
        <v>1098</v>
      </c>
      <c r="T282" s="1192"/>
      <c r="U282" s="1192"/>
      <c r="V282" s="1193"/>
      <c r="W282" s="187" t="s">
        <v>1078</v>
      </c>
      <c r="X282" s="188" t="s">
        <v>1079</v>
      </c>
      <c r="Y282" s="195" t="s">
        <v>1082</v>
      </c>
      <c r="Z282" s="196" t="s">
        <v>1083</v>
      </c>
      <c r="AA282" s="1131" t="s">
        <v>1077</v>
      </c>
    </row>
    <row r="283" spans="2:27" ht="17.25" thickBot="1">
      <c r="B283" s="1132"/>
      <c r="C283" s="496" t="s">
        <v>1096</v>
      </c>
      <c r="D283" s="352" t="s">
        <v>1097</v>
      </c>
      <c r="E283" s="193" t="s">
        <v>1099</v>
      </c>
      <c r="F283" s="203" t="s">
        <v>1100</v>
      </c>
      <c r="G283" s="203" t="s">
        <v>1102</v>
      </c>
      <c r="H283" s="353" t="s">
        <v>1101</v>
      </c>
      <c r="I283" s="493" t="s">
        <v>1080</v>
      </c>
      <c r="J283" s="350" t="s">
        <v>1081</v>
      </c>
      <c r="K283" s="494" t="s">
        <v>1085</v>
      </c>
      <c r="L283" s="354" t="s">
        <v>1084</v>
      </c>
      <c r="M283" s="495" t="s">
        <v>1088</v>
      </c>
      <c r="N283" s="349" t="s">
        <v>1089</v>
      </c>
      <c r="O283" s="207" t="s">
        <v>1092</v>
      </c>
      <c r="P283" s="351" t="s">
        <v>1093</v>
      </c>
      <c r="Q283" s="496" t="s">
        <v>1096</v>
      </c>
      <c r="R283" s="809" t="s">
        <v>1097</v>
      </c>
      <c r="S283" s="193" t="s">
        <v>1099</v>
      </c>
      <c r="T283" s="203" t="s">
        <v>1100</v>
      </c>
      <c r="U283" s="203" t="s">
        <v>1102</v>
      </c>
      <c r="V283" s="353" t="s">
        <v>1101</v>
      </c>
      <c r="W283" s="493" t="s">
        <v>1080</v>
      </c>
      <c r="X283" s="350" t="s">
        <v>1081</v>
      </c>
      <c r="Y283" s="494" t="s">
        <v>1085</v>
      </c>
      <c r="Z283" s="354" t="s">
        <v>1084</v>
      </c>
      <c r="AA283" s="1132"/>
    </row>
    <row r="284" spans="2:27" ht="17.25" thickBot="1">
      <c r="B284" s="1133" t="s">
        <v>1103</v>
      </c>
      <c r="C284" s="1164" t="s">
        <v>1176</v>
      </c>
      <c r="D284" s="1200"/>
      <c r="E284" s="1200"/>
      <c r="F284" s="1200"/>
      <c r="G284" s="1200"/>
      <c r="H284" s="1165"/>
      <c r="I284" s="1194" t="s">
        <v>1106</v>
      </c>
      <c r="J284" s="1195"/>
      <c r="K284" s="1196" t="s">
        <v>1107</v>
      </c>
      <c r="L284" s="1197"/>
      <c r="M284" s="1198" t="s">
        <v>1108</v>
      </c>
      <c r="N284" s="1199"/>
      <c r="O284" s="1158" t="s">
        <v>1109</v>
      </c>
      <c r="P284" s="1159"/>
      <c r="Q284" s="1164" t="s">
        <v>1176</v>
      </c>
      <c r="R284" s="1317"/>
      <c r="S284" s="1200"/>
      <c r="T284" s="1200"/>
      <c r="U284" s="1200"/>
      <c r="V284" s="1165"/>
      <c r="W284" s="1194" t="s">
        <v>1106</v>
      </c>
      <c r="X284" s="1195"/>
      <c r="Y284" s="1196" t="s">
        <v>1107</v>
      </c>
      <c r="Z284" s="1197"/>
      <c r="AA284" s="1133" t="s">
        <v>1103</v>
      </c>
    </row>
    <row r="285" spans="2:27" ht="17.25" thickBot="1">
      <c r="B285" s="1131"/>
      <c r="C285" s="1140" t="s">
        <v>1111</v>
      </c>
      <c r="D285" s="1142"/>
      <c r="E285" s="1164" t="s">
        <v>1177</v>
      </c>
      <c r="F285" s="1200"/>
      <c r="G285" s="1200"/>
      <c r="H285" s="1165"/>
      <c r="I285" s="1194" t="s">
        <v>1105</v>
      </c>
      <c r="J285" s="1195"/>
      <c r="K285" s="1196" t="s">
        <v>1113</v>
      </c>
      <c r="L285" s="1197"/>
      <c r="M285" s="1198" t="s">
        <v>1114</v>
      </c>
      <c r="N285" s="1199"/>
      <c r="O285" s="1158" t="s">
        <v>1115</v>
      </c>
      <c r="P285" s="1159"/>
      <c r="Q285" s="1140" t="s">
        <v>1111</v>
      </c>
      <c r="R285" s="1346"/>
      <c r="S285" s="1164" t="s">
        <v>1177</v>
      </c>
      <c r="T285" s="1200"/>
      <c r="U285" s="1200"/>
      <c r="V285" s="1165"/>
      <c r="W285" s="1194" t="s">
        <v>1105</v>
      </c>
      <c r="X285" s="1195"/>
      <c r="Y285" s="1196" t="s">
        <v>1113</v>
      </c>
      <c r="Z285" s="1197"/>
      <c r="AA285" s="1131"/>
    </row>
    <row r="286" spans="2:27" ht="17.25" thickBot="1">
      <c r="B286" s="1131"/>
      <c r="C286" s="1343" t="s">
        <v>1934</v>
      </c>
      <c r="D286" s="1345"/>
      <c r="E286" s="1294" t="s">
        <v>1928</v>
      </c>
      <c r="F286" s="1296"/>
      <c r="G286" s="1164"/>
      <c r="H286" s="1165"/>
      <c r="I286" s="1201" t="s">
        <v>1112</v>
      </c>
      <c r="J286" s="1195"/>
      <c r="K286" s="1196"/>
      <c r="L286" s="1197"/>
      <c r="M286" s="1198"/>
      <c r="N286" s="1199"/>
      <c r="O286" s="1158"/>
      <c r="P286" s="1159"/>
      <c r="Q286" s="1343" t="s">
        <v>1929</v>
      </c>
      <c r="R286" s="1344"/>
      <c r="S286" s="1294" t="s">
        <v>1928</v>
      </c>
      <c r="T286" s="1296"/>
      <c r="U286" s="1164"/>
      <c r="V286" s="1165"/>
      <c r="W286" s="1201" t="s">
        <v>1112</v>
      </c>
      <c r="X286" s="1195"/>
      <c r="Y286" s="1196"/>
      <c r="Z286" s="1197"/>
      <c r="AA286" s="1131"/>
    </row>
    <row r="287" spans="2:27" ht="17.25" thickBot="1">
      <c r="B287" s="1132"/>
      <c r="C287" s="1166" t="s">
        <v>2023</v>
      </c>
      <c r="D287" s="1167"/>
      <c r="E287" s="1167"/>
      <c r="F287" s="1167"/>
      <c r="G287" s="1167"/>
      <c r="H287" s="1167"/>
      <c r="I287" s="1167"/>
      <c r="J287" s="1167"/>
      <c r="K287" s="1167"/>
      <c r="L287" s="1167"/>
      <c r="M287" s="1167"/>
      <c r="N287" s="1167"/>
      <c r="O287" s="1167"/>
      <c r="P287" s="1167"/>
      <c r="Q287" s="1167"/>
      <c r="R287" s="1317"/>
      <c r="S287" s="1167"/>
      <c r="T287" s="1167"/>
      <c r="U287" s="1167"/>
      <c r="V287" s="1167"/>
      <c r="W287" s="1167"/>
      <c r="X287" s="1167"/>
      <c r="Y287" s="1167"/>
      <c r="Z287" s="1168"/>
      <c r="AA287" s="1132"/>
    </row>
    <row r="288" spans="2:27" ht="17.25" thickBot="1">
      <c r="B288" s="185" t="s">
        <v>1117</v>
      </c>
      <c r="C288" s="1185" t="s">
        <v>851</v>
      </c>
      <c r="D288" s="1186"/>
      <c r="E288" s="1189" t="s">
        <v>836</v>
      </c>
      <c r="F288" s="1190"/>
      <c r="G288" s="1189" t="s">
        <v>836</v>
      </c>
      <c r="H288" s="1190"/>
      <c r="I288" s="1300" t="s">
        <v>1846</v>
      </c>
      <c r="J288" s="1301"/>
      <c r="K288" s="1300" t="s">
        <v>1846</v>
      </c>
      <c r="L288" s="1301"/>
      <c r="M288" s="1187" t="s">
        <v>835</v>
      </c>
      <c r="N288" s="1188"/>
      <c r="O288" s="1183" t="s">
        <v>837</v>
      </c>
      <c r="P288" s="1184"/>
      <c r="Q288" s="1185" t="s">
        <v>851</v>
      </c>
      <c r="R288" s="1326"/>
      <c r="S288" s="1189" t="s">
        <v>836</v>
      </c>
      <c r="T288" s="1190"/>
      <c r="U288" s="1189" t="s">
        <v>836</v>
      </c>
      <c r="V288" s="1190"/>
      <c r="W288" s="1300" t="s">
        <v>1846</v>
      </c>
      <c r="X288" s="1301"/>
      <c r="Y288" s="1300" t="s">
        <v>1846</v>
      </c>
      <c r="Z288" s="1301"/>
      <c r="AA288" s="185" t="s">
        <v>1117</v>
      </c>
    </row>
    <row r="289" spans="2:27" ht="17.25" thickBot="1">
      <c r="B289" s="185" t="s">
        <v>1159</v>
      </c>
      <c r="C289" s="1333" t="s">
        <v>1937</v>
      </c>
      <c r="D289" s="1334"/>
      <c r="E289" s="1334"/>
      <c r="F289" s="1334"/>
      <c r="G289" s="1334"/>
      <c r="H289" s="1334"/>
      <c r="I289" s="1334"/>
      <c r="J289" s="1334"/>
      <c r="K289" s="1334"/>
      <c r="L289" s="1334"/>
      <c r="M289" s="1334"/>
      <c r="N289" s="1334"/>
      <c r="O289" s="1334"/>
      <c r="P289" s="1334"/>
      <c r="Q289" s="1334"/>
      <c r="R289" s="1330"/>
      <c r="S289" s="1334"/>
      <c r="T289" s="1334"/>
      <c r="U289" s="1334"/>
      <c r="V289" s="1334"/>
      <c r="W289" s="1334"/>
      <c r="X289" s="1334"/>
      <c r="Y289" s="1334"/>
      <c r="Z289" s="1335"/>
      <c r="AA289" s="185" t="s">
        <v>1159</v>
      </c>
    </row>
    <row r="290" spans="2:27" ht="17.25" thickBot="1">
      <c r="B290" s="498" t="s">
        <v>886</v>
      </c>
      <c r="C290" s="1245" t="s">
        <v>1926</v>
      </c>
      <c r="D290" s="1261"/>
      <c r="E290" s="1261"/>
      <c r="F290" s="1261"/>
      <c r="G290" s="1261"/>
      <c r="H290" s="1261"/>
      <c r="I290" s="1261"/>
      <c r="J290" s="1261"/>
      <c r="K290" s="1261"/>
      <c r="L290" s="1261"/>
      <c r="M290" s="1261"/>
      <c r="N290" s="1261"/>
      <c r="O290" s="1261" t="s">
        <v>1926</v>
      </c>
      <c r="P290" s="1261"/>
      <c r="Q290" s="1261"/>
      <c r="R290" s="1332"/>
      <c r="S290" s="1261"/>
      <c r="T290" s="1261"/>
      <c r="U290" s="1261"/>
      <c r="V290" s="1261"/>
      <c r="W290" s="1261"/>
      <c r="X290" s="1261"/>
      <c r="Y290" s="1261"/>
      <c r="Z290" s="1246"/>
      <c r="AA290" s="499" t="s">
        <v>886</v>
      </c>
    </row>
    <row r="291" spans="2:27" ht="17.25" thickBot="1">
      <c r="B291" s="1133" t="s">
        <v>1116</v>
      </c>
      <c r="C291" s="1207" t="s">
        <v>1925</v>
      </c>
      <c r="D291" s="1336"/>
      <c r="E291" s="1336"/>
      <c r="F291" s="1336"/>
      <c r="G291" s="1336"/>
      <c r="H291" s="1336"/>
      <c r="I291" s="1336"/>
      <c r="J291" s="1336"/>
      <c r="K291" s="1336"/>
      <c r="L291" s="1336"/>
      <c r="M291" s="1336"/>
      <c r="N291" s="1336"/>
      <c r="O291" s="1336"/>
      <c r="P291" s="1336"/>
      <c r="Q291" s="1336"/>
      <c r="R291" s="1337"/>
      <c r="S291" s="1336"/>
      <c r="T291" s="1208"/>
      <c r="U291" s="1338"/>
      <c r="V291" s="1339"/>
      <c r="W291" s="1339"/>
      <c r="X291" s="1339"/>
      <c r="Y291" s="1339"/>
      <c r="Z291" s="1340"/>
      <c r="AA291" s="1133" t="s">
        <v>1116</v>
      </c>
    </row>
    <row r="292" spans="2:27" ht="17.25" thickBot="1">
      <c r="B292" s="1131"/>
      <c r="C292" s="1213" t="s">
        <v>1137</v>
      </c>
      <c r="D292" s="1214"/>
      <c r="E292" s="1214"/>
      <c r="F292" s="1214"/>
      <c r="G292" s="1214"/>
      <c r="H292" s="1214"/>
      <c r="I292" s="1214"/>
      <c r="J292" s="1214"/>
      <c r="K292" s="1214"/>
      <c r="L292" s="1215"/>
      <c r="M292" s="1269"/>
      <c r="N292" s="1270"/>
      <c r="O292" s="1270"/>
      <c r="P292" s="1270"/>
      <c r="Q292" s="1270"/>
      <c r="R292" s="1317"/>
      <c r="S292" s="1270"/>
      <c r="T292" s="1270"/>
      <c r="U292" s="1270"/>
      <c r="V292" s="1270"/>
      <c r="W292" s="1270"/>
      <c r="X292" s="1270"/>
      <c r="Y292" s="1270"/>
      <c r="Z292" s="1271"/>
      <c r="AA292" s="1131"/>
    </row>
    <row r="293" spans="2:27" ht="17.25" thickBot="1">
      <c r="B293" s="1131"/>
      <c r="C293" s="1158" t="s">
        <v>1936</v>
      </c>
      <c r="D293" s="1275"/>
      <c r="E293" s="1275"/>
      <c r="F293" s="1275"/>
      <c r="G293" s="1275"/>
      <c r="H293" s="1159"/>
      <c r="I293" s="1269"/>
      <c r="J293" s="1270"/>
      <c r="K293" s="1270"/>
      <c r="L293" s="1270"/>
      <c r="M293" s="1270"/>
      <c r="N293" s="1270"/>
      <c r="O293" s="1270"/>
      <c r="P293" s="1270"/>
      <c r="Q293" s="1270"/>
      <c r="R293" s="1317"/>
      <c r="S293" s="1270"/>
      <c r="T293" s="1270"/>
      <c r="U293" s="1270"/>
      <c r="V293" s="1270"/>
      <c r="W293" s="1270"/>
      <c r="X293" s="1270"/>
      <c r="Y293" s="1270"/>
      <c r="Z293" s="1271"/>
      <c r="AA293" s="1131"/>
    </row>
    <row r="294" spans="2:27" ht="17.25" thickBot="1">
      <c r="B294" s="1131"/>
      <c r="C294" s="1191" t="s">
        <v>1927</v>
      </c>
      <c r="D294" s="1192"/>
      <c r="E294" s="1192"/>
      <c r="F294" s="1192"/>
      <c r="G294" s="1192"/>
      <c r="H294" s="1192"/>
      <c r="I294" s="1192"/>
      <c r="J294" s="1192"/>
      <c r="K294" s="1192"/>
      <c r="L294" s="1192"/>
      <c r="M294" s="1192"/>
      <c r="N294" s="1192"/>
      <c r="O294" s="1192"/>
      <c r="P294" s="1192"/>
      <c r="Q294" s="1192"/>
      <c r="R294" s="1327"/>
      <c r="S294" s="1192"/>
      <c r="T294" s="1192"/>
      <c r="U294" s="1192"/>
      <c r="V294" s="1193"/>
      <c r="W294" s="1309"/>
      <c r="X294" s="1310"/>
      <c r="Y294" s="1310"/>
      <c r="Z294" s="1311"/>
      <c r="AA294" s="1131"/>
    </row>
    <row r="295" spans="2:27" ht="17.25" thickBot="1">
      <c r="B295" s="1132"/>
      <c r="C295" s="1328" t="s">
        <v>1930</v>
      </c>
      <c r="D295" s="1329"/>
      <c r="E295" s="1329"/>
      <c r="F295" s="1329"/>
      <c r="G295" s="1329"/>
      <c r="H295" s="1329"/>
      <c r="I295" s="1329"/>
      <c r="J295" s="1329"/>
      <c r="K295" s="1329"/>
      <c r="L295" s="1329"/>
      <c r="M295" s="1329"/>
      <c r="N295" s="1329"/>
      <c r="O295" s="1329" t="s">
        <v>1930</v>
      </c>
      <c r="P295" s="1329"/>
      <c r="Q295" s="1329"/>
      <c r="R295" s="1330"/>
      <c r="S295" s="1329"/>
      <c r="T295" s="1329"/>
      <c r="U295" s="1329"/>
      <c r="V295" s="1329"/>
      <c r="W295" s="1329"/>
      <c r="X295" s="1329"/>
      <c r="Y295" s="1329"/>
      <c r="Z295" s="1331"/>
      <c r="AA295" s="1132"/>
    </row>
    <row r="296" spans="2:27" ht="17.25" thickBot="1">
      <c r="B296" s="1133" t="s">
        <v>1931</v>
      </c>
      <c r="C296" s="1216" t="s">
        <v>1933</v>
      </c>
      <c r="D296" s="1217"/>
      <c r="E296" s="1217"/>
      <c r="F296" s="1217"/>
      <c r="G296" s="1217"/>
      <c r="H296" s="1217"/>
      <c r="I296" s="1217"/>
      <c r="J296" s="1217"/>
      <c r="K296" s="1217"/>
      <c r="L296" s="1217"/>
      <c r="M296" s="1217"/>
      <c r="N296" s="1217"/>
      <c r="O296" s="1217" t="s">
        <v>1933</v>
      </c>
      <c r="P296" s="1217"/>
      <c r="Q296" s="1217"/>
      <c r="R296" s="1316"/>
      <c r="S296" s="1217"/>
      <c r="T296" s="1217"/>
      <c r="U296" s="1217"/>
      <c r="V296" s="1217"/>
      <c r="W296" s="1217"/>
      <c r="X296" s="1217"/>
      <c r="Y296" s="1217"/>
      <c r="Z296" s="1218"/>
      <c r="AA296" s="185" t="s">
        <v>1931</v>
      </c>
    </row>
    <row r="297" spans="2:27" ht="17.25" thickBot="1">
      <c r="B297" s="1132"/>
      <c r="C297" s="1227"/>
      <c r="D297" s="1228"/>
      <c r="E297" s="1228"/>
      <c r="F297" s="1228"/>
      <c r="G297" s="1228"/>
      <c r="H297" s="1228"/>
      <c r="I297" s="1228"/>
      <c r="J297" s="1228"/>
      <c r="K297" s="1228"/>
      <c r="L297" s="1229"/>
      <c r="M297" s="1322" t="s">
        <v>1935</v>
      </c>
      <c r="N297" s="1323"/>
      <c r="O297" s="1323"/>
      <c r="P297" s="1323"/>
      <c r="Q297" s="1323"/>
      <c r="R297" s="1324"/>
      <c r="S297" s="1323"/>
      <c r="T297" s="1323"/>
      <c r="U297" s="1323"/>
      <c r="V297" s="1323"/>
      <c r="W297" s="1323"/>
      <c r="X297" s="1323"/>
      <c r="Y297" s="1323"/>
      <c r="Z297" s="1325"/>
      <c r="AA297" s="489"/>
    </row>
    <row r="298" spans="2:27" ht="17.25" thickBot="1">
      <c r="B298" s="500" t="s">
        <v>1537</v>
      </c>
      <c r="C298" s="1312" t="s">
        <v>1932</v>
      </c>
      <c r="D298" s="1313"/>
      <c r="E298" s="1313"/>
      <c r="F298" s="1313"/>
      <c r="G298" s="1313"/>
      <c r="H298" s="1313"/>
      <c r="I298" s="1313"/>
      <c r="J298" s="1313"/>
      <c r="K298" s="1313"/>
      <c r="L298" s="1313"/>
      <c r="M298" s="1313"/>
      <c r="N298" s="1313"/>
      <c r="O298" s="1313" t="s">
        <v>1932</v>
      </c>
      <c r="P298" s="1313"/>
      <c r="Q298" s="1313"/>
      <c r="R298" s="1314"/>
      <c r="S298" s="1313"/>
      <c r="T298" s="1313"/>
      <c r="U298" s="1313"/>
      <c r="V298" s="1313"/>
      <c r="W298" s="1313"/>
      <c r="X298" s="1313"/>
      <c r="Y298" s="1313"/>
      <c r="Z298" s="1315"/>
      <c r="AA298" s="489" t="s">
        <v>1537</v>
      </c>
    </row>
    <row r="299" spans="2:27" ht="17.25" thickBot="1">
      <c r="B299" s="498" t="s">
        <v>1121</v>
      </c>
      <c r="C299" s="1318" t="s">
        <v>1834</v>
      </c>
      <c r="D299" s="1319"/>
      <c r="E299" s="1319"/>
      <c r="F299" s="1319"/>
      <c r="G299" s="1319"/>
      <c r="H299" s="1319"/>
      <c r="I299" s="1319"/>
      <c r="J299" s="1319"/>
      <c r="K299" s="1319"/>
      <c r="L299" s="1319"/>
      <c r="M299" s="1319"/>
      <c r="N299" s="1319"/>
      <c r="O299" s="1319" t="s">
        <v>1834</v>
      </c>
      <c r="P299" s="1319"/>
      <c r="Q299" s="1319"/>
      <c r="R299" s="1320"/>
      <c r="S299" s="1319"/>
      <c r="T299" s="1319"/>
      <c r="U299" s="1319"/>
      <c r="V299" s="1319"/>
      <c r="W299" s="1319"/>
      <c r="X299" s="1319"/>
      <c r="Y299" s="1319"/>
      <c r="Z299" s="1321"/>
      <c r="AA299" s="499" t="s">
        <v>1121</v>
      </c>
    </row>
    <row r="300" spans="2:27" ht="17.25" thickBot="1">
      <c r="B300" s="498" t="s">
        <v>1130</v>
      </c>
      <c r="C300" s="1134" t="s">
        <v>1131</v>
      </c>
      <c r="D300" s="1135"/>
      <c r="E300" s="1135"/>
      <c r="F300" s="1135"/>
      <c r="G300" s="1135"/>
      <c r="H300" s="1135"/>
      <c r="I300" s="1135"/>
      <c r="J300" s="1135"/>
      <c r="K300" s="1135"/>
      <c r="L300" s="1135"/>
      <c r="M300" s="1135"/>
      <c r="N300" s="1135"/>
      <c r="O300" s="1135" t="s">
        <v>1131</v>
      </c>
      <c r="P300" s="1135"/>
      <c r="Q300" s="1135"/>
      <c r="R300" s="1284"/>
      <c r="S300" s="1135"/>
      <c r="T300" s="1135"/>
      <c r="U300" s="1135"/>
      <c r="V300" s="1135"/>
      <c r="W300" s="1135"/>
      <c r="X300" s="1135"/>
      <c r="Y300" s="1135"/>
      <c r="Z300" s="1136"/>
      <c r="AA300" s="499" t="s">
        <v>1130</v>
      </c>
    </row>
    <row r="302" spans="2:27" ht="14.25" thickBot="1"/>
    <row r="303" spans="2:27" ht="16.5">
      <c r="B303" s="224">
        <v>43221</v>
      </c>
      <c r="C303" s="359" t="s">
        <v>1397</v>
      </c>
      <c r="D303" s="1251">
        <v>9</v>
      </c>
      <c r="E303" s="361" t="s">
        <v>1398</v>
      </c>
      <c r="F303" s="1253">
        <v>10</v>
      </c>
      <c r="G303" s="363" t="s">
        <v>1406</v>
      </c>
      <c r="H303" s="1255">
        <v>11</v>
      </c>
      <c r="I303" s="365" t="s">
        <v>1594</v>
      </c>
      <c r="J303" s="1257">
        <v>12</v>
      </c>
      <c r="K303" s="365" t="s">
        <v>1595</v>
      </c>
      <c r="L303" s="1257">
        <v>13</v>
      </c>
      <c r="M303" s="355" t="s">
        <v>1400</v>
      </c>
      <c r="N303" s="1247">
        <v>14</v>
      </c>
      <c r="O303" s="357" t="s">
        <v>1403</v>
      </c>
      <c r="P303" s="1249">
        <v>15</v>
      </c>
      <c r="Q303" s="368">
        <v>43221</v>
      </c>
    </row>
    <row r="304" spans="2:27" ht="17.25" thickBot="1">
      <c r="B304" s="225" t="s">
        <v>2002</v>
      </c>
      <c r="C304" s="360" t="s">
        <v>1597</v>
      </c>
      <c r="D304" s="1252"/>
      <c r="E304" s="362" t="s">
        <v>1598</v>
      </c>
      <c r="F304" s="1254"/>
      <c r="G304" s="364" t="s">
        <v>1599</v>
      </c>
      <c r="H304" s="1256"/>
      <c r="I304" s="366" t="s">
        <v>1600</v>
      </c>
      <c r="J304" s="1258"/>
      <c r="K304" s="366" t="s">
        <v>1601</v>
      </c>
      <c r="L304" s="1258"/>
      <c r="M304" s="356" t="s">
        <v>1590</v>
      </c>
      <c r="N304" s="1248"/>
      <c r="O304" s="358" t="s">
        <v>1596</v>
      </c>
      <c r="P304" s="1250"/>
      <c r="Q304" s="369" t="s">
        <v>2003</v>
      </c>
    </row>
    <row r="305" spans="2:17" ht="16.5">
      <c r="B305" s="1131" t="s">
        <v>1077</v>
      </c>
      <c r="C305" s="199" t="s">
        <v>1086</v>
      </c>
      <c r="D305" s="200" t="s">
        <v>1087</v>
      </c>
      <c r="E305" s="511" t="s">
        <v>1090</v>
      </c>
      <c r="F305" s="508" t="s">
        <v>1091</v>
      </c>
      <c r="G305" s="509" t="s">
        <v>1094</v>
      </c>
      <c r="H305" s="510" t="s">
        <v>1095</v>
      </c>
      <c r="I305" s="1191" t="s">
        <v>1098</v>
      </c>
      <c r="J305" s="1192"/>
      <c r="K305" s="1192"/>
      <c r="L305" s="1193"/>
      <c r="M305" s="187" t="s">
        <v>1078</v>
      </c>
      <c r="N305" s="188" t="s">
        <v>1079</v>
      </c>
      <c r="O305" s="195" t="s">
        <v>1082</v>
      </c>
      <c r="P305" s="196" t="s">
        <v>1083</v>
      </c>
      <c r="Q305" s="1131" t="s">
        <v>1077</v>
      </c>
    </row>
    <row r="306" spans="2:17" ht="17.25" thickBot="1">
      <c r="B306" s="1132"/>
      <c r="C306" s="505" t="s">
        <v>1088</v>
      </c>
      <c r="D306" s="349" t="s">
        <v>1089</v>
      </c>
      <c r="E306" s="207" t="s">
        <v>1092</v>
      </c>
      <c r="F306" s="351" t="s">
        <v>1093</v>
      </c>
      <c r="G306" s="506" t="s">
        <v>1096</v>
      </c>
      <c r="H306" s="352" t="s">
        <v>1097</v>
      </c>
      <c r="I306" s="193" t="s">
        <v>1099</v>
      </c>
      <c r="J306" s="203" t="s">
        <v>1100</v>
      </c>
      <c r="K306" s="203" t="s">
        <v>1102</v>
      </c>
      <c r="L306" s="353" t="s">
        <v>1101</v>
      </c>
      <c r="M306" s="507" t="s">
        <v>1080</v>
      </c>
      <c r="N306" s="350" t="s">
        <v>1081</v>
      </c>
      <c r="O306" s="504" t="s">
        <v>1085</v>
      </c>
      <c r="P306" s="354" t="s">
        <v>1084</v>
      </c>
      <c r="Q306" s="1132"/>
    </row>
    <row r="307" spans="2:17" ht="17.25" thickBot="1">
      <c r="B307" s="1133" t="s">
        <v>1103</v>
      </c>
      <c r="C307" s="1198" t="s">
        <v>1108</v>
      </c>
      <c r="D307" s="1199"/>
      <c r="E307" s="1158" t="s">
        <v>1109</v>
      </c>
      <c r="F307" s="1159"/>
      <c r="G307" s="1164" t="s">
        <v>1176</v>
      </c>
      <c r="H307" s="1200"/>
      <c r="I307" s="1200"/>
      <c r="J307" s="1200"/>
      <c r="K307" s="1200"/>
      <c r="L307" s="1165"/>
      <c r="M307" s="1194" t="s">
        <v>1106</v>
      </c>
      <c r="N307" s="1195"/>
      <c r="O307" s="1196" t="s">
        <v>1107</v>
      </c>
      <c r="P307" s="1197"/>
      <c r="Q307" s="1133" t="s">
        <v>1103</v>
      </c>
    </row>
    <row r="308" spans="2:17" ht="17.25" thickBot="1">
      <c r="B308" s="1131"/>
      <c r="C308" s="1198" t="s">
        <v>1114</v>
      </c>
      <c r="D308" s="1199"/>
      <c r="E308" s="1158" t="s">
        <v>1115</v>
      </c>
      <c r="F308" s="1159"/>
      <c r="G308" s="1140" t="s">
        <v>1111</v>
      </c>
      <c r="H308" s="1142"/>
      <c r="I308" s="1164" t="s">
        <v>1177</v>
      </c>
      <c r="J308" s="1200"/>
      <c r="K308" s="1200"/>
      <c r="L308" s="1165"/>
      <c r="M308" s="1194" t="s">
        <v>1105</v>
      </c>
      <c r="N308" s="1195"/>
      <c r="O308" s="1196" t="s">
        <v>1113</v>
      </c>
      <c r="P308" s="1197"/>
      <c r="Q308" s="1131"/>
    </row>
    <row r="309" spans="2:17" ht="17.25" thickBot="1">
      <c r="B309" s="1131"/>
      <c r="C309" s="1198" t="s">
        <v>1104</v>
      </c>
      <c r="D309" s="1199"/>
      <c r="E309" s="1158"/>
      <c r="F309" s="1159"/>
      <c r="G309" s="1343" t="s">
        <v>1934</v>
      </c>
      <c r="H309" s="1345"/>
      <c r="I309" s="1294" t="s">
        <v>1928</v>
      </c>
      <c r="J309" s="1296"/>
      <c r="K309" s="1294" t="s">
        <v>2009</v>
      </c>
      <c r="L309" s="1296"/>
      <c r="M309" s="1201" t="s">
        <v>1112</v>
      </c>
      <c r="N309" s="1195"/>
      <c r="O309" s="1196"/>
      <c r="P309" s="1197"/>
      <c r="Q309" s="1131"/>
    </row>
    <row r="310" spans="2:17" ht="17.25" thickBot="1">
      <c r="B310" s="1132"/>
      <c r="C310" s="1166" t="s">
        <v>2011</v>
      </c>
      <c r="D310" s="1167"/>
      <c r="E310" s="1167"/>
      <c r="F310" s="1167"/>
      <c r="G310" s="1167"/>
      <c r="H310" s="1167"/>
      <c r="I310" s="1167"/>
      <c r="J310" s="1167"/>
      <c r="K310" s="1167"/>
      <c r="L310" s="1167"/>
      <c r="M310" s="1167"/>
      <c r="N310" s="1167"/>
      <c r="O310" s="1167"/>
      <c r="P310" s="1168"/>
      <c r="Q310" s="1132"/>
    </row>
    <row r="311" spans="2:17" ht="17.25" thickBot="1">
      <c r="B311" s="185" t="s">
        <v>1117</v>
      </c>
      <c r="C311" s="1187" t="s">
        <v>835</v>
      </c>
      <c r="D311" s="1188"/>
      <c r="E311" s="1183" t="s">
        <v>837</v>
      </c>
      <c r="F311" s="1184"/>
      <c r="G311" s="1185" t="s">
        <v>851</v>
      </c>
      <c r="H311" s="1186"/>
      <c r="I311" s="1189" t="s">
        <v>836</v>
      </c>
      <c r="J311" s="1190"/>
      <c r="K311" s="1189" t="s">
        <v>836</v>
      </c>
      <c r="L311" s="1190"/>
      <c r="M311" s="1300" t="s">
        <v>1846</v>
      </c>
      <c r="N311" s="1301"/>
      <c r="O311" s="1300" t="s">
        <v>1846</v>
      </c>
      <c r="P311" s="1301"/>
      <c r="Q311" s="185" t="s">
        <v>1117</v>
      </c>
    </row>
    <row r="312" spans="2:17" ht="17.25" thickBot="1">
      <c r="B312" s="185" t="s">
        <v>1159</v>
      </c>
      <c r="C312" s="1276" t="s">
        <v>2008</v>
      </c>
      <c r="D312" s="1277"/>
      <c r="E312" s="1277"/>
      <c r="F312" s="1277"/>
      <c r="G312" s="1277"/>
      <c r="H312" s="1277"/>
      <c r="I312" s="1277"/>
      <c r="J312" s="1277"/>
      <c r="K312" s="1277"/>
      <c r="L312" s="1277"/>
      <c r="M312" s="1277"/>
      <c r="N312" s="1277"/>
      <c r="O312" s="1277"/>
      <c r="P312" s="1278"/>
      <c r="Q312" s="185" t="s">
        <v>1159</v>
      </c>
    </row>
    <row r="313" spans="2:17" ht="17.25" thickBot="1">
      <c r="B313" s="185" t="s">
        <v>886</v>
      </c>
      <c r="C313" s="1245" t="s">
        <v>1926</v>
      </c>
      <c r="D313" s="1261"/>
      <c r="E313" s="1261"/>
      <c r="F313" s="1261"/>
      <c r="G313" s="1261"/>
      <c r="H313" s="1246"/>
      <c r="I313" s="1137" t="s">
        <v>2010</v>
      </c>
      <c r="J313" s="1138"/>
      <c r="K313" s="1138"/>
      <c r="L313" s="1138"/>
      <c r="M313" s="1138"/>
      <c r="N313" s="1138"/>
      <c r="O313" s="1138"/>
      <c r="P313" s="1139"/>
      <c r="Q313" s="185" t="s">
        <v>886</v>
      </c>
    </row>
    <row r="314" spans="2:17" ht="17.25" thickBot="1">
      <c r="B314" s="503" t="s">
        <v>2004</v>
      </c>
      <c r="C314" s="1241"/>
      <c r="D314" s="1242"/>
      <c r="E314" s="1242"/>
      <c r="F314" s="1242"/>
      <c r="G314" s="1242"/>
      <c r="H314" s="1243"/>
      <c r="I314" s="1201" t="s">
        <v>2006</v>
      </c>
      <c r="J314" s="1194"/>
      <c r="K314" s="1194"/>
      <c r="L314" s="1194"/>
      <c r="M314" s="1194"/>
      <c r="N314" s="1194"/>
      <c r="O314" s="1194"/>
      <c r="P314" s="1195"/>
      <c r="Q314" s="503" t="s">
        <v>2005</v>
      </c>
    </row>
    <row r="315" spans="2:17" ht="17.25" thickBot="1">
      <c r="B315" s="1133" t="s">
        <v>1116</v>
      </c>
      <c r="C315" s="1140" t="s">
        <v>2007</v>
      </c>
      <c r="D315" s="1141"/>
      <c r="E315" s="1141"/>
      <c r="F315" s="1141"/>
      <c r="G315" s="1141"/>
      <c r="H315" s="1141"/>
      <c r="I315" s="1141"/>
      <c r="J315" s="1141"/>
      <c r="K315" s="1141"/>
      <c r="L315" s="1141"/>
      <c r="M315" s="1141"/>
      <c r="N315" s="1141"/>
      <c r="O315" s="1141"/>
      <c r="P315" s="1142"/>
      <c r="Q315" s="1133" t="s">
        <v>1116</v>
      </c>
    </row>
    <row r="316" spans="2:17" ht="17.25" thickBot="1">
      <c r="B316" s="1132"/>
      <c r="C316" s="476"/>
      <c r="D316" s="1146" t="s">
        <v>951</v>
      </c>
      <c r="E316" s="1147"/>
      <c r="F316" s="1147"/>
      <c r="G316" s="1147"/>
      <c r="H316" s="1147"/>
      <c r="I316" s="1147"/>
      <c r="J316" s="1147"/>
      <c r="K316" s="1147"/>
      <c r="L316" s="1148"/>
      <c r="M316" s="1286"/>
      <c r="N316" s="1287"/>
      <c r="O316" s="1287"/>
      <c r="P316" s="1288"/>
      <c r="Q316" s="1132"/>
    </row>
    <row r="317" spans="2:17" ht="17.25" thickBot="1">
      <c r="B317" s="185" t="s">
        <v>1121</v>
      </c>
      <c r="C317" s="1272" t="s">
        <v>1834</v>
      </c>
      <c r="D317" s="1273"/>
      <c r="E317" s="1273"/>
      <c r="F317" s="1273"/>
      <c r="G317" s="1273"/>
      <c r="H317" s="1273"/>
      <c r="I317" s="1273"/>
      <c r="J317" s="1273"/>
      <c r="K317" s="1273"/>
      <c r="L317" s="1273"/>
      <c r="M317" s="1273"/>
      <c r="N317" s="1273"/>
      <c r="O317" s="1273"/>
      <c r="P317" s="1274"/>
      <c r="Q317" s="185" t="s">
        <v>1121</v>
      </c>
    </row>
    <row r="318" spans="2:17" ht="17.25" thickBot="1">
      <c r="B318" s="185" t="s">
        <v>1130</v>
      </c>
      <c r="C318" s="1134" t="s">
        <v>1131</v>
      </c>
      <c r="D318" s="1135"/>
      <c r="E318" s="1135"/>
      <c r="F318" s="1135"/>
      <c r="G318" s="1135"/>
      <c r="H318" s="1135"/>
      <c r="I318" s="1135"/>
      <c r="J318" s="1135"/>
      <c r="K318" s="1135"/>
      <c r="L318" s="1135"/>
      <c r="M318" s="1135"/>
      <c r="N318" s="1135"/>
      <c r="O318" s="1135"/>
      <c r="P318" s="1136"/>
      <c r="Q318" s="185" t="s">
        <v>1130</v>
      </c>
    </row>
    <row r="320" spans="2:17" ht="14.25" thickBot="1"/>
    <row r="321" spans="2:17" ht="16.5">
      <c r="B321" s="224">
        <v>43221</v>
      </c>
      <c r="C321" s="359" t="s">
        <v>1397</v>
      </c>
      <c r="D321" s="1251">
        <v>16</v>
      </c>
      <c r="E321" s="361" t="s">
        <v>1398</v>
      </c>
      <c r="F321" s="1253">
        <v>17</v>
      </c>
      <c r="G321" s="363" t="s">
        <v>1406</v>
      </c>
      <c r="H321" s="1255">
        <v>18</v>
      </c>
      <c r="I321" s="365" t="s">
        <v>1594</v>
      </c>
      <c r="J321" s="1257">
        <v>19</v>
      </c>
      <c r="K321" s="365" t="s">
        <v>1595</v>
      </c>
      <c r="L321" s="1257">
        <v>20</v>
      </c>
      <c r="M321" s="355" t="s">
        <v>1400</v>
      </c>
      <c r="N321" s="1247">
        <v>21</v>
      </c>
      <c r="O321" s="357" t="s">
        <v>1403</v>
      </c>
      <c r="P321" s="1249">
        <v>22</v>
      </c>
      <c r="Q321" s="368">
        <v>43221</v>
      </c>
    </row>
    <row r="322" spans="2:17" ht="17.25" thickBot="1">
      <c r="B322" s="225" t="s">
        <v>2002</v>
      </c>
      <c r="C322" s="360" t="s">
        <v>1597</v>
      </c>
      <c r="D322" s="1252"/>
      <c r="E322" s="362" t="s">
        <v>1598</v>
      </c>
      <c r="F322" s="1254"/>
      <c r="G322" s="364" t="s">
        <v>1599</v>
      </c>
      <c r="H322" s="1256"/>
      <c r="I322" s="366" t="s">
        <v>1600</v>
      </c>
      <c r="J322" s="1258"/>
      <c r="K322" s="366" t="s">
        <v>1601</v>
      </c>
      <c r="L322" s="1258"/>
      <c r="M322" s="356" t="s">
        <v>1590</v>
      </c>
      <c r="N322" s="1248"/>
      <c r="O322" s="358" t="s">
        <v>1596</v>
      </c>
      <c r="P322" s="1250"/>
      <c r="Q322" s="369" t="s">
        <v>2002</v>
      </c>
    </row>
    <row r="323" spans="2:17" ht="16.5">
      <c r="B323" s="1131" t="s">
        <v>1077</v>
      </c>
      <c r="C323" s="199" t="s">
        <v>1086</v>
      </c>
      <c r="D323" s="200" t="s">
        <v>1087</v>
      </c>
      <c r="E323" s="522" t="s">
        <v>1090</v>
      </c>
      <c r="F323" s="519" t="s">
        <v>1091</v>
      </c>
      <c r="G323" s="520" t="s">
        <v>1094</v>
      </c>
      <c r="H323" s="521" t="s">
        <v>1095</v>
      </c>
      <c r="I323" s="1191" t="s">
        <v>1098</v>
      </c>
      <c r="J323" s="1192"/>
      <c r="K323" s="1192"/>
      <c r="L323" s="1193"/>
      <c r="M323" s="187" t="s">
        <v>1078</v>
      </c>
      <c r="N323" s="188" t="s">
        <v>1079</v>
      </c>
      <c r="O323" s="195" t="s">
        <v>1082</v>
      </c>
      <c r="P323" s="196" t="s">
        <v>1083</v>
      </c>
      <c r="Q323" s="1131" t="s">
        <v>1077</v>
      </c>
    </row>
    <row r="324" spans="2:17" ht="17.25" thickBot="1">
      <c r="B324" s="1132"/>
      <c r="C324" s="516" t="s">
        <v>1088</v>
      </c>
      <c r="D324" s="349" t="s">
        <v>1089</v>
      </c>
      <c r="E324" s="207" t="s">
        <v>1092</v>
      </c>
      <c r="F324" s="351" t="s">
        <v>1093</v>
      </c>
      <c r="G324" s="517" t="s">
        <v>1096</v>
      </c>
      <c r="H324" s="352" t="s">
        <v>1097</v>
      </c>
      <c r="I324" s="193" t="s">
        <v>1099</v>
      </c>
      <c r="J324" s="203" t="s">
        <v>1100</v>
      </c>
      <c r="K324" s="203" t="s">
        <v>1102</v>
      </c>
      <c r="L324" s="353" t="s">
        <v>1101</v>
      </c>
      <c r="M324" s="518" t="s">
        <v>1080</v>
      </c>
      <c r="N324" s="350" t="s">
        <v>1081</v>
      </c>
      <c r="O324" s="515" t="s">
        <v>1085</v>
      </c>
      <c r="P324" s="354" t="s">
        <v>1084</v>
      </c>
      <c r="Q324" s="1132"/>
    </row>
    <row r="325" spans="2:17" ht="17.25" thickBot="1">
      <c r="B325" s="1133" t="s">
        <v>1103</v>
      </c>
      <c r="C325" s="1198" t="s">
        <v>1108</v>
      </c>
      <c r="D325" s="1199"/>
      <c r="E325" s="1158" t="s">
        <v>1109</v>
      </c>
      <c r="F325" s="1159"/>
      <c r="G325" s="1164" t="s">
        <v>1176</v>
      </c>
      <c r="H325" s="1200"/>
      <c r="I325" s="1200"/>
      <c r="J325" s="1200"/>
      <c r="K325" s="1200"/>
      <c r="L325" s="1165"/>
      <c r="M325" s="1194" t="s">
        <v>1106</v>
      </c>
      <c r="N325" s="1195"/>
      <c r="O325" s="1196" t="s">
        <v>1107</v>
      </c>
      <c r="P325" s="1197"/>
      <c r="Q325" s="1133" t="s">
        <v>1103</v>
      </c>
    </row>
    <row r="326" spans="2:17" ht="17.25" thickBot="1">
      <c r="B326" s="1131"/>
      <c r="C326" s="1198" t="s">
        <v>1114</v>
      </c>
      <c r="D326" s="1199"/>
      <c r="E326" s="1158" t="s">
        <v>1115</v>
      </c>
      <c r="F326" s="1159"/>
      <c r="G326" s="1140" t="s">
        <v>1111</v>
      </c>
      <c r="H326" s="1142"/>
      <c r="I326" s="1164" t="s">
        <v>1177</v>
      </c>
      <c r="J326" s="1200"/>
      <c r="K326" s="1200"/>
      <c r="L326" s="1165"/>
      <c r="M326" s="1194" t="s">
        <v>1105</v>
      </c>
      <c r="N326" s="1195"/>
      <c r="O326" s="1196" t="s">
        <v>1113</v>
      </c>
      <c r="P326" s="1197"/>
      <c r="Q326" s="1131"/>
    </row>
    <row r="327" spans="2:17" ht="17.25" thickBot="1">
      <c r="B327" s="1131"/>
      <c r="C327" s="1198" t="s">
        <v>1104</v>
      </c>
      <c r="D327" s="1199"/>
      <c r="E327" s="1158"/>
      <c r="F327" s="1159"/>
      <c r="G327" s="1343" t="s">
        <v>1934</v>
      </c>
      <c r="H327" s="1345"/>
      <c r="I327" s="1294" t="s">
        <v>1928</v>
      </c>
      <c r="J327" s="1296"/>
      <c r="K327" s="1294" t="s">
        <v>2031</v>
      </c>
      <c r="L327" s="1296"/>
      <c r="M327" s="1201" t="s">
        <v>1112</v>
      </c>
      <c r="N327" s="1195"/>
      <c r="O327" s="1196"/>
      <c r="P327" s="1197"/>
      <c r="Q327" s="1131"/>
    </row>
    <row r="328" spans="2:17" ht="17.25" thickBot="1">
      <c r="B328" s="1132"/>
      <c r="C328" s="1166" t="s">
        <v>2024</v>
      </c>
      <c r="D328" s="1167"/>
      <c r="E328" s="1167"/>
      <c r="F328" s="1167"/>
      <c r="G328" s="1167"/>
      <c r="H328" s="1167"/>
      <c r="I328" s="1167"/>
      <c r="J328" s="1167"/>
      <c r="K328" s="1167"/>
      <c r="L328" s="1167"/>
      <c r="M328" s="1167"/>
      <c r="N328" s="1167"/>
      <c r="O328" s="1167"/>
      <c r="P328" s="1168"/>
      <c r="Q328" s="1132"/>
    </row>
    <row r="329" spans="2:17" ht="17.25" thickBot="1">
      <c r="B329" s="185" t="s">
        <v>1117</v>
      </c>
      <c r="C329" s="1187" t="s">
        <v>835</v>
      </c>
      <c r="D329" s="1188"/>
      <c r="E329" s="1183" t="s">
        <v>837</v>
      </c>
      <c r="F329" s="1184"/>
      <c r="G329" s="1185" t="s">
        <v>851</v>
      </c>
      <c r="H329" s="1186"/>
      <c r="I329" s="1189" t="s">
        <v>836</v>
      </c>
      <c r="J329" s="1190"/>
      <c r="K329" s="1189" t="s">
        <v>836</v>
      </c>
      <c r="L329" s="1190"/>
      <c r="M329" s="1300" t="s">
        <v>1846</v>
      </c>
      <c r="N329" s="1301"/>
      <c r="O329" s="1300" t="s">
        <v>1846</v>
      </c>
      <c r="P329" s="1301"/>
      <c r="Q329" s="185" t="s">
        <v>1117</v>
      </c>
    </row>
    <row r="330" spans="2:17" ht="17.25" thickBot="1">
      <c r="B330" s="185" t="s">
        <v>1159</v>
      </c>
      <c r="C330" s="1276" t="s">
        <v>2034</v>
      </c>
      <c r="D330" s="1277"/>
      <c r="E330" s="1277"/>
      <c r="F330" s="1277"/>
      <c r="G330" s="1277"/>
      <c r="H330" s="1277"/>
      <c r="I330" s="1277"/>
      <c r="J330" s="1277"/>
      <c r="K330" s="1277"/>
      <c r="L330" s="1277"/>
      <c r="M330" s="1277"/>
      <c r="N330" s="1277"/>
      <c r="O330" s="1277"/>
      <c r="P330" s="1278"/>
      <c r="Q330" s="185" t="s">
        <v>1159</v>
      </c>
    </row>
    <row r="331" spans="2:17" ht="17.25" thickBot="1">
      <c r="B331" s="185" t="s">
        <v>886</v>
      </c>
      <c r="C331" s="1245" t="s">
        <v>1926</v>
      </c>
      <c r="D331" s="1261"/>
      <c r="E331" s="1261"/>
      <c r="F331" s="1261"/>
      <c r="G331" s="1261"/>
      <c r="H331" s="1246"/>
      <c r="I331" s="1137" t="s">
        <v>2010</v>
      </c>
      <c r="J331" s="1138"/>
      <c r="K331" s="1138"/>
      <c r="L331" s="1138"/>
      <c r="M331" s="1138"/>
      <c r="N331" s="1138"/>
      <c r="O331" s="1138"/>
      <c r="P331" s="1139"/>
      <c r="Q331" s="185" t="s">
        <v>886</v>
      </c>
    </row>
    <row r="332" spans="2:17" ht="17.25" thickBot="1">
      <c r="B332" s="185" t="s">
        <v>1637</v>
      </c>
      <c r="C332" s="346" t="s">
        <v>1558</v>
      </c>
      <c r="D332" s="1164" t="s">
        <v>2025</v>
      </c>
      <c r="E332" s="1200"/>
      <c r="F332" s="1200"/>
      <c r="G332" s="1200"/>
      <c r="H332" s="1200"/>
      <c r="I332" s="1200"/>
      <c r="J332" s="1200"/>
      <c r="K332" s="1200"/>
      <c r="L332" s="1200"/>
      <c r="M332" s="1200"/>
      <c r="N332" s="1200"/>
      <c r="O332" s="1200"/>
      <c r="P332" s="1165"/>
      <c r="Q332" s="185" t="s">
        <v>1637</v>
      </c>
    </row>
    <row r="333" spans="2:17" ht="17.25" thickBot="1">
      <c r="B333" s="514" t="s">
        <v>1550</v>
      </c>
      <c r="C333" s="1201" t="s">
        <v>2026</v>
      </c>
      <c r="D333" s="1194"/>
      <c r="E333" s="1194"/>
      <c r="F333" s="1194"/>
      <c r="G333" s="1194"/>
      <c r="H333" s="1194"/>
      <c r="I333" s="1194"/>
      <c r="J333" s="1194"/>
      <c r="K333" s="1194"/>
      <c r="L333" s="1194"/>
      <c r="M333" s="1194"/>
      <c r="N333" s="1194"/>
      <c r="O333" s="1194"/>
      <c r="P333" s="1195"/>
      <c r="Q333" s="514" t="s">
        <v>1550</v>
      </c>
    </row>
    <row r="334" spans="2:17" ht="17.25" thickBot="1">
      <c r="B334" s="513" t="s">
        <v>2033</v>
      </c>
      <c r="C334" s="1269"/>
      <c r="D334" s="1270"/>
      <c r="E334" s="1270"/>
      <c r="F334" s="1270"/>
      <c r="G334" s="1270"/>
      <c r="H334" s="1270"/>
      <c r="I334" s="1270"/>
      <c r="J334" s="1270"/>
      <c r="K334" s="1270"/>
      <c r="L334" s="1271"/>
      <c r="M334" s="1360" t="s">
        <v>1779</v>
      </c>
      <c r="N334" s="1361"/>
      <c r="O334" s="1361"/>
      <c r="P334" s="1362"/>
      <c r="Q334" s="513" t="s">
        <v>2033</v>
      </c>
    </row>
    <row r="335" spans="2:17" ht="17.25" thickBot="1">
      <c r="B335" s="1133" t="s">
        <v>2029</v>
      </c>
      <c r="C335" s="1309"/>
      <c r="D335" s="1311"/>
      <c r="E335" s="1140" t="s">
        <v>2028</v>
      </c>
      <c r="F335" s="1141"/>
      <c r="G335" s="1141"/>
      <c r="H335" s="1141"/>
      <c r="I335" s="1141"/>
      <c r="J335" s="1141"/>
      <c r="K335" s="1141"/>
      <c r="L335" s="1141"/>
      <c r="M335" s="1141"/>
      <c r="N335" s="1141"/>
      <c r="O335" s="1141"/>
      <c r="P335" s="1142"/>
      <c r="Q335" s="1133" t="s">
        <v>1116</v>
      </c>
    </row>
    <row r="336" spans="2:17" ht="17.25" thickBot="1">
      <c r="B336" s="1131"/>
      <c r="C336" s="1216" t="s">
        <v>2032</v>
      </c>
      <c r="D336" s="1217"/>
      <c r="E336" s="1217"/>
      <c r="F336" s="1217"/>
      <c r="G336" s="1217"/>
      <c r="H336" s="1217"/>
      <c r="I336" s="1217"/>
      <c r="J336" s="1217"/>
      <c r="K336" s="1217"/>
      <c r="L336" s="1217"/>
      <c r="M336" s="1217"/>
      <c r="N336" s="1217"/>
      <c r="O336" s="1217"/>
      <c r="P336" s="1218"/>
      <c r="Q336" s="1131"/>
    </row>
    <row r="337" spans="2:17" ht="17.25" thickBot="1">
      <c r="B337" s="1132"/>
      <c r="C337" s="1146" t="s">
        <v>2030</v>
      </c>
      <c r="D337" s="1147"/>
      <c r="E337" s="1147"/>
      <c r="F337" s="1147"/>
      <c r="G337" s="1147"/>
      <c r="H337" s="1147"/>
      <c r="I337" s="1147"/>
      <c r="J337" s="1147"/>
      <c r="K337" s="1147"/>
      <c r="L337" s="1147"/>
      <c r="M337" s="1147"/>
      <c r="N337" s="1147"/>
      <c r="O337" s="1147"/>
      <c r="P337" s="1148"/>
      <c r="Q337" s="1132"/>
    </row>
    <row r="338" spans="2:17" ht="17.25" thickBot="1">
      <c r="B338" s="185" t="s">
        <v>1121</v>
      </c>
      <c r="C338" s="1272" t="s">
        <v>1834</v>
      </c>
      <c r="D338" s="1273"/>
      <c r="E338" s="1273"/>
      <c r="F338" s="1273"/>
      <c r="G338" s="1273"/>
      <c r="H338" s="1273"/>
      <c r="I338" s="1273"/>
      <c r="J338" s="1273"/>
      <c r="K338" s="1273"/>
      <c r="L338" s="1273"/>
      <c r="M338" s="1273"/>
      <c r="N338" s="1273"/>
      <c r="O338" s="1273"/>
      <c r="P338" s="1274"/>
      <c r="Q338" s="185" t="s">
        <v>1121</v>
      </c>
    </row>
    <row r="339" spans="2:17" ht="17.25" thickBot="1">
      <c r="B339" s="185" t="s">
        <v>1130</v>
      </c>
      <c r="C339" s="1134" t="s">
        <v>1131</v>
      </c>
      <c r="D339" s="1135"/>
      <c r="E339" s="1135"/>
      <c r="F339" s="1135"/>
      <c r="G339" s="1135"/>
      <c r="H339" s="1135"/>
      <c r="I339" s="1135"/>
      <c r="J339" s="1135"/>
      <c r="K339" s="1135"/>
      <c r="L339" s="1135"/>
      <c r="M339" s="1135"/>
      <c r="N339" s="1135"/>
      <c r="O339" s="1135"/>
      <c r="P339" s="1136"/>
      <c r="Q339" s="185" t="s">
        <v>1130</v>
      </c>
    </row>
    <row r="341" spans="2:17">
      <c r="B341" s="806"/>
      <c r="C341" s="806"/>
      <c r="D341" s="806"/>
      <c r="E341" s="806"/>
      <c r="F341" s="806"/>
      <c r="G341" s="806"/>
      <c r="H341" s="806"/>
      <c r="I341" s="806"/>
      <c r="J341" s="806"/>
      <c r="K341" s="806"/>
      <c r="L341" s="806"/>
      <c r="M341" s="806"/>
      <c r="N341" s="806"/>
      <c r="O341" s="806"/>
      <c r="P341" s="806"/>
      <c r="Q341" s="806"/>
    </row>
    <row r="342" spans="2:17" ht="14.25" thickBot="1">
      <c r="B342" s="806"/>
      <c r="C342" s="806"/>
      <c r="D342" s="806"/>
      <c r="E342" s="806"/>
      <c r="F342" s="806"/>
      <c r="G342" s="806"/>
      <c r="H342" s="806"/>
      <c r="I342" s="806"/>
      <c r="J342" s="806"/>
      <c r="K342" s="806"/>
      <c r="L342" s="806"/>
      <c r="M342" s="806"/>
      <c r="N342" s="806"/>
      <c r="O342" s="806"/>
      <c r="P342" s="806"/>
      <c r="Q342" s="806"/>
    </row>
    <row r="343" spans="2:17" ht="16.5">
      <c r="B343" s="224">
        <v>43435</v>
      </c>
      <c r="C343" s="359" t="s">
        <v>1397</v>
      </c>
      <c r="D343" s="1251">
        <v>5</v>
      </c>
      <c r="E343" s="361" t="s">
        <v>1398</v>
      </c>
      <c r="F343" s="1253">
        <v>6</v>
      </c>
      <c r="G343" s="363" t="s">
        <v>1406</v>
      </c>
      <c r="H343" s="1255">
        <v>7</v>
      </c>
      <c r="I343" s="365" t="s">
        <v>1594</v>
      </c>
      <c r="J343" s="1257">
        <v>8</v>
      </c>
      <c r="K343" s="365" t="s">
        <v>1595</v>
      </c>
      <c r="L343" s="1257">
        <v>9</v>
      </c>
      <c r="M343" s="355" t="s">
        <v>1400</v>
      </c>
      <c r="N343" s="1247">
        <v>10</v>
      </c>
      <c r="O343" s="357" t="s">
        <v>1403</v>
      </c>
      <c r="P343" s="1249">
        <v>11</v>
      </c>
      <c r="Q343" s="804">
        <v>43435</v>
      </c>
    </row>
    <row r="344" spans="2:17" ht="17.25" thickBot="1">
      <c r="B344" s="684" t="s">
        <v>2466</v>
      </c>
      <c r="C344" s="360" t="s">
        <v>1597</v>
      </c>
      <c r="D344" s="1252"/>
      <c r="E344" s="362" t="s">
        <v>1598</v>
      </c>
      <c r="F344" s="1254"/>
      <c r="G344" s="364" t="s">
        <v>1599</v>
      </c>
      <c r="H344" s="1256"/>
      <c r="I344" s="366" t="s">
        <v>1600</v>
      </c>
      <c r="J344" s="1258"/>
      <c r="K344" s="366" t="s">
        <v>1601</v>
      </c>
      <c r="L344" s="1258"/>
      <c r="M344" s="356" t="s">
        <v>1590</v>
      </c>
      <c r="N344" s="1248"/>
      <c r="O344" s="358" t="s">
        <v>1596</v>
      </c>
      <c r="P344" s="1250"/>
      <c r="Q344" s="805" t="s">
        <v>2466</v>
      </c>
    </row>
    <row r="345" spans="2:17" ht="16.5">
      <c r="B345" s="1304" t="s">
        <v>1077</v>
      </c>
      <c r="C345" s="199" t="s">
        <v>1086</v>
      </c>
      <c r="D345" s="200" t="s">
        <v>1087</v>
      </c>
      <c r="E345" s="791" t="s">
        <v>1090</v>
      </c>
      <c r="F345" s="788" t="s">
        <v>1091</v>
      </c>
      <c r="G345" s="789" t="s">
        <v>1094</v>
      </c>
      <c r="H345" s="790" t="s">
        <v>1095</v>
      </c>
      <c r="I345" s="1191" t="s">
        <v>1098</v>
      </c>
      <c r="J345" s="1192"/>
      <c r="K345" s="1192"/>
      <c r="L345" s="1193"/>
      <c r="M345" s="187" t="s">
        <v>1078</v>
      </c>
      <c r="N345" s="188" t="s">
        <v>1079</v>
      </c>
      <c r="O345" s="195" t="s">
        <v>1082</v>
      </c>
      <c r="P345" s="196" t="s">
        <v>1083</v>
      </c>
      <c r="Q345" s="1304" t="s">
        <v>1077</v>
      </c>
    </row>
    <row r="346" spans="2:17" ht="17.25" thickBot="1">
      <c r="B346" s="1305"/>
      <c r="C346" s="785" t="s">
        <v>1088</v>
      </c>
      <c r="D346" s="349" t="s">
        <v>1089</v>
      </c>
      <c r="E346" s="207" t="s">
        <v>1092</v>
      </c>
      <c r="F346" s="351" t="s">
        <v>1093</v>
      </c>
      <c r="G346" s="786" t="s">
        <v>1096</v>
      </c>
      <c r="H346" s="352" t="s">
        <v>1097</v>
      </c>
      <c r="I346" s="193" t="s">
        <v>1099</v>
      </c>
      <c r="J346" s="203" t="s">
        <v>1100</v>
      </c>
      <c r="K346" s="203" t="s">
        <v>1102</v>
      </c>
      <c r="L346" s="353" t="s">
        <v>1101</v>
      </c>
      <c r="M346" s="787" t="s">
        <v>1080</v>
      </c>
      <c r="N346" s="350" t="s">
        <v>1081</v>
      </c>
      <c r="O346" s="784" t="s">
        <v>1085</v>
      </c>
      <c r="P346" s="354" t="s">
        <v>1084</v>
      </c>
      <c r="Q346" s="1305"/>
    </row>
    <row r="347" spans="2:17" ht="17.25" thickBot="1">
      <c r="B347" s="1306" t="s">
        <v>1103</v>
      </c>
      <c r="C347" s="1198" t="s">
        <v>1108</v>
      </c>
      <c r="D347" s="1199"/>
      <c r="E347" s="1158" t="s">
        <v>1109</v>
      </c>
      <c r="F347" s="1159"/>
      <c r="G347" s="1164" t="s">
        <v>2477</v>
      </c>
      <c r="H347" s="1200"/>
      <c r="I347" s="1200"/>
      <c r="J347" s="1200"/>
      <c r="K347" s="1200"/>
      <c r="L347" s="1165"/>
      <c r="M347" s="1194" t="s">
        <v>1106</v>
      </c>
      <c r="N347" s="1195"/>
      <c r="O347" s="1196" t="s">
        <v>1107</v>
      </c>
      <c r="P347" s="1197"/>
      <c r="Q347" s="1306" t="s">
        <v>1103</v>
      </c>
    </row>
    <row r="348" spans="2:17" ht="17.25" thickBot="1">
      <c r="B348" s="1304"/>
      <c r="C348" s="1198" t="s">
        <v>1114</v>
      </c>
      <c r="D348" s="1199"/>
      <c r="E348" s="1158" t="s">
        <v>1115</v>
      </c>
      <c r="F348" s="1159"/>
      <c r="G348" s="1140" t="s">
        <v>1111</v>
      </c>
      <c r="H348" s="1142"/>
      <c r="I348" s="1164" t="s">
        <v>2473</v>
      </c>
      <c r="J348" s="1200"/>
      <c r="K348" s="1200"/>
      <c r="L348" s="1165"/>
      <c r="M348" s="1194" t="s">
        <v>1105</v>
      </c>
      <c r="N348" s="1195"/>
      <c r="O348" s="1196" t="s">
        <v>1113</v>
      </c>
      <c r="P348" s="1197"/>
      <c r="Q348" s="1304"/>
    </row>
    <row r="349" spans="2:17" ht="17.25" thickBot="1">
      <c r="B349" s="1304"/>
      <c r="C349" s="1302" t="s">
        <v>1104</v>
      </c>
      <c r="D349" s="1303"/>
      <c r="E349" s="1158"/>
      <c r="F349" s="1159"/>
      <c r="G349" s="1343" t="s">
        <v>1934</v>
      </c>
      <c r="H349" s="1345"/>
      <c r="I349" s="1294" t="s">
        <v>2470</v>
      </c>
      <c r="J349" s="1295"/>
      <c r="K349" s="1295"/>
      <c r="L349" s="1296"/>
      <c r="M349" s="1307" t="s">
        <v>1112</v>
      </c>
      <c r="N349" s="1308"/>
      <c r="O349" s="1196"/>
      <c r="P349" s="1197"/>
      <c r="Q349" s="1304"/>
    </row>
    <row r="350" spans="2:17" ht="17.25" thickBot="1">
      <c r="B350" s="1305"/>
      <c r="C350" s="1166" t="s">
        <v>1775</v>
      </c>
      <c r="D350" s="1167"/>
      <c r="E350" s="1167"/>
      <c r="F350" s="1167"/>
      <c r="G350" s="1167"/>
      <c r="H350" s="1167"/>
      <c r="I350" s="1167"/>
      <c r="J350" s="1167"/>
      <c r="K350" s="1167"/>
      <c r="L350" s="1167"/>
      <c r="M350" s="1167"/>
      <c r="N350" s="1167"/>
      <c r="O350" s="1167"/>
      <c r="P350" s="1168"/>
      <c r="Q350" s="1305"/>
    </row>
    <row r="351" spans="2:17" ht="17.25" thickBot="1">
      <c r="B351" s="802" t="s">
        <v>1117</v>
      </c>
      <c r="C351" s="1187" t="s">
        <v>835</v>
      </c>
      <c r="D351" s="1188"/>
      <c r="E351" s="1183" t="s">
        <v>837</v>
      </c>
      <c r="F351" s="1184"/>
      <c r="G351" s="1185" t="s">
        <v>851</v>
      </c>
      <c r="H351" s="1186"/>
      <c r="I351" s="1189" t="s">
        <v>836</v>
      </c>
      <c r="J351" s="1190"/>
      <c r="K351" s="1189" t="s">
        <v>836</v>
      </c>
      <c r="L351" s="1190"/>
      <c r="M351" s="1300" t="s">
        <v>1846</v>
      </c>
      <c r="N351" s="1301"/>
      <c r="O351" s="1300" t="s">
        <v>1846</v>
      </c>
      <c r="P351" s="1301"/>
      <c r="Q351" s="802" t="s">
        <v>1117</v>
      </c>
    </row>
    <row r="352" spans="2:17" ht="17.25" thickBot="1">
      <c r="B352" s="802" t="s">
        <v>1159</v>
      </c>
      <c r="C352" s="1276" t="s">
        <v>2479</v>
      </c>
      <c r="D352" s="1277"/>
      <c r="E352" s="1277"/>
      <c r="F352" s="1277"/>
      <c r="G352" s="1277"/>
      <c r="H352" s="1277"/>
      <c r="I352" s="1277"/>
      <c r="J352" s="1277"/>
      <c r="K352" s="1277"/>
      <c r="L352" s="1277"/>
      <c r="M352" s="1277"/>
      <c r="N352" s="1277"/>
      <c r="O352" s="1277"/>
      <c r="P352" s="1278"/>
      <c r="Q352" s="802" t="s">
        <v>1159</v>
      </c>
    </row>
    <row r="353" spans="2:17" ht="17.25" thickBot="1">
      <c r="B353" s="802" t="s">
        <v>886</v>
      </c>
      <c r="C353" s="1289" t="s">
        <v>2475</v>
      </c>
      <c r="D353" s="1290"/>
      <c r="E353" s="1290"/>
      <c r="F353" s="1290"/>
      <c r="G353" s="1290"/>
      <c r="H353" s="1291"/>
      <c r="I353" s="1292" t="s">
        <v>2476</v>
      </c>
      <c r="J353" s="1386"/>
      <c r="K353" s="1386"/>
      <c r="L353" s="1386"/>
      <c r="M353" s="1386"/>
      <c r="N353" s="1386"/>
      <c r="O353" s="1386"/>
      <c r="P353" s="1293"/>
      <c r="Q353" s="802" t="s">
        <v>886</v>
      </c>
    </row>
    <row r="354" spans="2:17" ht="17.25" thickBot="1">
      <c r="B354" s="802" t="s">
        <v>1333</v>
      </c>
      <c r="C354" s="1164" t="s">
        <v>2474</v>
      </c>
      <c r="D354" s="1200"/>
      <c r="E354" s="1200"/>
      <c r="F354" s="1200"/>
      <c r="G354" s="1200"/>
      <c r="H354" s="1200"/>
      <c r="I354" s="1200"/>
      <c r="J354" s="1200"/>
      <c r="K354" s="1200"/>
      <c r="L354" s="1200"/>
      <c r="M354" s="1200"/>
      <c r="N354" s="1200"/>
      <c r="O354" s="1200"/>
      <c r="P354" s="1165"/>
      <c r="Q354" s="802" t="s">
        <v>1333</v>
      </c>
    </row>
    <row r="355" spans="2:17" ht="17.25" thickBot="1">
      <c r="B355" s="1306" t="s">
        <v>1116</v>
      </c>
      <c r="C355" s="1387"/>
      <c r="D355" s="1316"/>
      <c r="E355" s="1316"/>
      <c r="F355" s="1316"/>
      <c r="G355" s="1316"/>
      <c r="H355" s="1344"/>
      <c r="I355" s="1216" t="s">
        <v>2471</v>
      </c>
      <c r="J355" s="1217"/>
      <c r="K355" s="1217"/>
      <c r="L355" s="1218"/>
      <c r="M355" s="1309"/>
      <c r="N355" s="1310"/>
      <c r="O355" s="1310"/>
      <c r="P355" s="1311"/>
      <c r="Q355" s="1306" t="s">
        <v>1116</v>
      </c>
    </row>
    <row r="356" spans="2:17" ht="17.25" thickBot="1">
      <c r="B356" s="1305"/>
      <c r="C356" s="1146" t="s">
        <v>2478</v>
      </c>
      <c r="D356" s="1147"/>
      <c r="E356" s="1147"/>
      <c r="F356" s="1147"/>
      <c r="G356" s="1147"/>
      <c r="H356" s="1147"/>
      <c r="I356" s="1147"/>
      <c r="J356" s="1147"/>
      <c r="K356" s="1147"/>
      <c r="L356" s="1147"/>
      <c r="M356" s="1147"/>
      <c r="N356" s="1147"/>
      <c r="O356" s="1147"/>
      <c r="P356" s="1148"/>
      <c r="Q356" s="1305"/>
    </row>
    <row r="357" spans="2:17" ht="17.25" thickBot="1">
      <c r="B357" s="803" t="s">
        <v>2468</v>
      </c>
      <c r="C357" s="1140" t="s">
        <v>2469</v>
      </c>
      <c r="D357" s="1141"/>
      <c r="E357" s="1141"/>
      <c r="F357" s="1141"/>
      <c r="G357" s="1141"/>
      <c r="H357" s="1141"/>
      <c r="I357" s="1141"/>
      <c r="J357" s="1141"/>
      <c r="K357" s="1141"/>
      <c r="L357" s="1141"/>
      <c r="M357" s="1141"/>
      <c r="N357" s="1141"/>
      <c r="O357" s="1141"/>
      <c r="P357" s="1142"/>
      <c r="Q357" s="803" t="s">
        <v>1778</v>
      </c>
    </row>
    <row r="358" spans="2:17" ht="17.25" thickBot="1">
      <c r="B358" s="802" t="s">
        <v>1121</v>
      </c>
      <c r="C358" s="1272" t="s">
        <v>2472</v>
      </c>
      <c r="D358" s="1273"/>
      <c r="E358" s="1273"/>
      <c r="F358" s="1273"/>
      <c r="G358" s="1273"/>
      <c r="H358" s="1273"/>
      <c r="I358" s="1273"/>
      <c r="J358" s="1273"/>
      <c r="K358" s="1273"/>
      <c r="L358" s="1273"/>
      <c r="M358" s="1273"/>
      <c r="N358" s="1273"/>
      <c r="O358" s="1273"/>
      <c r="P358" s="1274"/>
      <c r="Q358" s="802" t="s">
        <v>1121</v>
      </c>
    </row>
    <row r="359" spans="2:17" ht="17.25" thickBot="1">
      <c r="B359" s="802" t="s">
        <v>1130</v>
      </c>
      <c r="C359" s="1134" t="s">
        <v>2467</v>
      </c>
      <c r="D359" s="1135"/>
      <c r="E359" s="1135"/>
      <c r="F359" s="1135"/>
      <c r="G359" s="1135"/>
      <c r="H359" s="1135"/>
      <c r="I359" s="1135"/>
      <c r="J359" s="1135"/>
      <c r="K359" s="1135"/>
      <c r="L359" s="1135"/>
      <c r="M359" s="1135"/>
      <c r="N359" s="1135"/>
      <c r="O359" s="1135"/>
      <c r="P359" s="1136"/>
      <c r="Q359" s="802" t="s">
        <v>1130</v>
      </c>
    </row>
    <row r="360" spans="2:17" s="806" customFormat="1"/>
    <row r="361" spans="2:17" s="806" customFormat="1" ht="14.25" thickBot="1"/>
    <row r="362" spans="2:17" ht="16.5">
      <c r="B362" s="224">
        <v>43435</v>
      </c>
      <c r="C362" s="359" t="s">
        <v>1397</v>
      </c>
      <c r="D362" s="1251">
        <v>12</v>
      </c>
      <c r="E362" s="361" t="s">
        <v>1398</v>
      </c>
      <c r="F362" s="1253">
        <v>13</v>
      </c>
      <c r="G362" s="363" t="s">
        <v>1406</v>
      </c>
      <c r="H362" s="1255">
        <v>14</v>
      </c>
      <c r="I362" s="365" t="s">
        <v>1594</v>
      </c>
      <c r="J362" s="1257">
        <v>15</v>
      </c>
      <c r="K362" s="365" t="s">
        <v>1595</v>
      </c>
      <c r="L362" s="1257">
        <v>16</v>
      </c>
      <c r="M362" s="355" t="s">
        <v>1400</v>
      </c>
      <c r="N362" s="1247">
        <v>17</v>
      </c>
      <c r="O362" s="357" t="s">
        <v>1403</v>
      </c>
      <c r="P362" s="1249">
        <v>18</v>
      </c>
      <c r="Q362" s="804">
        <v>43435</v>
      </c>
    </row>
    <row r="363" spans="2:17" ht="17.25" thickBot="1">
      <c r="B363" s="684" t="s">
        <v>2500</v>
      </c>
      <c r="C363" s="360" t="s">
        <v>1597</v>
      </c>
      <c r="D363" s="1252"/>
      <c r="E363" s="362" t="s">
        <v>1598</v>
      </c>
      <c r="F363" s="1254"/>
      <c r="G363" s="364" t="s">
        <v>1599</v>
      </c>
      <c r="H363" s="1256"/>
      <c r="I363" s="366" t="s">
        <v>1600</v>
      </c>
      <c r="J363" s="1258"/>
      <c r="K363" s="366" t="s">
        <v>1601</v>
      </c>
      <c r="L363" s="1258"/>
      <c r="M363" s="356" t="s">
        <v>1590</v>
      </c>
      <c r="N363" s="1248"/>
      <c r="O363" s="358" t="s">
        <v>1596</v>
      </c>
      <c r="P363" s="1250"/>
      <c r="Q363" s="805" t="s">
        <v>2500</v>
      </c>
    </row>
    <row r="364" spans="2:17" ht="16.5">
      <c r="B364" s="1304" t="s">
        <v>1077</v>
      </c>
      <c r="C364" s="199" t="s">
        <v>1086</v>
      </c>
      <c r="D364" s="200" t="s">
        <v>1087</v>
      </c>
      <c r="E364" s="850" t="s">
        <v>1090</v>
      </c>
      <c r="F364" s="847" t="s">
        <v>1091</v>
      </c>
      <c r="G364" s="848" t="s">
        <v>1094</v>
      </c>
      <c r="H364" s="849" t="s">
        <v>1095</v>
      </c>
      <c r="I364" s="1191" t="s">
        <v>1098</v>
      </c>
      <c r="J364" s="1192"/>
      <c r="K364" s="1192"/>
      <c r="L364" s="1193"/>
      <c r="M364" s="187" t="s">
        <v>1078</v>
      </c>
      <c r="N364" s="188" t="s">
        <v>1079</v>
      </c>
      <c r="O364" s="195" t="s">
        <v>1082</v>
      </c>
      <c r="P364" s="196" t="s">
        <v>1083</v>
      </c>
      <c r="Q364" s="1304" t="s">
        <v>1077</v>
      </c>
    </row>
    <row r="365" spans="2:17" ht="17.25" thickBot="1">
      <c r="B365" s="1305"/>
      <c r="C365" s="844" t="s">
        <v>1088</v>
      </c>
      <c r="D365" s="349" t="s">
        <v>1089</v>
      </c>
      <c r="E365" s="207" t="s">
        <v>1092</v>
      </c>
      <c r="F365" s="351" t="s">
        <v>1093</v>
      </c>
      <c r="G365" s="845" t="s">
        <v>1096</v>
      </c>
      <c r="H365" s="352" t="s">
        <v>1097</v>
      </c>
      <c r="I365" s="193" t="s">
        <v>1099</v>
      </c>
      <c r="J365" s="203" t="s">
        <v>1100</v>
      </c>
      <c r="K365" s="203" t="s">
        <v>1102</v>
      </c>
      <c r="L365" s="353" t="s">
        <v>1101</v>
      </c>
      <c r="M365" s="846" t="s">
        <v>1080</v>
      </c>
      <c r="N365" s="350" t="s">
        <v>1081</v>
      </c>
      <c r="O365" s="843" t="s">
        <v>1085</v>
      </c>
      <c r="P365" s="354" t="s">
        <v>1084</v>
      </c>
      <c r="Q365" s="1305"/>
    </row>
    <row r="366" spans="2:17" ht="17.25" thickBot="1">
      <c r="B366" s="1306" t="s">
        <v>1103</v>
      </c>
      <c r="C366" s="1198" t="s">
        <v>1108</v>
      </c>
      <c r="D366" s="1199"/>
      <c r="E366" s="1158" t="s">
        <v>1109</v>
      </c>
      <c r="F366" s="1159"/>
      <c r="G366" s="1164" t="s">
        <v>2477</v>
      </c>
      <c r="H366" s="1200"/>
      <c r="I366" s="1200"/>
      <c r="J366" s="1200"/>
      <c r="K366" s="1200"/>
      <c r="L366" s="1165"/>
      <c r="M366" s="1194" t="s">
        <v>1106</v>
      </c>
      <c r="N366" s="1195"/>
      <c r="O366" s="1196" t="s">
        <v>1107</v>
      </c>
      <c r="P366" s="1197"/>
      <c r="Q366" s="1306" t="s">
        <v>1103</v>
      </c>
    </row>
    <row r="367" spans="2:17" ht="17.25" thickBot="1">
      <c r="B367" s="1304"/>
      <c r="C367" s="1198" t="s">
        <v>1114</v>
      </c>
      <c r="D367" s="1199"/>
      <c r="E367" s="1158" t="s">
        <v>1115</v>
      </c>
      <c r="F367" s="1159"/>
      <c r="G367" s="1140" t="s">
        <v>1111</v>
      </c>
      <c r="H367" s="1142"/>
      <c r="I367" s="1164" t="s">
        <v>2473</v>
      </c>
      <c r="J367" s="1200"/>
      <c r="K367" s="1200"/>
      <c r="L367" s="1165"/>
      <c r="M367" s="1194" t="s">
        <v>1105</v>
      </c>
      <c r="N367" s="1195"/>
      <c r="O367" s="1196" t="s">
        <v>1113</v>
      </c>
      <c r="P367" s="1197"/>
      <c r="Q367" s="1304"/>
    </row>
    <row r="368" spans="2:17" ht="17.25" thickBot="1">
      <c r="B368" s="1304"/>
      <c r="C368" s="1302" t="s">
        <v>1104</v>
      </c>
      <c r="D368" s="1303"/>
      <c r="E368" s="1158"/>
      <c r="F368" s="1159"/>
      <c r="G368" s="1343" t="s">
        <v>1934</v>
      </c>
      <c r="H368" s="1345"/>
      <c r="I368" s="1162" t="s">
        <v>1110</v>
      </c>
      <c r="J368" s="1163"/>
      <c r="K368" s="1164"/>
      <c r="L368" s="1165"/>
      <c r="M368" s="1307" t="s">
        <v>1112</v>
      </c>
      <c r="N368" s="1308"/>
      <c r="O368" s="1196"/>
      <c r="P368" s="1197"/>
      <c r="Q368" s="1304"/>
    </row>
    <row r="369" spans="2:17" ht="17.25" thickBot="1">
      <c r="B369" s="1305"/>
      <c r="C369" s="1166" t="s">
        <v>2505</v>
      </c>
      <c r="D369" s="1167"/>
      <c r="E369" s="1167"/>
      <c r="F369" s="1167"/>
      <c r="G369" s="1167"/>
      <c r="H369" s="1167"/>
      <c r="I369" s="1167"/>
      <c r="J369" s="1167"/>
      <c r="K369" s="1167"/>
      <c r="L369" s="1167"/>
      <c r="M369" s="1167"/>
      <c r="N369" s="1167"/>
      <c r="O369" s="1167"/>
      <c r="P369" s="1168"/>
      <c r="Q369" s="1305"/>
    </row>
    <row r="370" spans="2:17" ht="17.25" thickBot="1">
      <c r="B370" s="802" t="s">
        <v>1117</v>
      </c>
      <c r="C370" s="1187" t="s">
        <v>835</v>
      </c>
      <c r="D370" s="1188"/>
      <c r="E370" s="1183" t="s">
        <v>837</v>
      </c>
      <c r="F370" s="1184"/>
      <c r="G370" s="1185" t="s">
        <v>851</v>
      </c>
      <c r="H370" s="1186"/>
      <c r="I370" s="1189" t="s">
        <v>836</v>
      </c>
      <c r="J370" s="1190"/>
      <c r="K370" s="1189" t="s">
        <v>836</v>
      </c>
      <c r="L370" s="1190"/>
      <c r="M370" s="1300" t="s">
        <v>1846</v>
      </c>
      <c r="N370" s="1301"/>
      <c r="O370" s="1300" t="s">
        <v>1846</v>
      </c>
      <c r="P370" s="1301"/>
      <c r="Q370" s="802" t="s">
        <v>1117</v>
      </c>
    </row>
    <row r="371" spans="2:17" ht="17.25" thickBot="1">
      <c r="B371" s="802" t="s">
        <v>1159</v>
      </c>
      <c r="C371" s="1276" t="s">
        <v>2501</v>
      </c>
      <c r="D371" s="1277"/>
      <c r="E371" s="1277"/>
      <c r="F371" s="1277"/>
      <c r="G371" s="1277"/>
      <c r="H371" s="1277"/>
      <c r="I371" s="1277"/>
      <c r="J371" s="1277"/>
      <c r="K371" s="1277"/>
      <c r="L371" s="1277"/>
      <c r="M371" s="1277"/>
      <c r="N371" s="1277"/>
      <c r="O371" s="1277"/>
      <c r="P371" s="1278"/>
      <c r="Q371" s="802" t="s">
        <v>1159</v>
      </c>
    </row>
    <row r="372" spans="2:17" ht="17.25" thickBot="1">
      <c r="B372" s="802" t="s">
        <v>886</v>
      </c>
      <c r="C372" s="1292" t="s">
        <v>2476</v>
      </c>
      <c r="D372" s="1386"/>
      <c r="E372" s="1386"/>
      <c r="F372" s="1386"/>
      <c r="G372" s="1386"/>
      <c r="H372" s="1386"/>
      <c r="I372" s="1386"/>
      <c r="J372" s="1386"/>
      <c r="K372" s="1386"/>
      <c r="L372" s="1386"/>
      <c r="M372" s="1386"/>
      <c r="N372" s="1386"/>
      <c r="O372" s="1386"/>
      <c r="P372" s="1293"/>
      <c r="Q372" s="802" t="s">
        <v>886</v>
      </c>
    </row>
    <row r="373" spans="2:17" ht="17.25" thickBot="1">
      <c r="B373" s="1306" t="s">
        <v>1116</v>
      </c>
      <c r="C373" s="807"/>
      <c r="D373" s="1216" t="s">
        <v>951</v>
      </c>
      <c r="E373" s="1217"/>
      <c r="F373" s="1217"/>
      <c r="G373" s="1217"/>
      <c r="H373" s="1217"/>
      <c r="I373" s="1217"/>
      <c r="J373" s="1217"/>
      <c r="K373" s="1217"/>
      <c r="L373" s="1218"/>
      <c r="M373" s="1297"/>
      <c r="N373" s="1298"/>
      <c r="O373" s="1298"/>
      <c r="P373" s="1299"/>
      <c r="Q373" s="1306" t="s">
        <v>1116</v>
      </c>
    </row>
    <row r="374" spans="2:17" ht="17.25" thickBot="1">
      <c r="B374" s="1304"/>
      <c r="C374" s="1213" t="s">
        <v>1134</v>
      </c>
      <c r="D374" s="1214"/>
      <c r="E374" s="1214"/>
      <c r="F374" s="1214"/>
      <c r="G374" s="1214"/>
      <c r="H374" s="1214"/>
      <c r="I374" s="1214"/>
      <c r="J374" s="1214"/>
      <c r="K374" s="1214"/>
      <c r="L374" s="1215"/>
      <c r="M374" s="1388"/>
      <c r="N374" s="1317"/>
      <c r="O374" s="1317"/>
      <c r="P374" s="1346"/>
      <c r="Q374" s="1304"/>
    </row>
    <row r="375" spans="2:17" ht="17.25" thickBot="1">
      <c r="B375" s="1305"/>
      <c r="C375" s="1146" t="s">
        <v>2478</v>
      </c>
      <c r="D375" s="1147"/>
      <c r="E375" s="1147"/>
      <c r="F375" s="1147"/>
      <c r="G375" s="1147"/>
      <c r="H375" s="1147"/>
      <c r="I375" s="1147"/>
      <c r="J375" s="1147"/>
      <c r="K375" s="1147"/>
      <c r="L375" s="1147"/>
      <c r="M375" s="1147"/>
      <c r="N375" s="1147"/>
      <c r="O375" s="1147"/>
      <c r="P375" s="1148"/>
      <c r="Q375" s="1305"/>
    </row>
    <row r="376" spans="2:17" ht="17.25" thickBot="1">
      <c r="B376" s="851" t="s">
        <v>2502</v>
      </c>
      <c r="C376" s="1297"/>
      <c r="D376" s="1298"/>
      <c r="E376" s="1298"/>
      <c r="F376" s="1298"/>
      <c r="G376" s="1298"/>
      <c r="H376" s="1299"/>
      <c r="I376" s="1164" t="s">
        <v>2503</v>
      </c>
      <c r="J376" s="1200"/>
      <c r="K376" s="1200"/>
      <c r="L376" s="1200"/>
      <c r="M376" s="1200"/>
      <c r="N376" s="1200"/>
      <c r="O376" s="1200"/>
      <c r="P376" s="1165"/>
      <c r="Q376" s="851" t="s">
        <v>2504</v>
      </c>
    </row>
    <row r="377" spans="2:17" ht="17.25" thickBot="1">
      <c r="B377" s="802" t="s">
        <v>1121</v>
      </c>
      <c r="C377" s="1280" t="s">
        <v>2472</v>
      </c>
      <c r="D377" s="1281"/>
      <c r="E377" s="1281"/>
      <c r="F377" s="1281"/>
      <c r="G377" s="1281"/>
      <c r="H377" s="1281"/>
      <c r="I377" s="1281"/>
      <c r="J377" s="1281"/>
      <c r="K377" s="1281"/>
      <c r="L377" s="1281"/>
      <c r="M377" s="1281"/>
      <c r="N377" s="1281"/>
      <c r="O377" s="1281"/>
      <c r="P377" s="1282"/>
      <c r="Q377" s="802" t="s">
        <v>1121</v>
      </c>
    </row>
    <row r="378" spans="2:17" ht="17.25" thickBot="1">
      <c r="B378" s="802" t="s">
        <v>1130</v>
      </c>
      <c r="C378" s="1283" t="s">
        <v>2467</v>
      </c>
      <c r="D378" s="1284"/>
      <c r="E378" s="1284"/>
      <c r="F378" s="1284"/>
      <c r="G378" s="1284"/>
      <c r="H378" s="1284"/>
      <c r="I378" s="1284"/>
      <c r="J378" s="1284"/>
      <c r="K378" s="1284"/>
      <c r="L378" s="1284"/>
      <c r="M378" s="1284"/>
      <c r="N378" s="1284"/>
      <c r="O378" s="1284"/>
      <c r="P378" s="1285"/>
      <c r="Q378" s="802" t="s">
        <v>1130</v>
      </c>
    </row>
    <row r="379" spans="2:17">
      <c r="B379" s="806"/>
      <c r="C379" s="806"/>
      <c r="D379" s="806"/>
      <c r="E379" s="806"/>
      <c r="F379" s="806"/>
      <c r="G379" s="806"/>
      <c r="H379" s="806"/>
      <c r="I379" s="806"/>
      <c r="J379" s="806"/>
      <c r="K379" s="806"/>
      <c r="L379" s="806"/>
      <c r="M379" s="806"/>
      <c r="N379" s="806"/>
      <c r="O379" s="806"/>
      <c r="P379" s="806"/>
      <c r="Q379" s="806"/>
    </row>
    <row r="380" spans="2:17" ht="14.25" thickBot="1">
      <c r="B380" s="806"/>
      <c r="C380" s="806"/>
      <c r="D380" s="806"/>
      <c r="E380" s="806"/>
      <c r="F380" s="806"/>
      <c r="G380" s="806"/>
      <c r="H380" s="806"/>
      <c r="I380" s="806"/>
      <c r="J380" s="806"/>
      <c r="K380" s="806"/>
      <c r="L380" s="806"/>
      <c r="M380" s="806"/>
      <c r="N380" s="806"/>
      <c r="O380" s="806"/>
      <c r="P380" s="806"/>
      <c r="Q380" s="806"/>
    </row>
    <row r="381" spans="2:17" ht="16.5">
      <c r="B381" s="224">
        <v>43435</v>
      </c>
      <c r="C381" s="359" t="s">
        <v>1397</v>
      </c>
      <c r="D381" s="1251">
        <v>19</v>
      </c>
      <c r="E381" s="361" t="s">
        <v>1398</v>
      </c>
      <c r="F381" s="1253">
        <v>20</v>
      </c>
      <c r="G381" s="363" t="s">
        <v>1406</v>
      </c>
      <c r="H381" s="1255">
        <v>21</v>
      </c>
      <c r="I381" s="365" t="s">
        <v>1594</v>
      </c>
      <c r="J381" s="1257">
        <v>22</v>
      </c>
      <c r="K381" s="365" t="s">
        <v>1595</v>
      </c>
      <c r="L381" s="1257">
        <v>23</v>
      </c>
      <c r="M381" s="355" t="s">
        <v>1400</v>
      </c>
      <c r="N381" s="1247">
        <v>24</v>
      </c>
      <c r="O381" s="357" t="s">
        <v>1403</v>
      </c>
      <c r="P381" s="1249">
        <v>25</v>
      </c>
      <c r="Q381" s="804">
        <v>43435</v>
      </c>
    </row>
    <row r="382" spans="2:17" ht="17.25" thickBot="1">
      <c r="B382" s="684" t="s">
        <v>2506</v>
      </c>
      <c r="C382" s="360" t="s">
        <v>1597</v>
      </c>
      <c r="D382" s="1252"/>
      <c r="E382" s="362" t="s">
        <v>1598</v>
      </c>
      <c r="F382" s="1254"/>
      <c r="G382" s="364" t="s">
        <v>1599</v>
      </c>
      <c r="H382" s="1256"/>
      <c r="I382" s="366" t="s">
        <v>1600</v>
      </c>
      <c r="J382" s="1258"/>
      <c r="K382" s="366" t="s">
        <v>1601</v>
      </c>
      <c r="L382" s="1258"/>
      <c r="M382" s="356" t="s">
        <v>1590</v>
      </c>
      <c r="N382" s="1248"/>
      <c r="O382" s="358" t="s">
        <v>1596</v>
      </c>
      <c r="P382" s="1250"/>
      <c r="Q382" s="805" t="s">
        <v>2524</v>
      </c>
    </row>
    <row r="383" spans="2:17" ht="16.5">
      <c r="B383" s="1304" t="s">
        <v>1077</v>
      </c>
      <c r="C383" s="199" t="s">
        <v>1086</v>
      </c>
      <c r="D383" s="200" t="s">
        <v>1087</v>
      </c>
      <c r="E383" s="859" t="s">
        <v>1090</v>
      </c>
      <c r="F383" s="856" t="s">
        <v>1091</v>
      </c>
      <c r="G383" s="857" t="s">
        <v>1094</v>
      </c>
      <c r="H383" s="858" t="s">
        <v>1095</v>
      </c>
      <c r="I383" s="1191" t="s">
        <v>1098</v>
      </c>
      <c r="J383" s="1192"/>
      <c r="K383" s="1192"/>
      <c r="L383" s="1193"/>
      <c r="M383" s="187" t="s">
        <v>1078</v>
      </c>
      <c r="N383" s="188" t="s">
        <v>1079</v>
      </c>
      <c r="O383" s="195" t="s">
        <v>1082</v>
      </c>
      <c r="P383" s="196" t="s">
        <v>1083</v>
      </c>
      <c r="Q383" s="1304" t="s">
        <v>1077</v>
      </c>
    </row>
    <row r="384" spans="2:17" ht="17.25" thickBot="1">
      <c r="B384" s="1305"/>
      <c r="C384" s="853" t="s">
        <v>1088</v>
      </c>
      <c r="D384" s="349" t="s">
        <v>1089</v>
      </c>
      <c r="E384" s="207" t="s">
        <v>1092</v>
      </c>
      <c r="F384" s="351" t="s">
        <v>1093</v>
      </c>
      <c r="G384" s="854" t="s">
        <v>1096</v>
      </c>
      <c r="H384" s="352" t="s">
        <v>1097</v>
      </c>
      <c r="I384" s="193" t="s">
        <v>1099</v>
      </c>
      <c r="J384" s="203" t="s">
        <v>1100</v>
      </c>
      <c r="K384" s="203" t="s">
        <v>1102</v>
      </c>
      <c r="L384" s="353" t="s">
        <v>1101</v>
      </c>
      <c r="M384" s="855" t="s">
        <v>1080</v>
      </c>
      <c r="N384" s="350" t="s">
        <v>1081</v>
      </c>
      <c r="O384" s="852" t="s">
        <v>1085</v>
      </c>
      <c r="P384" s="354" t="s">
        <v>1084</v>
      </c>
      <c r="Q384" s="1305"/>
    </row>
    <row r="385" spans="2:17" ht="17.25" thickBot="1">
      <c r="B385" s="1306" t="s">
        <v>1103</v>
      </c>
      <c r="C385" s="1198" t="s">
        <v>1108</v>
      </c>
      <c r="D385" s="1199"/>
      <c r="E385" s="1158" t="s">
        <v>1109</v>
      </c>
      <c r="F385" s="1159"/>
      <c r="G385" s="1164" t="s">
        <v>2477</v>
      </c>
      <c r="H385" s="1200"/>
      <c r="I385" s="1200"/>
      <c r="J385" s="1200"/>
      <c r="K385" s="1200"/>
      <c r="L385" s="1165"/>
      <c r="M385" s="1194" t="s">
        <v>1106</v>
      </c>
      <c r="N385" s="1195"/>
      <c r="O385" s="1196" t="s">
        <v>1107</v>
      </c>
      <c r="P385" s="1197"/>
      <c r="Q385" s="1306" t="s">
        <v>1103</v>
      </c>
    </row>
    <row r="386" spans="2:17" ht="17.25" thickBot="1">
      <c r="B386" s="1304"/>
      <c r="C386" s="1198" t="s">
        <v>1114</v>
      </c>
      <c r="D386" s="1199"/>
      <c r="E386" s="1158" t="s">
        <v>1115</v>
      </c>
      <c r="F386" s="1159"/>
      <c r="G386" s="1140" t="s">
        <v>1111</v>
      </c>
      <c r="H386" s="1142"/>
      <c r="I386" s="1164" t="s">
        <v>2473</v>
      </c>
      <c r="J386" s="1200"/>
      <c r="K386" s="1200"/>
      <c r="L386" s="1165"/>
      <c r="M386" s="1194" t="s">
        <v>1105</v>
      </c>
      <c r="N386" s="1195"/>
      <c r="O386" s="1196" t="s">
        <v>1113</v>
      </c>
      <c r="P386" s="1197"/>
      <c r="Q386" s="1304"/>
    </row>
    <row r="387" spans="2:17" ht="17.25" thickBot="1">
      <c r="B387" s="1304"/>
      <c r="C387" s="1302" t="s">
        <v>1104</v>
      </c>
      <c r="D387" s="1303"/>
      <c r="E387" s="1158"/>
      <c r="F387" s="1159"/>
      <c r="G387" s="1140" t="s">
        <v>2507</v>
      </c>
      <c r="H387" s="1142"/>
      <c r="I387" s="1162" t="s">
        <v>1110</v>
      </c>
      <c r="J387" s="1163"/>
      <c r="K387" s="1164"/>
      <c r="L387" s="1165"/>
      <c r="M387" s="1307" t="s">
        <v>1112</v>
      </c>
      <c r="N387" s="1308"/>
      <c r="O387" s="1196"/>
      <c r="P387" s="1197"/>
      <c r="Q387" s="1304"/>
    </row>
    <row r="388" spans="2:17" ht="17.25" thickBot="1">
      <c r="B388" s="1305"/>
      <c r="C388" s="1166" t="s">
        <v>2508</v>
      </c>
      <c r="D388" s="1167"/>
      <c r="E388" s="1167"/>
      <c r="F388" s="1167"/>
      <c r="G388" s="1167"/>
      <c r="H388" s="1167"/>
      <c r="I388" s="1167"/>
      <c r="J388" s="1167"/>
      <c r="K388" s="1167"/>
      <c r="L388" s="1167"/>
      <c r="M388" s="1167"/>
      <c r="N388" s="1167"/>
      <c r="O388" s="1167"/>
      <c r="P388" s="1168"/>
      <c r="Q388" s="1305"/>
    </row>
    <row r="389" spans="2:17" ht="17.25" thickBot="1">
      <c r="B389" s="802" t="s">
        <v>1117</v>
      </c>
      <c r="C389" s="1187" t="s">
        <v>835</v>
      </c>
      <c r="D389" s="1188"/>
      <c r="E389" s="1183" t="s">
        <v>837</v>
      </c>
      <c r="F389" s="1184"/>
      <c r="G389" s="1185" t="s">
        <v>851</v>
      </c>
      <c r="H389" s="1186"/>
      <c r="I389" s="1189" t="s">
        <v>836</v>
      </c>
      <c r="J389" s="1190"/>
      <c r="K389" s="1189" t="s">
        <v>836</v>
      </c>
      <c r="L389" s="1190"/>
      <c r="M389" s="1300" t="s">
        <v>1846</v>
      </c>
      <c r="N389" s="1301"/>
      <c r="O389" s="1300" t="s">
        <v>1846</v>
      </c>
      <c r="P389" s="1301"/>
      <c r="Q389" s="802" t="s">
        <v>1117</v>
      </c>
    </row>
    <row r="390" spans="2:17" ht="17.25" thickBot="1">
      <c r="B390" s="802" t="s">
        <v>1159</v>
      </c>
      <c r="C390" s="1276" t="s">
        <v>2523</v>
      </c>
      <c r="D390" s="1277"/>
      <c r="E390" s="1277"/>
      <c r="F390" s="1277"/>
      <c r="G390" s="1277"/>
      <c r="H390" s="1277"/>
      <c r="I390" s="1277"/>
      <c r="J390" s="1277"/>
      <c r="K390" s="1277"/>
      <c r="L390" s="1277"/>
      <c r="M390" s="1277"/>
      <c r="N390" s="1277"/>
      <c r="O390" s="1277"/>
      <c r="P390" s="1278"/>
      <c r="Q390" s="802" t="s">
        <v>1159</v>
      </c>
    </row>
    <row r="391" spans="2:17" ht="17.25" thickBot="1">
      <c r="B391" s="802" t="s">
        <v>886</v>
      </c>
      <c r="C391" s="1292" t="s">
        <v>2476</v>
      </c>
      <c r="D391" s="1386"/>
      <c r="E391" s="1386"/>
      <c r="F391" s="1386"/>
      <c r="G391" s="1386"/>
      <c r="H391" s="1386"/>
      <c r="I391" s="1386"/>
      <c r="J391" s="1293"/>
      <c r="K391" s="1245" t="s">
        <v>2522</v>
      </c>
      <c r="L391" s="1261"/>
      <c r="M391" s="1261"/>
      <c r="N391" s="1261"/>
      <c r="O391" s="1261"/>
      <c r="P391" s="1246"/>
      <c r="Q391" s="802" t="s">
        <v>886</v>
      </c>
    </row>
    <row r="392" spans="2:17" ht="17.25" thickBot="1">
      <c r="B392" s="1389" t="s">
        <v>2509</v>
      </c>
      <c r="C392" s="1152" t="s">
        <v>2510</v>
      </c>
      <c r="D392" s="1153"/>
      <c r="E392" s="1153"/>
      <c r="F392" s="1153"/>
      <c r="G392" s="1153"/>
      <c r="H392" s="1153"/>
      <c r="I392" s="1153"/>
      <c r="J392" s="1153"/>
      <c r="K392" s="1153"/>
      <c r="L392" s="1153"/>
      <c r="M392" s="1153"/>
      <c r="N392" s="1153"/>
      <c r="O392" s="1153"/>
      <c r="P392" s="1154"/>
      <c r="Q392" s="1389" t="s">
        <v>2509</v>
      </c>
    </row>
    <row r="393" spans="2:17" ht="17.25" thickBot="1">
      <c r="B393" s="1304"/>
      <c r="C393" s="1187" t="s">
        <v>13</v>
      </c>
      <c r="D393" s="1188"/>
      <c r="E393" s="1187" t="s">
        <v>14</v>
      </c>
      <c r="F393" s="1188"/>
      <c r="G393" s="1187" t="s">
        <v>2511</v>
      </c>
      <c r="H393" s="1188"/>
      <c r="I393" s="1183" t="s">
        <v>2320</v>
      </c>
      <c r="J393" s="1184"/>
      <c r="K393" s="1183" t="s">
        <v>2215</v>
      </c>
      <c r="L393" s="1184"/>
      <c r="M393" s="1187" t="s">
        <v>18</v>
      </c>
      <c r="N393" s="1188"/>
      <c r="O393" s="1187" t="s">
        <v>2513</v>
      </c>
      <c r="P393" s="1188"/>
      <c r="Q393" s="1304"/>
    </row>
    <row r="394" spans="2:17" ht="17.25" thickBot="1">
      <c r="B394" s="1304"/>
      <c r="C394" s="1300" t="s">
        <v>2514</v>
      </c>
      <c r="D394" s="1301"/>
      <c r="E394" s="1300" t="s">
        <v>2515</v>
      </c>
      <c r="F394" s="1301"/>
      <c r="G394" s="1300" t="s">
        <v>54</v>
      </c>
      <c r="H394" s="1301"/>
      <c r="I394" s="1187" t="s">
        <v>2512</v>
      </c>
      <c r="J394" s="1188"/>
      <c r="K394" s="1187" t="s">
        <v>6</v>
      </c>
      <c r="L394" s="1188"/>
      <c r="M394" s="1300" t="s">
        <v>2269</v>
      </c>
      <c r="N394" s="1301"/>
      <c r="O394" s="1300" t="s">
        <v>56</v>
      </c>
      <c r="P394" s="1301"/>
      <c r="Q394" s="1304"/>
    </row>
    <row r="395" spans="2:17" ht="17.25" thickBot="1">
      <c r="B395" s="1305"/>
      <c r="C395" s="1189" t="s">
        <v>72</v>
      </c>
      <c r="D395" s="1190"/>
      <c r="E395" s="1189" t="s">
        <v>2516</v>
      </c>
      <c r="F395" s="1190"/>
      <c r="G395" s="1189" t="s">
        <v>74</v>
      </c>
      <c r="H395" s="1190"/>
      <c r="I395" s="1300" t="s">
        <v>793</v>
      </c>
      <c r="J395" s="1301"/>
      <c r="K395" s="1300" t="s">
        <v>57</v>
      </c>
      <c r="L395" s="1301"/>
      <c r="M395" s="1189" t="s">
        <v>2517</v>
      </c>
      <c r="N395" s="1190"/>
      <c r="O395" s="1189" t="s">
        <v>2518</v>
      </c>
      <c r="P395" s="1190"/>
      <c r="Q395" s="1305"/>
    </row>
    <row r="396" spans="2:17" ht="17.25" thickBot="1">
      <c r="B396" s="1306" t="s">
        <v>1116</v>
      </c>
      <c r="C396" s="1216" t="s">
        <v>2521</v>
      </c>
      <c r="D396" s="1217"/>
      <c r="E396" s="1217"/>
      <c r="F396" s="1217"/>
      <c r="G396" s="1217"/>
      <c r="H396" s="1217"/>
      <c r="I396" s="1217"/>
      <c r="J396" s="1217"/>
      <c r="K396" s="1217"/>
      <c r="L396" s="1218"/>
      <c r="M396" s="1297"/>
      <c r="N396" s="1298"/>
      <c r="O396" s="1298"/>
      <c r="P396" s="1299"/>
      <c r="Q396" s="1306" t="s">
        <v>1116</v>
      </c>
    </row>
    <row r="397" spans="2:17" ht="17.25" thickBot="1">
      <c r="B397" s="1305"/>
      <c r="C397" s="1146" t="s">
        <v>2478</v>
      </c>
      <c r="D397" s="1147"/>
      <c r="E397" s="1147"/>
      <c r="F397" s="1148"/>
      <c r="G397" s="1297"/>
      <c r="H397" s="1298"/>
      <c r="I397" s="1298"/>
      <c r="J397" s="1298"/>
      <c r="K397" s="1298"/>
      <c r="L397" s="1298"/>
      <c r="M397" s="1298"/>
      <c r="N397" s="1298"/>
      <c r="O397" s="1298"/>
      <c r="P397" s="1299"/>
      <c r="Q397" s="1305"/>
    </row>
    <row r="398" spans="2:17" ht="17.25" thickBot="1">
      <c r="B398" s="860" t="s">
        <v>2519</v>
      </c>
      <c r="C398" s="1213" t="s">
        <v>2520</v>
      </c>
      <c r="D398" s="1214"/>
      <c r="E398" s="1214"/>
      <c r="F398" s="1214"/>
      <c r="G398" s="1214"/>
      <c r="H398" s="1214"/>
      <c r="I398" s="1214"/>
      <c r="J398" s="1214"/>
      <c r="K398" s="1214"/>
      <c r="L398" s="1214"/>
      <c r="M398" s="1214"/>
      <c r="N398" s="1214"/>
      <c r="O398" s="1214"/>
      <c r="P398" s="1215"/>
      <c r="Q398" s="860" t="s">
        <v>1778</v>
      </c>
    </row>
    <row r="399" spans="2:17" ht="17.25" thickBot="1">
      <c r="B399" s="860" t="s">
        <v>2502</v>
      </c>
      <c r="C399" s="1164" t="s">
        <v>2503</v>
      </c>
      <c r="D399" s="1200"/>
      <c r="E399" s="1200"/>
      <c r="F399" s="1200"/>
      <c r="G399" s="1200"/>
      <c r="H399" s="1200"/>
      <c r="I399" s="1200"/>
      <c r="J399" s="1200"/>
      <c r="K399" s="1200"/>
      <c r="L399" s="1165"/>
      <c r="M399" s="1297"/>
      <c r="N399" s="1298"/>
      <c r="O399" s="1298"/>
      <c r="P399" s="1299"/>
      <c r="Q399" s="860" t="s">
        <v>2502</v>
      </c>
    </row>
    <row r="400" spans="2:17" ht="17.25" thickBot="1">
      <c r="B400" s="802" t="s">
        <v>1121</v>
      </c>
      <c r="C400" s="1280" t="s">
        <v>2472</v>
      </c>
      <c r="D400" s="1281"/>
      <c r="E400" s="1281"/>
      <c r="F400" s="1281"/>
      <c r="G400" s="1281"/>
      <c r="H400" s="1281"/>
      <c r="I400" s="1281"/>
      <c r="J400" s="1281"/>
      <c r="K400" s="1281"/>
      <c r="L400" s="1281"/>
      <c r="M400" s="1281"/>
      <c r="N400" s="1281"/>
      <c r="O400" s="1281"/>
      <c r="P400" s="1282"/>
      <c r="Q400" s="802" t="s">
        <v>1121</v>
      </c>
    </row>
    <row r="401" spans="2:17" ht="17.25" thickBot="1">
      <c r="B401" s="802" t="s">
        <v>1130</v>
      </c>
      <c r="C401" s="1283" t="s">
        <v>2467</v>
      </c>
      <c r="D401" s="1284"/>
      <c r="E401" s="1284"/>
      <c r="F401" s="1284"/>
      <c r="G401" s="1284"/>
      <c r="H401" s="1284"/>
      <c r="I401" s="1284"/>
      <c r="J401" s="1284"/>
      <c r="K401" s="1284"/>
      <c r="L401" s="1284"/>
      <c r="M401" s="1284"/>
      <c r="N401" s="1284"/>
      <c r="O401" s="1284"/>
      <c r="P401" s="1285"/>
      <c r="Q401" s="802" t="s">
        <v>1130</v>
      </c>
    </row>
    <row r="402" spans="2:17">
      <c r="B402" s="806"/>
      <c r="C402" s="806"/>
      <c r="D402" s="806"/>
      <c r="E402" s="806"/>
      <c r="F402" s="806"/>
      <c r="G402" s="806"/>
      <c r="H402" s="806"/>
      <c r="I402" s="806"/>
      <c r="J402" s="806"/>
      <c r="K402" s="806"/>
      <c r="L402" s="806"/>
      <c r="M402" s="806"/>
      <c r="N402" s="806"/>
      <c r="O402" s="806"/>
      <c r="P402" s="806"/>
      <c r="Q402" s="806"/>
    </row>
    <row r="403" spans="2:17" ht="14.25" thickBot="1">
      <c r="B403" s="806"/>
      <c r="C403" s="806"/>
      <c r="D403" s="806"/>
      <c r="E403" s="806"/>
      <c r="F403" s="806"/>
      <c r="G403" s="806"/>
      <c r="H403" s="806"/>
      <c r="I403" s="806"/>
      <c r="J403" s="806"/>
      <c r="K403" s="806"/>
      <c r="L403" s="806"/>
      <c r="M403" s="806"/>
      <c r="N403" s="806"/>
      <c r="O403" s="806"/>
      <c r="P403" s="806"/>
      <c r="Q403" s="806"/>
    </row>
    <row r="404" spans="2:17" ht="16.5">
      <c r="B404" s="224">
        <v>43466</v>
      </c>
      <c r="C404" s="359" t="s">
        <v>1397</v>
      </c>
      <c r="D404" s="1251">
        <v>9</v>
      </c>
      <c r="E404" s="361" t="s">
        <v>1398</v>
      </c>
      <c r="F404" s="1253">
        <v>10</v>
      </c>
      <c r="G404" s="363" t="s">
        <v>1406</v>
      </c>
      <c r="H404" s="1255">
        <v>11</v>
      </c>
      <c r="I404" s="365" t="s">
        <v>1594</v>
      </c>
      <c r="J404" s="1257">
        <v>12</v>
      </c>
      <c r="K404" s="365" t="s">
        <v>1595</v>
      </c>
      <c r="L404" s="1257">
        <v>13</v>
      </c>
      <c r="M404" s="355" t="s">
        <v>1400</v>
      </c>
      <c r="N404" s="1247">
        <v>14</v>
      </c>
      <c r="O404" s="357" t="s">
        <v>1403</v>
      </c>
      <c r="P404" s="1249">
        <v>15</v>
      </c>
      <c r="Q404" s="804">
        <v>43466</v>
      </c>
    </row>
    <row r="405" spans="2:17" ht="17.25" thickBot="1">
      <c r="B405" s="684" t="s">
        <v>2545</v>
      </c>
      <c r="C405" s="360" t="s">
        <v>1597</v>
      </c>
      <c r="D405" s="1252"/>
      <c r="E405" s="362" t="s">
        <v>1598</v>
      </c>
      <c r="F405" s="1254"/>
      <c r="G405" s="364" t="s">
        <v>1599</v>
      </c>
      <c r="H405" s="1256"/>
      <c r="I405" s="366" t="s">
        <v>1600</v>
      </c>
      <c r="J405" s="1258"/>
      <c r="K405" s="366" t="s">
        <v>1601</v>
      </c>
      <c r="L405" s="1258"/>
      <c r="M405" s="356" t="s">
        <v>1590</v>
      </c>
      <c r="N405" s="1248"/>
      <c r="O405" s="358" t="s">
        <v>1596</v>
      </c>
      <c r="P405" s="1250"/>
      <c r="Q405" s="805" t="s">
        <v>2544</v>
      </c>
    </row>
    <row r="406" spans="2:17" ht="16.5">
      <c r="B406" s="1304" t="s">
        <v>1077</v>
      </c>
      <c r="C406" s="199" t="s">
        <v>1086</v>
      </c>
      <c r="D406" s="200" t="s">
        <v>1087</v>
      </c>
      <c r="E406" s="868" t="s">
        <v>1090</v>
      </c>
      <c r="F406" s="875" t="s">
        <v>1091</v>
      </c>
      <c r="G406" s="869" t="s">
        <v>1094</v>
      </c>
      <c r="H406" s="870" t="s">
        <v>1095</v>
      </c>
      <c r="I406" s="1191" t="s">
        <v>1098</v>
      </c>
      <c r="J406" s="1192"/>
      <c r="K406" s="1192"/>
      <c r="L406" s="1193"/>
      <c r="M406" s="187" t="s">
        <v>1078</v>
      </c>
      <c r="N406" s="188" t="s">
        <v>1079</v>
      </c>
      <c r="O406" s="195" t="s">
        <v>1082</v>
      </c>
      <c r="P406" s="196" t="s">
        <v>1083</v>
      </c>
      <c r="Q406" s="1304" t="s">
        <v>1077</v>
      </c>
    </row>
    <row r="407" spans="2:17" ht="17.25" thickBot="1">
      <c r="B407" s="1305"/>
      <c r="C407" s="873" t="s">
        <v>1088</v>
      </c>
      <c r="D407" s="349" t="s">
        <v>1089</v>
      </c>
      <c r="E407" s="207" t="s">
        <v>1092</v>
      </c>
      <c r="F407" s="351" t="s">
        <v>1093</v>
      </c>
      <c r="G407" s="874" t="s">
        <v>1096</v>
      </c>
      <c r="H407" s="352" t="s">
        <v>1097</v>
      </c>
      <c r="I407" s="193" t="s">
        <v>1099</v>
      </c>
      <c r="J407" s="203" t="s">
        <v>1100</v>
      </c>
      <c r="K407" s="203" t="s">
        <v>1102</v>
      </c>
      <c r="L407" s="353" t="s">
        <v>1101</v>
      </c>
      <c r="M407" s="871" t="s">
        <v>1080</v>
      </c>
      <c r="N407" s="350" t="s">
        <v>1081</v>
      </c>
      <c r="O407" s="872" t="s">
        <v>1085</v>
      </c>
      <c r="P407" s="354" t="s">
        <v>1084</v>
      </c>
      <c r="Q407" s="1305"/>
    </row>
    <row r="408" spans="2:17" ht="17.25" thickBot="1">
      <c r="B408" s="1306" t="s">
        <v>1103</v>
      </c>
      <c r="C408" s="1198" t="s">
        <v>1108</v>
      </c>
      <c r="D408" s="1199"/>
      <c r="E408" s="1158" t="s">
        <v>1109</v>
      </c>
      <c r="F408" s="1159"/>
      <c r="G408" s="1164" t="s">
        <v>2477</v>
      </c>
      <c r="H408" s="1200"/>
      <c r="I408" s="1200"/>
      <c r="J408" s="1200"/>
      <c r="K408" s="1200"/>
      <c r="L408" s="1165"/>
      <c r="M408" s="1194" t="s">
        <v>1106</v>
      </c>
      <c r="N408" s="1195"/>
      <c r="O408" s="1196" t="s">
        <v>1107</v>
      </c>
      <c r="P408" s="1197"/>
      <c r="Q408" s="1306" t="s">
        <v>1103</v>
      </c>
    </row>
    <row r="409" spans="2:17" ht="17.25" thickBot="1">
      <c r="B409" s="1304"/>
      <c r="C409" s="1198" t="s">
        <v>1114</v>
      </c>
      <c r="D409" s="1199"/>
      <c r="E409" s="1158" t="s">
        <v>1115</v>
      </c>
      <c r="F409" s="1159"/>
      <c r="G409" s="1140" t="s">
        <v>1111</v>
      </c>
      <c r="H409" s="1142"/>
      <c r="I409" s="1164" t="s">
        <v>2473</v>
      </c>
      <c r="J409" s="1200"/>
      <c r="K409" s="1200"/>
      <c r="L409" s="1165"/>
      <c r="M409" s="1194" t="s">
        <v>1105</v>
      </c>
      <c r="N409" s="1195"/>
      <c r="O409" s="1196" t="s">
        <v>1113</v>
      </c>
      <c r="P409" s="1197"/>
      <c r="Q409" s="1304"/>
    </row>
    <row r="410" spans="2:17" ht="17.25" thickBot="1">
      <c r="B410" s="1304"/>
      <c r="C410" s="1302" t="s">
        <v>1104</v>
      </c>
      <c r="D410" s="1303"/>
      <c r="E410" s="1158"/>
      <c r="F410" s="1159"/>
      <c r="G410" s="1140" t="s">
        <v>1934</v>
      </c>
      <c r="H410" s="1142"/>
      <c r="I410" s="1294" t="s">
        <v>2548</v>
      </c>
      <c r="J410" s="1295"/>
      <c r="K410" s="1295"/>
      <c r="L410" s="1296"/>
      <c r="M410" s="1307" t="s">
        <v>1112</v>
      </c>
      <c r="N410" s="1308"/>
      <c r="O410" s="1196"/>
      <c r="P410" s="1197"/>
      <c r="Q410" s="1304"/>
    </row>
    <row r="411" spans="2:17" ht="17.25" thickBot="1">
      <c r="B411" s="1305"/>
      <c r="C411" s="1166" t="s">
        <v>2546</v>
      </c>
      <c r="D411" s="1167"/>
      <c r="E411" s="1167"/>
      <c r="F411" s="1167"/>
      <c r="G411" s="1167"/>
      <c r="H411" s="1167"/>
      <c r="I411" s="1167"/>
      <c r="J411" s="1167"/>
      <c r="K411" s="1167"/>
      <c r="L411" s="1167"/>
      <c r="M411" s="1167"/>
      <c r="N411" s="1167"/>
      <c r="O411" s="1167"/>
      <c r="P411" s="1168"/>
      <c r="Q411" s="1305"/>
    </row>
    <row r="412" spans="2:17" ht="17.25" thickBot="1">
      <c r="B412" s="802" t="s">
        <v>1117</v>
      </c>
      <c r="C412" s="1187" t="s">
        <v>835</v>
      </c>
      <c r="D412" s="1188"/>
      <c r="E412" s="1183" t="s">
        <v>837</v>
      </c>
      <c r="F412" s="1184"/>
      <c r="G412" s="1185" t="s">
        <v>851</v>
      </c>
      <c r="H412" s="1186"/>
      <c r="I412" s="1189" t="s">
        <v>836</v>
      </c>
      <c r="J412" s="1190"/>
      <c r="K412" s="1189" t="s">
        <v>836</v>
      </c>
      <c r="L412" s="1190"/>
      <c r="M412" s="1300" t="s">
        <v>1846</v>
      </c>
      <c r="N412" s="1301"/>
      <c r="O412" s="1300" t="s">
        <v>1846</v>
      </c>
      <c r="P412" s="1301"/>
      <c r="Q412" s="802" t="s">
        <v>1117</v>
      </c>
    </row>
    <row r="413" spans="2:17" ht="17.25" thickBot="1">
      <c r="B413" s="802" t="s">
        <v>1159</v>
      </c>
      <c r="C413" s="1276" t="s">
        <v>2552</v>
      </c>
      <c r="D413" s="1277"/>
      <c r="E413" s="1277"/>
      <c r="F413" s="1277"/>
      <c r="G413" s="1277"/>
      <c r="H413" s="1277"/>
      <c r="I413" s="1277"/>
      <c r="J413" s="1277"/>
      <c r="K413" s="1277"/>
      <c r="L413" s="1277"/>
      <c r="M413" s="1277"/>
      <c r="N413" s="1277"/>
      <c r="O413" s="1277"/>
      <c r="P413" s="1278"/>
      <c r="Q413" s="802" t="s">
        <v>1159</v>
      </c>
    </row>
    <row r="414" spans="2:17" ht="17.25" thickBot="1">
      <c r="B414" s="802" t="s">
        <v>886</v>
      </c>
      <c r="C414" s="1289" t="s">
        <v>2553</v>
      </c>
      <c r="D414" s="1290"/>
      <c r="E414" s="1290"/>
      <c r="F414" s="1290"/>
      <c r="G414" s="1290"/>
      <c r="H414" s="1290"/>
      <c r="I414" s="1290"/>
      <c r="J414" s="1290"/>
      <c r="K414" s="1290"/>
      <c r="L414" s="1290"/>
      <c r="M414" s="1290"/>
      <c r="N414" s="1290"/>
      <c r="O414" s="1290"/>
      <c r="P414" s="1291"/>
      <c r="Q414" s="802" t="s">
        <v>886</v>
      </c>
    </row>
    <row r="415" spans="2:17" ht="17.25" thickBot="1">
      <c r="B415" s="876" t="s">
        <v>2549</v>
      </c>
      <c r="C415" s="1297"/>
      <c r="D415" s="1298"/>
      <c r="E415" s="1298"/>
      <c r="F415" s="1298"/>
      <c r="G415" s="1298"/>
      <c r="H415" s="1299"/>
      <c r="I415" s="1164" t="s">
        <v>2550</v>
      </c>
      <c r="J415" s="1200"/>
      <c r="K415" s="1200"/>
      <c r="L415" s="1165"/>
      <c r="M415" s="891"/>
      <c r="N415" s="891"/>
      <c r="O415" s="891"/>
      <c r="P415" s="892"/>
      <c r="Q415" s="876" t="s">
        <v>2549</v>
      </c>
    </row>
    <row r="416" spans="2:17" ht="17.25" thickBot="1">
      <c r="B416" s="876" t="s">
        <v>1120</v>
      </c>
      <c r="C416" s="890"/>
      <c r="D416" s="1140" t="s">
        <v>2547</v>
      </c>
      <c r="E416" s="1141"/>
      <c r="F416" s="1141"/>
      <c r="G416" s="1141"/>
      <c r="H416" s="1141"/>
      <c r="I416" s="1141"/>
      <c r="J416" s="1141"/>
      <c r="K416" s="1141"/>
      <c r="L416" s="1141"/>
      <c r="M416" s="1141"/>
      <c r="N416" s="1141"/>
      <c r="O416" s="1141"/>
      <c r="P416" s="1142"/>
      <c r="Q416" s="876" t="s">
        <v>1120</v>
      </c>
    </row>
    <row r="417" spans="2:17" ht="17.25" thickBot="1">
      <c r="B417" s="802" t="s">
        <v>1121</v>
      </c>
      <c r="C417" s="1280" t="s">
        <v>2551</v>
      </c>
      <c r="D417" s="1281"/>
      <c r="E417" s="1281"/>
      <c r="F417" s="1281"/>
      <c r="G417" s="1281"/>
      <c r="H417" s="1281"/>
      <c r="I417" s="1281"/>
      <c r="J417" s="1281"/>
      <c r="K417" s="1281"/>
      <c r="L417" s="1281"/>
      <c r="M417" s="1281"/>
      <c r="N417" s="1281"/>
      <c r="O417" s="1281"/>
      <c r="P417" s="1282"/>
      <c r="Q417" s="802" t="s">
        <v>1121</v>
      </c>
    </row>
    <row r="418" spans="2:17" ht="17.25" thickBot="1">
      <c r="B418" s="802" t="s">
        <v>1130</v>
      </c>
      <c r="C418" s="1283" t="s">
        <v>2467</v>
      </c>
      <c r="D418" s="1284"/>
      <c r="E418" s="1284"/>
      <c r="F418" s="1284"/>
      <c r="G418" s="1284"/>
      <c r="H418" s="1284"/>
      <c r="I418" s="1284"/>
      <c r="J418" s="1284"/>
      <c r="K418" s="1284"/>
      <c r="L418" s="1284"/>
      <c r="M418" s="1284"/>
      <c r="N418" s="1284"/>
      <c r="O418" s="1284"/>
      <c r="P418" s="1285"/>
      <c r="Q418" s="802" t="s">
        <v>1130</v>
      </c>
    </row>
    <row r="419" spans="2:17">
      <c r="B419" s="806"/>
      <c r="C419" s="806"/>
      <c r="D419" s="806"/>
      <c r="E419" s="806"/>
      <c r="F419" s="806"/>
      <c r="G419" s="806"/>
      <c r="H419" s="806"/>
      <c r="I419" s="806"/>
      <c r="J419" s="806"/>
      <c r="K419" s="806"/>
      <c r="L419" s="806"/>
      <c r="M419" s="806"/>
      <c r="N419" s="806"/>
      <c r="O419" s="806"/>
      <c r="P419" s="806"/>
      <c r="Q419" s="806"/>
    </row>
    <row r="420" spans="2:17" ht="14.25" thickBot="1">
      <c r="B420" s="806"/>
      <c r="C420" s="806"/>
      <c r="D420" s="806"/>
      <c r="E420" s="806"/>
      <c r="F420" s="806"/>
      <c r="G420" s="806"/>
      <c r="H420" s="806"/>
      <c r="I420" s="806"/>
      <c r="J420" s="806"/>
      <c r="K420" s="806"/>
      <c r="L420" s="806"/>
      <c r="M420" s="806"/>
      <c r="N420" s="806"/>
      <c r="O420" s="806"/>
      <c r="P420" s="806"/>
      <c r="Q420" s="806"/>
    </row>
    <row r="421" spans="2:17" ht="16.5">
      <c r="B421" s="224">
        <v>43466</v>
      </c>
      <c r="C421" s="359" t="s">
        <v>1397</v>
      </c>
      <c r="D421" s="1251">
        <v>16</v>
      </c>
      <c r="E421" s="361" t="s">
        <v>1398</v>
      </c>
      <c r="F421" s="1253">
        <v>17</v>
      </c>
      <c r="G421" s="363" t="s">
        <v>1406</v>
      </c>
      <c r="H421" s="1255">
        <v>18</v>
      </c>
      <c r="I421" s="365" t="s">
        <v>1594</v>
      </c>
      <c r="J421" s="1257">
        <v>19</v>
      </c>
      <c r="K421" s="365" t="s">
        <v>1595</v>
      </c>
      <c r="L421" s="1257">
        <v>20</v>
      </c>
      <c r="M421" s="355" t="s">
        <v>1400</v>
      </c>
      <c r="N421" s="1247">
        <v>21</v>
      </c>
      <c r="O421" s="357" t="s">
        <v>1403</v>
      </c>
      <c r="P421" s="1249">
        <v>22</v>
      </c>
      <c r="Q421" s="804">
        <v>43466</v>
      </c>
    </row>
    <row r="422" spans="2:17" ht="17.25" thickBot="1">
      <c r="B422" s="684" t="s">
        <v>2573</v>
      </c>
      <c r="C422" s="360" t="s">
        <v>1597</v>
      </c>
      <c r="D422" s="1252"/>
      <c r="E422" s="362" t="s">
        <v>1598</v>
      </c>
      <c r="F422" s="1254"/>
      <c r="G422" s="364" t="s">
        <v>1599</v>
      </c>
      <c r="H422" s="1256"/>
      <c r="I422" s="366" t="s">
        <v>1600</v>
      </c>
      <c r="J422" s="1258"/>
      <c r="K422" s="366" t="s">
        <v>1601</v>
      </c>
      <c r="L422" s="1258"/>
      <c r="M422" s="356" t="s">
        <v>1590</v>
      </c>
      <c r="N422" s="1248"/>
      <c r="O422" s="358" t="s">
        <v>1596</v>
      </c>
      <c r="P422" s="1250"/>
      <c r="Q422" s="805" t="s">
        <v>2573</v>
      </c>
    </row>
    <row r="423" spans="2:17" ht="16.5">
      <c r="B423" s="1304" t="s">
        <v>1077</v>
      </c>
      <c r="C423" s="199" t="s">
        <v>1086</v>
      </c>
      <c r="D423" s="200" t="s">
        <v>1087</v>
      </c>
      <c r="E423" s="888" t="s">
        <v>1090</v>
      </c>
      <c r="F423" s="885" t="s">
        <v>1091</v>
      </c>
      <c r="G423" s="886" t="s">
        <v>1094</v>
      </c>
      <c r="H423" s="887" t="s">
        <v>1095</v>
      </c>
      <c r="I423" s="1191" t="s">
        <v>1098</v>
      </c>
      <c r="J423" s="1192"/>
      <c r="K423" s="1192"/>
      <c r="L423" s="1193"/>
      <c r="M423" s="187" t="s">
        <v>1078</v>
      </c>
      <c r="N423" s="188" t="s">
        <v>1079</v>
      </c>
      <c r="O423" s="195" t="s">
        <v>1082</v>
      </c>
      <c r="P423" s="196" t="s">
        <v>1083</v>
      </c>
      <c r="Q423" s="1304" t="s">
        <v>1077</v>
      </c>
    </row>
    <row r="424" spans="2:17" ht="17.25" thickBot="1">
      <c r="B424" s="1305"/>
      <c r="C424" s="882" t="s">
        <v>1088</v>
      </c>
      <c r="D424" s="349" t="s">
        <v>1089</v>
      </c>
      <c r="E424" s="207" t="s">
        <v>1092</v>
      </c>
      <c r="F424" s="351" t="s">
        <v>1093</v>
      </c>
      <c r="G424" s="883" t="s">
        <v>1096</v>
      </c>
      <c r="H424" s="352" t="s">
        <v>1097</v>
      </c>
      <c r="I424" s="193" t="s">
        <v>1099</v>
      </c>
      <c r="J424" s="203" t="s">
        <v>1100</v>
      </c>
      <c r="K424" s="203" t="s">
        <v>1102</v>
      </c>
      <c r="L424" s="353" t="s">
        <v>1101</v>
      </c>
      <c r="M424" s="884" t="s">
        <v>1080</v>
      </c>
      <c r="N424" s="350" t="s">
        <v>1081</v>
      </c>
      <c r="O424" s="881" t="s">
        <v>1085</v>
      </c>
      <c r="P424" s="354" t="s">
        <v>1084</v>
      </c>
      <c r="Q424" s="1305"/>
    </row>
    <row r="425" spans="2:17" ht="17.25" thickBot="1">
      <c r="B425" s="1306" t="s">
        <v>1103</v>
      </c>
      <c r="C425" s="1198" t="s">
        <v>1108</v>
      </c>
      <c r="D425" s="1199"/>
      <c r="E425" s="1158" t="s">
        <v>1109</v>
      </c>
      <c r="F425" s="1159"/>
      <c r="G425" s="1164" t="s">
        <v>2477</v>
      </c>
      <c r="H425" s="1200"/>
      <c r="I425" s="1200"/>
      <c r="J425" s="1200"/>
      <c r="K425" s="1200"/>
      <c r="L425" s="1165"/>
      <c r="M425" s="1194" t="s">
        <v>1106</v>
      </c>
      <c r="N425" s="1195"/>
      <c r="O425" s="1196" t="s">
        <v>1107</v>
      </c>
      <c r="P425" s="1197"/>
      <c r="Q425" s="1306" t="s">
        <v>1103</v>
      </c>
    </row>
    <row r="426" spans="2:17" ht="17.25" thickBot="1">
      <c r="B426" s="1304"/>
      <c r="C426" s="1198" t="s">
        <v>1114</v>
      </c>
      <c r="D426" s="1199"/>
      <c r="E426" s="1158" t="s">
        <v>1115</v>
      </c>
      <c r="F426" s="1159"/>
      <c r="G426" s="1140" t="s">
        <v>1111</v>
      </c>
      <c r="H426" s="1142"/>
      <c r="I426" s="1164" t="s">
        <v>2473</v>
      </c>
      <c r="J426" s="1200"/>
      <c r="K426" s="1200"/>
      <c r="L426" s="1165"/>
      <c r="M426" s="1194" t="s">
        <v>1105</v>
      </c>
      <c r="N426" s="1195"/>
      <c r="O426" s="1196" t="s">
        <v>1113</v>
      </c>
      <c r="P426" s="1197"/>
      <c r="Q426" s="1304"/>
    </row>
    <row r="427" spans="2:17" ht="17.25" thickBot="1">
      <c r="B427" s="1304"/>
      <c r="C427" s="1302" t="s">
        <v>1104</v>
      </c>
      <c r="D427" s="1303"/>
      <c r="E427" s="1158"/>
      <c r="F427" s="1159"/>
      <c r="G427" s="1140" t="s">
        <v>1934</v>
      </c>
      <c r="H427" s="1142"/>
      <c r="I427" s="1162" t="s">
        <v>1110</v>
      </c>
      <c r="J427" s="1163"/>
      <c r="K427" s="1164"/>
      <c r="L427" s="1165"/>
      <c r="M427" s="1307" t="s">
        <v>1112</v>
      </c>
      <c r="N427" s="1308"/>
      <c r="O427" s="1196"/>
      <c r="P427" s="1197"/>
      <c r="Q427" s="1304"/>
    </row>
    <row r="428" spans="2:17" ht="17.25" thickBot="1">
      <c r="B428" s="1305"/>
      <c r="C428" s="1166" t="s">
        <v>1775</v>
      </c>
      <c r="D428" s="1167"/>
      <c r="E428" s="1167"/>
      <c r="F428" s="1167"/>
      <c r="G428" s="1167"/>
      <c r="H428" s="1167"/>
      <c r="I428" s="1167"/>
      <c r="J428" s="1167"/>
      <c r="K428" s="1167"/>
      <c r="L428" s="1167"/>
      <c r="M428" s="1167"/>
      <c r="N428" s="1167"/>
      <c r="O428" s="1167"/>
      <c r="P428" s="1168"/>
      <c r="Q428" s="1305"/>
    </row>
    <row r="429" spans="2:17" ht="17.25" thickBot="1">
      <c r="B429" s="802" t="s">
        <v>1117</v>
      </c>
      <c r="C429" s="1187" t="s">
        <v>835</v>
      </c>
      <c r="D429" s="1188"/>
      <c r="E429" s="1183" t="s">
        <v>837</v>
      </c>
      <c r="F429" s="1184"/>
      <c r="G429" s="1185" t="s">
        <v>851</v>
      </c>
      <c r="H429" s="1186"/>
      <c r="I429" s="1189" t="s">
        <v>836</v>
      </c>
      <c r="J429" s="1190"/>
      <c r="K429" s="1189" t="s">
        <v>836</v>
      </c>
      <c r="L429" s="1190"/>
      <c r="M429" s="1300" t="s">
        <v>1846</v>
      </c>
      <c r="N429" s="1301"/>
      <c r="O429" s="1300" t="s">
        <v>1846</v>
      </c>
      <c r="P429" s="1301"/>
      <c r="Q429" s="802" t="s">
        <v>1117</v>
      </c>
    </row>
    <row r="430" spans="2:17" ht="17.25" thickBot="1">
      <c r="B430" s="802" t="s">
        <v>1159</v>
      </c>
      <c r="C430" s="1276" t="s">
        <v>2554</v>
      </c>
      <c r="D430" s="1277"/>
      <c r="E430" s="1277"/>
      <c r="F430" s="1277"/>
      <c r="G430" s="1277"/>
      <c r="H430" s="1277"/>
      <c r="I430" s="1277"/>
      <c r="J430" s="1277"/>
      <c r="K430" s="1277"/>
      <c r="L430" s="1277"/>
      <c r="M430" s="1277"/>
      <c r="N430" s="1277"/>
      <c r="O430" s="1277"/>
      <c r="P430" s="1278"/>
      <c r="Q430" s="802" t="s">
        <v>1159</v>
      </c>
    </row>
    <row r="431" spans="2:17" ht="17.25" thickBot="1">
      <c r="B431" s="802" t="s">
        <v>886</v>
      </c>
      <c r="C431" s="1289" t="s">
        <v>2553</v>
      </c>
      <c r="D431" s="1290"/>
      <c r="E431" s="1290"/>
      <c r="F431" s="1290"/>
      <c r="G431" s="1290"/>
      <c r="H431" s="1290"/>
      <c r="I431" s="1290"/>
      <c r="J431" s="1290"/>
      <c r="K431" s="1290"/>
      <c r="L431" s="1290"/>
      <c r="M431" s="1290"/>
      <c r="N431" s="1291"/>
      <c r="O431" s="1292" t="s">
        <v>2559</v>
      </c>
      <c r="P431" s="1293"/>
      <c r="Q431" s="802" t="s">
        <v>886</v>
      </c>
    </row>
    <row r="432" spans="2:17" ht="17.25" thickBot="1">
      <c r="B432" s="889" t="s">
        <v>2555</v>
      </c>
      <c r="C432" s="1216" t="s">
        <v>1179</v>
      </c>
      <c r="D432" s="1217"/>
      <c r="E432" s="1217"/>
      <c r="F432" s="1217"/>
      <c r="G432" s="1217"/>
      <c r="H432" s="1217"/>
      <c r="I432" s="1217"/>
      <c r="J432" s="1217"/>
      <c r="K432" s="1217"/>
      <c r="L432" s="1218"/>
      <c r="M432" s="1286"/>
      <c r="N432" s="1287"/>
      <c r="O432" s="1287"/>
      <c r="P432" s="1288"/>
      <c r="Q432" s="889" t="s">
        <v>2556</v>
      </c>
    </row>
    <row r="433" spans="2:17" ht="17.25" thickBot="1">
      <c r="B433" s="889" t="s">
        <v>1120</v>
      </c>
      <c r="C433" s="880" t="s">
        <v>2558</v>
      </c>
      <c r="D433" s="1196" t="s">
        <v>2557</v>
      </c>
      <c r="E433" s="1279"/>
      <c r="F433" s="1279"/>
      <c r="G433" s="1279"/>
      <c r="H433" s="1279"/>
      <c r="I433" s="1279"/>
      <c r="J433" s="1279"/>
      <c r="K433" s="1279"/>
      <c r="L433" s="1279"/>
      <c r="M433" s="1279"/>
      <c r="N433" s="1279"/>
      <c r="O433" s="1279"/>
      <c r="P433" s="1197"/>
      <c r="Q433" s="889" t="s">
        <v>1120</v>
      </c>
    </row>
    <row r="434" spans="2:17" ht="17.25" thickBot="1">
      <c r="B434" s="802" t="s">
        <v>1121</v>
      </c>
      <c r="C434" s="1280" t="s">
        <v>2551</v>
      </c>
      <c r="D434" s="1281"/>
      <c r="E434" s="1281"/>
      <c r="F434" s="1281"/>
      <c r="G434" s="1281"/>
      <c r="H434" s="1281"/>
      <c r="I434" s="1281"/>
      <c r="J434" s="1281"/>
      <c r="K434" s="1281"/>
      <c r="L434" s="1281"/>
      <c r="M434" s="1281"/>
      <c r="N434" s="1281"/>
      <c r="O434" s="1281"/>
      <c r="P434" s="1282"/>
      <c r="Q434" s="802" t="s">
        <v>1121</v>
      </c>
    </row>
    <row r="435" spans="2:17" ht="17.25" thickBot="1">
      <c r="B435" s="802" t="s">
        <v>1130</v>
      </c>
      <c r="C435" s="1283" t="s">
        <v>2467</v>
      </c>
      <c r="D435" s="1284"/>
      <c r="E435" s="1284"/>
      <c r="F435" s="1284"/>
      <c r="G435" s="1284"/>
      <c r="H435" s="1284"/>
      <c r="I435" s="1284"/>
      <c r="J435" s="1284"/>
      <c r="K435" s="1284"/>
      <c r="L435" s="1284"/>
      <c r="M435" s="1284"/>
      <c r="N435" s="1284"/>
      <c r="O435" s="1284"/>
      <c r="P435" s="1285"/>
      <c r="Q435" s="802" t="s">
        <v>1130</v>
      </c>
    </row>
    <row r="436" spans="2:17">
      <c r="B436" s="806"/>
      <c r="C436" s="806"/>
      <c r="D436" s="806"/>
      <c r="E436" s="806"/>
      <c r="F436" s="806"/>
      <c r="G436" s="806"/>
      <c r="H436" s="806"/>
      <c r="I436" s="806"/>
      <c r="J436" s="806"/>
      <c r="K436" s="806"/>
      <c r="L436" s="806"/>
      <c r="M436" s="806"/>
      <c r="N436" s="806"/>
      <c r="O436" s="806"/>
      <c r="P436" s="806"/>
      <c r="Q436" s="806"/>
    </row>
    <row r="437" spans="2:17" ht="14.25" thickBot="1">
      <c r="B437" s="806"/>
      <c r="C437" s="806"/>
      <c r="D437" s="806"/>
      <c r="E437" s="806"/>
      <c r="F437" s="806"/>
      <c r="G437" s="806"/>
      <c r="H437" s="806"/>
      <c r="I437" s="806"/>
      <c r="J437" s="806"/>
      <c r="K437" s="806"/>
      <c r="L437" s="806"/>
      <c r="M437" s="806"/>
      <c r="N437" s="806"/>
      <c r="O437" s="806"/>
      <c r="P437" s="806"/>
      <c r="Q437" s="806"/>
    </row>
    <row r="438" spans="2:17" ht="16.5">
      <c r="B438" s="964">
        <v>43466</v>
      </c>
      <c r="C438" s="359" t="s">
        <v>1397</v>
      </c>
      <c r="D438" s="1251">
        <v>23</v>
      </c>
      <c r="E438" s="361" t="s">
        <v>1398</v>
      </c>
      <c r="F438" s="1253">
        <v>24</v>
      </c>
      <c r="G438" s="363" t="s">
        <v>1406</v>
      </c>
      <c r="H438" s="1255">
        <v>25</v>
      </c>
      <c r="I438" s="365" t="s">
        <v>1594</v>
      </c>
      <c r="J438" s="1257">
        <v>26</v>
      </c>
      <c r="K438" s="365" t="s">
        <v>1595</v>
      </c>
      <c r="L438" s="1257">
        <v>27</v>
      </c>
      <c r="M438" s="355" t="s">
        <v>1400</v>
      </c>
      <c r="N438" s="1247">
        <v>28</v>
      </c>
      <c r="O438" s="357" t="s">
        <v>1403</v>
      </c>
      <c r="P438" s="1249">
        <v>29</v>
      </c>
      <c r="Q438" s="804">
        <v>43466</v>
      </c>
    </row>
    <row r="439" spans="2:17" ht="17.25" thickBot="1">
      <c r="B439" s="684" t="s">
        <v>2571</v>
      </c>
      <c r="C439" s="360" t="s">
        <v>1597</v>
      </c>
      <c r="D439" s="1252"/>
      <c r="E439" s="362" t="s">
        <v>1598</v>
      </c>
      <c r="F439" s="1254"/>
      <c r="G439" s="364" t="s">
        <v>1599</v>
      </c>
      <c r="H439" s="1256"/>
      <c r="I439" s="366" t="s">
        <v>1600</v>
      </c>
      <c r="J439" s="1258"/>
      <c r="K439" s="366" t="s">
        <v>1601</v>
      </c>
      <c r="L439" s="1258"/>
      <c r="M439" s="356" t="s">
        <v>1590</v>
      </c>
      <c r="N439" s="1248"/>
      <c r="O439" s="358" t="s">
        <v>1596</v>
      </c>
      <c r="P439" s="1250"/>
      <c r="Q439" s="805" t="s">
        <v>2572</v>
      </c>
    </row>
    <row r="440" spans="2:17" ht="16.5">
      <c r="B440" s="1304" t="s">
        <v>1077</v>
      </c>
      <c r="C440" s="199" t="s">
        <v>1086</v>
      </c>
      <c r="D440" s="200" t="s">
        <v>1087</v>
      </c>
      <c r="E440" s="901" t="s">
        <v>1090</v>
      </c>
      <c r="F440" s="898" t="s">
        <v>1091</v>
      </c>
      <c r="G440" s="899" t="s">
        <v>1094</v>
      </c>
      <c r="H440" s="900" t="s">
        <v>1095</v>
      </c>
      <c r="I440" s="1191" t="s">
        <v>1098</v>
      </c>
      <c r="J440" s="1192"/>
      <c r="K440" s="1192"/>
      <c r="L440" s="1193"/>
      <c r="M440" s="187" t="s">
        <v>1078</v>
      </c>
      <c r="N440" s="188" t="s">
        <v>1079</v>
      </c>
      <c r="O440" s="195" t="s">
        <v>1082</v>
      </c>
      <c r="P440" s="196" t="s">
        <v>1083</v>
      </c>
      <c r="Q440" s="1304" t="s">
        <v>1077</v>
      </c>
    </row>
    <row r="441" spans="2:17" ht="17.25" thickBot="1">
      <c r="B441" s="1305"/>
      <c r="C441" s="895" t="s">
        <v>1088</v>
      </c>
      <c r="D441" s="349" t="s">
        <v>1089</v>
      </c>
      <c r="E441" s="207" t="s">
        <v>1092</v>
      </c>
      <c r="F441" s="351" t="s">
        <v>1093</v>
      </c>
      <c r="G441" s="896" t="s">
        <v>1096</v>
      </c>
      <c r="H441" s="352" t="s">
        <v>1097</v>
      </c>
      <c r="I441" s="193" t="s">
        <v>1099</v>
      </c>
      <c r="J441" s="203" t="s">
        <v>1100</v>
      </c>
      <c r="K441" s="203" t="s">
        <v>1102</v>
      </c>
      <c r="L441" s="353" t="s">
        <v>1101</v>
      </c>
      <c r="M441" s="897" t="s">
        <v>1080</v>
      </c>
      <c r="N441" s="350" t="s">
        <v>1081</v>
      </c>
      <c r="O441" s="894" t="s">
        <v>1085</v>
      </c>
      <c r="P441" s="354" t="s">
        <v>1084</v>
      </c>
      <c r="Q441" s="1305"/>
    </row>
    <row r="442" spans="2:17" ht="17.25" thickBot="1">
      <c r="B442" s="1306" t="s">
        <v>1103</v>
      </c>
      <c r="C442" s="1198" t="s">
        <v>1108</v>
      </c>
      <c r="D442" s="1199"/>
      <c r="E442" s="1158" t="s">
        <v>1109</v>
      </c>
      <c r="F442" s="1159"/>
      <c r="G442" s="1164" t="s">
        <v>2477</v>
      </c>
      <c r="H442" s="1200"/>
      <c r="I442" s="1200"/>
      <c r="J442" s="1200"/>
      <c r="K442" s="1200"/>
      <c r="L442" s="1165"/>
      <c r="M442" s="1194" t="s">
        <v>1106</v>
      </c>
      <c r="N442" s="1195"/>
      <c r="O442" s="1196" t="s">
        <v>1107</v>
      </c>
      <c r="P442" s="1197"/>
      <c r="Q442" s="1306" t="s">
        <v>1103</v>
      </c>
    </row>
    <row r="443" spans="2:17" ht="17.25" thickBot="1">
      <c r="B443" s="1304"/>
      <c r="C443" s="1198" t="s">
        <v>1114</v>
      </c>
      <c r="D443" s="1199"/>
      <c r="E443" s="1158" t="s">
        <v>1115</v>
      </c>
      <c r="F443" s="1159"/>
      <c r="G443" s="1140" t="s">
        <v>1111</v>
      </c>
      <c r="H443" s="1142"/>
      <c r="I443" s="1164" t="s">
        <v>2473</v>
      </c>
      <c r="J443" s="1200"/>
      <c r="K443" s="1200"/>
      <c r="L443" s="1165"/>
      <c r="M443" s="1194" t="s">
        <v>1105</v>
      </c>
      <c r="N443" s="1195"/>
      <c r="O443" s="1196" t="s">
        <v>1113</v>
      </c>
      <c r="P443" s="1197"/>
      <c r="Q443" s="1304"/>
    </row>
    <row r="444" spans="2:17" ht="17.25" thickBot="1">
      <c r="B444" s="1304"/>
      <c r="C444" s="1302" t="s">
        <v>1104</v>
      </c>
      <c r="D444" s="1303"/>
      <c r="E444" s="1390" t="s">
        <v>2592</v>
      </c>
      <c r="F444" s="1391"/>
      <c r="G444" s="1140" t="s">
        <v>1934</v>
      </c>
      <c r="H444" s="1142"/>
      <c r="I444" s="1162" t="s">
        <v>1110</v>
      </c>
      <c r="J444" s="1163"/>
      <c r="K444" s="1164"/>
      <c r="L444" s="1165"/>
      <c r="M444" s="1307" t="s">
        <v>1112</v>
      </c>
      <c r="N444" s="1308"/>
      <c r="O444" s="1196"/>
      <c r="P444" s="1197"/>
      <c r="Q444" s="1304"/>
    </row>
    <row r="445" spans="2:17" ht="17.25" thickBot="1">
      <c r="B445" s="1305"/>
      <c r="C445" s="1166" t="s">
        <v>2024</v>
      </c>
      <c r="D445" s="1167"/>
      <c r="E445" s="1167"/>
      <c r="F445" s="1167"/>
      <c r="G445" s="1167"/>
      <c r="H445" s="1167"/>
      <c r="I445" s="1167"/>
      <c r="J445" s="1167"/>
      <c r="K445" s="1167"/>
      <c r="L445" s="1167"/>
      <c r="M445" s="1167"/>
      <c r="N445" s="1167"/>
      <c r="O445" s="1167"/>
      <c r="P445" s="1168"/>
      <c r="Q445" s="1305"/>
    </row>
    <row r="446" spans="2:17" ht="17.25" thickBot="1">
      <c r="B446" s="802" t="s">
        <v>1117</v>
      </c>
      <c r="C446" s="1187" t="s">
        <v>835</v>
      </c>
      <c r="D446" s="1188"/>
      <c r="E446" s="1183" t="s">
        <v>837</v>
      </c>
      <c r="F446" s="1184"/>
      <c r="G446" s="1185" t="s">
        <v>851</v>
      </c>
      <c r="H446" s="1186"/>
      <c r="I446" s="1189" t="s">
        <v>836</v>
      </c>
      <c r="J446" s="1190"/>
      <c r="K446" s="1189" t="s">
        <v>836</v>
      </c>
      <c r="L446" s="1190"/>
      <c r="M446" s="1300" t="s">
        <v>1846</v>
      </c>
      <c r="N446" s="1301"/>
      <c r="O446" s="1300" t="s">
        <v>1846</v>
      </c>
      <c r="P446" s="1301"/>
      <c r="Q446" s="802" t="s">
        <v>1117</v>
      </c>
    </row>
    <row r="447" spans="2:17" ht="17.25" thickBot="1">
      <c r="B447" s="802" t="s">
        <v>1159</v>
      </c>
      <c r="C447" s="1276" t="s">
        <v>2577</v>
      </c>
      <c r="D447" s="1277"/>
      <c r="E447" s="1277"/>
      <c r="F447" s="1277"/>
      <c r="G447" s="1277"/>
      <c r="H447" s="1277"/>
      <c r="I447" s="1277"/>
      <c r="J447" s="1277"/>
      <c r="K447" s="1277"/>
      <c r="L447" s="1277"/>
      <c r="M447" s="1277"/>
      <c r="N447" s="1277"/>
      <c r="O447" s="1277"/>
      <c r="P447" s="1278"/>
      <c r="Q447" s="802" t="s">
        <v>1159</v>
      </c>
    </row>
    <row r="448" spans="2:17" ht="17.25" thickBot="1">
      <c r="B448" s="802" t="s">
        <v>886</v>
      </c>
      <c r="C448" s="1292" t="s">
        <v>2591</v>
      </c>
      <c r="D448" s="1386"/>
      <c r="E448" s="1386"/>
      <c r="F448" s="1386"/>
      <c r="G448" s="1386"/>
      <c r="H448" s="1386"/>
      <c r="I448" s="1386"/>
      <c r="J448" s="1386"/>
      <c r="K448" s="1386"/>
      <c r="L448" s="1386"/>
      <c r="M448" s="1386"/>
      <c r="N448" s="1386"/>
      <c r="O448" s="1386"/>
      <c r="P448" s="1293"/>
      <c r="Q448" s="802" t="s">
        <v>886</v>
      </c>
    </row>
    <row r="449" spans="2:17" ht="17.25" thickBot="1">
      <c r="B449" s="903" t="s">
        <v>2575</v>
      </c>
      <c r="C449" s="1394"/>
      <c r="D449" s="1395"/>
      <c r="E449" s="1395"/>
      <c r="F449" s="1395"/>
      <c r="G449" s="1395"/>
      <c r="H449" s="1396"/>
      <c r="I449" s="1201" t="s">
        <v>2576</v>
      </c>
      <c r="J449" s="1194"/>
      <c r="K449" s="1194"/>
      <c r="L449" s="1194"/>
      <c r="M449" s="1194"/>
      <c r="N449" s="1194"/>
      <c r="O449" s="1194"/>
      <c r="P449" s="1195"/>
      <c r="Q449" s="903" t="s">
        <v>2575</v>
      </c>
    </row>
    <row r="450" spans="2:17" ht="17.25" thickBot="1">
      <c r="B450" s="1306" t="s">
        <v>2555</v>
      </c>
      <c r="C450" s="963"/>
      <c r="D450" s="1146" t="s">
        <v>951</v>
      </c>
      <c r="E450" s="1147"/>
      <c r="F450" s="1147"/>
      <c r="G450" s="1147"/>
      <c r="H450" s="1147"/>
      <c r="I450" s="1147"/>
      <c r="J450" s="1147"/>
      <c r="K450" s="1147"/>
      <c r="L450" s="1148"/>
      <c r="M450" s="1392"/>
      <c r="N450" s="1324"/>
      <c r="O450" s="1324"/>
      <c r="P450" s="1326"/>
      <c r="Q450" s="1306" t="s">
        <v>2555</v>
      </c>
    </row>
    <row r="451" spans="2:17" ht="17.25" thickBot="1">
      <c r="B451" s="1305"/>
      <c r="C451" s="1366" t="s">
        <v>1156</v>
      </c>
      <c r="D451" s="1367"/>
      <c r="E451" s="1367"/>
      <c r="F451" s="1367"/>
      <c r="G451" s="1367"/>
      <c r="H451" s="1367"/>
      <c r="I451" s="1367"/>
      <c r="J451" s="1367"/>
      <c r="K451" s="1367"/>
      <c r="L451" s="1367"/>
      <c r="M451" s="1367"/>
      <c r="N451" s="1367"/>
      <c r="O451" s="1367"/>
      <c r="P451" s="1368"/>
      <c r="Q451" s="1305"/>
    </row>
    <row r="452" spans="2:17" ht="17.25" thickBot="1">
      <c r="B452" s="903" t="s">
        <v>1120</v>
      </c>
      <c r="C452" s="1196" t="s">
        <v>2557</v>
      </c>
      <c r="D452" s="1279"/>
      <c r="E452" s="1279"/>
      <c r="F452" s="1279"/>
      <c r="G452" s="1279"/>
      <c r="H452" s="1197"/>
      <c r="I452" s="1198" t="s">
        <v>2574</v>
      </c>
      <c r="J452" s="1393"/>
      <c r="K452" s="1393"/>
      <c r="L452" s="1199"/>
      <c r="M452" s="1297"/>
      <c r="N452" s="1298"/>
      <c r="O452" s="1298"/>
      <c r="P452" s="1299"/>
      <c r="Q452" s="903" t="s">
        <v>1120</v>
      </c>
    </row>
    <row r="453" spans="2:17" ht="17.25" thickBot="1">
      <c r="B453" s="802" t="s">
        <v>1121</v>
      </c>
      <c r="C453" s="1280" t="s">
        <v>2551</v>
      </c>
      <c r="D453" s="1281"/>
      <c r="E453" s="1281"/>
      <c r="F453" s="1281"/>
      <c r="G453" s="1281"/>
      <c r="H453" s="1281"/>
      <c r="I453" s="1281"/>
      <c r="J453" s="1281"/>
      <c r="K453" s="1281"/>
      <c r="L453" s="1281"/>
      <c r="M453" s="1281"/>
      <c r="N453" s="1281"/>
      <c r="O453" s="1281"/>
      <c r="P453" s="1282"/>
      <c r="Q453" s="802" t="s">
        <v>1121</v>
      </c>
    </row>
    <row r="454" spans="2:17" ht="17.25" thickBot="1">
      <c r="B454" s="802" t="s">
        <v>1130</v>
      </c>
      <c r="C454" s="1283" t="s">
        <v>2467</v>
      </c>
      <c r="D454" s="1284"/>
      <c r="E454" s="1284"/>
      <c r="F454" s="1284"/>
      <c r="G454" s="1284"/>
      <c r="H454" s="1284"/>
      <c r="I454" s="1284"/>
      <c r="J454" s="1284"/>
      <c r="K454" s="1284"/>
      <c r="L454" s="1284"/>
      <c r="M454" s="1284"/>
      <c r="N454" s="1284"/>
      <c r="O454" s="1284"/>
      <c r="P454" s="1285"/>
      <c r="Q454" s="802" t="s">
        <v>1130</v>
      </c>
    </row>
    <row r="455" spans="2:17">
      <c r="B455" s="806"/>
      <c r="C455" s="806"/>
      <c r="D455" s="806"/>
      <c r="E455" s="806"/>
      <c r="F455" s="806"/>
      <c r="G455" s="806"/>
      <c r="H455" s="806"/>
      <c r="I455" s="806"/>
      <c r="J455" s="806"/>
      <c r="K455" s="806"/>
      <c r="L455" s="806"/>
      <c r="M455" s="806"/>
      <c r="N455" s="806"/>
      <c r="O455" s="806"/>
      <c r="P455" s="806"/>
      <c r="Q455" s="806"/>
    </row>
    <row r="456" spans="2:17" ht="14.25" thickBot="1">
      <c r="B456" s="806"/>
      <c r="C456" s="806"/>
      <c r="D456" s="806"/>
      <c r="E456" s="806"/>
      <c r="F456" s="806"/>
      <c r="G456" s="806"/>
      <c r="H456" s="806"/>
      <c r="I456" s="806"/>
      <c r="J456" s="806"/>
      <c r="K456" s="806"/>
      <c r="L456" s="806"/>
      <c r="M456" s="806"/>
      <c r="N456" s="806"/>
      <c r="O456" s="806"/>
      <c r="P456" s="806"/>
      <c r="Q456" s="806"/>
    </row>
    <row r="457" spans="2:17" ht="16.5">
      <c r="B457" s="964">
        <v>43466</v>
      </c>
      <c r="C457" s="359" t="s">
        <v>1397</v>
      </c>
      <c r="D457" s="1251">
        <v>30</v>
      </c>
      <c r="E457" s="361" t="s">
        <v>1398</v>
      </c>
      <c r="F457" s="1253">
        <v>31</v>
      </c>
      <c r="G457" s="363" t="s">
        <v>1406</v>
      </c>
      <c r="H457" s="1255">
        <v>1</v>
      </c>
      <c r="I457" s="365" t="s">
        <v>1594</v>
      </c>
      <c r="J457" s="1257">
        <v>2</v>
      </c>
      <c r="K457" s="365" t="s">
        <v>1595</v>
      </c>
      <c r="L457" s="1257">
        <v>3</v>
      </c>
      <c r="M457" s="355" t="s">
        <v>1400</v>
      </c>
      <c r="N457" s="1247">
        <v>4</v>
      </c>
      <c r="O457" s="357" t="s">
        <v>1403</v>
      </c>
      <c r="P457" s="1249">
        <v>5</v>
      </c>
      <c r="Q457" s="804">
        <v>43497</v>
      </c>
    </row>
    <row r="458" spans="2:17" ht="17.25" thickBot="1">
      <c r="B458" s="684" t="s">
        <v>2578</v>
      </c>
      <c r="C458" s="360" t="s">
        <v>2595</v>
      </c>
      <c r="D458" s="1252"/>
      <c r="E458" s="362" t="s">
        <v>2596</v>
      </c>
      <c r="F458" s="1254"/>
      <c r="G458" s="364" t="s">
        <v>2597</v>
      </c>
      <c r="H458" s="1256"/>
      <c r="I458" s="366" t="s">
        <v>2598</v>
      </c>
      <c r="J458" s="1258"/>
      <c r="K458" s="366" t="s">
        <v>2599</v>
      </c>
      <c r="L458" s="1258"/>
      <c r="M458" s="356" t="s">
        <v>2600</v>
      </c>
      <c r="N458" s="1248"/>
      <c r="O458" s="358" t="s">
        <v>2601</v>
      </c>
      <c r="P458" s="1250"/>
      <c r="Q458" s="805" t="s">
        <v>2578</v>
      </c>
    </row>
    <row r="459" spans="2:17" ht="16.5">
      <c r="B459" s="1304" t="s">
        <v>1077</v>
      </c>
      <c r="C459" s="199" t="s">
        <v>1086</v>
      </c>
      <c r="D459" s="200" t="s">
        <v>1087</v>
      </c>
      <c r="E459" s="901" t="s">
        <v>1090</v>
      </c>
      <c r="F459" s="898" t="s">
        <v>1091</v>
      </c>
      <c r="G459" s="899" t="s">
        <v>1094</v>
      </c>
      <c r="H459" s="900" t="s">
        <v>1095</v>
      </c>
      <c r="I459" s="1191" t="s">
        <v>1098</v>
      </c>
      <c r="J459" s="1192"/>
      <c r="K459" s="1192"/>
      <c r="L459" s="1193"/>
      <c r="M459" s="187" t="s">
        <v>1078</v>
      </c>
      <c r="N459" s="188" t="s">
        <v>1079</v>
      </c>
      <c r="O459" s="195" t="s">
        <v>1082</v>
      </c>
      <c r="P459" s="196" t="s">
        <v>1083</v>
      </c>
      <c r="Q459" s="1304" t="s">
        <v>1077</v>
      </c>
    </row>
    <row r="460" spans="2:17" ht="17.25" thickBot="1">
      <c r="B460" s="1305"/>
      <c r="C460" s="895" t="s">
        <v>1088</v>
      </c>
      <c r="D460" s="349" t="s">
        <v>1089</v>
      </c>
      <c r="E460" s="207" t="s">
        <v>1092</v>
      </c>
      <c r="F460" s="351" t="s">
        <v>1093</v>
      </c>
      <c r="G460" s="896" t="s">
        <v>1096</v>
      </c>
      <c r="H460" s="352" t="s">
        <v>1097</v>
      </c>
      <c r="I460" s="193" t="s">
        <v>1099</v>
      </c>
      <c r="J460" s="203" t="s">
        <v>1100</v>
      </c>
      <c r="K460" s="203" t="s">
        <v>1102</v>
      </c>
      <c r="L460" s="353" t="s">
        <v>1101</v>
      </c>
      <c r="M460" s="897" t="s">
        <v>1080</v>
      </c>
      <c r="N460" s="350" t="s">
        <v>1081</v>
      </c>
      <c r="O460" s="894" t="s">
        <v>1085</v>
      </c>
      <c r="P460" s="354" t="s">
        <v>1084</v>
      </c>
      <c r="Q460" s="1305"/>
    </row>
    <row r="461" spans="2:17" ht="17.25" thickBot="1">
      <c r="B461" s="1306" t="s">
        <v>1103</v>
      </c>
      <c r="C461" s="1198" t="s">
        <v>1108</v>
      </c>
      <c r="D461" s="1199"/>
      <c r="E461" s="1158" t="s">
        <v>1109</v>
      </c>
      <c r="F461" s="1159"/>
      <c r="G461" s="1164" t="s">
        <v>2477</v>
      </c>
      <c r="H461" s="1200"/>
      <c r="I461" s="1200"/>
      <c r="J461" s="1200"/>
      <c r="K461" s="1200"/>
      <c r="L461" s="1165"/>
      <c r="M461" s="1194" t="s">
        <v>1106</v>
      </c>
      <c r="N461" s="1195"/>
      <c r="O461" s="1196" t="s">
        <v>1107</v>
      </c>
      <c r="P461" s="1197"/>
      <c r="Q461" s="1306" t="s">
        <v>1103</v>
      </c>
    </row>
    <row r="462" spans="2:17" ht="17.25" thickBot="1">
      <c r="B462" s="1304"/>
      <c r="C462" s="1198" t="s">
        <v>1114</v>
      </c>
      <c r="D462" s="1199"/>
      <c r="E462" s="1158" t="s">
        <v>1115</v>
      </c>
      <c r="F462" s="1159"/>
      <c r="G462" s="1140" t="s">
        <v>1111</v>
      </c>
      <c r="H462" s="1142"/>
      <c r="I462" s="1164" t="s">
        <v>2473</v>
      </c>
      <c r="J462" s="1200"/>
      <c r="K462" s="1200"/>
      <c r="L462" s="1165"/>
      <c r="M462" s="1194" t="s">
        <v>1105</v>
      </c>
      <c r="N462" s="1195"/>
      <c r="O462" s="1196" t="s">
        <v>1113</v>
      </c>
      <c r="P462" s="1197"/>
      <c r="Q462" s="1304"/>
    </row>
    <row r="463" spans="2:17" ht="17.25" thickBot="1">
      <c r="B463" s="1304"/>
      <c r="C463" s="1302" t="s">
        <v>1104</v>
      </c>
      <c r="D463" s="1303"/>
      <c r="E463" s="1158"/>
      <c r="F463" s="1159"/>
      <c r="G463" s="1140" t="s">
        <v>1934</v>
      </c>
      <c r="H463" s="1142"/>
      <c r="I463" s="1162" t="s">
        <v>1110</v>
      </c>
      <c r="J463" s="1163"/>
      <c r="K463" s="1164"/>
      <c r="L463" s="1165"/>
      <c r="M463" s="1307" t="s">
        <v>2593</v>
      </c>
      <c r="N463" s="1397"/>
      <c r="O463" s="1397"/>
      <c r="P463" s="1308"/>
      <c r="Q463" s="1304"/>
    </row>
    <row r="464" spans="2:17" ht="17.25" thickBot="1">
      <c r="B464" s="1305"/>
      <c r="C464" s="1166" t="s">
        <v>1828</v>
      </c>
      <c r="D464" s="1167"/>
      <c r="E464" s="1167"/>
      <c r="F464" s="1167"/>
      <c r="G464" s="1167"/>
      <c r="H464" s="1167"/>
      <c r="I464" s="1167"/>
      <c r="J464" s="1167"/>
      <c r="K464" s="1167"/>
      <c r="L464" s="1167"/>
      <c r="M464" s="1167"/>
      <c r="N464" s="1167"/>
      <c r="O464" s="1167"/>
      <c r="P464" s="1168"/>
      <c r="Q464" s="1305"/>
    </row>
    <row r="465" spans="2:17" ht="17.25" thickBot="1">
      <c r="B465" s="802" t="s">
        <v>1117</v>
      </c>
      <c r="C465" s="1187" t="s">
        <v>835</v>
      </c>
      <c r="D465" s="1188"/>
      <c r="E465" s="1183" t="s">
        <v>837</v>
      </c>
      <c r="F465" s="1184"/>
      <c r="G465" s="1185" t="s">
        <v>851</v>
      </c>
      <c r="H465" s="1186"/>
      <c r="I465" s="1189" t="s">
        <v>836</v>
      </c>
      <c r="J465" s="1190"/>
      <c r="K465" s="1189" t="s">
        <v>836</v>
      </c>
      <c r="L465" s="1190"/>
      <c r="M465" s="1300" t="s">
        <v>1846</v>
      </c>
      <c r="N465" s="1301"/>
      <c r="O465" s="1300" t="s">
        <v>1846</v>
      </c>
      <c r="P465" s="1301"/>
      <c r="Q465" s="802" t="s">
        <v>1117</v>
      </c>
    </row>
    <row r="466" spans="2:17" ht="17.25" thickBot="1">
      <c r="B466" s="802" t="s">
        <v>1159</v>
      </c>
      <c r="C466" s="1276" t="s">
        <v>2589</v>
      </c>
      <c r="D466" s="1277"/>
      <c r="E466" s="1277"/>
      <c r="F466" s="1277"/>
      <c r="G466" s="1277"/>
      <c r="H466" s="1277"/>
      <c r="I466" s="1277"/>
      <c r="J466" s="1277"/>
      <c r="K466" s="1277"/>
      <c r="L466" s="1277"/>
      <c r="M466" s="1277"/>
      <c r="N466" s="1277"/>
      <c r="O466" s="1277"/>
      <c r="P466" s="1278"/>
      <c r="Q466" s="802" t="s">
        <v>1159</v>
      </c>
    </row>
    <row r="467" spans="2:17" ht="17.25" thickBot="1">
      <c r="B467" s="802" t="s">
        <v>886</v>
      </c>
      <c r="C467" s="1292" t="s">
        <v>2590</v>
      </c>
      <c r="D467" s="1386"/>
      <c r="E467" s="1386"/>
      <c r="F467" s="1386"/>
      <c r="G467" s="1386"/>
      <c r="H467" s="1386"/>
      <c r="I467" s="1386"/>
      <c r="J467" s="1386"/>
      <c r="K467" s="1386"/>
      <c r="L467" s="1386"/>
      <c r="M467" s="1386"/>
      <c r="N467" s="1386"/>
      <c r="O467" s="1386"/>
      <c r="P467" s="1293"/>
      <c r="Q467" s="802" t="s">
        <v>886</v>
      </c>
    </row>
    <row r="468" spans="2:17" ht="17.25" thickBot="1">
      <c r="B468" s="903" t="s">
        <v>2575</v>
      </c>
      <c r="C468" s="1164" t="s">
        <v>2579</v>
      </c>
      <c r="D468" s="1200"/>
      <c r="E468" s="1200"/>
      <c r="F468" s="1200"/>
      <c r="G468" s="1200"/>
      <c r="H468" s="1200"/>
      <c r="I468" s="1200"/>
      <c r="J468" s="1200"/>
      <c r="K468" s="1200"/>
      <c r="L468" s="1200"/>
      <c r="M468" s="1200"/>
      <c r="N468" s="1200"/>
      <c r="O468" s="1200"/>
      <c r="P468" s="1165"/>
      <c r="Q468" s="903" t="s">
        <v>2575</v>
      </c>
    </row>
    <row r="469" spans="2:17" ht="17.25" thickBot="1">
      <c r="B469" s="802" t="s">
        <v>2580</v>
      </c>
      <c r="C469" s="1201" t="s">
        <v>2581</v>
      </c>
      <c r="D469" s="1194"/>
      <c r="E469" s="1194"/>
      <c r="F469" s="1194"/>
      <c r="G469" s="1194"/>
      <c r="H469" s="1194"/>
      <c r="I469" s="1194"/>
      <c r="J469" s="1194"/>
      <c r="K469" s="1194"/>
      <c r="L469" s="1194"/>
      <c r="M469" s="1194"/>
      <c r="N469" s="1194"/>
      <c r="O469" s="1194"/>
      <c r="P469" s="1195"/>
      <c r="Q469" s="902" t="s">
        <v>2580</v>
      </c>
    </row>
    <row r="470" spans="2:17" ht="17.25" thickBot="1">
      <c r="B470" s="966" t="s">
        <v>2555</v>
      </c>
      <c r="C470" s="1366" t="s">
        <v>1156</v>
      </c>
      <c r="D470" s="1367"/>
      <c r="E470" s="1367"/>
      <c r="F470" s="1368"/>
      <c r="G470" s="1297"/>
      <c r="H470" s="1299"/>
      <c r="I470" s="1213" t="s">
        <v>1137</v>
      </c>
      <c r="J470" s="1214"/>
      <c r="K470" s="1214"/>
      <c r="L470" s="1214"/>
      <c r="M470" s="1214"/>
      <c r="N470" s="1214"/>
      <c r="O470" s="1214"/>
      <c r="P470" s="1215"/>
      <c r="Q470" s="966" t="s">
        <v>2555</v>
      </c>
    </row>
    <row r="471" spans="2:17" ht="17.25" thickBot="1">
      <c r="B471" s="1306" t="s">
        <v>2582</v>
      </c>
      <c r="C471" s="1196" t="s">
        <v>2585</v>
      </c>
      <c r="D471" s="1279"/>
      <c r="E471" s="1279"/>
      <c r="F471" s="1279"/>
      <c r="G471" s="1279"/>
      <c r="H471" s="1279"/>
      <c r="I471" s="1279"/>
      <c r="J471" s="1279"/>
      <c r="K471" s="1279"/>
      <c r="L471" s="1279"/>
      <c r="M471" s="1279"/>
      <c r="N471" s="1279"/>
      <c r="O471" s="1279"/>
      <c r="P471" s="1197"/>
      <c r="Q471" s="1306" t="s">
        <v>2583</v>
      </c>
    </row>
    <row r="472" spans="2:17" ht="17.25" thickBot="1">
      <c r="B472" s="1304"/>
      <c r="C472" s="1297"/>
      <c r="D472" s="1299"/>
      <c r="E472" s="1198" t="s">
        <v>2584</v>
      </c>
      <c r="F472" s="1393"/>
      <c r="G472" s="1393"/>
      <c r="H472" s="1393"/>
      <c r="I472" s="1393"/>
      <c r="J472" s="1393"/>
      <c r="K472" s="1393"/>
      <c r="L472" s="1393"/>
      <c r="M472" s="1393"/>
      <c r="N472" s="1393"/>
      <c r="O472" s="1393"/>
      <c r="P472" s="1393"/>
      <c r="Q472" s="1304"/>
    </row>
    <row r="473" spans="2:17" ht="17.25" thickBot="1">
      <c r="B473" s="1304"/>
      <c r="C473" s="1297"/>
      <c r="D473" s="1299"/>
      <c r="E473" s="1399" t="s">
        <v>2594</v>
      </c>
      <c r="F473" s="1400"/>
      <c r="G473" s="1400"/>
      <c r="H473" s="1400"/>
      <c r="I473" s="1400"/>
      <c r="J473" s="1400"/>
      <c r="K473" s="1400"/>
      <c r="L473" s="1400"/>
      <c r="M473" s="1400"/>
      <c r="N473" s="1400"/>
      <c r="O473" s="1400"/>
      <c r="P473" s="1401"/>
      <c r="Q473" s="1304"/>
    </row>
    <row r="474" spans="2:17" ht="17.25" thickBot="1">
      <c r="B474" s="1305"/>
      <c r="C474" s="1187" t="s">
        <v>2587</v>
      </c>
      <c r="D474" s="1398"/>
      <c r="E474" s="1398"/>
      <c r="F474" s="1398"/>
      <c r="G474" s="1398"/>
      <c r="H474" s="1398"/>
      <c r="I474" s="1398"/>
      <c r="J474" s="1398"/>
      <c r="K474" s="1398"/>
      <c r="L474" s="1398"/>
      <c r="M474" s="1398"/>
      <c r="N474" s="1398"/>
      <c r="O474" s="1398"/>
      <c r="P474" s="1188"/>
      <c r="Q474" s="1305"/>
    </row>
    <row r="475" spans="2:17" ht="17.25" thickBot="1">
      <c r="B475" s="1388" t="s">
        <v>2586</v>
      </c>
      <c r="C475" s="1317"/>
      <c r="D475" s="1317"/>
      <c r="E475" s="1317"/>
      <c r="F475" s="1317"/>
      <c r="G475" s="1317"/>
      <c r="H475" s="1317"/>
      <c r="I475" s="1317"/>
      <c r="J475" s="1317"/>
      <c r="K475" s="1317"/>
      <c r="L475" s="1317"/>
      <c r="M475" s="1317"/>
      <c r="N475" s="1317"/>
      <c r="O475" s="1317"/>
      <c r="P475" s="1317"/>
      <c r="Q475" s="1346"/>
    </row>
    <row r="476" spans="2:17" ht="17.25" thickBot="1">
      <c r="B476" s="802" t="s">
        <v>1121</v>
      </c>
      <c r="C476" s="1280" t="s">
        <v>2551</v>
      </c>
      <c r="D476" s="1281"/>
      <c r="E476" s="1281"/>
      <c r="F476" s="1281"/>
      <c r="G476" s="1281"/>
      <c r="H476" s="1281"/>
      <c r="I476" s="1281"/>
      <c r="J476" s="1281"/>
      <c r="K476" s="1281"/>
      <c r="L476" s="1281"/>
      <c r="M476" s="1281"/>
      <c r="N476" s="1281"/>
      <c r="O476" s="1281"/>
      <c r="P476" s="1282"/>
      <c r="Q476" s="802" t="s">
        <v>1121</v>
      </c>
    </row>
    <row r="477" spans="2:17" ht="17.25" thickBot="1">
      <c r="B477" s="802" t="s">
        <v>1130</v>
      </c>
      <c r="C477" s="1283" t="s">
        <v>2588</v>
      </c>
      <c r="D477" s="1284"/>
      <c r="E477" s="1284"/>
      <c r="F477" s="1284"/>
      <c r="G477" s="1284"/>
      <c r="H477" s="1284"/>
      <c r="I477" s="1284"/>
      <c r="J477" s="1284"/>
      <c r="K477" s="1284"/>
      <c r="L477" s="1284"/>
      <c r="M477" s="1284"/>
      <c r="N477" s="1284"/>
      <c r="O477" s="1284"/>
      <c r="P477" s="1285"/>
      <c r="Q477" s="802" t="s">
        <v>1130</v>
      </c>
    </row>
    <row r="478" spans="2:17">
      <c r="B478" s="806"/>
      <c r="C478" s="806"/>
      <c r="D478" s="806"/>
      <c r="E478" s="806"/>
      <c r="F478" s="806"/>
      <c r="G478" s="806"/>
      <c r="H478" s="806"/>
      <c r="I478" s="806"/>
      <c r="J478" s="806"/>
      <c r="K478" s="806"/>
      <c r="L478" s="806"/>
      <c r="M478" s="806"/>
      <c r="N478" s="806"/>
      <c r="O478" s="806"/>
      <c r="P478" s="806"/>
      <c r="Q478" s="806"/>
    </row>
    <row r="479" spans="2:17">
      <c r="B479" s="806"/>
      <c r="C479" s="806"/>
      <c r="D479" s="806"/>
      <c r="E479" s="806"/>
      <c r="F479" s="806"/>
      <c r="G479" s="806"/>
      <c r="H479" s="806"/>
      <c r="I479" s="806"/>
      <c r="J479" s="806"/>
      <c r="K479" s="806"/>
      <c r="L479" s="806"/>
      <c r="M479" s="806"/>
      <c r="N479" s="806"/>
      <c r="O479" s="806"/>
      <c r="P479" s="806"/>
      <c r="Q479" s="806"/>
    </row>
  </sheetData>
  <mergeCells count="1312">
    <mergeCell ref="B475:Q475"/>
    <mergeCell ref="C476:P476"/>
    <mergeCell ref="C477:P477"/>
    <mergeCell ref="C468:P468"/>
    <mergeCell ref="C469:P469"/>
    <mergeCell ref="C470:F470"/>
    <mergeCell ref="C471:P471"/>
    <mergeCell ref="E472:P472"/>
    <mergeCell ref="C472:D472"/>
    <mergeCell ref="C474:P474"/>
    <mergeCell ref="Q471:Q474"/>
    <mergeCell ref="C464:P464"/>
    <mergeCell ref="C465:D465"/>
    <mergeCell ref="E465:F465"/>
    <mergeCell ref="G465:H465"/>
    <mergeCell ref="I465:J465"/>
    <mergeCell ref="K465:L465"/>
    <mergeCell ref="M465:N465"/>
    <mergeCell ref="O465:P465"/>
    <mergeCell ref="C466:P466"/>
    <mergeCell ref="C467:P467"/>
    <mergeCell ref="B471:B474"/>
    <mergeCell ref="I470:P470"/>
    <mergeCell ref="E473:P473"/>
    <mergeCell ref="G470:H470"/>
    <mergeCell ref="C473:D473"/>
    <mergeCell ref="B450:B451"/>
    <mergeCell ref="Q450:Q451"/>
    <mergeCell ref="C451:P451"/>
    <mergeCell ref="D457:D458"/>
    <mergeCell ref="F457:F458"/>
    <mergeCell ref="H457:H458"/>
    <mergeCell ref="J457:J458"/>
    <mergeCell ref="L457:L458"/>
    <mergeCell ref="N457:N458"/>
    <mergeCell ref="P457:P458"/>
    <mergeCell ref="B459:B460"/>
    <mergeCell ref="I459:L459"/>
    <mergeCell ref="Q459:Q460"/>
    <mergeCell ref="B461:B464"/>
    <mergeCell ref="C461:D461"/>
    <mergeCell ref="E461:F461"/>
    <mergeCell ref="G461:L461"/>
    <mergeCell ref="M461:N461"/>
    <mergeCell ref="O461:P461"/>
    <mergeCell ref="Q461:Q464"/>
    <mergeCell ref="C462:D462"/>
    <mergeCell ref="E462:F462"/>
    <mergeCell ref="G462:H462"/>
    <mergeCell ref="I462:L462"/>
    <mergeCell ref="M462:N462"/>
    <mergeCell ref="O462:P462"/>
    <mergeCell ref="C463:D463"/>
    <mergeCell ref="E463:F463"/>
    <mergeCell ref="G463:H463"/>
    <mergeCell ref="I463:J463"/>
    <mergeCell ref="K463:L463"/>
    <mergeCell ref="M463:P463"/>
    <mergeCell ref="C446:D446"/>
    <mergeCell ref="E446:F446"/>
    <mergeCell ref="G446:H446"/>
    <mergeCell ref="I446:J446"/>
    <mergeCell ref="K446:L446"/>
    <mergeCell ref="M446:N446"/>
    <mergeCell ref="O446:P446"/>
    <mergeCell ref="C447:P447"/>
    <mergeCell ref="M450:P450"/>
    <mergeCell ref="C453:P453"/>
    <mergeCell ref="C454:P454"/>
    <mergeCell ref="I452:L452"/>
    <mergeCell ref="C452:H452"/>
    <mergeCell ref="M452:P452"/>
    <mergeCell ref="C448:P448"/>
    <mergeCell ref="C449:H449"/>
    <mergeCell ref="I449:P449"/>
    <mergeCell ref="D450:L450"/>
    <mergeCell ref="B442:B445"/>
    <mergeCell ref="C442:D442"/>
    <mergeCell ref="E442:F442"/>
    <mergeCell ref="G442:L442"/>
    <mergeCell ref="M442:N442"/>
    <mergeCell ref="O442:P442"/>
    <mergeCell ref="Q442:Q445"/>
    <mergeCell ref="C443:D443"/>
    <mergeCell ref="E443:F443"/>
    <mergeCell ref="G443:H443"/>
    <mergeCell ref="I443:L443"/>
    <mergeCell ref="M443:N443"/>
    <mergeCell ref="O443:P443"/>
    <mergeCell ref="C444:D444"/>
    <mergeCell ref="E444:F444"/>
    <mergeCell ref="G444:H444"/>
    <mergeCell ref="I444:J444"/>
    <mergeCell ref="K444:L444"/>
    <mergeCell ref="M444:N444"/>
    <mergeCell ref="O444:P444"/>
    <mergeCell ref="C445:P445"/>
    <mergeCell ref="H421:H422"/>
    <mergeCell ref="J421:J422"/>
    <mergeCell ref="L421:L422"/>
    <mergeCell ref="N421:N422"/>
    <mergeCell ref="P421:P422"/>
    <mergeCell ref="D438:D439"/>
    <mergeCell ref="F438:F439"/>
    <mergeCell ref="H438:H439"/>
    <mergeCell ref="J438:J439"/>
    <mergeCell ref="L438:L439"/>
    <mergeCell ref="N438:N439"/>
    <mergeCell ref="P438:P439"/>
    <mergeCell ref="B440:B441"/>
    <mergeCell ref="I440:L440"/>
    <mergeCell ref="Q440:Q441"/>
    <mergeCell ref="B423:B424"/>
    <mergeCell ref="I423:L423"/>
    <mergeCell ref="Q423:Q424"/>
    <mergeCell ref="B425:B428"/>
    <mergeCell ref="C425:D425"/>
    <mergeCell ref="E425:F425"/>
    <mergeCell ref="G425:L425"/>
    <mergeCell ref="M425:N425"/>
    <mergeCell ref="O425:P425"/>
    <mergeCell ref="Q425:Q428"/>
    <mergeCell ref="C426:D426"/>
    <mergeCell ref="E426:F426"/>
    <mergeCell ref="G426:H426"/>
    <mergeCell ref="I426:L426"/>
    <mergeCell ref="M426:N426"/>
    <mergeCell ref="E427:F427"/>
    <mergeCell ref="G427:H427"/>
    <mergeCell ref="M427:N427"/>
    <mergeCell ref="O427:P427"/>
    <mergeCell ref="C428:P428"/>
    <mergeCell ref="I427:J427"/>
    <mergeCell ref="K427:L427"/>
    <mergeCell ref="M399:P399"/>
    <mergeCell ref="C396:L396"/>
    <mergeCell ref="K391:P391"/>
    <mergeCell ref="C400:P400"/>
    <mergeCell ref="C401:P401"/>
    <mergeCell ref="C391:J391"/>
    <mergeCell ref="B392:B395"/>
    <mergeCell ref="Q392:Q395"/>
    <mergeCell ref="C392:P392"/>
    <mergeCell ref="C393:D393"/>
    <mergeCell ref="C394:D394"/>
    <mergeCell ref="C395:D395"/>
    <mergeCell ref="E393:F393"/>
    <mergeCell ref="G393:H393"/>
    <mergeCell ref="I393:J393"/>
    <mergeCell ref="K393:L393"/>
    <mergeCell ref="M393:N393"/>
    <mergeCell ref="O393:P393"/>
    <mergeCell ref="E394:F394"/>
    <mergeCell ref="G394:H394"/>
    <mergeCell ref="I394:J394"/>
    <mergeCell ref="K394:L394"/>
    <mergeCell ref="M394:N394"/>
    <mergeCell ref="D421:D422"/>
    <mergeCell ref="F421:F422"/>
    <mergeCell ref="O394:P394"/>
    <mergeCell ref="E395:F395"/>
    <mergeCell ref="G395:H395"/>
    <mergeCell ref="I395:J395"/>
    <mergeCell ref="K395:L395"/>
    <mergeCell ref="M395:N395"/>
    <mergeCell ref="O395:P395"/>
    <mergeCell ref="C399:L399"/>
    <mergeCell ref="C398:P398"/>
    <mergeCell ref="C389:D389"/>
    <mergeCell ref="E389:F389"/>
    <mergeCell ref="G389:H389"/>
    <mergeCell ref="I389:J389"/>
    <mergeCell ref="K389:L389"/>
    <mergeCell ref="M389:N389"/>
    <mergeCell ref="O389:P389"/>
    <mergeCell ref="C390:P390"/>
    <mergeCell ref="B396:B397"/>
    <mergeCell ref="M396:P396"/>
    <mergeCell ref="Q396:Q397"/>
    <mergeCell ref="C397:F397"/>
    <mergeCell ref="G397:P397"/>
    <mergeCell ref="D381:D382"/>
    <mergeCell ref="F381:F382"/>
    <mergeCell ref="H381:H382"/>
    <mergeCell ref="J381:J382"/>
    <mergeCell ref="L381:L382"/>
    <mergeCell ref="N381:N382"/>
    <mergeCell ref="P381:P382"/>
    <mergeCell ref="B383:B384"/>
    <mergeCell ref="I383:L383"/>
    <mergeCell ref="Q383:Q384"/>
    <mergeCell ref="B385:B388"/>
    <mergeCell ref="C385:D385"/>
    <mergeCell ref="E385:F385"/>
    <mergeCell ref="G385:L385"/>
    <mergeCell ref="M385:N385"/>
    <mergeCell ref="O385:P385"/>
    <mergeCell ref="Q385:Q388"/>
    <mergeCell ref="C386:D386"/>
    <mergeCell ref="E386:F386"/>
    <mergeCell ref="G386:H386"/>
    <mergeCell ref="I386:L386"/>
    <mergeCell ref="M386:N386"/>
    <mergeCell ref="O386:P386"/>
    <mergeCell ref="C387:D387"/>
    <mergeCell ref="E387:F387"/>
    <mergeCell ref="G387:H387"/>
    <mergeCell ref="I387:J387"/>
    <mergeCell ref="K387:L387"/>
    <mergeCell ref="M387:N387"/>
    <mergeCell ref="O387:P387"/>
    <mergeCell ref="C388:P388"/>
    <mergeCell ref="C378:P378"/>
    <mergeCell ref="I368:J368"/>
    <mergeCell ref="K368:L368"/>
    <mergeCell ref="C372:P372"/>
    <mergeCell ref="D373:L373"/>
    <mergeCell ref="I376:P376"/>
    <mergeCell ref="C376:H376"/>
    <mergeCell ref="M374:P374"/>
    <mergeCell ref="C374:L374"/>
    <mergeCell ref="C369:P369"/>
    <mergeCell ref="B373:B375"/>
    <mergeCell ref="M373:P373"/>
    <mergeCell ref="Q373:Q375"/>
    <mergeCell ref="C375:P375"/>
    <mergeCell ref="C377:P377"/>
    <mergeCell ref="C370:D370"/>
    <mergeCell ref="E370:F370"/>
    <mergeCell ref="G370:H370"/>
    <mergeCell ref="I370:J370"/>
    <mergeCell ref="K370:L370"/>
    <mergeCell ref="M370:N370"/>
    <mergeCell ref="O370:P370"/>
    <mergeCell ref="C371:P371"/>
    <mergeCell ref="Q364:Q365"/>
    <mergeCell ref="B366:B369"/>
    <mergeCell ref="C366:D366"/>
    <mergeCell ref="E366:F366"/>
    <mergeCell ref="G366:L366"/>
    <mergeCell ref="M366:N366"/>
    <mergeCell ref="O366:P366"/>
    <mergeCell ref="Q366:Q369"/>
    <mergeCell ref="C367:D367"/>
    <mergeCell ref="E367:F367"/>
    <mergeCell ref="G367:H367"/>
    <mergeCell ref="I367:L367"/>
    <mergeCell ref="M367:N367"/>
    <mergeCell ref="O367:P367"/>
    <mergeCell ref="C368:D368"/>
    <mergeCell ref="E368:F368"/>
    <mergeCell ref="G368:H368"/>
    <mergeCell ref="M368:N368"/>
    <mergeCell ref="O368:P368"/>
    <mergeCell ref="D362:D363"/>
    <mergeCell ref="F362:F363"/>
    <mergeCell ref="H362:H363"/>
    <mergeCell ref="J362:J363"/>
    <mergeCell ref="L362:L363"/>
    <mergeCell ref="N362:N363"/>
    <mergeCell ref="P362:P363"/>
    <mergeCell ref="B364:B365"/>
    <mergeCell ref="I364:L364"/>
    <mergeCell ref="C354:P354"/>
    <mergeCell ref="I348:L348"/>
    <mergeCell ref="I355:L355"/>
    <mergeCell ref="C358:P358"/>
    <mergeCell ref="C359:P359"/>
    <mergeCell ref="C357:P357"/>
    <mergeCell ref="C351:D351"/>
    <mergeCell ref="E351:F351"/>
    <mergeCell ref="G351:H351"/>
    <mergeCell ref="I351:J351"/>
    <mergeCell ref="K351:L351"/>
    <mergeCell ref="M351:N351"/>
    <mergeCell ref="O351:P351"/>
    <mergeCell ref="C352:P352"/>
    <mergeCell ref="C353:H353"/>
    <mergeCell ref="I353:P353"/>
    <mergeCell ref="C355:H355"/>
    <mergeCell ref="M355:P355"/>
    <mergeCell ref="B355:B356"/>
    <mergeCell ref="B347:B350"/>
    <mergeCell ref="C347:D347"/>
    <mergeCell ref="E347:F347"/>
    <mergeCell ref="G347:L347"/>
    <mergeCell ref="M347:N347"/>
    <mergeCell ref="O347:P347"/>
    <mergeCell ref="Q347:Q350"/>
    <mergeCell ref="C348:D348"/>
    <mergeCell ref="E348:F348"/>
    <mergeCell ref="G348:H348"/>
    <mergeCell ref="I349:L349"/>
    <mergeCell ref="M348:N348"/>
    <mergeCell ref="O348:P348"/>
    <mergeCell ref="C349:D349"/>
    <mergeCell ref="E349:F349"/>
    <mergeCell ref="G349:H349"/>
    <mergeCell ref="M349:N349"/>
    <mergeCell ref="O349:P349"/>
    <mergeCell ref="C350:P350"/>
    <mergeCell ref="D343:D344"/>
    <mergeCell ref="F343:F344"/>
    <mergeCell ref="H343:H344"/>
    <mergeCell ref="J343:J344"/>
    <mergeCell ref="L343:L344"/>
    <mergeCell ref="N343:N344"/>
    <mergeCell ref="P343:P344"/>
    <mergeCell ref="B345:B346"/>
    <mergeCell ref="I345:L345"/>
    <mergeCell ref="B335:B337"/>
    <mergeCell ref="Q335:Q337"/>
    <mergeCell ref="C338:P338"/>
    <mergeCell ref="C339:P339"/>
    <mergeCell ref="D332:P332"/>
    <mergeCell ref="C333:P333"/>
    <mergeCell ref="E335:P335"/>
    <mergeCell ref="C335:D335"/>
    <mergeCell ref="C337:P337"/>
    <mergeCell ref="C336:P336"/>
    <mergeCell ref="M334:P334"/>
    <mergeCell ref="C334:L334"/>
    <mergeCell ref="Q345:Q346"/>
    <mergeCell ref="C329:D329"/>
    <mergeCell ref="E329:F329"/>
    <mergeCell ref="G329:H329"/>
    <mergeCell ref="I329:J329"/>
    <mergeCell ref="K329:L329"/>
    <mergeCell ref="M329:N329"/>
    <mergeCell ref="O329:P329"/>
    <mergeCell ref="C330:P330"/>
    <mergeCell ref="C331:H331"/>
    <mergeCell ref="I331:P331"/>
    <mergeCell ref="B325:B328"/>
    <mergeCell ref="C325:D325"/>
    <mergeCell ref="E325:F325"/>
    <mergeCell ref="G325:L325"/>
    <mergeCell ref="M325:N325"/>
    <mergeCell ref="O325:P325"/>
    <mergeCell ref="Q325:Q328"/>
    <mergeCell ref="C326:D326"/>
    <mergeCell ref="E326:F326"/>
    <mergeCell ref="G326:H326"/>
    <mergeCell ref="I326:L326"/>
    <mergeCell ref="M326:N326"/>
    <mergeCell ref="O326:P326"/>
    <mergeCell ref="C327:D327"/>
    <mergeCell ref="E327:F327"/>
    <mergeCell ref="G327:H327"/>
    <mergeCell ref="I327:J327"/>
    <mergeCell ref="K327:L327"/>
    <mergeCell ref="M327:N327"/>
    <mergeCell ref="O327:P327"/>
    <mergeCell ref="C328:P328"/>
    <mergeCell ref="D321:D322"/>
    <mergeCell ref="F321:F322"/>
    <mergeCell ref="H321:H322"/>
    <mergeCell ref="J321:J322"/>
    <mergeCell ref="L321:L322"/>
    <mergeCell ref="N321:N322"/>
    <mergeCell ref="P321:P322"/>
    <mergeCell ref="B323:B324"/>
    <mergeCell ref="I323:L323"/>
    <mergeCell ref="B315:B316"/>
    <mergeCell ref="Q315:Q316"/>
    <mergeCell ref="D316:L316"/>
    <mergeCell ref="M316:P316"/>
    <mergeCell ref="C317:P317"/>
    <mergeCell ref="C318:P318"/>
    <mergeCell ref="C311:D311"/>
    <mergeCell ref="E311:F311"/>
    <mergeCell ref="G311:H311"/>
    <mergeCell ref="I311:J311"/>
    <mergeCell ref="K311:L311"/>
    <mergeCell ref="M311:N311"/>
    <mergeCell ref="O311:P311"/>
    <mergeCell ref="C312:P312"/>
    <mergeCell ref="I314:P314"/>
    <mergeCell ref="C314:H314"/>
    <mergeCell ref="C315:P315"/>
    <mergeCell ref="C313:H313"/>
    <mergeCell ref="I313:P313"/>
    <mergeCell ref="Q323:Q324"/>
    <mergeCell ref="M307:N307"/>
    <mergeCell ref="O307:P307"/>
    <mergeCell ref="Q307:Q310"/>
    <mergeCell ref="C308:D308"/>
    <mergeCell ref="E308:F308"/>
    <mergeCell ref="G308:H308"/>
    <mergeCell ref="I308:L308"/>
    <mergeCell ref="M308:N308"/>
    <mergeCell ref="O308:P308"/>
    <mergeCell ref="C309:D309"/>
    <mergeCell ref="E309:F309"/>
    <mergeCell ref="G309:H309"/>
    <mergeCell ref="I309:J309"/>
    <mergeCell ref="K309:L309"/>
    <mergeCell ref="M309:N309"/>
    <mergeCell ref="O309:P309"/>
    <mergeCell ref="C310:P310"/>
    <mergeCell ref="B273:B274"/>
    <mergeCell ref="Q273:Q274"/>
    <mergeCell ref="C276:P276"/>
    <mergeCell ref="C277:P277"/>
    <mergeCell ref="C272:P272"/>
    <mergeCell ref="C273:L273"/>
    <mergeCell ref="M273:P273"/>
    <mergeCell ref="D274:L274"/>
    <mergeCell ref="M274:P274"/>
    <mergeCell ref="E275:J275"/>
    <mergeCell ref="C270:D270"/>
    <mergeCell ref="E270:F270"/>
    <mergeCell ref="G270:H270"/>
    <mergeCell ref="I270:J270"/>
    <mergeCell ref="K270:L270"/>
    <mergeCell ref="M270:N270"/>
    <mergeCell ref="O270:P270"/>
    <mergeCell ref="C271:P271"/>
    <mergeCell ref="Q264:Q265"/>
    <mergeCell ref="B266:B269"/>
    <mergeCell ref="C266:D266"/>
    <mergeCell ref="E266:F266"/>
    <mergeCell ref="G266:L266"/>
    <mergeCell ref="M266:N266"/>
    <mergeCell ref="O266:P266"/>
    <mergeCell ref="Q266:Q269"/>
    <mergeCell ref="C267:D267"/>
    <mergeCell ref="E267:F267"/>
    <mergeCell ref="G267:H267"/>
    <mergeCell ref="I267:L267"/>
    <mergeCell ref="M267:N267"/>
    <mergeCell ref="O267:P267"/>
    <mergeCell ref="C268:D268"/>
    <mergeCell ref="E268:F268"/>
    <mergeCell ref="G268:H268"/>
    <mergeCell ref="I268:J268"/>
    <mergeCell ref="K268:L268"/>
    <mergeCell ref="M268:N268"/>
    <mergeCell ref="O268:P268"/>
    <mergeCell ref="C269:P269"/>
    <mergeCell ref="D262:D263"/>
    <mergeCell ref="F262:F263"/>
    <mergeCell ref="H262:H263"/>
    <mergeCell ref="J262:J263"/>
    <mergeCell ref="L262:L263"/>
    <mergeCell ref="N262:N263"/>
    <mergeCell ref="P262:P263"/>
    <mergeCell ref="B264:B265"/>
    <mergeCell ref="I264:L264"/>
    <mergeCell ref="C259:P259"/>
    <mergeCell ref="C255:D255"/>
    <mergeCell ref="E255:P255"/>
    <mergeCell ref="C256:H256"/>
    <mergeCell ref="I256:P256"/>
    <mergeCell ref="C258:P258"/>
    <mergeCell ref="C257:P257"/>
    <mergeCell ref="C253:D253"/>
    <mergeCell ref="E253:F253"/>
    <mergeCell ref="G253:H253"/>
    <mergeCell ref="I253:J253"/>
    <mergeCell ref="K253:L253"/>
    <mergeCell ref="M253:N253"/>
    <mergeCell ref="O253:P253"/>
    <mergeCell ref="C254:P254"/>
    <mergeCell ref="E236:F236"/>
    <mergeCell ref="G236:H236"/>
    <mergeCell ref="I236:J236"/>
    <mergeCell ref="K236:L236"/>
    <mergeCell ref="M236:N236"/>
    <mergeCell ref="O236:P236"/>
    <mergeCell ref="C237:P237"/>
    <mergeCell ref="C238:P238"/>
    <mergeCell ref="B247:B248"/>
    <mergeCell ref="I247:L247"/>
    <mergeCell ref="Q247:Q248"/>
    <mergeCell ref="B249:B252"/>
    <mergeCell ref="C249:D249"/>
    <mergeCell ref="E249:F249"/>
    <mergeCell ref="G249:L249"/>
    <mergeCell ref="M249:N249"/>
    <mergeCell ref="O249:P249"/>
    <mergeCell ref="Q249:Q252"/>
    <mergeCell ref="C250:D250"/>
    <mergeCell ref="E250:F250"/>
    <mergeCell ref="G250:H250"/>
    <mergeCell ref="I250:L250"/>
    <mergeCell ref="M250:N250"/>
    <mergeCell ref="O250:P250"/>
    <mergeCell ref="C251:D251"/>
    <mergeCell ref="E251:F251"/>
    <mergeCell ref="G251:H251"/>
    <mergeCell ref="I251:J251"/>
    <mergeCell ref="K251:L251"/>
    <mergeCell ref="M251:N251"/>
    <mergeCell ref="O251:P251"/>
    <mergeCell ref="C252:P252"/>
    <mergeCell ref="Q230:Q231"/>
    <mergeCell ref="B232:B235"/>
    <mergeCell ref="C232:D232"/>
    <mergeCell ref="E232:F232"/>
    <mergeCell ref="G232:L232"/>
    <mergeCell ref="M232:N232"/>
    <mergeCell ref="O232:P232"/>
    <mergeCell ref="Q232:Q235"/>
    <mergeCell ref="C233:D233"/>
    <mergeCell ref="E233:F233"/>
    <mergeCell ref="G233:H233"/>
    <mergeCell ref="I233:L233"/>
    <mergeCell ref="M233:N233"/>
    <mergeCell ref="O233:P233"/>
    <mergeCell ref="C234:D234"/>
    <mergeCell ref="E234:F234"/>
    <mergeCell ref="G234:H234"/>
    <mergeCell ref="I234:J234"/>
    <mergeCell ref="K234:L234"/>
    <mergeCell ref="M234:N234"/>
    <mergeCell ref="O234:P234"/>
    <mergeCell ref="C235:P235"/>
    <mergeCell ref="C203:P203"/>
    <mergeCell ref="C204:P204"/>
    <mergeCell ref="B213:B214"/>
    <mergeCell ref="I213:L213"/>
    <mergeCell ref="M223:P223"/>
    <mergeCell ref="C225:P225"/>
    <mergeCell ref="C222:P222"/>
    <mergeCell ref="C223:L223"/>
    <mergeCell ref="C224:H224"/>
    <mergeCell ref="I224:P224"/>
    <mergeCell ref="C219:D219"/>
    <mergeCell ref="E219:F219"/>
    <mergeCell ref="G219:H219"/>
    <mergeCell ref="I219:J219"/>
    <mergeCell ref="K219:L219"/>
    <mergeCell ref="M219:N219"/>
    <mergeCell ref="O219:P219"/>
    <mergeCell ref="C220:P220"/>
    <mergeCell ref="C221:P221"/>
    <mergeCell ref="Q196:Q197"/>
    <mergeCell ref="B198:B201"/>
    <mergeCell ref="C198:D198"/>
    <mergeCell ref="E198:F198"/>
    <mergeCell ref="G198:L198"/>
    <mergeCell ref="M198:N198"/>
    <mergeCell ref="O198:P198"/>
    <mergeCell ref="Q198:Q201"/>
    <mergeCell ref="C199:D199"/>
    <mergeCell ref="E199:F199"/>
    <mergeCell ref="G199:H199"/>
    <mergeCell ref="I199:L199"/>
    <mergeCell ref="M199:N199"/>
    <mergeCell ref="O199:P199"/>
    <mergeCell ref="C200:D200"/>
    <mergeCell ref="E200:F200"/>
    <mergeCell ref="G200:H200"/>
    <mergeCell ref="I200:J200"/>
    <mergeCell ref="K200:L200"/>
    <mergeCell ref="M200:N200"/>
    <mergeCell ref="O200:P200"/>
    <mergeCell ref="C201:P201"/>
    <mergeCell ref="B196:B197"/>
    <mergeCell ref="I196:L196"/>
    <mergeCell ref="C173:P173"/>
    <mergeCell ref="D171:P171"/>
    <mergeCell ref="D172:P172"/>
    <mergeCell ref="C168:D168"/>
    <mergeCell ref="E168:F168"/>
    <mergeCell ref="G168:H168"/>
    <mergeCell ref="I168:J168"/>
    <mergeCell ref="K168:L168"/>
    <mergeCell ref="M168:N168"/>
    <mergeCell ref="O168:P168"/>
    <mergeCell ref="C169:P169"/>
    <mergeCell ref="I179:L179"/>
    <mergeCell ref="C190:P190"/>
    <mergeCell ref="C191:P191"/>
    <mergeCell ref="C170:N170"/>
    <mergeCell ref="O170:P170"/>
    <mergeCell ref="C189:P189"/>
    <mergeCell ref="C188:L188"/>
    <mergeCell ref="M188:P188"/>
    <mergeCell ref="C185:D185"/>
    <mergeCell ref="E185:F185"/>
    <mergeCell ref="G185:H185"/>
    <mergeCell ref="I185:J185"/>
    <mergeCell ref="K185:L185"/>
    <mergeCell ref="M185:N185"/>
    <mergeCell ref="O185:P185"/>
    <mergeCell ref="C186:P186"/>
    <mergeCell ref="C187:P187"/>
    <mergeCell ref="D177:D178"/>
    <mergeCell ref="F177:F178"/>
    <mergeCell ref="H177:H178"/>
    <mergeCell ref="J177:J178"/>
    <mergeCell ref="B164:B167"/>
    <mergeCell ref="C164:D164"/>
    <mergeCell ref="E164:F164"/>
    <mergeCell ref="G164:L164"/>
    <mergeCell ref="M164:N164"/>
    <mergeCell ref="O164:P164"/>
    <mergeCell ref="Q164:Q167"/>
    <mergeCell ref="C165:D165"/>
    <mergeCell ref="E165:F165"/>
    <mergeCell ref="G165:H165"/>
    <mergeCell ref="I165:L165"/>
    <mergeCell ref="M165:N165"/>
    <mergeCell ref="O165:P165"/>
    <mergeCell ref="C166:D166"/>
    <mergeCell ref="E166:F166"/>
    <mergeCell ref="G166:H166"/>
    <mergeCell ref="I166:J166"/>
    <mergeCell ref="K166:L166"/>
    <mergeCell ref="M166:N166"/>
    <mergeCell ref="O166:P166"/>
    <mergeCell ref="C167:P167"/>
    <mergeCell ref="B162:B163"/>
    <mergeCell ref="I162:L162"/>
    <mergeCell ref="Q146:Q147"/>
    <mergeCell ref="Q148:Q151"/>
    <mergeCell ref="C155:P155"/>
    <mergeCell ref="C156:P156"/>
    <mergeCell ref="C157:P157"/>
    <mergeCell ref="C152:D152"/>
    <mergeCell ref="E152:F152"/>
    <mergeCell ref="G152:H152"/>
    <mergeCell ref="I152:J152"/>
    <mergeCell ref="K152:L152"/>
    <mergeCell ref="M152:N152"/>
    <mergeCell ref="O152:P152"/>
    <mergeCell ref="C153:P153"/>
    <mergeCell ref="C154:P154"/>
    <mergeCell ref="B146:B147"/>
    <mergeCell ref="I146:L146"/>
    <mergeCell ref="B148:B151"/>
    <mergeCell ref="C148:D148"/>
    <mergeCell ref="E148:F148"/>
    <mergeCell ref="G148:L148"/>
    <mergeCell ref="M148:N148"/>
    <mergeCell ref="O148:P148"/>
    <mergeCell ref="C149:D149"/>
    <mergeCell ref="Q162:Q163"/>
    <mergeCell ref="C150:D150"/>
    <mergeCell ref="E150:F150"/>
    <mergeCell ref="G150:H150"/>
    <mergeCell ref="I150:J150"/>
    <mergeCell ref="K150:L150"/>
    <mergeCell ref="M150:N150"/>
    <mergeCell ref="O150:P150"/>
    <mergeCell ref="C151:P151"/>
    <mergeCell ref="D144:D145"/>
    <mergeCell ref="F144:F145"/>
    <mergeCell ref="H144:H145"/>
    <mergeCell ref="J144:J145"/>
    <mergeCell ref="L144:L145"/>
    <mergeCell ref="N144:N145"/>
    <mergeCell ref="P144:P145"/>
    <mergeCell ref="D160:D161"/>
    <mergeCell ref="F160:F161"/>
    <mergeCell ref="H160:H161"/>
    <mergeCell ref="J160:J161"/>
    <mergeCell ref="L160:L161"/>
    <mergeCell ref="N160:N161"/>
    <mergeCell ref="P160:P161"/>
    <mergeCell ref="D124:D125"/>
    <mergeCell ref="F124:F125"/>
    <mergeCell ref="H124:H125"/>
    <mergeCell ref="J124:J125"/>
    <mergeCell ref="L124:L125"/>
    <mergeCell ref="N124:N125"/>
    <mergeCell ref="P124:P125"/>
    <mergeCell ref="C132:D132"/>
    <mergeCell ref="E132:F132"/>
    <mergeCell ref="G132:H132"/>
    <mergeCell ref="I132:J132"/>
    <mergeCell ref="K132:L132"/>
    <mergeCell ref="M132:N132"/>
    <mergeCell ref="O132:P132"/>
    <mergeCell ref="E149:F149"/>
    <mergeCell ref="G149:H149"/>
    <mergeCell ref="I149:L149"/>
    <mergeCell ref="M149:N149"/>
    <mergeCell ref="O149:P149"/>
    <mergeCell ref="M114:P114"/>
    <mergeCell ref="D115:P115"/>
    <mergeCell ref="C116:P116"/>
    <mergeCell ref="D114:L114"/>
    <mergeCell ref="C117:P117"/>
    <mergeCell ref="C118:P118"/>
    <mergeCell ref="C119:P119"/>
    <mergeCell ref="C111:D111"/>
    <mergeCell ref="E111:F111"/>
    <mergeCell ref="G111:H111"/>
    <mergeCell ref="I111:J111"/>
    <mergeCell ref="K111:L111"/>
    <mergeCell ref="M111:N111"/>
    <mergeCell ref="O111:P111"/>
    <mergeCell ref="C112:P112"/>
    <mergeCell ref="C120:P120"/>
    <mergeCell ref="C121:P121"/>
    <mergeCell ref="C133:P133"/>
    <mergeCell ref="C134:P134"/>
    <mergeCell ref="C135:P135"/>
    <mergeCell ref="C136:P136"/>
    <mergeCell ref="C137:P137"/>
    <mergeCell ref="C138:P138"/>
    <mergeCell ref="C139:P139"/>
    <mergeCell ref="C140:P140"/>
    <mergeCell ref="C141:P141"/>
    <mergeCell ref="C75:G75"/>
    <mergeCell ref="H75:P75"/>
    <mergeCell ref="C78:P78"/>
    <mergeCell ref="C79:P79"/>
    <mergeCell ref="C76:P76"/>
    <mergeCell ref="C77:P77"/>
    <mergeCell ref="C89:P89"/>
    <mergeCell ref="O83:P83"/>
    <mergeCell ref="C90:D90"/>
    <mergeCell ref="E90:F90"/>
    <mergeCell ref="G90:H90"/>
    <mergeCell ref="I90:J90"/>
    <mergeCell ref="K90:L90"/>
    <mergeCell ref="M90:N90"/>
    <mergeCell ref="O90:P90"/>
    <mergeCell ref="C91:P91"/>
    <mergeCell ref="C113:J113"/>
    <mergeCell ref="K113:P113"/>
    <mergeCell ref="C110:P110"/>
    <mergeCell ref="C103:D103"/>
    <mergeCell ref="E103:F103"/>
    <mergeCell ref="G103:H103"/>
    <mergeCell ref="I103:J103"/>
    <mergeCell ref="K103:L103"/>
    <mergeCell ref="M103:N103"/>
    <mergeCell ref="O103:P103"/>
    <mergeCell ref="C104:D104"/>
    <mergeCell ref="E104:F104"/>
    <mergeCell ref="G104:H104"/>
    <mergeCell ref="I104:J104"/>
    <mergeCell ref="K104:L104"/>
    <mergeCell ref="M104:N104"/>
    <mergeCell ref="B52:B55"/>
    <mergeCell ref="C11:P11"/>
    <mergeCell ref="C50:P50"/>
    <mergeCell ref="C53:H53"/>
    <mergeCell ref="M54:P54"/>
    <mergeCell ref="C55:P55"/>
    <mergeCell ref="I53:P53"/>
    <mergeCell ref="C56:P56"/>
    <mergeCell ref="C57:P57"/>
    <mergeCell ref="M45:N45"/>
    <mergeCell ref="O45:P45"/>
    <mergeCell ref="C46:D46"/>
    <mergeCell ref="E46:F46"/>
    <mergeCell ref="G46:H46"/>
    <mergeCell ref="I46:L46"/>
    <mergeCell ref="M46:N46"/>
    <mergeCell ref="O46:P46"/>
    <mergeCell ref="B43:B44"/>
    <mergeCell ref="B45:B48"/>
    <mergeCell ref="C45:D45"/>
    <mergeCell ref="E45:F45"/>
    <mergeCell ref="G45:L45"/>
    <mergeCell ref="G42:H42"/>
    <mergeCell ref="I42:J42"/>
    <mergeCell ref="K42:L42"/>
    <mergeCell ref="M42:N42"/>
    <mergeCell ref="O42:P42"/>
    <mergeCell ref="I43:L43"/>
    <mergeCell ref="C36:P36"/>
    <mergeCell ref="C41:D41"/>
    <mergeCell ref="E41:F41"/>
    <mergeCell ref="G41:H41"/>
    <mergeCell ref="C58:P58"/>
    <mergeCell ref="C59:P59"/>
    <mergeCell ref="C51:P51"/>
    <mergeCell ref="O49:P49"/>
    <mergeCell ref="C54:L54"/>
    <mergeCell ref="C52:F52"/>
    <mergeCell ref="K47:L47"/>
    <mergeCell ref="M47:N47"/>
    <mergeCell ref="O47:P47"/>
    <mergeCell ref="C48:P48"/>
    <mergeCell ref="C49:D49"/>
    <mergeCell ref="E49:F49"/>
    <mergeCell ref="G49:H49"/>
    <mergeCell ref="I49:J49"/>
    <mergeCell ref="K49:L49"/>
    <mergeCell ref="M49:N49"/>
    <mergeCell ref="C47:D47"/>
    <mergeCell ref="E47:F47"/>
    <mergeCell ref="G47:H47"/>
    <mergeCell ref="I47:J47"/>
    <mergeCell ref="I41:J41"/>
    <mergeCell ref="K41:L41"/>
    <mergeCell ref="M41:N41"/>
    <mergeCell ref="O41:P41"/>
    <mergeCell ref="C42:D42"/>
    <mergeCell ref="E42:F42"/>
    <mergeCell ref="C35:P35"/>
    <mergeCell ref="C37:P37"/>
    <mergeCell ref="C38:P38"/>
    <mergeCell ref="O30:P30"/>
    <mergeCell ref="B33:B34"/>
    <mergeCell ref="C31:P31"/>
    <mergeCell ref="C32:F32"/>
    <mergeCell ref="K28:L28"/>
    <mergeCell ref="M28:N28"/>
    <mergeCell ref="O28:P28"/>
    <mergeCell ref="C29:P29"/>
    <mergeCell ref="C30:D30"/>
    <mergeCell ref="E30:F30"/>
    <mergeCell ref="G30:H30"/>
    <mergeCell ref="I30:J30"/>
    <mergeCell ref="K30:L30"/>
    <mergeCell ref="M30:N30"/>
    <mergeCell ref="G32:P32"/>
    <mergeCell ref="C34:H34"/>
    <mergeCell ref="I34:P34"/>
    <mergeCell ref="C33:P33"/>
    <mergeCell ref="M26:N26"/>
    <mergeCell ref="O26:P26"/>
    <mergeCell ref="C27:D27"/>
    <mergeCell ref="E27:F27"/>
    <mergeCell ref="G27:H27"/>
    <mergeCell ref="I27:L27"/>
    <mergeCell ref="M27:N27"/>
    <mergeCell ref="O27:P27"/>
    <mergeCell ref="B24:B25"/>
    <mergeCell ref="I24:L24"/>
    <mergeCell ref="B26:B29"/>
    <mergeCell ref="C26:D26"/>
    <mergeCell ref="E26:F26"/>
    <mergeCell ref="G26:L26"/>
    <mergeCell ref="C28:D28"/>
    <mergeCell ref="E28:F28"/>
    <mergeCell ref="G28:H28"/>
    <mergeCell ref="I28:J28"/>
    <mergeCell ref="O22:P22"/>
    <mergeCell ref="C23:D23"/>
    <mergeCell ref="E23:F23"/>
    <mergeCell ref="G23:H23"/>
    <mergeCell ref="I23:J23"/>
    <mergeCell ref="K23:L23"/>
    <mergeCell ref="M23:N23"/>
    <mergeCell ref="O23:P23"/>
    <mergeCell ref="C22:D22"/>
    <mergeCell ref="E22:F22"/>
    <mergeCell ref="G22:H22"/>
    <mergeCell ref="I22:J22"/>
    <mergeCell ref="K22:L22"/>
    <mergeCell ref="M22:N22"/>
    <mergeCell ref="C12:P12"/>
    <mergeCell ref="C15:D15"/>
    <mergeCell ref="C17:G17"/>
    <mergeCell ref="H17:P17"/>
    <mergeCell ref="C14:L14"/>
    <mergeCell ref="E15:P15"/>
    <mergeCell ref="M14:P14"/>
    <mergeCell ref="O2:P2"/>
    <mergeCell ref="M3:N3"/>
    <mergeCell ref="O3:P3"/>
    <mergeCell ref="M6:N6"/>
    <mergeCell ref="O6:P6"/>
    <mergeCell ref="M7:N7"/>
    <mergeCell ref="O7:P7"/>
    <mergeCell ref="C7:D7"/>
    <mergeCell ref="E7:F7"/>
    <mergeCell ref="G7:H7"/>
    <mergeCell ref="I7:L7"/>
    <mergeCell ref="M2:N2"/>
    <mergeCell ref="E10:F10"/>
    <mergeCell ref="G10:H10"/>
    <mergeCell ref="I10:J10"/>
    <mergeCell ref="K10:L10"/>
    <mergeCell ref="O10:P10"/>
    <mergeCell ref="C8:D8"/>
    <mergeCell ref="E8:F8"/>
    <mergeCell ref="G8:H8"/>
    <mergeCell ref="I8:J8"/>
    <mergeCell ref="K2:L2"/>
    <mergeCell ref="C3:D3"/>
    <mergeCell ref="E3:F3"/>
    <mergeCell ref="G3:H3"/>
    <mergeCell ref="I3:J3"/>
    <mergeCell ref="K3:L3"/>
    <mergeCell ref="C2:D2"/>
    <mergeCell ref="E2:F2"/>
    <mergeCell ref="G2:H2"/>
    <mergeCell ref="I2:J2"/>
    <mergeCell ref="C66:D66"/>
    <mergeCell ref="E66:F66"/>
    <mergeCell ref="M66:N66"/>
    <mergeCell ref="O66:P66"/>
    <mergeCell ref="B64:B65"/>
    <mergeCell ref="B66:B69"/>
    <mergeCell ref="B4:B5"/>
    <mergeCell ref="I4:L4"/>
    <mergeCell ref="B6:B9"/>
    <mergeCell ref="C6:D6"/>
    <mergeCell ref="E6:F6"/>
    <mergeCell ref="G6:L6"/>
    <mergeCell ref="C18:P18"/>
    <mergeCell ref="C19:P19"/>
    <mergeCell ref="M8:N8"/>
    <mergeCell ref="O8:P8"/>
    <mergeCell ref="M10:N10"/>
    <mergeCell ref="B13:B15"/>
    <mergeCell ref="C13:P13"/>
    <mergeCell ref="B16:B17"/>
    <mergeCell ref="C16:P16"/>
    <mergeCell ref="K8:L8"/>
    <mergeCell ref="C9:P9"/>
    <mergeCell ref="C10:D10"/>
    <mergeCell ref="M67:N67"/>
    <mergeCell ref="O67:P67"/>
    <mergeCell ref="C62:D62"/>
    <mergeCell ref="E62:F62"/>
    <mergeCell ref="G62:H62"/>
    <mergeCell ref="I62:J62"/>
    <mergeCell ref="K62:L62"/>
    <mergeCell ref="M62:N62"/>
    <mergeCell ref="C72:H72"/>
    <mergeCell ref="I72:P72"/>
    <mergeCell ref="C74:P74"/>
    <mergeCell ref="C71:P71"/>
    <mergeCell ref="B73:B74"/>
    <mergeCell ref="C73:L73"/>
    <mergeCell ref="M73:P73"/>
    <mergeCell ref="C68:D68"/>
    <mergeCell ref="E68:F68"/>
    <mergeCell ref="G68:H68"/>
    <mergeCell ref="I68:J68"/>
    <mergeCell ref="K68:L68"/>
    <mergeCell ref="M68:N68"/>
    <mergeCell ref="O68:P68"/>
    <mergeCell ref="C69:P69"/>
    <mergeCell ref="C70:D70"/>
    <mergeCell ref="E70:F70"/>
    <mergeCell ref="G70:H70"/>
    <mergeCell ref="I70:J70"/>
    <mergeCell ref="K70:L70"/>
    <mergeCell ref="M70:N70"/>
    <mergeCell ref="O70:P70"/>
    <mergeCell ref="O62:P62"/>
    <mergeCell ref="C63:D63"/>
    <mergeCell ref="E63:F63"/>
    <mergeCell ref="G63:H63"/>
    <mergeCell ref="I63:J63"/>
    <mergeCell ref="K63:L63"/>
    <mergeCell ref="M63:N63"/>
    <mergeCell ref="O63:P63"/>
    <mergeCell ref="I64:L64"/>
    <mergeCell ref="G66:L66"/>
    <mergeCell ref="C67:D67"/>
    <mergeCell ref="E67:F67"/>
    <mergeCell ref="G67:H67"/>
    <mergeCell ref="I67:L67"/>
    <mergeCell ref="G88:H88"/>
    <mergeCell ref="I88:J88"/>
    <mergeCell ref="K88:L88"/>
    <mergeCell ref="M88:N88"/>
    <mergeCell ref="O88:P88"/>
    <mergeCell ref="C82:D82"/>
    <mergeCell ref="E82:F82"/>
    <mergeCell ref="G82:H82"/>
    <mergeCell ref="I82:J82"/>
    <mergeCell ref="K82:L82"/>
    <mergeCell ref="M82:N82"/>
    <mergeCell ref="O82:P82"/>
    <mergeCell ref="C83:D83"/>
    <mergeCell ref="E83:F83"/>
    <mergeCell ref="G83:H83"/>
    <mergeCell ref="I83:J83"/>
    <mergeCell ref="K83:L83"/>
    <mergeCell ref="M83:N83"/>
    <mergeCell ref="B84:B85"/>
    <mergeCell ref="I84:L84"/>
    <mergeCell ref="B86:B89"/>
    <mergeCell ref="C86:D86"/>
    <mergeCell ref="E86:F86"/>
    <mergeCell ref="G86:L86"/>
    <mergeCell ref="M86:N86"/>
    <mergeCell ref="O86:P86"/>
    <mergeCell ref="C87:D87"/>
    <mergeCell ref="E87:F87"/>
    <mergeCell ref="G87:H87"/>
    <mergeCell ref="I87:L87"/>
    <mergeCell ref="M87:N87"/>
    <mergeCell ref="O87:P87"/>
    <mergeCell ref="C88:D88"/>
    <mergeCell ref="E88:F88"/>
    <mergeCell ref="G109:H109"/>
    <mergeCell ref="I109:J109"/>
    <mergeCell ref="K109:L109"/>
    <mergeCell ref="M109:N109"/>
    <mergeCell ref="O109:P109"/>
    <mergeCell ref="B94:B95"/>
    <mergeCell ref="B105:B106"/>
    <mergeCell ref="I105:L105"/>
    <mergeCell ref="B107:B110"/>
    <mergeCell ref="C107:D107"/>
    <mergeCell ref="E107:F107"/>
    <mergeCell ref="G107:L107"/>
    <mergeCell ref="M107:N107"/>
    <mergeCell ref="O107:P107"/>
    <mergeCell ref="C108:D108"/>
    <mergeCell ref="E108:F108"/>
    <mergeCell ref="O104:P104"/>
    <mergeCell ref="C100:P100"/>
    <mergeCell ref="C92:P92"/>
    <mergeCell ref="C94:L94"/>
    <mergeCell ref="M94:P94"/>
    <mergeCell ref="C93:G93"/>
    <mergeCell ref="C98:P98"/>
    <mergeCell ref="C99:P99"/>
    <mergeCell ref="H93:P93"/>
    <mergeCell ref="I95:P95"/>
    <mergeCell ref="C96:P96"/>
    <mergeCell ref="C97:P97"/>
    <mergeCell ref="G108:H108"/>
    <mergeCell ref="I108:L108"/>
    <mergeCell ref="M108:N108"/>
    <mergeCell ref="O108:P108"/>
    <mergeCell ref="C109:D109"/>
    <mergeCell ref="E109:F109"/>
    <mergeCell ref="Q126:Q127"/>
    <mergeCell ref="B128:B131"/>
    <mergeCell ref="C128:D128"/>
    <mergeCell ref="E128:F128"/>
    <mergeCell ref="G128:H128"/>
    <mergeCell ref="I128:J128"/>
    <mergeCell ref="K128:P128"/>
    <mergeCell ref="Q128:Q131"/>
    <mergeCell ref="C129:D129"/>
    <mergeCell ref="E129:F129"/>
    <mergeCell ref="G129:H129"/>
    <mergeCell ref="I129:J129"/>
    <mergeCell ref="K129:L129"/>
    <mergeCell ref="M129:P129"/>
    <mergeCell ref="C130:D130"/>
    <mergeCell ref="E130:F130"/>
    <mergeCell ref="G130:H130"/>
    <mergeCell ref="B126:B127"/>
    <mergeCell ref="M126:P126"/>
    <mergeCell ref="I130:J130"/>
    <mergeCell ref="K130:L130"/>
    <mergeCell ref="M130:N130"/>
    <mergeCell ref="O130:P130"/>
    <mergeCell ref="C131:P131"/>
    <mergeCell ref="Q179:Q180"/>
    <mergeCell ref="B181:B184"/>
    <mergeCell ref="C181:D181"/>
    <mergeCell ref="E181:F181"/>
    <mergeCell ref="G181:L181"/>
    <mergeCell ref="M181:N181"/>
    <mergeCell ref="O181:P181"/>
    <mergeCell ref="Q181:Q184"/>
    <mergeCell ref="C182:D182"/>
    <mergeCell ref="E182:F182"/>
    <mergeCell ref="G182:H182"/>
    <mergeCell ref="I182:L182"/>
    <mergeCell ref="M182:N182"/>
    <mergeCell ref="O182:P182"/>
    <mergeCell ref="C183:D183"/>
    <mergeCell ref="E183:F183"/>
    <mergeCell ref="G183:H183"/>
    <mergeCell ref="I183:J183"/>
    <mergeCell ref="K183:L183"/>
    <mergeCell ref="M183:N183"/>
    <mergeCell ref="O183:P183"/>
    <mergeCell ref="C184:P184"/>
    <mergeCell ref="B179:B180"/>
    <mergeCell ref="L177:L178"/>
    <mergeCell ref="N177:N178"/>
    <mergeCell ref="P177:P178"/>
    <mergeCell ref="C174:P174"/>
    <mergeCell ref="D211:D212"/>
    <mergeCell ref="F211:F212"/>
    <mergeCell ref="H211:H212"/>
    <mergeCell ref="J211:J212"/>
    <mergeCell ref="L211:L212"/>
    <mergeCell ref="N211:N212"/>
    <mergeCell ref="P211:P212"/>
    <mergeCell ref="D194:D195"/>
    <mergeCell ref="F194:F195"/>
    <mergeCell ref="H194:H195"/>
    <mergeCell ref="J194:J195"/>
    <mergeCell ref="L194:L195"/>
    <mergeCell ref="N194:N195"/>
    <mergeCell ref="P194:P195"/>
    <mergeCell ref="C207:P207"/>
    <mergeCell ref="C208:P208"/>
    <mergeCell ref="E205:P205"/>
    <mergeCell ref="C205:D205"/>
    <mergeCell ref="C206:H206"/>
    <mergeCell ref="I206:L206"/>
    <mergeCell ref="M206:P206"/>
    <mergeCell ref="C202:D202"/>
    <mergeCell ref="E202:F202"/>
    <mergeCell ref="G202:H202"/>
    <mergeCell ref="I202:J202"/>
    <mergeCell ref="K202:L202"/>
    <mergeCell ref="M202:N202"/>
    <mergeCell ref="O202:P202"/>
    <mergeCell ref="Q213:Q214"/>
    <mergeCell ref="B215:B218"/>
    <mergeCell ref="C215:D215"/>
    <mergeCell ref="E215:F215"/>
    <mergeCell ref="G215:L215"/>
    <mergeCell ref="M215:N215"/>
    <mergeCell ref="O215:P215"/>
    <mergeCell ref="Q215:Q218"/>
    <mergeCell ref="C216:D216"/>
    <mergeCell ref="E216:F216"/>
    <mergeCell ref="G216:H216"/>
    <mergeCell ref="I216:L216"/>
    <mergeCell ref="M216:N216"/>
    <mergeCell ref="O216:P216"/>
    <mergeCell ref="C217:D217"/>
    <mergeCell ref="E217:F217"/>
    <mergeCell ref="G217:H217"/>
    <mergeCell ref="I217:J217"/>
    <mergeCell ref="K217:L217"/>
    <mergeCell ref="M217:N217"/>
    <mergeCell ref="O217:P217"/>
    <mergeCell ref="C218:P218"/>
    <mergeCell ref="D280:D281"/>
    <mergeCell ref="F280:F281"/>
    <mergeCell ref="H280:H281"/>
    <mergeCell ref="J280:J281"/>
    <mergeCell ref="L280:L281"/>
    <mergeCell ref="B282:B283"/>
    <mergeCell ref="E282:H282"/>
    <mergeCell ref="N280:N281"/>
    <mergeCell ref="P280:P281"/>
    <mergeCell ref="D228:D229"/>
    <mergeCell ref="F228:F229"/>
    <mergeCell ref="H228:H229"/>
    <mergeCell ref="J228:J229"/>
    <mergeCell ref="L228:L229"/>
    <mergeCell ref="N228:N229"/>
    <mergeCell ref="P228:P229"/>
    <mergeCell ref="B230:B231"/>
    <mergeCell ref="I230:L230"/>
    <mergeCell ref="C239:P239"/>
    <mergeCell ref="C240:L240"/>
    <mergeCell ref="M240:P240"/>
    <mergeCell ref="C241:H241"/>
    <mergeCell ref="I241:P241"/>
    <mergeCell ref="C242:P242"/>
    <mergeCell ref="D245:D246"/>
    <mergeCell ref="F245:F246"/>
    <mergeCell ref="H245:H246"/>
    <mergeCell ref="J245:J246"/>
    <mergeCell ref="L245:L246"/>
    <mergeCell ref="N245:N246"/>
    <mergeCell ref="P245:P246"/>
    <mergeCell ref="C236:D236"/>
    <mergeCell ref="B284:B287"/>
    <mergeCell ref="C284:H284"/>
    <mergeCell ref="I284:J284"/>
    <mergeCell ref="K284:L284"/>
    <mergeCell ref="AA284:AA287"/>
    <mergeCell ref="C285:D285"/>
    <mergeCell ref="E285:H285"/>
    <mergeCell ref="I285:J285"/>
    <mergeCell ref="K285:L285"/>
    <mergeCell ref="C286:D286"/>
    <mergeCell ref="E286:F286"/>
    <mergeCell ref="G286:H286"/>
    <mergeCell ref="I286:J286"/>
    <mergeCell ref="K286:L286"/>
    <mergeCell ref="M285:N285"/>
    <mergeCell ref="O285:P285"/>
    <mergeCell ref="C287:Z287"/>
    <mergeCell ref="Q285:R285"/>
    <mergeCell ref="S285:V285"/>
    <mergeCell ref="W285:X285"/>
    <mergeCell ref="Y285:Z285"/>
    <mergeCell ref="M286:N286"/>
    <mergeCell ref="O286:P286"/>
    <mergeCell ref="R280:R281"/>
    <mergeCell ref="T280:T281"/>
    <mergeCell ref="V280:V281"/>
    <mergeCell ref="X280:X281"/>
    <mergeCell ref="Z280:Z281"/>
    <mergeCell ref="S282:V282"/>
    <mergeCell ref="M284:N284"/>
    <mergeCell ref="O284:P284"/>
    <mergeCell ref="Q284:V284"/>
    <mergeCell ref="W284:X284"/>
    <mergeCell ref="Y284:Z284"/>
    <mergeCell ref="Q286:R286"/>
    <mergeCell ref="S286:T286"/>
    <mergeCell ref="U286:V286"/>
    <mergeCell ref="W286:X286"/>
    <mergeCell ref="Y286:Z286"/>
    <mergeCell ref="AA282:AA283"/>
    <mergeCell ref="Q288:R288"/>
    <mergeCell ref="S288:T288"/>
    <mergeCell ref="U288:V288"/>
    <mergeCell ref="W288:X288"/>
    <mergeCell ref="Y288:Z288"/>
    <mergeCell ref="C294:V294"/>
    <mergeCell ref="C295:N295"/>
    <mergeCell ref="O295:Z295"/>
    <mergeCell ref="C290:N290"/>
    <mergeCell ref="O290:Z290"/>
    <mergeCell ref="M292:Z292"/>
    <mergeCell ref="C293:H293"/>
    <mergeCell ref="C288:D288"/>
    <mergeCell ref="E288:F288"/>
    <mergeCell ref="G288:H288"/>
    <mergeCell ref="I288:J288"/>
    <mergeCell ref="K288:L288"/>
    <mergeCell ref="M288:N288"/>
    <mergeCell ref="O288:P288"/>
    <mergeCell ref="C289:Z289"/>
    <mergeCell ref="C291:T291"/>
    <mergeCell ref="U291:Z291"/>
    <mergeCell ref="Q355:Q356"/>
    <mergeCell ref="C356:P356"/>
    <mergeCell ref="AA291:AA295"/>
    <mergeCell ref="W294:Z294"/>
    <mergeCell ref="C298:N298"/>
    <mergeCell ref="O298:Z298"/>
    <mergeCell ref="C296:N296"/>
    <mergeCell ref="O296:Z296"/>
    <mergeCell ref="B291:B295"/>
    <mergeCell ref="B296:B297"/>
    <mergeCell ref="I293:Z293"/>
    <mergeCell ref="D303:D304"/>
    <mergeCell ref="F303:F304"/>
    <mergeCell ref="H303:H304"/>
    <mergeCell ref="J303:J304"/>
    <mergeCell ref="L303:L304"/>
    <mergeCell ref="N303:N304"/>
    <mergeCell ref="P303:P304"/>
    <mergeCell ref="B305:B306"/>
    <mergeCell ref="I305:L305"/>
    <mergeCell ref="Q305:Q306"/>
    <mergeCell ref="B307:B310"/>
    <mergeCell ref="C307:D307"/>
    <mergeCell ref="C299:N299"/>
    <mergeCell ref="O299:Z299"/>
    <mergeCell ref="C300:N300"/>
    <mergeCell ref="O300:Z300"/>
    <mergeCell ref="C297:L297"/>
    <mergeCell ref="M297:Z297"/>
    <mergeCell ref="C292:L292"/>
    <mergeCell ref="E307:F307"/>
    <mergeCell ref="G307:L307"/>
    <mergeCell ref="D404:D405"/>
    <mergeCell ref="F404:F405"/>
    <mergeCell ref="H404:H405"/>
    <mergeCell ref="J404:J405"/>
    <mergeCell ref="L404:L405"/>
    <mergeCell ref="N404:N405"/>
    <mergeCell ref="P404:P405"/>
    <mergeCell ref="B406:B407"/>
    <mergeCell ref="I406:L406"/>
    <mergeCell ref="Q406:Q407"/>
    <mergeCell ref="B408:B411"/>
    <mergeCell ref="C408:D408"/>
    <mergeCell ref="E408:F408"/>
    <mergeCell ref="G408:L408"/>
    <mergeCell ref="M408:N408"/>
    <mergeCell ref="O408:P408"/>
    <mergeCell ref="Q408:Q411"/>
    <mergeCell ref="C409:D409"/>
    <mergeCell ref="E409:F409"/>
    <mergeCell ref="G409:H409"/>
    <mergeCell ref="I409:L409"/>
    <mergeCell ref="M409:N409"/>
    <mergeCell ref="O409:P409"/>
    <mergeCell ref="C410:D410"/>
    <mergeCell ref="E410:F410"/>
    <mergeCell ref="G410:H410"/>
    <mergeCell ref="M410:N410"/>
    <mergeCell ref="O410:P410"/>
    <mergeCell ref="C411:P411"/>
    <mergeCell ref="C430:P430"/>
    <mergeCell ref="D433:P433"/>
    <mergeCell ref="C434:P434"/>
    <mergeCell ref="C435:P435"/>
    <mergeCell ref="C432:L432"/>
    <mergeCell ref="M432:P432"/>
    <mergeCell ref="C431:N431"/>
    <mergeCell ref="O431:P431"/>
    <mergeCell ref="C417:P417"/>
    <mergeCell ref="C418:P418"/>
    <mergeCell ref="D416:P416"/>
    <mergeCell ref="I410:L410"/>
    <mergeCell ref="C415:H415"/>
    <mergeCell ref="I415:L415"/>
    <mergeCell ref="C414:P414"/>
    <mergeCell ref="C412:D412"/>
    <mergeCell ref="E412:F412"/>
    <mergeCell ref="G412:H412"/>
    <mergeCell ref="I412:J412"/>
    <mergeCell ref="K412:L412"/>
    <mergeCell ref="M412:N412"/>
    <mergeCell ref="O412:P412"/>
    <mergeCell ref="C413:P413"/>
    <mergeCell ref="C429:D429"/>
    <mergeCell ref="E429:F429"/>
    <mergeCell ref="G429:H429"/>
    <mergeCell ref="I429:J429"/>
    <mergeCell ref="K429:L429"/>
    <mergeCell ref="M429:N429"/>
    <mergeCell ref="O429:P429"/>
    <mergeCell ref="O426:P426"/>
    <mergeCell ref="C427:D42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K34" sqref="K34"/>
    </sheetView>
  </sheetViews>
  <sheetFormatPr defaultRowHeight="13.5"/>
  <sheetData>
    <row r="2" spans="2:6">
      <c r="B2" t="s">
        <v>2013</v>
      </c>
      <c r="C2" t="s">
        <v>2014</v>
      </c>
      <c r="D2" t="s">
        <v>2015</v>
      </c>
      <c r="E2" t="s">
        <v>2016</v>
      </c>
      <c r="F2" t="s">
        <v>2017</v>
      </c>
    </row>
    <row r="3" spans="2:6">
      <c r="B3" t="s">
        <v>2018</v>
      </c>
      <c r="C3">
        <v>545</v>
      </c>
      <c r="D3" s="512">
        <f>700/1.62</f>
        <v>432.09876543209873</v>
      </c>
      <c r="E3">
        <v>391</v>
      </c>
      <c r="F3" s="512">
        <f>526/1.62</f>
        <v>324.69135802469134</v>
      </c>
    </row>
    <row r="4" spans="2:6">
      <c r="B4" t="s">
        <v>2019</v>
      </c>
      <c r="C4">
        <v>602</v>
      </c>
      <c r="D4" s="512">
        <f>754/1.62</f>
        <v>465.43209876543204</v>
      </c>
      <c r="E4">
        <v>421</v>
      </c>
      <c r="F4">
        <v>345</v>
      </c>
    </row>
    <row r="6" spans="2:6">
      <c r="C6" t="s">
        <v>2020</v>
      </c>
      <c r="D6" t="s">
        <v>2020</v>
      </c>
      <c r="E6" t="s">
        <v>2021</v>
      </c>
      <c r="F6" t="s">
        <v>2021</v>
      </c>
    </row>
    <row r="8" spans="2:6">
      <c r="B8" t="s">
        <v>2022</v>
      </c>
      <c r="C8" t="s">
        <v>2014</v>
      </c>
      <c r="D8" t="s">
        <v>2015</v>
      </c>
      <c r="E8" t="s">
        <v>2016</v>
      </c>
      <c r="F8" t="s">
        <v>2017</v>
      </c>
    </row>
    <row r="9" spans="2:6">
      <c r="B9" t="s">
        <v>2018</v>
      </c>
      <c r="C9" s="8">
        <v>0.1</v>
      </c>
      <c r="D9" s="8">
        <v>0.4</v>
      </c>
      <c r="E9" s="8">
        <v>0.4</v>
      </c>
      <c r="F9" s="8">
        <v>0.7</v>
      </c>
    </row>
    <row r="10" spans="2:6">
      <c r="B10" t="s">
        <v>2019</v>
      </c>
      <c r="C10" s="8">
        <v>0</v>
      </c>
      <c r="D10" s="8">
        <v>0.3</v>
      </c>
      <c r="E10" s="8">
        <v>0.3</v>
      </c>
      <c r="F10" s="8">
        <v>0.6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9"/>
  <sheetViews>
    <sheetView showGridLines="0" topLeftCell="A136" zoomScaleNormal="100" workbookViewId="0">
      <selection activeCell="J133" sqref="J133"/>
    </sheetView>
  </sheetViews>
  <sheetFormatPr defaultRowHeight="13.5" customHeight="1"/>
  <cols>
    <col min="1" max="1" width="2.75" customWidth="1"/>
    <col min="2" max="2" width="13" bestFit="1" customWidth="1"/>
    <col min="3" max="3" width="13.25" bestFit="1" customWidth="1"/>
    <col min="4" max="4" width="19.25" bestFit="1" customWidth="1"/>
    <col min="5" max="5" width="17.875" customWidth="1"/>
    <col min="6" max="6" width="17.25" style="9" bestFit="1" customWidth="1"/>
    <col min="7" max="7" width="1.375" customWidth="1"/>
    <col min="8" max="8" width="11" style="9" bestFit="1" customWidth="1"/>
    <col min="9" max="9" width="15.25" bestFit="1" customWidth="1"/>
    <col min="10" max="10" width="19.25" bestFit="1" customWidth="1"/>
    <col min="11" max="11" width="19.375" bestFit="1" customWidth="1"/>
    <col min="12" max="12" width="16.625" bestFit="1" customWidth="1"/>
  </cols>
  <sheetData>
    <row r="1" spans="2:7" ht="13.5" customHeight="1">
      <c r="G1" s="9"/>
    </row>
    <row r="2" spans="2:7" ht="13.5" customHeight="1">
      <c r="B2" s="754" t="s">
        <v>1184</v>
      </c>
      <c r="C2" s="755" t="s">
        <v>2299</v>
      </c>
      <c r="D2" s="755" t="s">
        <v>2067</v>
      </c>
      <c r="E2" s="755" t="s">
        <v>1187</v>
      </c>
      <c r="F2" s="756" t="s">
        <v>1183</v>
      </c>
      <c r="G2" s="774"/>
    </row>
    <row r="3" spans="2:7" ht="13.5" customHeight="1">
      <c r="B3" s="272" t="s">
        <v>6</v>
      </c>
      <c r="C3" s="269" t="s">
        <v>6</v>
      </c>
      <c r="D3" s="265" t="s">
        <v>135</v>
      </c>
      <c r="E3" s="261" t="s">
        <v>2359</v>
      </c>
      <c r="F3" s="263" t="s">
        <v>1192</v>
      </c>
      <c r="G3" s="774"/>
    </row>
    <row r="4" spans="2:7" ht="13.5" customHeight="1">
      <c r="B4" s="272" t="s">
        <v>7</v>
      </c>
      <c r="C4" s="269" t="s">
        <v>136</v>
      </c>
      <c r="D4" s="265" t="s">
        <v>137</v>
      </c>
      <c r="E4" s="261" t="s">
        <v>389</v>
      </c>
      <c r="F4" s="263" t="s">
        <v>1195</v>
      </c>
      <c r="G4" s="774"/>
    </row>
    <row r="5" spans="2:7" ht="13.5" customHeight="1">
      <c r="B5" s="272" t="s">
        <v>8</v>
      </c>
      <c r="C5" s="270" t="s">
        <v>138</v>
      </c>
      <c r="D5" s="265" t="s">
        <v>311</v>
      </c>
      <c r="E5" s="261" t="s">
        <v>388</v>
      </c>
      <c r="F5" s="263" t="s">
        <v>1312</v>
      </c>
      <c r="G5" s="774"/>
    </row>
    <row r="6" spans="2:7" ht="13.5" customHeight="1">
      <c r="B6" s="272" t="s">
        <v>9</v>
      </c>
      <c r="C6" s="269" t="s">
        <v>143</v>
      </c>
      <c r="D6" s="265" t="s">
        <v>144</v>
      </c>
      <c r="E6" s="261" t="s">
        <v>391</v>
      </c>
      <c r="F6" s="263" t="s">
        <v>1193</v>
      </c>
      <c r="G6" s="774"/>
    </row>
    <row r="7" spans="2:7" ht="13.5" customHeight="1">
      <c r="B7" s="272" t="s">
        <v>10</v>
      </c>
      <c r="C7" s="269" t="s">
        <v>145</v>
      </c>
      <c r="D7" s="265" t="s">
        <v>312</v>
      </c>
      <c r="E7" s="261" t="s">
        <v>392</v>
      </c>
      <c r="F7" s="263" t="s">
        <v>1191</v>
      </c>
      <c r="G7" s="774"/>
    </row>
    <row r="8" spans="2:7" ht="13.5" customHeight="1">
      <c r="B8" s="272" t="s">
        <v>11</v>
      </c>
      <c r="C8" s="269" t="s">
        <v>141</v>
      </c>
      <c r="D8" s="265" t="s">
        <v>142</v>
      </c>
      <c r="E8" s="261" t="s">
        <v>393</v>
      </c>
      <c r="F8" s="263" t="s">
        <v>1194</v>
      </c>
      <c r="G8" s="774"/>
    </row>
    <row r="9" spans="2:7" ht="13.5" customHeight="1">
      <c r="B9" s="272" t="s">
        <v>12</v>
      </c>
      <c r="C9" s="269" t="s">
        <v>12</v>
      </c>
      <c r="D9" s="265" t="s">
        <v>147</v>
      </c>
      <c r="E9" s="261" t="s">
        <v>394</v>
      </c>
      <c r="F9" s="263" t="s">
        <v>1196</v>
      </c>
      <c r="G9" s="774"/>
    </row>
    <row r="10" spans="2:7" ht="13.5" customHeight="1">
      <c r="B10" s="272" t="s">
        <v>13</v>
      </c>
      <c r="C10" s="269" t="s">
        <v>13</v>
      </c>
      <c r="D10" s="265" t="s">
        <v>140</v>
      </c>
      <c r="E10" s="261" t="s">
        <v>395</v>
      </c>
      <c r="F10" s="263" t="s">
        <v>1190</v>
      </c>
      <c r="G10" s="774"/>
    </row>
    <row r="11" spans="2:7" ht="13.5" customHeight="1">
      <c r="B11" s="272" t="s">
        <v>14</v>
      </c>
      <c r="C11" s="269" t="s">
        <v>148</v>
      </c>
      <c r="D11" s="265" t="s">
        <v>149</v>
      </c>
      <c r="E11" s="261" t="s">
        <v>396</v>
      </c>
      <c r="F11" s="264" t="s">
        <v>1609</v>
      </c>
      <c r="G11" s="774"/>
    </row>
    <row r="12" spans="2:7" ht="13.5" customHeight="1">
      <c r="B12" s="272" t="s">
        <v>15</v>
      </c>
      <c r="C12" s="269" t="s">
        <v>150</v>
      </c>
      <c r="D12" s="265" t="s">
        <v>151</v>
      </c>
      <c r="E12" s="261" t="s">
        <v>397</v>
      </c>
      <c r="F12" s="264" t="s">
        <v>1189</v>
      </c>
      <c r="G12" s="774"/>
    </row>
    <row r="13" spans="2:7" ht="13.5" customHeight="1">
      <c r="B13" s="272" t="s">
        <v>16</v>
      </c>
      <c r="C13" s="269" t="s">
        <v>152</v>
      </c>
      <c r="D13" s="265" t="s">
        <v>310</v>
      </c>
      <c r="E13" s="261" t="s">
        <v>398</v>
      </c>
      <c r="F13" s="264" t="s">
        <v>1188</v>
      </c>
      <c r="G13" s="774"/>
    </row>
    <row r="14" spans="2:7" ht="13.5" customHeight="1">
      <c r="B14" s="272" t="s">
        <v>17</v>
      </c>
      <c r="C14" s="269" t="s">
        <v>153</v>
      </c>
      <c r="D14" s="265" t="s">
        <v>154</v>
      </c>
      <c r="E14" s="261" t="s">
        <v>399</v>
      </c>
      <c r="F14" s="264" t="s">
        <v>1197</v>
      </c>
      <c r="G14" s="774"/>
    </row>
    <row r="15" spans="2:7" ht="13.5" customHeight="1">
      <c r="B15" s="272" t="s">
        <v>18</v>
      </c>
      <c r="C15" s="269" t="s">
        <v>18</v>
      </c>
      <c r="D15" s="265" t="s">
        <v>160</v>
      </c>
      <c r="E15" s="261" t="s">
        <v>400</v>
      </c>
      <c r="F15" s="264" t="s">
        <v>1198</v>
      </c>
      <c r="G15" s="774"/>
    </row>
    <row r="16" spans="2:7" ht="13.5" customHeight="1">
      <c r="B16" s="272" t="s">
        <v>19</v>
      </c>
      <c r="C16" s="269" t="s">
        <v>19</v>
      </c>
      <c r="D16" s="265" t="s">
        <v>157</v>
      </c>
      <c r="E16" s="261" t="s">
        <v>401</v>
      </c>
      <c r="F16" s="264" t="s">
        <v>1227</v>
      </c>
      <c r="G16" s="774"/>
    </row>
    <row r="17" spans="2:7" ht="13.5" customHeight="1">
      <c r="B17" s="272" t="s">
        <v>20</v>
      </c>
      <c r="C17" s="269" t="s">
        <v>20</v>
      </c>
      <c r="D17" s="265" t="s">
        <v>162</v>
      </c>
      <c r="E17" s="261" t="s">
        <v>402</v>
      </c>
      <c r="F17" s="264" t="s">
        <v>2227</v>
      </c>
      <c r="G17" s="774"/>
    </row>
    <row r="18" spans="2:7" ht="13.5" customHeight="1">
      <c r="B18" s="273" t="s">
        <v>988</v>
      </c>
      <c r="C18" s="269" t="s">
        <v>487</v>
      </c>
      <c r="D18" s="265" t="s">
        <v>488</v>
      </c>
      <c r="E18" s="261" t="s">
        <v>489</v>
      </c>
      <c r="F18" s="264"/>
      <c r="G18" s="774"/>
    </row>
    <row r="19" spans="2:7" ht="13.5" customHeight="1">
      <c r="B19" s="272" t="s">
        <v>881</v>
      </c>
      <c r="C19" s="269" t="s">
        <v>952</v>
      </c>
      <c r="D19" s="265" t="s">
        <v>953</v>
      </c>
      <c r="E19" s="261" t="s">
        <v>954</v>
      </c>
      <c r="F19" s="264"/>
      <c r="G19" s="774"/>
    </row>
    <row r="20" spans="2:7" ht="13.5" customHeight="1">
      <c r="B20" s="272" t="s">
        <v>21</v>
      </c>
      <c r="C20" s="269" t="s">
        <v>21</v>
      </c>
      <c r="D20" s="265" t="s">
        <v>159</v>
      </c>
      <c r="E20" s="261" t="s">
        <v>403</v>
      </c>
      <c r="F20" s="264" t="s">
        <v>2228</v>
      </c>
      <c r="G20" s="774"/>
    </row>
    <row r="21" spans="2:7" ht="13.5" customHeight="1">
      <c r="B21" s="272" t="s">
        <v>679</v>
      </c>
      <c r="C21" s="269" t="s">
        <v>685</v>
      </c>
      <c r="D21" s="265" t="s">
        <v>686</v>
      </c>
      <c r="E21" s="261" t="s">
        <v>688</v>
      </c>
      <c r="F21" s="263"/>
      <c r="G21" s="774"/>
    </row>
    <row r="22" spans="2:7" ht="13.5" customHeight="1">
      <c r="B22" s="272" t="s">
        <v>972</v>
      </c>
      <c r="C22" s="269" t="s">
        <v>969</v>
      </c>
      <c r="D22" s="265" t="s">
        <v>970</v>
      </c>
      <c r="E22" s="261" t="s">
        <v>971</v>
      </c>
      <c r="F22" s="263" t="s">
        <v>2060</v>
      </c>
      <c r="G22" s="774"/>
    </row>
    <row r="23" spans="2:7" ht="13.5" customHeight="1">
      <c r="B23" s="272" t="s">
        <v>1781</v>
      </c>
      <c r="C23" s="20" t="s">
        <v>1781</v>
      </c>
      <c r="D23" s="109" t="s">
        <v>1783</v>
      </c>
      <c r="E23" s="261" t="s">
        <v>1784</v>
      </c>
      <c r="F23" s="263" t="s">
        <v>2362</v>
      </c>
      <c r="G23" s="774"/>
    </row>
    <row r="24" spans="2:7" ht="13.5" customHeight="1">
      <c r="B24" s="273" t="s">
        <v>1940</v>
      </c>
      <c r="C24" s="159" t="s">
        <v>1942</v>
      </c>
      <c r="D24" s="110" t="s">
        <v>1943</v>
      </c>
      <c r="E24" s="262" t="s">
        <v>1944</v>
      </c>
      <c r="F24" s="264"/>
      <c r="G24" s="774"/>
    </row>
    <row r="25" spans="2:7" ht="13.5" customHeight="1">
      <c r="B25" s="273" t="s">
        <v>2157</v>
      </c>
      <c r="C25" s="159" t="s">
        <v>2158</v>
      </c>
      <c r="D25" s="110" t="s">
        <v>2159</v>
      </c>
      <c r="E25" s="262" t="s">
        <v>2160</v>
      </c>
      <c r="F25" s="264" t="s">
        <v>2360</v>
      </c>
      <c r="G25" s="774"/>
    </row>
    <row r="26" spans="2:7" ht="13.5" customHeight="1">
      <c r="B26" s="273" t="s">
        <v>2109</v>
      </c>
      <c r="C26" s="159" t="s">
        <v>2113</v>
      </c>
      <c r="D26" s="110" t="s">
        <v>2114</v>
      </c>
      <c r="E26" s="262" t="s">
        <v>2117</v>
      </c>
      <c r="F26" s="264" t="s">
        <v>2257</v>
      </c>
      <c r="G26" s="774"/>
    </row>
    <row r="27" spans="2:7" ht="13.5" customHeight="1">
      <c r="B27" s="273" t="s">
        <v>2110</v>
      </c>
      <c r="C27" s="159" t="s">
        <v>2115</v>
      </c>
      <c r="D27" s="110" t="s">
        <v>2116</v>
      </c>
      <c r="E27" s="262" t="s">
        <v>2118</v>
      </c>
      <c r="F27" s="264" t="s">
        <v>2258</v>
      </c>
      <c r="G27" s="774"/>
    </row>
    <row r="28" spans="2:7" ht="13.5" customHeight="1">
      <c r="B28" s="753" t="s">
        <v>2215</v>
      </c>
      <c r="C28" s="159" t="s">
        <v>2355</v>
      </c>
      <c r="D28" s="110" t="s">
        <v>2356</v>
      </c>
      <c r="E28" s="262" t="s">
        <v>2357</v>
      </c>
      <c r="F28" s="264"/>
      <c r="G28" s="774"/>
    </row>
    <row r="29" spans="2:7" ht="13.5" customHeight="1">
      <c r="B29" s="273" t="s">
        <v>2214</v>
      </c>
      <c r="C29" s="159" t="s">
        <v>830</v>
      </c>
      <c r="D29" s="110" t="s">
        <v>831</v>
      </c>
      <c r="E29" s="262" t="s">
        <v>832</v>
      </c>
      <c r="F29" s="264"/>
      <c r="G29" s="774"/>
    </row>
    <row r="30" spans="2:7" ht="13.5" customHeight="1">
      <c r="B30" s="273" t="s">
        <v>2288</v>
      </c>
      <c r="C30" s="159" t="s">
        <v>2290</v>
      </c>
      <c r="D30" s="110" t="s">
        <v>2291</v>
      </c>
      <c r="E30" s="262" t="s">
        <v>2292</v>
      </c>
      <c r="F30" s="264"/>
      <c r="G30" s="774"/>
    </row>
    <row r="31" spans="2:7" ht="13.5" customHeight="1">
      <c r="B31" s="753" t="s">
        <v>2320</v>
      </c>
      <c r="C31" s="159" t="s">
        <v>2327</v>
      </c>
      <c r="D31" s="110" t="s">
        <v>2328</v>
      </c>
      <c r="E31" s="262" t="s">
        <v>2329</v>
      </c>
      <c r="F31" s="264"/>
      <c r="G31" s="774"/>
    </row>
    <row r="32" spans="2:7" ht="13.5" customHeight="1">
      <c r="B32" s="274" t="s">
        <v>23</v>
      </c>
      <c r="C32" s="269" t="s">
        <v>169</v>
      </c>
      <c r="D32" s="265" t="s">
        <v>170</v>
      </c>
      <c r="E32" s="261" t="s">
        <v>404</v>
      </c>
      <c r="F32" s="263" t="s">
        <v>1219</v>
      </c>
      <c r="G32" s="774"/>
    </row>
    <row r="33" spans="2:7" ht="13.5" customHeight="1">
      <c r="B33" s="274" t="s">
        <v>24</v>
      </c>
      <c r="C33" s="269" t="s">
        <v>24</v>
      </c>
      <c r="D33" s="265" t="s">
        <v>168</v>
      </c>
      <c r="E33" s="261" t="s">
        <v>566</v>
      </c>
      <c r="F33" s="263" t="s">
        <v>1221</v>
      </c>
      <c r="G33" s="774"/>
    </row>
    <row r="34" spans="2:7" ht="13.5" customHeight="1">
      <c r="B34" s="274" t="s">
        <v>25</v>
      </c>
      <c r="C34" s="269" t="s">
        <v>165</v>
      </c>
      <c r="D34" s="265" t="s">
        <v>166</v>
      </c>
      <c r="E34" s="261" t="s">
        <v>405</v>
      </c>
      <c r="F34" s="263" t="s">
        <v>1212</v>
      </c>
      <c r="G34" s="774"/>
    </row>
    <row r="35" spans="2:7" ht="13.5" customHeight="1">
      <c r="B35" s="274" t="s">
        <v>26</v>
      </c>
      <c r="C35" s="269" t="s">
        <v>163</v>
      </c>
      <c r="D35" s="265" t="s">
        <v>164</v>
      </c>
      <c r="E35" s="261" t="s">
        <v>406</v>
      </c>
      <c r="F35" s="263" t="s">
        <v>1211</v>
      </c>
      <c r="G35" s="774"/>
    </row>
    <row r="36" spans="2:7" ht="13.5" customHeight="1">
      <c r="B36" s="274" t="s">
        <v>27</v>
      </c>
      <c r="C36" s="269" t="s">
        <v>27</v>
      </c>
      <c r="D36" s="265" t="s">
        <v>200</v>
      </c>
      <c r="E36" s="261" t="s">
        <v>407</v>
      </c>
      <c r="F36" s="263" t="s">
        <v>1208</v>
      </c>
      <c r="G36" s="774"/>
    </row>
    <row r="37" spans="2:7" ht="13.5" customHeight="1">
      <c r="B37" s="274" t="s">
        <v>28</v>
      </c>
      <c r="C37" s="269" t="s">
        <v>28</v>
      </c>
      <c r="D37" s="265" t="s">
        <v>204</v>
      </c>
      <c r="E37" s="261" t="s">
        <v>408</v>
      </c>
      <c r="F37" s="263" t="s">
        <v>1225</v>
      </c>
      <c r="G37" s="774"/>
    </row>
    <row r="38" spans="2:7" ht="13.5" customHeight="1">
      <c r="B38" s="274" t="s">
        <v>29</v>
      </c>
      <c r="C38" s="269" t="s">
        <v>29</v>
      </c>
      <c r="D38" s="265" t="s">
        <v>183</v>
      </c>
      <c r="E38" s="261" t="s">
        <v>409</v>
      </c>
      <c r="F38" s="263" t="s">
        <v>1213</v>
      </c>
      <c r="G38" s="774"/>
    </row>
    <row r="39" spans="2:7" ht="13.5" customHeight="1">
      <c r="B39" s="274" t="s">
        <v>30</v>
      </c>
      <c r="C39" s="269" t="s">
        <v>184</v>
      </c>
      <c r="D39" s="265" t="s">
        <v>173</v>
      </c>
      <c r="E39" s="261" t="s">
        <v>410</v>
      </c>
      <c r="F39" s="263" t="s">
        <v>1217</v>
      </c>
      <c r="G39" s="774"/>
    </row>
    <row r="40" spans="2:7" ht="13.5" customHeight="1">
      <c r="B40" s="274" t="s">
        <v>31</v>
      </c>
      <c r="C40" s="269" t="s">
        <v>197</v>
      </c>
      <c r="D40" s="265" t="s">
        <v>198</v>
      </c>
      <c r="E40" s="261" t="s">
        <v>411</v>
      </c>
      <c r="F40" s="263" t="s">
        <v>1222</v>
      </c>
      <c r="G40" s="774"/>
    </row>
    <row r="41" spans="2:7" ht="13.5" customHeight="1">
      <c r="B41" s="274" t="s">
        <v>32</v>
      </c>
      <c r="C41" s="269" t="s">
        <v>178</v>
      </c>
      <c r="D41" s="265" t="s">
        <v>179</v>
      </c>
      <c r="E41" s="261" t="s">
        <v>412</v>
      </c>
      <c r="F41" s="263" t="s">
        <v>1209</v>
      </c>
      <c r="G41" s="774"/>
    </row>
    <row r="42" spans="2:7" ht="13.5" customHeight="1">
      <c r="B42" s="274" t="s">
        <v>33</v>
      </c>
      <c r="C42" s="269" t="s">
        <v>33</v>
      </c>
      <c r="D42" s="265" t="s">
        <v>208</v>
      </c>
      <c r="E42" s="261" t="s">
        <v>413</v>
      </c>
      <c r="F42" s="263" t="s">
        <v>1210</v>
      </c>
      <c r="G42" s="774"/>
    </row>
    <row r="43" spans="2:7" ht="13.5" customHeight="1">
      <c r="B43" s="274" t="s">
        <v>34</v>
      </c>
      <c r="C43" s="269" t="s">
        <v>34</v>
      </c>
      <c r="D43" s="265" t="s">
        <v>202</v>
      </c>
      <c r="E43" s="261" t="s">
        <v>414</v>
      </c>
      <c r="F43" s="263" t="s">
        <v>1207</v>
      </c>
      <c r="G43" s="774"/>
    </row>
    <row r="44" spans="2:7" ht="13.5" customHeight="1">
      <c r="B44" s="274" t="s">
        <v>35</v>
      </c>
      <c r="C44" s="269" t="s">
        <v>209</v>
      </c>
      <c r="D44" s="265" t="s">
        <v>313</v>
      </c>
      <c r="E44" s="261" t="s">
        <v>415</v>
      </c>
      <c r="F44" s="263" t="s">
        <v>1214</v>
      </c>
      <c r="G44" s="774"/>
    </row>
    <row r="45" spans="2:7" ht="13.5" customHeight="1">
      <c r="B45" s="274" t="s">
        <v>36</v>
      </c>
      <c r="C45" s="269" t="s">
        <v>187</v>
      </c>
      <c r="D45" s="265" t="s">
        <v>314</v>
      </c>
      <c r="E45" s="261" t="s">
        <v>416</v>
      </c>
      <c r="F45" s="263" t="s">
        <v>1224</v>
      </c>
      <c r="G45" s="774"/>
    </row>
    <row r="46" spans="2:7" ht="13.5" customHeight="1">
      <c r="B46" s="274" t="s">
        <v>37</v>
      </c>
      <c r="C46" s="269" t="s">
        <v>37</v>
      </c>
      <c r="D46" s="265" t="s">
        <v>172</v>
      </c>
      <c r="E46" s="261" t="s">
        <v>417</v>
      </c>
      <c r="F46" s="263" t="s">
        <v>1218</v>
      </c>
      <c r="G46" s="774"/>
    </row>
    <row r="47" spans="2:7" ht="13.5" customHeight="1">
      <c r="B47" s="274" t="s">
        <v>38</v>
      </c>
      <c r="C47" s="269" t="s">
        <v>193</v>
      </c>
      <c r="D47" s="265" t="s">
        <v>194</v>
      </c>
      <c r="E47" s="261" t="s">
        <v>418</v>
      </c>
      <c r="F47" s="263" t="s">
        <v>1205</v>
      </c>
      <c r="G47" s="774"/>
    </row>
    <row r="48" spans="2:7" ht="13.5" customHeight="1">
      <c r="B48" s="274" t="s">
        <v>39</v>
      </c>
      <c r="C48" s="269" t="s">
        <v>174</v>
      </c>
      <c r="D48" s="265" t="s">
        <v>175</v>
      </c>
      <c r="E48" s="261" t="s">
        <v>419</v>
      </c>
      <c r="F48" s="263" t="s">
        <v>1206</v>
      </c>
      <c r="G48" s="774"/>
    </row>
    <row r="49" spans="2:7" ht="13.5" customHeight="1">
      <c r="B49" s="274" t="s">
        <v>40</v>
      </c>
      <c r="C49" s="269" t="s">
        <v>195</v>
      </c>
      <c r="D49" s="265" t="s">
        <v>196</v>
      </c>
      <c r="E49" s="261" t="s">
        <v>420</v>
      </c>
      <c r="F49" s="263" t="s">
        <v>1226</v>
      </c>
      <c r="G49" s="774"/>
    </row>
    <row r="50" spans="2:7" ht="13.5" customHeight="1">
      <c r="B50" s="274" t="s">
        <v>41</v>
      </c>
      <c r="C50" s="269" t="s">
        <v>205</v>
      </c>
      <c r="D50" s="265" t="s">
        <v>206</v>
      </c>
      <c r="E50" s="261" t="s">
        <v>421</v>
      </c>
      <c r="F50" s="263" t="s">
        <v>1204</v>
      </c>
      <c r="G50" s="774"/>
    </row>
    <row r="51" spans="2:7" ht="13.5" customHeight="1">
      <c r="B51" s="274" t="s">
        <v>42</v>
      </c>
      <c r="C51" s="269" t="s">
        <v>188</v>
      </c>
      <c r="D51" s="265" t="s">
        <v>1318</v>
      </c>
      <c r="E51" s="261" t="s">
        <v>422</v>
      </c>
      <c r="F51" s="263" t="s">
        <v>1216</v>
      </c>
      <c r="G51" s="774"/>
    </row>
    <row r="52" spans="2:7" ht="13.5" customHeight="1">
      <c r="B52" s="274" t="s">
        <v>43</v>
      </c>
      <c r="C52" s="269" t="s">
        <v>43</v>
      </c>
      <c r="D52" s="265" t="s">
        <v>186</v>
      </c>
      <c r="E52" s="261" t="s">
        <v>423</v>
      </c>
      <c r="F52" s="263" t="s">
        <v>1215</v>
      </c>
      <c r="G52" s="774"/>
    </row>
    <row r="53" spans="2:7" ht="13.5" customHeight="1">
      <c r="B53" s="274" t="s">
        <v>44</v>
      </c>
      <c r="C53" s="269" t="s">
        <v>44</v>
      </c>
      <c r="D53" s="265" t="s">
        <v>177</v>
      </c>
      <c r="E53" s="261" t="s">
        <v>424</v>
      </c>
      <c r="F53" s="263" t="s">
        <v>1220</v>
      </c>
      <c r="G53" s="774"/>
    </row>
    <row r="54" spans="2:7" ht="13.5" customHeight="1">
      <c r="B54" s="274" t="s">
        <v>45</v>
      </c>
      <c r="C54" s="269" t="s">
        <v>189</v>
      </c>
      <c r="D54" s="265" t="s">
        <v>190</v>
      </c>
      <c r="E54" s="261" t="s">
        <v>425</v>
      </c>
      <c r="F54" s="263" t="s">
        <v>1202</v>
      </c>
      <c r="G54" s="774"/>
    </row>
    <row r="55" spans="2:7" ht="13.5" customHeight="1">
      <c r="B55" s="274" t="s">
        <v>46</v>
      </c>
      <c r="C55" s="269" t="s">
        <v>191</v>
      </c>
      <c r="D55" s="265" t="s">
        <v>192</v>
      </c>
      <c r="E55" s="261" t="s">
        <v>426</v>
      </c>
      <c r="F55" s="263" t="s">
        <v>1223</v>
      </c>
      <c r="G55" s="774"/>
    </row>
    <row r="56" spans="2:7" ht="13.5" customHeight="1">
      <c r="B56" s="274" t="s">
        <v>47</v>
      </c>
      <c r="C56" s="269" t="s">
        <v>180</v>
      </c>
      <c r="D56" s="265" t="s">
        <v>181</v>
      </c>
      <c r="E56" s="261" t="s">
        <v>427</v>
      </c>
      <c r="F56" s="264" t="s">
        <v>1203</v>
      </c>
      <c r="G56" s="774"/>
    </row>
    <row r="57" spans="2:7" ht="13.5" customHeight="1">
      <c r="B57" s="274" t="s">
        <v>48</v>
      </c>
      <c r="C57" s="269" t="s">
        <v>48</v>
      </c>
      <c r="D57" s="265" t="s">
        <v>211</v>
      </c>
      <c r="E57" s="261" t="s">
        <v>428</v>
      </c>
      <c r="F57" s="264" t="s">
        <v>2012</v>
      </c>
      <c r="G57" s="774"/>
    </row>
    <row r="58" spans="2:7" ht="13.5" customHeight="1">
      <c r="B58" s="274" t="s">
        <v>49</v>
      </c>
      <c r="C58" s="269" t="s">
        <v>49</v>
      </c>
      <c r="D58" s="265" t="s">
        <v>213</v>
      </c>
      <c r="E58" s="261" t="s">
        <v>429</v>
      </c>
      <c r="F58" s="264" t="s">
        <v>2229</v>
      </c>
      <c r="G58" s="774"/>
    </row>
    <row r="59" spans="2:7" ht="13.5" customHeight="1">
      <c r="B59" s="274" t="s">
        <v>50</v>
      </c>
      <c r="C59" s="269" t="s">
        <v>50</v>
      </c>
      <c r="D59" s="265" t="s">
        <v>317</v>
      </c>
      <c r="E59" s="261" t="s">
        <v>430</v>
      </c>
      <c r="F59" s="264" t="s">
        <v>1229</v>
      </c>
      <c r="G59" s="774"/>
    </row>
    <row r="60" spans="2:7" ht="13.5" customHeight="1">
      <c r="B60" s="274" t="s">
        <v>51</v>
      </c>
      <c r="C60" s="269" t="s">
        <v>51</v>
      </c>
      <c r="D60" s="265" t="s">
        <v>215</v>
      </c>
      <c r="E60" s="261" t="s">
        <v>431</v>
      </c>
      <c r="F60" s="264" t="s">
        <v>2046</v>
      </c>
      <c r="G60" s="774"/>
    </row>
    <row r="61" spans="2:7" ht="13.5" customHeight="1">
      <c r="B61" s="274" t="s">
        <v>52</v>
      </c>
      <c r="C61" s="269" t="s">
        <v>216</v>
      </c>
      <c r="D61" s="265" t="s">
        <v>217</v>
      </c>
      <c r="E61" s="261" t="s">
        <v>432</v>
      </c>
      <c r="F61" s="264" t="s">
        <v>1200</v>
      </c>
      <c r="G61" s="774"/>
    </row>
    <row r="62" spans="2:7" ht="13.5" customHeight="1">
      <c r="B62" s="274" t="s">
        <v>53</v>
      </c>
      <c r="C62" s="269" t="s">
        <v>53</v>
      </c>
      <c r="D62" s="265" t="s">
        <v>219</v>
      </c>
      <c r="E62" s="261" t="s">
        <v>433</v>
      </c>
      <c r="F62" s="264" t="s">
        <v>1199</v>
      </c>
      <c r="G62" s="774"/>
    </row>
    <row r="63" spans="2:7" ht="13.5" customHeight="1">
      <c r="B63" s="274" t="s">
        <v>54</v>
      </c>
      <c r="C63" s="269" t="s">
        <v>221</v>
      </c>
      <c r="D63" s="265" t="s">
        <v>220</v>
      </c>
      <c r="E63" s="261" t="s">
        <v>434</v>
      </c>
      <c r="F63" s="264" t="s">
        <v>1230</v>
      </c>
      <c r="G63" s="774"/>
    </row>
    <row r="64" spans="2:7" ht="13.5" customHeight="1">
      <c r="B64" s="274" t="s">
        <v>55</v>
      </c>
      <c r="C64" s="269" t="s">
        <v>222</v>
      </c>
      <c r="D64" s="265" t="s">
        <v>223</v>
      </c>
      <c r="E64" s="261" t="s">
        <v>435</v>
      </c>
      <c r="F64" s="264" t="s">
        <v>1231</v>
      </c>
      <c r="G64" s="774"/>
    </row>
    <row r="65" spans="2:7" ht="13.5" customHeight="1">
      <c r="B65" s="274" t="s">
        <v>56</v>
      </c>
      <c r="C65" s="269" t="s">
        <v>226</v>
      </c>
      <c r="D65" s="265" t="s">
        <v>227</v>
      </c>
      <c r="E65" s="261" t="s">
        <v>436</v>
      </c>
      <c r="F65" s="264" t="s">
        <v>1232</v>
      </c>
      <c r="G65" s="774"/>
    </row>
    <row r="66" spans="2:7" ht="13.5" customHeight="1">
      <c r="B66" s="274" t="s">
        <v>57</v>
      </c>
      <c r="C66" s="269" t="s">
        <v>57</v>
      </c>
      <c r="D66" s="265" t="s">
        <v>225</v>
      </c>
      <c r="E66" s="261" t="s">
        <v>437</v>
      </c>
      <c r="F66" s="264" t="s">
        <v>1233</v>
      </c>
      <c r="G66" s="774"/>
    </row>
    <row r="67" spans="2:7" ht="13.5" customHeight="1">
      <c r="B67" s="274" t="s">
        <v>58</v>
      </c>
      <c r="C67" s="269" t="s">
        <v>318</v>
      </c>
      <c r="D67" s="265" t="s">
        <v>319</v>
      </c>
      <c r="E67" s="261" t="s">
        <v>438</v>
      </c>
      <c r="F67" s="264" t="s">
        <v>2057</v>
      </c>
      <c r="G67" s="774"/>
    </row>
    <row r="68" spans="2:7" ht="13.5" customHeight="1">
      <c r="B68" s="274" t="s">
        <v>59</v>
      </c>
      <c r="C68" s="269" t="s">
        <v>59</v>
      </c>
      <c r="D68" s="265" t="s">
        <v>229</v>
      </c>
      <c r="E68" s="261" t="s">
        <v>2085</v>
      </c>
      <c r="F68" s="264" t="s">
        <v>1235</v>
      </c>
      <c r="G68" s="774"/>
    </row>
    <row r="69" spans="2:7" ht="13.5" customHeight="1">
      <c r="B69" s="274" t="s">
        <v>60</v>
      </c>
      <c r="C69" s="269" t="s">
        <v>320</v>
      </c>
      <c r="D69" s="265" t="s">
        <v>321</v>
      </c>
      <c r="E69" s="261" t="s">
        <v>440</v>
      </c>
      <c r="F69" s="264" t="s">
        <v>2230</v>
      </c>
      <c r="G69" s="774"/>
    </row>
    <row r="70" spans="2:7" ht="13.5" customHeight="1">
      <c r="B70" s="274" t="s">
        <v>61</v>
      </c>
      <c r="C70" s="269" t="s">
        <v>61</v>
      </c>
      <c r="D70" s="265" t="s">
        <v>323</v>
      </c>
      <c r="E70" s="261" t="s">
        <v>441</v>
      </c>
      <c r="F70" s="264" t="s">
        <v>2231</v>
      </c>
      <c r="G70" s="774"/>
    </row>
    <row r="71" spans="2:7" ht="13.5" customHeight="1">
      <c r="B71" s="274" t="s">
        <v>493</v>
      </c>
      <c r="C71" s="269" t="s">
        <v>493</v>
      </c>
      <c r="D71" s="265" t="s">
        <v>874</v>
      </c>
      <c r="E71" s="261" t="s">
        <v>875</v>
      </c>
      <c r="F71" s="264" t="s">
        <v>2056</v>
      </c>
      <c r="G71" s="774"/>
    </row>
    <row r="72" spans="2:7" ht="13.5" customHeight="1">
      <c r="B72" s="275" t="s">
        <v>681</v>
      </c>
      <c r="C72" s="271" t="s">
        <v>681</v>
      </c>
      <c r="D72" s="266" t="s">
        <v>683</v>
      </c>
      <c r="E72" s="262" t="s">
        <v>691</v>
      </c>
      <c r="F72" s="264" t="s">
        <v>2361</v>
      </c>
      <c r="G72" s="774"/>
    </row>
    <row r="73" spans="2:7" ht="13.5" customHeight="1">
      <c r="B73" s="275" t="s">
        <v>961</v>
      </c>
      <c r="C73" s="271" t="s">
        <v>962</v>
      </c>
      <c r="D73" s="266" t="s">
        <v>963</v>
      </c>
      <c r="E73" s="262" t="s">
        <v>964</v>
      </c>
      <c r="F73" s="264"/>
      <c r="G73" s="774"/>
    </row>
    <row r="74" spans="2:7" ht="13.5" customHeight="1">
      <c r="B74" s="275" t="s">
        <v>793</v>
      </c>
      <c r="C74" s="269" t="s">
        <v>940</v>
      </c>
      <c r="D74" s="266" t="s">
        <v>942</v>
      </c>
      <c r="E74" s="262" t="s">
        <v>943</v>
      </c>
      <c r="F74" s="264" t="s">
        <v>2232</v>
      </c>
      <c r="G74" s="774"/>
    </row>
    <row r="75" spans="2:7" ht="13.5" customHeight="1">
      <c r="B75" s="275" t="s">
        <v>2062</v>
      </c>
      <c r="C75" s="271" t="s">
        <v>680</v>
      </c>
      <c r="D75" s="266" t="s">
        <v>682</v>
      </c>
      <c r="E75" s="262" t="s">
        <v>689</v>
      </c>
      <c r="F75" s="264"/>
      <c r="G75" s="774"/>
    </row>
    <row r="76" spans="2:7" ht="13.5" customHeight="1">
      <c r="B76" s="275" t="s">
        <v>1787</v>
      </c>
      <c r="C76" s="20" t="s">
        <v>1789</v>
      </c>
      <c r="D76" s="110" t="s">
        <v>1790</v>
      </c>
      <c r="E76" s="262" t="s">
        <v>1791</v>
      </c>
      <c r="F76" s="264" t="s">
        <v>2363</v>
      </c>
      <c r="G76" s="774"/>
    </row>
    <row r="77" spans="2:7" ht="13.5" customHeight="1">
      <c r="B77" s="275" t="s">
        <v>2269</v>
      </c>
      <c r="C77" s="20" t="s">
        <v>2272</v>
      </c>
      <c r="D77" s="110" t="s">
        <v>2273</v>
      </c>
      <c r="E77" s="262" t="s">
        <v>2274</v>
      </c>
      <c r="F77" s="264"/>
      <c r="G77" s="774"/>
    </row>
    <row r="78" spans="2:7" ht="13.5" customHeight="1">
      <c r="B78" s="275" t="s">
        <v>2294</v>
      </c>
      <c r="C78" s="20" t="s">
        <v>2296</v>
      </c>
      <c r="D78" s="110" t="s">
        <v>2297</v>
      </c>
      <c r="E78" s="262" t="s">
        <v>2298</v>
      </c>
      <c r="F78" s="10"/>
      <c r="G78" s="774"/>
    </row>
    <row r="79" spans="2:7" ht="13.5" customHeight="1">
      <c r="B79" s="275" t="s">
        <v>2323</v>
      </c>
      <c r="C79" s="159" t="s">
        <v>2325</v>
      </c>
      <c r="D79" s="110" t="s">
        <v>2326</v>
      </c>
      <c r="E79" s="262" t="s">
        <v>2330</v>
      </c>
      <c r="F79" s="10"/>
      <c r="G79" s="9"/>
    </row>
    <row r="80" spans="2:7" ht="13.5" customHeight="1">
      <c r="B80" s="275" t="s">
        <v>974</v>
      </c>
      <c r="C80" s="271" t="s">
        <v>684</v>
      </c>
      <c r="D80" s="266" t="s">
        <v>687</v>
      </c>
      <c r="E80" s="262" t="s">
        <v>690</v>
      </c>
      <c r="F80" s="10"/>
      <c r="G80" s="9"/>
    </row>
    <row r="81" spans="2:12" ht="13.5" customHeight="1">
      <c r="B81" s="284" t="s">
        <v>835</v>
      </c>
      <c r="C81" s="271" t="s">
        <v>835</v>
      </c>
      <c r="D81" s="266" t="s">
        <v>853</v>
      </c>
      <c r="E81" s="262" t="s">
        <v>870</v>
      </c>
      <c r="F81" s="264" t="s">
        <v>2058</v>
      </c>
      <c r="G81" s="9"/>
    </row>
    <row r="82" spans="2:12" ht="13.5" customHeight="1">
      <c r="B82" s="284" t="s">
        <v>836</v>
      </c>
      <c r="C82" s="271" t="s">
        <v>854</v>
      </c>
      <c r="D82" s="266" t="s">
        <v>855</v>
      </c>
      <c r="E82" s="262" t="s">
        <v>871</v>
      </c>
      <c r="F82" s="264" t="s">
        <v>2250</v>
      </c>
      <c r="G82" s="9"/>
    </row>
    <row r="83" spans="2:12" ht="13.5" customHeight="1">
      <c r="B83" s="284" t="s">
        <v>837</v>
      </c>
      <c r="C83" s="271" t="s">
        <v>1963</v>
      </c>
      <c r="D83" s="266" t="s">
        <v>859</v>
      </c>
      <c r="E83" s="262" t="s">
        <v>872</v>
      </c>
      <c r="F83" s="264" t="s">
        <v>2052</v>
      </c>
      <c r="G83" s="9"/>
    </row>
    <row r="84" spans="2:12" ht="13.5" customHeight="1">
      <c r="B84" s="284" t="s">
        <v>851</v>
      </c>
      <c r="C84" s="271" t="s">
        <v>2069</v>
      </c>
      <c r="D84" s="266" t="s">
        <v>2070</v>
      </c>
      <c r="E84" s="262" t="s">
        <v>2071</v>
      </c>
      <c r="F84" s="264" t="s">
        <v>2053</v>
      </c>
      <c r="G84" s="9"/>
    </row>
    <row r="85" spans="2:12" ht="13.5" customHeight="1">
      <c r="B85" s="285" t="s">
        <v>1846</v>
      </c>
      <c r="C85" s="277" t="s">
        <v>1960</v>
      </c>
      <c r="D85" s="278" t="s">
        <v>1961</v>
      </c>
      <c r="E85" s="279" t="s">
        <v>1962</v>
      </c>
      <c r="F85" s="524" t="s">
        <v>2247</v>
      </c>
      <c r="G85" s="9"/>
    </row>
    <row r="86" spans="2:12" ht="13.5" customHeight="1">
      <c r="G86" s="9"/>
    </row>
    <row r="87" spans="2:12" ht="13.5" customHeight="1">
      <c r="B87" s="754" t="s">
        <v>1184</v>
      </c>
      <c r="C87" s="755" t="s">
        <v>1185</v>
      </c>
      <c r="D87" s="755" t="s">
        <v>2068</v>
      </c>
      <c r="E87" s="755" t="s">
        <v>1187</v>
      </c>
      <c r="F87" s="756" t="s">
        <v>1183</v>
      </c>
      <c r="G87" s="9"/>
    </row>
    <row r="88" spans="2:12" ht="13.5" customHeight="1">
      <c r="B88" s="281" t="s">
        <v>62</v>
      </c>
      <c r="C88" s="269" t="s">
        <v>230</v>
      </c>
      <c r="D88" s="265" t="s">
        <v>231</v>
      </c>
      <c r="E88" s="261" t="s">
        <v>442</v>
      </c>
      <c r="F88" s="263" t="s">
        <v>1257</v>
      </c>
      <c r="G88" s="9"/>
    </row>
    <row r="89" spans="2:12" ht="13.5" customHeight="1">
      <c r="B89" s="281" t="s">
        <v>63</v>
      </c>
      <c r="C89" s="269" t="s">
        <v>63</v>
      </c>
      <c r="D89" s="265" t="s">
        <v>233</v>
      </c>
      <c r="E89" s="261" t="s">
        <v>443</v>
      </c>
      <c r="F89" s="263" t="s">
        <v>1239</v>
      </c>
      <c r="G89" s="9"/>
    </row>
    <row r="90" spans="2:12" ht="13.5" customHeight="1">
      <c r="B90" s="281" t="s">
        <v>64</v>
      </c>
      <c r="C90" s="269" t="s">
        <v>241</v>
      </c>
      <c r="D90" s="265" t="s">
        <v>242</v>
      </c>
      <c r="E90" s="261" t="s">
        <v>444</v>
      </c>
      <c r="F90" s="263" t="s">
        <v>1251</v>
      </c>
      <c r="G90" s="9"/>
    </row>
    <row r="91" spans="2:12" ht="13.5" customHeight="1">
      <c r="B91" s="281" t="s">
        <v>65</v>
      </c>
      <c r="C91" s="269" t="s">
        <v>65</v>
      </c>
      <c r="D91" s="265" t="s">
        <v>249</v>
      </c>
      <c r="E91" s="261" t="s">
        <v>445</v>
      </c>
      <c r="F91" s="263" t="s">
        <v>1253</v>
      </c>
      <c r="G91" s="9"/>
    </row>
    <row r="92" spans="2:12" ht="13.5" customHeight="1">
      <c r="B92" s="281" t="s">
        <v>66</v>
      </c>
      <c r="C92" s="269" t="s">
        <v>248</v>
      </c>
      <c r="D92" s="265" t="s">
        <v>256</v>
      </c>
      <c r="E92" s="261" t="s">
        <v>446</v>
      </c>
      <c r="F92" s="263" t="s">
        <v>1248</v>
      </c>
      <c r="G92" s="9"/>
    </row>
    <row r="93" spans="2:12" ht="13.5" customHeight="1">
      <c r="B93" s="281" t="s">
        <v>67</v>
      </c>
      <c r="C93" s="269" t="s">
        <v>67</v>
      </c>
      <c r="D93" s="265" t="s">
        <v>240</v>
      </c>
      <c r="E93" s="261" t="s">
        <v>447</v>
      </c>
      <c r="F93" s="263" t="s">
        <v>1263</v>
      </c>
      <c r="G93" s="9"/>
    </row>
    <row r="94" spans="2:12" ht="13.5" customHeight="1">
      <c r="B94" s="281" t="s">
        <v>68</v>
      </c>
      <c r="C94" s="269" t="s">
        <v>68</v>
      </c>
      <c r="D94" s="265" t="s">
        <v>325</v>
      </c>
      <c r="E94" s="261" t="s">
        <v>448</v>
      </c>
      <c r="F94" s="263" t="s">
        <v>1316</v>
      </c>
      <c r="G94" s="9"/>
    </row>
    <row r="95" spans="2:12" ht="13.5" customHeight="1">
      <c r="B95" s="281" t="s">
        <v>69</v>
      </c>
      <c r="C95" s="269" t="s">
        <v>69</v>
      </c>
      <c r="D95" s="265" t="s">
        <v>258</v>
      </c>
      <c r="E95" s="261" t="s">
        <v>449</v>
      </c>
      <c r="F95" s="263" t="s">
        <v>1244</v>
      </c>
      <c r="G95" s="9"/>
    </row>
    <row r="96" spans="2:12" ht="13.5" customHeight="1">
      <c r="B96" s="281" t="s">
        <v>70</v>
      </c>
      <c r="C96" s="269" t="s">
        <v>326</v>
      </c>
      <c r="D96" s="265" t="s">
        <v>327</v>
      </c>
      <c r="E96" s="261" t="s">
        <v>450</v>
      </c>
      <c r="F96" s="263" t="s">
        <v>1240</v>
      </c>
      <c r="G96" s="9"/>
      <c r="H96" s="134"/>
      <c r="I96" s="271"/>
      <c r="J96" s="266"/>
      <c r="K96" s="262"/>
      <c r="L96" s="266"/>
    </row>
    <row r="97" spans="2:12" ht="13.5" customHeight="1">
      <c r="B97" s="281" t="s">
        <v>71</v>
      </c>
      <c r="C97" s="269" t="s">
        <v>238</v>
      </c>
      <c r="D97" s="265" t="s">
        <v>250</v>
      </c>
      <c r="E97" s="261" t="s">
        <v>451</v>
      </c>
      <c r="F97" s="263" t="s">
        <v>1243</v>
      </c>
      <c r="G97" s="9"/>
      <c r="H97" s="134"/>
      <c r="I97" s="271"/>
      <c r="J97" s="266"/>
      <c r="K97" s="262"/>
      <c r="L97" s="266"/>
    </row>
    <row r="98" spans="2:12" ht="13.5" customHeight="1">
      <c r="B98" s="281" t="s">
        <v>72</v>
      </c>
      <c r="C98" s="269" t="s">
        <v>271</v>
      </c>
      <c r="D98" s="265" t="s">
        <v>272</v>
      </c>
      <c r="E98" s="261" t="s">
        <v>452</v>
      </c>
      <c r="F98" s="263" t="s">
        <v>1262</v>
      </c>
      <c r="G98" s="9"/>
      <c r="L98" s="9"/>
    </row>
    <row r="99" spans="2:12" ht="13.5" customHeight="1">
      <c r="B99" s="281" t="s">
        <v>73</v>
      </c>
      <c r="C99" s="269" t="s">
        <v>251</v>
      </c>
      <c r="D99" s="265" t="s">
        <v>235</v>
      </c>
      <c r="E99" s="261" t="s">
        <v>453</v>
      </c>
      <c r="F99" s="263" t="s">
        <v>1261</v>
      </c>
      <c r="H99" s="134"/>
    </row>
    <row r="100" spans="2:12" ht="13.5" customHeight="1">
      <c r="B100" s="281" t="s">
        <v>74</v>
      </c>
      <c r="C100" s="269" t="s">
        <v>275</v>
      </c>
      <c r="D100" s="265" t="s">
        <v>276</v>
      </c>
      <c r="E100" s="261" t="s">
        <v>454</v>
      </c>
      <c r="F100" s="263" t="s">
        <v>1242</v>
      </c>
      <c r="G100" s="289"/>
      <c r="H100" s="289"/>
      <c r="I100" s="289"/>
      <c r="J100" s="289"/>
      <c r="K100" s="289"/>
      <c r="L100" s="289"/>
    </row>
    <row r="101" spans="2:12" ht="13.5" customHeight="1">
      <c r="B101" s="281" t="s">
        <v>75</v>
      </c>
      <c r="C101" s="269" t="s">
        <v>75</v>
      </c>
      <c r="D101" s="265" t="s">
        <v>244</v>
      </c>
      <c r="E101" s="261" t="s">
        <v>455</v>
      </c>
      <c r="F101" s="263" t="s">
        <v>1241</v>
      </c>
      <c r="G101" s="289"/>
      <c r="H101" s="289"/>
      <c r="I101" s="289"/>
      <c r="J101" s="289"/>
      <c r="K101" s="289"/>
      <c r="L101" s="289"/>
    </row>
    <row r="102" spans="2:12" ht="13.5" customHeight="1">
      <c r="B102" s="281" t="s">
        <v>76</v>
      </c>
      <c r="C102" s="269" t="s">
        <v>261</v>
      </c>
      <c r="D102" s="265" t="s">
        <v>262</v>
      </c>
      <c r="E102" s="261" t="s">
        <v>456</v>
      </c>
      <c r="F102" s="263" t="s">
        <v>1247</v>
      </c>
      <c r="G102" s="289"/>
      <c r="H102" s="289"/>
      <c r="I102" s="289"/>
      <c r="J102" s="289"/>
      <c r="K102" s="289"/>
      <c r="L102" s="289"/>
    </row>
    <row r="103" spans="2:12" ht="13.5" customHeight="1">
      <c r="B103" s="281" t="s">
        <v>77</v>
      </c>
      <c r="C103" s="269" t="s">
        <v>263</v>
      </c>
      <c r="D103" s="265" t="s">
        <v>264</v>
      </c>
      <c r="E103" s="261" t="s">
        <v>457</v>
      </c>
      <c r="F103" s="263" t="s">
        <v>1246</v>
      </c>
      <c r="G103" s="289"/>
      <c r="H103" s="289"/>
      <c r="I103" s="289"/>
      <c r="J103" s="289"/>
      <c r="K103" s="289"/>
      <c r="L103" s="289"/>
    </row>
    <row r="104" spans="2:12" ht="13.5" customHeight="1">
      <c r="B104" s="281" t="s">
        <v>78</v>
      </c>
      <c r="C104" s="269" t="s">
        <v>252</v>
      </c>
      <c r="D104" s="265" t="s">
        <v>253</v>
      </c>
      <c r="E104" s="261" t="s">
        <v>458</v>
      </c>
      <c r="F104" s="263" t="s">
        <v>1238</v>
      </c>
      <c r="G104" s="267"/>
      <c r="H104" s="775"/>
      <c r="I104" s="267"/>
      <c r="J104" s="267"/>
      <c r="K104" s="267"/>
      <c r="L104" s="267"/>
    </row>
    <row r="105" spans="2:12" ht="13.5" customHeight="1">
      <c r="B105" s="281" t="s">
        <v>79</v>
      </c>
      <c r="C105" s="269" t="s">
        <v>265</v>
      </c>
      <c r="D105" s="265" t="s">
        <v>266</v>
      </c>
      <c r="E105" s="261" t="s">
        <v>459</v>
      </c>
      <c r="F105" s="263" t="s">
        <v>1237</v>
      </c>
      <c r="G105" s="267"/>
      <c r="H105" s="775"/>
      <c r="I105" s="267"/>
      <c r="J105" s="267"/>
      <c r="K105" s="267"/>
      <c r="L105" s="267"/>
    </row>
    <row r="106" spans="2:12" ht="13.5" customHeight="1">
      <c r="B106" s="281" t="s">
        <v>80</v>
      </c>
      <c r="C106" s="269" t="s">
        <v>279</v>
      </c>
      <c r="D106" s="265" t="s">
        <v>280</v>
      </c>
      <c r="E106" s="261" t="s">
        <v>460</v>
      </c>
      <c r="F106" s="263" t="s">
        <v>1256</v>
      </c>
      <c r="G106" s="267"/>
      <c r="H106" s="775"/>
      <c r="I106" s="267"/>
      <c r="J106" s="267"/>
      <c r="K106" s="267"/>
      <c r="L106" s="267"/>
    </row>
    <row r="107" spans="2:12" ht="13.5" customHeight="1">
      <c r="B107" s="281" t="s">
        <v>81</v>
      </c>
      <c r="C107" s="269" t="s">
        <v>277</v>
      </c>
      <c r="D107" s="265" t="s">
        <v>278</v>
      </c>
      <c r="E107" s="261" t="s">
        <v>461</v>
      </c>
      <c r="F107" s="263" t="s">
        <v>1245</v>
      </c>
      <c r="G107" s="267"/>
      <c r="H107" s="775"/>
      <c r="I107" s="267"/>
      <c r="J107" s="267"/>
      <c r="K107" s="267"/>
      <c r="L107" s="267"/>
    </row>
    <row r="108" spans="2:12" ht="13.5" customHeight="1">
      <c r="B108" s="281" t="s">
        <v>82</v>
      </c>
      <c r="C108" s="269" t="s">
        <v>328</v>
      </c>
      <c r="D108" s="265" t="s">
        <v>329</v>
      </c>
      <c r="E108" s="261" t="s">
        <v>462</v>
      </c>
      <c r="F108" s="263" t="s">
        <v>1250</v>
      </c>
      <c r="G108" s="267"/>
      <c r="H108" s="775"/>
      <c r="I108" s="267"/>
      <c r="J108" s="267"/>
      <c r="K108" s="267"/>
      <c r="L108" s="267"/>
    </row>
    <row r="109" spans="2:12" ht="13.5" customHeight="1">
      <c r="B109" s="281" t="s">
        <v>83</v>
      </c>
      <c r="C109" s="269" t="s">
        <v>83</v>
      </c>
      <c r="D109" s="265" t="s">
        <v>274</v>
      </c>
      <c r="E109" s="261" t="s">
        <v>463</v>
      </c>
      <c r="F109" s="263" t="s">
        <v>1315</v>
      </c>
      <c r="G109" s="267"/>
      <c r="H109" s="775"/>
      <c r="I109" s="267"/>
      <c r="J109" s="267"/>
      <c r="K109" s="267"/>
      <c r="L109" s="267"/>
    </row>
    <row r="110" spans="2:12" ht="13.5" customHeight="1">
      <c r="B110" s="281" t="s">
        <v>84</v>
      </c>
      <c r="C110" s="269" t="s">
        <v>259</v>
      </c>
      <c r="D110" s="265" t="s">
        <v>260</v>
      </c>
      <c r="E110" s="261" t="s">
        <v>464</v>
      </c>
      <c r="F110" s="263" t="s">
        <v>1314</v>
      </c>
      <c r="G110" s="267"/>
      <c r="H110" s="775"/>
      <c r="I110" s="267"/>
      <c r="J110" s="267"/>
      <c r="K110" s="267"/>
      <c r="L110" s="267"/>
    </row>
    <row r="111" spans="2:12" ht="13.5" customHeight="1">
      <c r="B111" s="281" t="s">
        <v>85</v>
      </c>
      <c r="C111" s="269" t="s">
        <v>254</v>
      </c>
      <c r="D111" s="265" t="s">
        <v>255</v>
      </c>
      <c r="E111" s="261" t="s">
        <v>465</v>
      </c>
      <c r="F111" s="263" t="s">
        <v>1254</v>
      </c>
      <c r="G111" s="267"/>
      <c r="H111" s="775"/>
      <c r="I111" s="267"/>
      <c r="J111" s="267"/>
      <c r="K111" s="267"/>
      <c r="L111" s="267"/>
    </row>
    <row r="112" spans="2:12" ht="13.5" customHeight="1">
      <c r="B112" s="281" t="s">
        <v>86</v>
      </c>
      <c r="C112" s="269" t="s">
        <v>236</v>
      </c>
      <c r="D112" s="265" t="s">
        <v>237</v>
      </c>
      <c r="E112" s="261" t="s">
        <v>466</v>
      </c>
      <c r="F112" s="263" t="s">
        <v>1249</v>
      </c>
      <c r="G112" s="267"/>
      <c r="H112" s="775"/>
      <c r="I112" s="267"/>
      <c r="J112" s="267"/>
      <c r="K112" s="267"/>
      <c r="L112" s="267"/>
    </row>
    <row r="113" spans="2:12" ht="13.5" customHeight="1">
      <c r="B113" s="281" t="s">
        <v>87</v>
      </c>
      <c r="C113" s="269" t="s">
        <v>87</v>
      </c>
      <c r="D113" s="265" t="s">
        <v>330</v>
      </c>
      <c r="E113" s="261" t="s">
        <v>467</v>
      </c>
      <c r="F113" s="263" t="s">
        <v>1260</v>
      </c>
      <c r="G113" s="267"/>
      <c r="H113" s="775"/>
      <c r="I113" s="267"/>
      <c r="J113" s="267"/>
      <c r="K113" s="267"/>
      <c r="L113" s="267"/>
    </row>
    <row r="114" spans="2:12" ht="13.5" customHeight="1">
      <c r="B114" s="281" t="s">
        <v>88</v>
      </c>
      <c r="C114" s="269" t="s">
        <v>269</v>
      </c>
      <c r="D114" s="265" t="s">
        <v>270</v>
      </c>
      <c r="E114" s="261" t="s">
        <v>468</v>
      </c>
      <c r="F114" s="263" t="s">
        <v>1320</v>
      </c>
      <c r="G114" s="267"/>
      <c r="H114" s="775"/>
      <c r="I114" s="267"/>
      <c r="J114" s="267"/>
      <c r="K114" s="267"/>
      <c r="L114" s="267"/>
    </row>
    <row r="115" spans="2:12" ht="13.5" customHeight="1">
      <c r="B115" s="281" t="s">
        <v>89</v>
      </c>
      <c r="C115" s="269" t="s">
        <v>267</v>
      </c>
      <c r="D115" s="265" t="s">
        <v>268</v>
      </c>
      <c r="E115" s="261" t="s">
        <v>469</v>
      </c>
      <c r="F115" s="263" t="s">
        <v>1259</v>
      </c>
    </row>
    <row r="116" spans="2:12" ht="13.5" customHeight="1">
      <c r="B116" s="281" t="s">
        <v>90</v>
      </c>
      <c r="C116" s="269" t="s">
        <v>245</v>
      </c>
      <c r="D116" s="265" t="s">
        <v>246</v>
      </c>
      <c r="E116" s="261" t="s">
        <v>470</v>
      </c>
      <c r="F116" s="263" t="s">
        <v>1313</v>
      </c>
    </row>
    <row r="117" spans="2:12" ht="13.5" customHeight="1">
      <c r="B117" s="281" t="s">
        <v>91</v>
      </c>
      <c r="C117" s="269" t="s">
        <v>801</v>
      </c>
      <c r="D117" s="265" t="s">
        <v>281</v>
      </c>
      <c r="E117" s="261" t="s">
        <v>471</v>
      </c>
      <c r="F117" s="264" t="s">
        <v>1236</v>
      </c>
    </row>
    <row r="118" spans="2:12" ht="13.5" customHeight="1">
      <c r="B118" s="281" t="s">
        <v>92</v>
      </c>
      <c r="C118" s="269" t="s">
        <v>331</v>
      </c>
      <c r="D118" s="265" t="s">
        <v>332</v>
      </c>
      <c r="E118" s="261" t="s">
        <v>472</v>
      </c>
      <c r="F118" s="264" t="s">
        <v>1264</v>
      </c>
    </row>
    <row r="119" spans="2:12" ht="13.5" customHeight="1">
      <c r="B119" s="281" t="s">
        <v>93</v>
      </c>
      <c r="C119" s="269" t="s">
        <v>93</v>
      </c>
      <c r="D119" s="265" t="s">
        <v>336</v>
      </c>
      <c r="E119" s="261" t="s">
        <v>473</v>
      </c>
      <c r="F119" s="264" t="s">
        <v>2059</v>
      </c>
    </row>
    <row r="120" spans="2:12" ht="13.5" customHeight="1">
      <c r="B120" s="282" t="s">
        <v>794</v>
      </c>
      <c r="C120" s="271" t="s">
        <v>796</v>
      </c>
      <c r="D120" s="266" t="s">
        <v>795</v>
      </c>
      <c r="E120" s="262" t="s">
        <v>797</v>
      </c>
      <c r="F120" s="264" t="s">
        <v>2047</v>
      </c>
    </row>
    <row r="121" spans="2:12" ht="13.5" customHeight="1">
      <c r="B121" s="282" t="s">
        <v>965</v>
      </c>
      <c r="C121" s="271" t="s">
        <v>966</v>
      </c>
      <c r="D121" s="266" t="s">
        <v>967</v>
      </c>
      <c r="E121" s="262" t="s">
        <v>968</v>
      </c>
      <c r="F121" s="264"/>
    </row>
    <row r="122" spans="2:12" ht="13.5" customHeight="1">
      <c r="B122" s="282" t="s">
        <v>1793</v>
      </c>
      <c r="C122" s="159" t="s">
        <v>2063</v>
      </c>
      <c r="D122" s="110" t="s">
        <v>2065</v>
      </c>
      <c r="E122" s="262" t="s">
        <v>2066</v>
      </c>
      <c r="F122" s="264" t="s">
        <v>2364</v>
      </c>
    </row>
    <row r="123" spans="2:12" ht="13.5" customHeight="1">
      <c r="B123" s="283" t="s">
        <v>94</v>
      </c>
      <c r="C123" s="269" t="s">
        <v>282</v>
      </c>
      <c r="D123" s="265" t="s">
        <v>283</v>
      </c>
      <c r="E123" s="261" t="s">
        <v>474</v>
      </c>
      <c r="F123" s="263" t="s">
        <v>1276</v>
      </c>
    </row>
    <row r="124" spans="2:12" ht="13.5" customHeight="1">
      <c r="B124" s="283" t="s">
        <v>95</v>
      </c>
      <c r="C124" s="269" t="s">
        <v>95</v>
      </c>
      <c r="D124" s="265" t="s">
        <v>286</v>
      </c>
      <c r="E124" s="261" t="s">
        <v>475</v>
      </c>
      <c r="F124" s="263" t="s">
        <v>1275</v>
      </c>
    </row>
    <row r="125" spans="2:12" ht="13.5" customHeight="1">
      <c r="B125" s="283" t="s">
        <v>126</v>
      </c>
      <c r="C125" s="269" t="s">
        <v>126</v>
      </c>
      <c r="D125" s="265" t="s">
        <v>333</v>
      </c>
      <c r="E125" s="261" t="s">
        <v>476</v>
      </c>
      <c r="F125" s="263" t="s">
        <v>1266</v>
      </c>
    </row>
    <row r="126" spans="2:12" ht="13.5" customHeight="1">
      <c r="B126" s="283" t="s">
        <v>96</v>
      </c>
      <c r="C126" s="269" t="s">
        <v>287</v>
      </c>
      <c r="D126" s="265" t="s">
        <v>288</v>
      </c>
      <c r="E126" s="261" t="s">
        <v>477</v>
      </c>
      <c r="F126" s="263" t="s">
        <v>1268</v>
      </c>
    </row>
    <row r="127" spans="2:12" ht="13.5" customHeight="1">
      <c r="B127" s="283" t="s">
        <v>97</v>
      </c>
      <c r="C127" s="269" t="s">
        <v>289</v>
      </c>
      <c r="D127" s="265" t="s">
        <v>290</v>
      </c>
      <c r="E127" s="261" t="s">
        <v>478</v>
      </c>
      <c r="F127" s="263" t="s">
        <v>1267</v>
      </c>
    </row>
    <row r="128" spans="2:12" ht="13.5" customHeight="1">
      <c r="B128" s="283" t="s">
        <v>98</v>
      </c>
      <c r="C128" s="269" t="s">
        <v>334</v>
      </c>
      <c r="D128" s="265" t="s">
        <v>291</v>
      </c>
      <c r="E128" s="261" t="s">
        <v>479</v>
      </c>
      <c r="F128" s="263" t="s">
        <v>1265</v>
      </c>
    </row>
    <row r="129" spans="2:6" ht="13.5" customHeight="1">
      <c r="B129" s="283" t="s">
        <v>99</v>
      </c>
      <c r="C129" s="269" t="s">
        <v>295</v>
      </c>
      <c r="D129" s="265" t="s">
        <v>296</v>
      </c>
      <c r="E129" s="261" t="s">
        <v>480</v>
      </c>
      <c r="F129" s="263" t="s">
        <v>1272</v>
      </c>
    </row>
    <row r="130" spans="2:6" ht="13.5" customHeight="1">
      <c r="B130" s="283" t="s">
        <v>297</v>
      </c>
      <c r="C130" s="269" t="s">
        <v>297</v>
      </c>
      <c r="D130" s="265" t="s">
        <v>300</v>
      </c>
      <c r="E130" s="261" t="s">
        <v>481</v>
      </c>
      <c r="F130" s="263" t="s">
        <v>1271</v>
      </c>
    </row>
    <row r="131" spans="2:6" ht="13.5" customHeight="1">
      <c r="B131" s="283" t="s">
        <v>100</v>
      </c>
      <c r="C131" s="269" t="s">
        <v>100</v>
      </c>
      <c r="D131" s="265" t="s">
        <v>301</v>
      </c>
      <c r="E131" s="261" t="s">
        <v>482</v>
      </c>
      <c r="F131" s="263" t="s">
        <v>1270</v>
      </c>
    </row>
    <row r="132" spans="2:6" ht="13.5" customHeight="1">
      <c r="B132" s="283" t="s">
        <v>101</v>
      </c>
      <c r="C132" s="269" t="s">
        <v>101</v>
      </c>
      <c r="D132" s="265" t="s">
        <v>303</v>
      </c>
      <c r="E132" s="261" t="s">
        <v>483</v>
      </c>
      <c r="F132" s="263" t="s">
        <v>1269</v>
      </c>
    </row>
    <row r="133" spans="2:6" ht="13.5" customHeight="1">
      <c r="B133" s="283" t="s">
        <v>102</v>
      </c>
      <c r="C133" s="269" t="s">
        <v>292</v>
      </c>
      <c r="D133" s="265" t="s">
        <v>293</v>
      </c>
      <c r="E133" s="261" t="s">
        <v>484</v>
      </c>
      <c r="F133" s="263" t="s">
        <v>1273</v>
      </c>
    </row>
    <row r="134" spans="2:6" ht="13.5" customHeight="1">
      <c r="B134" s="283" t="s">
        <v>103</v>
      </c>
      <c r="C134" s="269" t="s">
        <v>294</v>
      </c>
      <c r="D134" s="265" t="s">
        <v>294</v>
      </c>
      <c r="E134" s="261" t="s">
        <v>485</v>
      </c>
      <c r="F134" s="263" t="s">
        <v>1274</v>
      </c>
    </row>
    <row r="135" spans="2:6" ht="13.5" customHeight="1">
      <c r="B135" s="283" t="s">
        <v>127</v>
      </c>
      <c r="C135" s="20" t="s">
        <v>304</v>
      </c>
      <c r="D135" s="109"/>
      <c r="E135" s="261"/>
      <c r="F135" s="263" t="s">
        <v>2252</v>
      </c>
    </row>
    <row r="136" spans="2:6" ht="13.5" customHeight="1">
      <c r="B136" s="283" t="s">
        <v>305</v>
      </c>
      <c r="C136" s="20" t="s">
        <v>306</v>
      </c>
      <c r="D136" s="109"/>
      <c r="E136" s="261"/>
      <c r="F136" s="263" t="s">
        <v>2253</v>
      </c>
    </row>
    <row r="137" spans="2:6" ht="13.5" customHeight="1">
      <c r="B137" s="283" t="s">
        <v>307</v>
      </c>
      <c r="C137" s="20" t="s">
        <v>308</v>
      </c>
      <c r="D137" s="109"/>
      <c r="E137" s="261"/>
      <c r="F137" s="263" t="s">
        <v>2251</v>
      </c>
    </row>
    <row r="138" spans="2:6" ht="13.5" customHeight="1">
      <c r="B138" s="283" t="s">
        <v>128</v>
      </c>
      <c r="C138" s="20" t="s">
        <v>309</v>
      </c>
      <c r="D138" s="109"/>
      <c r="E138" s="261"/>
      <c r="F138" s="263"/>
    </row>
    <row r="139" spans="2:6" ht="13.5" customHeight="1">
      <c r="B139" s="283" t="s">
        <v>975</v>
      </c>
      <c r="C139" s="20" t="s">
        <v>2072</v>
      </c>
      <c r="D139" s="109"/>
      <c r="E139" s="261"/>
      <c r="F139" s="263" t="s">
        <v>2233</v>
      </c>
    </row>
    <row r="140" spans="2:6" ht="13.5" customHeight="1">
      <c r="B140" s="283" t="s">
        <v>976</v>
      </c>
      <c r="C140" s="20" t="s">
        <v>2073</v>
      </c>
      <c r="D140" s="109"/>
      <c r="E140" s="261"/>
      <c r="F140" s="263" t="s">
        <v>2234</v>
      </c>
    </row>
    <row r="141" spans="2:6" ht="13.5" customHeight="1">
      <c r="B141" s="283" t="s">
        <v>977</v>
      </c>
      <c r="C141" s="20" t="s">
        <v>2074</v>
      </c>
      <c r="D141" s="109"/>
      <c r="E141" s="261"/>
      <c r="F141" s="263" t="s">
        <v>2235</v>
      </c>
    </row>
    <row r="142" spans="2:6" ht="13.5" customHeight="1">
      <c r="B142" s="283" t="s">
        <v>978</v>
      </c>
      <c r="C142" s="20" t="s">
        <v>2075</v>
      </c>
      <c r="D142" s="109"/>
      <c r="E142" s="261"/>
      <c r="F142" s="263" t="s">
        <v>2236</v>
      </c>
    </row>
    <row r="143" spans="2:6" ht="13.5" customHeight="1">
      <c r="B143" s="283" t="s">
        <v>979</v>
      </c>
      <c r="C143" s="20" t="s">
        <v>2087</v>
      </c>
      <c r="D143" s="109"/>
      <c r="E143" s="261"/>
      <c r="F143" s="263" t="s">
        <v>2237</v>
      </c>
    </row>
    <row r="144" spans="2:6" ht="13.5" customHeight="1">
      <c r="B144" s="283" t="s">
        <v>980</v>
      </c>
      <c r="C144" s="20" t="s">
        <v>2076</v>
      </c>
      <c r="D144" s="109"/>
      <c r="E144" s="261"/>
      <c r="F144" s="263" t="s">
        <v>2238</v>
      </c>
    </row>
    <row r="145" spans="2:6" ht="13.5" customHeight="1">
      <c r="B145" s="283" t="s">
        <v>981</v>
      </c>
      <c r="C145" s="20" t="s">
        <v>2077</v>
      </c>
      <c r="D145" s="109"/>
      <c r="E145" s="261"/>
      <c r="F145" s="263" t="s">
        <v>2239</v>
      </c>
    </row>
    <row r="146" spans="2:6" ht="13.5" customHeight="1">
      <c r="B146" s="283" t="s">
        <v>982</v>
      </c>
      <c r="C146" s="20" t="s">
        <v>2078</v>
      </c>
      <c r="D146" s="109"/>
      <c r="E146" s="261"/>
      <c r="F146" s="263" t="s">
        <v>2240</v>
      </c>
    </row>
    <row r="147" spans="2:6" ht="13.5" customHeight="1">
      <c r="B147" s="283" t="s">
        <v>983</v>
      </c>
      <c r="C147" s="20" t="s">
        <v>2079</v>
      </c>
      <c r="D147" s="109"/>
      <c r="E147" s="261"/>
      <c r="F147" s="263" t="s">
        <v>2241</v>
      </c>
    </row>
    <row r="148" spans="2:6" ht="13.5" customHeight="1">
      <c r="B148" s="283" t="s">
        <v>984</v>
      </c>
      <c r="C148" s="20" t="s">
        <v>2080</v>
      </c>
      <c r="D148" s="109"/>
      <c r="E148" s="261"/>
      <c r="F148" s="263" t="s">
        <v>2242</v>
      </c>
    </row>
    <row r="149" spans="2:6" ht="13.5" customHeight="1">
      <c r="B149" s="283" t="s">
        <v>985</v>
      </c>
      <c r="C149" s="20" t="s">
        <v>2081</v>
      </c>
      <c r="D149" s="109"/>
      <c r="E149" s="261"/>
      <c r="F149" s="263" t="s">
        <v>2243</v>
      </c>
    </row>
    <row r="150" spans="2:6" ht="13.5" customHeight="1">
      <c r="B150" s="283" t="s">
        <v>986</v>
      </c>
      <c r="C150" s="20" t="s">
        <v>2082</v>
      </c>
      <c r="D150" s="109"/>
      <c r="E150" s="261"/>
      <c r="F150" s="263" t="s">
        <v>2244</v>
      </c>
    </row>
    <row r="151" spans="2:6" ht="13.5" customHeight="1">
      <c r="B151" s="283" t="s">
        <v>993</v>
      </c>
      <c r="C151" s="20" t="s">
        <v>2083</v>
      </c>
      <c r="D151" s="109"/>
      <c r="E151" s="261"/>
      <c r="F151" s="263" t="s">
        <v>2245</v>
      </c>
    </row>
    <row r="152" spans="2:6" ht="13.5" customHeight="1">
      <c r="B152" s="283" t="s">
        <v>987</v>
      </c>
      <c r="C152" s="20" t="s">
        <v>2084</v>
      </c>
      <c r="D152" s="109"/>
      <c r="E152" s="261"/>
      <c r="F152" s="263" t="s">
        <v>2246</v>
      </c>
    </row>
    <row r="153" spans="2:6" ht="13.5" customHeight="1">
      <c r="B153" s="273" t="s">
        <v>803</v>
      </c>
      <c r="C153" s="271" t="s">
        <v>811</v>
      </c>
      <c r="D153" s="266" t="s">
        <v>812</v>
      </c>
      <c r="E153" s="262" t="s">
        <v>819</v>
      </c>
      <c r="F153" s="264" t="s">
        <v>1323</v>
      </c>
    </row>
    <row r="154" spans="2:6" ht="13.5" customHeight="1">
      <c r="B154" s="273" t="s">
        <v>804</v>
      </c>
      <c r="C154" s="271" t="s">
        <v>813</v>
      </c>
      <c r="D154" s="266" t="s">
        <v>814</v>
      </c>
      <c r="E154" s="262" t="s">
        <v>820</v>
      </c>
      <c r="F154" s="264" t="s">
        <v>1304</v>
      </c>
    </row>
    <row r="155" spans="2:6" ht="13.5" customHeight="1">
      <c r="B155" s="273" t="s">
        <v>806</v>
      </c>
      <c r="C155" s="271" t="s">
        <v>806</v>
      </c>
      <c r="D155" s="266" t="s">
        <v>818</v>
      </c>
      <c r="E155" s="262" t="s">
        <v>822</v>
      </c>
      <c r="F155" s="264" t="s">
        <v>1322</v>
      </c>
    </row>
    <row r="156" spans="2:6" ht="13.5" customHeight="1">
      <c r="B156" s="273" t="s">
        <v>805</v>
      </c>
      <c r="C156" s="271" t="s">
        <v>805</v>
      </c>
      <c r="D156" s="266" t="s">
        <v>816</v>
      </c>
      <c r="E156" s="262" t="s">
        <v>821</v>
      </c>
      <c r="F156" s="264" t="s">
        <v>1321</v>
      </c>
    </row>
    <row r="157" spans="2:6" ht="13.5" customHeight="1">
      <c r="B157" s="273" t="s">
        <v>2365</v>
      </c>
      <c r="C157" s="271" t="s">
        <v>2366</v>
      </c>
      <c r="D157" s="266" t="s">
        <v>2367</v>
      </c>
      <c r="E157" s="262" t="s">
        <v>2368</v>
      </c>
      <c r="F157" s="264"/>
    </row>
    <row r="158" spans="2:6" ht="13.5" customHeight="1">
      <c r="B158" s="273" t="s">
        <v>807</v>
      </c>
      <c r="C158" s="271" t="s">
        <v>827</v>
      </c>
      <c r="D158" s="266" t="s">
        <v>828</v>
      </c>
      <c r="E158" s="262" t="s">
        <v>829</v>
      </c>
      <c r="F158" s="264" t="s">
        <v>1324</v>
      </c>
    </row>
    <row r="159" spans="2:6" ht="13.5" customHeight="1">
      <c r="B159" s="273" t="s">
        <v>808</v>
      </c>
      <c r="C159" s="271" t="s">
        <v>830</v>
      </c>
      <c r="D159" s="266" t="s">
        <v>831</v>
      </c>
      <c r="E159" s="262" t="s">
        <v>832</v>
      </c>
      <c r="F159" s="264" t="s">
        <v>1305</v>
      </c>
    </row>
    <row r="160" spans="2:6" ht="13.5" customHeight="1">
      <c r="B160" s="273" t="s">
        <v>810</v>
      </c>
      <c r="C160" s="271" t="s">
        <v>810</v>
      </c>
      <c r="D160" s="266" t="s">
        <v>861</v>
      </c>
      <c r="E160" s="262" t="s">
        <v>865</v>
      </c>
      <c r="F160" s="264" t="s">
        <v>1310</v>
      </c>
    </row>
    <row r="161" spans="2:6" ht="13.5" customHeight="1">
      <c r="B161" s="273" t="s">
        <v>809</v>
      </c>
      <c r="C161" s="271" t="s">
        <v>862</v>
      </c>
      <c r="D161" s="266" t="s">
        <v>863</v>
      </c>
      <c r="E161" s="262" t="s">
        <v>866</v>
      </c>
      <c r="F161" s="264" t="s">
        <v>1308</v>
      </c>
    </row>
    <row r="162" spans="2:6" ht="13.5" customHeight="1">
      <c r="B162" s="273" t="s">
        <v>823</v>
      </c>
      <c r="C162" s="271" t="s">
        <v>823</v>
      </c>
      <c r="D162" s="266" t="s">
        <v>824</v>
      </c>
      <c r="E162" s="262" t="s">
        <v>825</v>
      </c>
      <c r="F162" s="264" t="s">
        <v>1325</v>
      </c>
    </row>
    <row r="163" spans="2:6" ht="13.5" customHeight="1">
      <c r="B163" s="284" t="s">
        <v>834</v>
      </c>
      <c r="C163" s="159" t="s">
        <v>935</v>
      </c>
      <c r="D163" s="110" t="s">
        <v>838</v>
      </c>
      <c r="E163" s="262" t="s">
        <v>839</v>
      </c>
      <c r="F163" s="264" t="s">
        <v>2055</v>
      </c>
    </row>
    <row r="164" spans="2:6" ht="13.5" customHeight="1">
      <c r="B164" s="284" t="s">
        <v>599</v>
      </c>
      <c r="C164" s="159" t="s">
        <v>840</v>
      </c>
      <c r="D164" s="110" t="s">
        <v>841</v>
      </c>
      <c r="E164" s="262" t="s">
        <v>842</v>
      </c>
      <c r="F164" s="264" t="s">
        <v>2054</v>
      </c>
    </row>
    <row r="165" spans="2:6" ht="13.5" customHeight="1">
      <c r="B165" s="284" t="s">
        <v>845</v>
      </c>
      <c r="C165" s="159" t="s">
        <v>846</v>
      </c>
      <c r="D165" s="110" t="s">
        <v>850</v>
      </c>
      <c r="E165" s="262" t="s">
        <v>867</v>
      </c>
      <c r="F165" s="264" t="s">
        <v>2259</v>
      </c>
    </row>
    <row r="166" spans="2:6" ht="13.5" customHeight="1">
      <c r="B166" s="284" t="s">
        <v>843</v>
      </c>
      <c r="C166" s="159" t="s">
        <v>864</v>
      </c>
      <c r="D166" s="110" t="s">
        <v>848</v>
      </c>
      <c r="E166" s="262" t="s">
        <v>868</v>
      </c>
      <c r="F166" s="264" t="s">
        <v>2260</v>
      </c>
    </row>
    <row r="167" spans="2:6" ht="13.5" customHeight="1">
      <c r="B167" s="284" t="s">
        <v>844</v>
      </c>
      <c r="C167" s="159" t="s">
        <v>847</v>
      </c>
      <c r="D167" s="110" t="s">
        <v>849</v>
      </c>
      <c r="E167" s="262" t="s">
        <v>869</v>
      </c>
      <c r="F167" s="264" t="s">
        <v>2261</v>
      </c>
    </row>
    <row r="168" spans="2:6" ht="13.5" customHeight="1">
      <c r="B168" s="284" t="s">
        <v>1277</v>
      </c>
      <c r="C168" s="271" t="s">
        <v>1277</v>
      </c>
      <c r="D168" s="266" t="s">
        <v>1278</v>
      </c>
      <c r="E168" s="262" t="s">
        <v>1279</v>
      </c>
      <c r="F168" s="264" t="s">
        <v>1510</v>
      </c>
    </row>
    <row r="169" spans="2:6" ht="13.5" customHeight="1">
      <c r="B169" s="285" t="s">
        <v>1843</v>
      </c>
      <c r="C169" s="277" t="s">
        <v>1997</v>
      </c>
      <c r="D169" s="278" t="s">
        <v>1998</v>
      </c>
      <c r="E169" s="279" t="s">
        <v>1999</v>
      </c>
      <c r="F169" s="524"/>
    </row>
  </sheetData>
  <phoneticPr fontId="2" type="noConversion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9"/>
  <sheetViews>
    <sheetView showGridLines="0" topLeftCell="A34" zoomScaleNormal="100" workbookViewId="0">
      <selection activeCell="J59" sqref="J59"/>
    </sheetView>
  </sheetViews>
  <sheetFormatPr defaultRowHeight="13.5" customHeight="1"/>
  <cols>
    <col min="1" max="1" width="0.625" customWidth="1"/>
    <col min="3" max="3" width="13.25" bestFit="1" customWidth="1"/>
    <col min="4" max="4" width="19.25" bestFit="1" customWidth="1"/>
    <col min="5" max="5" width="16.125" bestFit="1" customWidth="1"/>
    <col min="6" max="6" width="17.25" style="9" bestFit="1" customWidth="1"/>
    <col min="7" max="7" width="1.375" customWidth="1"/>
    <col min="8" max="8" width="11" bestFit="1" customWidth="1"/>
    <col min="9" max="9" width="15.25" bestFit="1" customWidth="1"/>
    <col min="10" max="10" width="19.25" bestFit="1" customWidth="1"/>
    <col min="11" max="11" width="19.375" bestFit="1" customWidth="1"/>
    <col min="12" max="12" width="20.5" customWidth="1"/>
  </cols>
  <sheetData>
    <row r="1" spans="2:12" ht="13.5" customHeight="1">
      <c r="G1" s="9"/>
    </row>
    <row r="2" spans="2:12" ht="13.5" customHeight="1">
      <c r="B2" s="286" t="s">
        <v>1184</v>
      </c>
      <c r="C2" s="287" t="s">
        <v>1280</v>
      </c>
      <c r="D2" s="287" t="s">
        <v>1186</v>
      </c>
      <c r="E2" s="287" t="s">
        <v>1187</v>
      </c>
      <c r="F2" s="288" t="s">
        <v>1183</v>
      </c>
      <c r="G2" s="268"/>
      <c r="H2" s="286" t="s">
        <v>1184</v>
      </c>
      <c r="I2" s="287" t="s">
        <v>1185</v>
      </c>
      <c r="J2" s="287" t="s">
        <v>1186</v>
      </c>
      <c r="K2" s="287" t="s">
        <v>1187</v>
      </c>
      <c r="L2" s="288" t="s">
        <v>1183</v>
      </c>
    </row>
    <row r="3" spans="2:12" ht="13.5" customHeight="1">
      <c r="B3" s="272" t="s">
        <v>6</v>
      </c>
      <c r="C3" s="269" t="s">
        <v>6</v>
      </c>
      <c r="D3" s="265" t="s">
        <v>135</v>
      </c>
      <c r="E3" s="261" t="s">
        <v>390</v>
      </c>
      <c r="F3" s="263" t="s">
        <v>1192</v>
      </c>
      <c r="G3" s="268"/>
      <c r="H3" s="281" t="s">
        <v>62</v>
      </c>
      <c r="I3" s="269" t="s">
        <v>230</v>
      </c>
      <c r="J3" s="265" t="s">
        <v>231</v>
      </c>
      <c r="K3" s="261" t="s">
        <v>442</v>
      </c>
      <c r="L3" s="263" t="s">
        <v>1290</v>
      </c>
    </row>
    <row r="4" spans="2:12" ht="13.5" customHeight="1">
      <c r="B4" s="272" t="s">
        <v>7</v>
      </c>
      <c r="C4" s="269" t="s">
        <v>136</v>
      </c>
      <c r="D4" s="265" t="s">
        <v>137</v>
      </c>
      <c r="E4" s="261" t="s">
        <v>389</v>
      </c>
      <c r="F4" s="263" t="s">
        <v>1195</v>
      </c>
      <c r="G4" s="268"/>
      <c r="H4" s="281" t="s">
        <v>63</v>
      </c>
      <c r="I4" s="269" t="s">
        <v>63</v>
      </c>
      <c r="J4" s="265" t="s">
        <v>233</v>
      </c>
      <c r="K4" s="261" t="s">
        <v>443</v>
      </c>
      <c r="L4" s="263" t="s">
        <v>1239</v>
      </c>
    </row>
    <row r="5" spans="2:12" ht="13.5" customHeight="1">
      <c r="B5" s="272" t="s">
        <v>8</v>
      </c>
      <c r="C5" s="270" t="s">
        <v>138</v>
      </c>
      <c r="D5" s="265" t="s">
        <v>311</v>
      </c>
      <c r="E5" s="261" t="s">
        <v>388</v>
      </c>
      <c r="F5" s="263" t="s">
        <v>1317</v>
      </c>
      <c r="G5" s="268"/>
      <c r="H5" s="281" t="s">
        <v>64</v>
      </c>
      <c r="I5" s="269" t="s">
        <v>241</v>
      </c>
      <c r="J5" s="265" t="s">
        <v>242</v>
      </c>
      <c r="K5" s="261" t="s">
        <v>444</v>
      </c>
      <c r="L5" s="263" t="s">
        <v>1251</v>
      </c>
    </row>
    <row r="6" spans="2:12" ht="13.5" customHeight="1">
      <c r="B6" s="272" t="s">
        <v>9</v>
      </c>
      <c r="C6" s="269" t="s">
        <v>143</v>
      </c>
      <c r="D6" s="265" t="s">
        <v>144</v>
      </c>
      <c r="E6" s="261" t="s">
        <v>391</v>
      </c>
      <c r="F6" s="263" t="s">
        <v>1193</v>
      </c>
      <c r="G6" s="268"/>
      <c r="H6" s="281" t="s">
        <v>65</v>
      </c>
      <c r="I6" s="269" t="s">
        <v>65</v>
      </c>
      <c r="J6" s="265" t="s">
        <v>249</v>
      </c>
      <c r="K6" s="261" t="s">
        <v>445</v>
      </c>
      <c r="L6" s="263" t="s">
        <v>1253</v>
      </c>
    </row>
    <row r="7" spans="2:12" ht="13.5" customHeight="1">
      <c r="B7" s="272" t="s">
        <v>10</v>
      </c>
      <c r="C7" s="269" t="s">
        <v>145</v>
      </c>
      <c r="D7" s="265" t="s">
        <v>312</v>
      </c>
      <c r="E7" s="261" t="s">
        <v>392</v>
      </c>
      <c r="F7" s="263" t="s">
        <v>1191</v>
      </c>
      <c r="G7" s="268"/>
      <c r="H7" s="281" t="s">
        <v>66</v>
      </c>
      <c r="I7" s="269" t="s">
        <v>248</v>
      </c>
      <c r="J7" s="265" t="s">
        <v>256</v>
      </c>
      <c r="K7" s="261" t="s">
        <v>446</v>
      </c>
      <c r="L7" s="263" t="s">
        <v>1248</v>
      </c>
    </row>
    <row r="8" spans="2:12" ht="13.5" customHeight="1">
      <c r="B8" s="272" t="s">
        <v>11</v>
      </c>
      <c r="C8" s="269" t="s">
        <v>141</v>
      </c>
      <c r="D8" s="265" t="s">
        <v>142</v>
      </c>
      <c r="E8" s="261" t="s">
        <v>393</v>
      </c>
      <c r="F8" s="263" t="s">
        <v>1194</v>
      </c>
      <c r="G8" s="268"/>
      <c r="H8" s="281" t="s">
        <v>67</v>
      </c>
      <c r="I8" s="269" t="s">
        <v>67</v>
      </c>
      <c r="J8" s="265" t="s">
        <v>240</v>
      </c>
      <c r="K8" s="261" t="s">
        <v>447</v>
      </c>
      <c r="L8" s="263" t="s">
        <v>1263</v>
      </c>
    </row>
    <row r="9" spans="2:12" ht="13.5" customHeight="1">
      <c r="B9" s="272" t="s">
        <v>12</v>
      </c>
      <c r="C9" s="269" t="s">
        <v>12</v>
      </c>
      <c r="D9" s="265" t="s">
        <v>147</v>
      </c>
      <c r="E9" s="261" t="s">
        <v>394</v>
      </c>
      <c r="F9" s="263" t="s">
        <v>1196</v>
      </c>
      <c r="G9" s="268"/>
      <c r="H9" s="281" t="s">
        <v>68</v>
      </c>
      <c r="I9" s="269" t="s">
        <v>68</v>
      </c>
      <c r="J9" s="265" t="s">
        <v>325</v>
      </c>
      <c r="K9" s="261" t="s">
        <v>448</v>
      </c>
      <c r="L9" s="263" t="s">
        <v>1291</v>
      </c>
    </row>
    <row r="10" spans="2:12" ht="13.5" customHeight="1">
      <c r="B10" s="272" t="s">
        <v>13</v>
      </c>
      <c r="C10" s="269" t="s">
        <v>13</v>
      </c>
      <c r="D10" s="265" t="s">
        <v>140</v>
      </c>
      <c r="E10" s="261" t="s">
        <v>395</v>
      </c>
      <c r="F10" s="263" t="s">
        <v>1190</v>
      </c>
      <c r="G10" s="268"/>
      <c r="H10" s="281" t="s">
        <v>69</v>
      </c>
      <c r="I10" s="269" t="s">
        <v>69</v>
      </c>
      <c r="J10" s="265" t="s">
        <v>258</v>
      </c>
      <c r="K10" s="261" t="s">
        <v>449</v>
      </c>
      <c r="L10" s="263" t="s">
        <v>1244</v>
      </c>
    </row>
    <row r="11" spans="2:12" ht="13.5" customHeight="1">
      <c r="B11" s="272" t="s">
        <v>14</v>
      </c>
      <c r="C11" s="269" t="s">
        <v>148</v>
      </c>
      <c r="D11" s="265" t="s">
        <v>149</v>
      </c>
      <c r="E11" s="261" t="s">
        <v>396</v>
      </c>
      <c r="F11" s="263" t="s">
        <v>1281</v>
      </c>
      <c r="G11" s="268"/>
      <c r="H11" s="281" t="s">
        <v>70</v>
      </c>
      <c r="I11" s="269" t="s">
        <v>326</v>
      </c>
      <c r="J11" s="265" t="s">
        <v>327</v>
      </c>
      <c r="K11" s="261" t="s">
        <v>450</v>
      </c>
      <c r="L11" s="263" t="s">
        <v>1240</v>
      </c>
    </row>
    <row r="12" spans="2:12" ht="13.5" customHeight="1">
      <c r="B12" s="272" t="s">
        <v>15</v>
      </c>
      <c r="C12" s="269" t="s">
        <v>150</v>
      </c>
      <c r="D12" s="265" t="s">
        <v>151</v>
      </c>
      <c r="E12" s="261" t="s">
        <v>397</v>
      </c>
      <c r="F12" s="263" t="s">
        <v>1189</v>
      </c>
      <c r="G12" s="268"/>
      <c r="H12" s="281" t="s">
        <v>71</v>
      </c>
      <c r="I12" s="269" t="s">
        <v>238</v>
      </c>
      <c r="J12" s="265" t="s">
        <v>250</v>
      </c>
      <c r="K12" s="261" t="s">
        <v>451</v>
      </c>
      <c r="L12" s="263" t="s">
        <v>1243</v>
      </c>
    </row>
    <row r="13" spans="2:12" ht="13.5" customHeight="1">
      <c r="B13" s="272" t="s">
        <v>16</v>
      </c>
      <c r="C13" s="269" t="s">
        <v>152</v>
      </c>
      <c r="D13" s="265" t="s">
        <v>310</v>
      </c>
      <c r="E13" s="261" t="s">
        <v>398</v>
      </c>
      <c r="F13" s="263" t="s">
        <v>1282</v>
      </c>
      <c r="G13" s="268"/>
      <c r="H13" s="281" t="s">
        <v>72</v>
      </c>
      <c r="I13" s="269" t="s">
        <v>271</v>
      </c>
      <c r="J13" s="265" t="s">
        <v>272</v>
      </c>
      <c r="K13" s="261" t="s">
        <v>452</v>
      </c>
      <c r="L13" s="263" t="s">
        <v>1262</v>
      </c>
    </row>
    <row r="14" spans="2:12" ht="13.5" customHeight="1">
      <c r="B14" s="272" t="s">
        <v>17</v>
      </c>
      <c r="C14" s="269" t="s">
        <v>153</v>
      </c>
      <c r="D14" s="265" t="s">
        <v>154</v>
      </c>
      <c r="E14" s="261" t="s">
        <v>399</v>
      </c>
      <c r="F14" s="263" t="s">
        <v>1197</v>
      </c>
      <c r="G14" s="268"/>
      <c r="H14" s="281" t="s">
        <v>73</v>
      </c>
      <c r="I14" s="269" t="s">
        <v>251</v>
      </c>
      <c r="J14" s="265" t="s">
        <v>235</v>
      </c>
      <c r="K14" s="261" t="s">
        <v>453</v>
      </c>
      <c r="L14" s="263" t="s">
        <v>1261</v>
      </c>
    </row>
    <row r="15" spans="2:12" ht="13.5" customHeight="1">
      <c r="B15" s="272" t="s">
        <v>18</v>
      </c>
      <c r="C15" s="269" t="s">
        <v>18</v>
      </c>
      <c r="D15" s="265" t="s">
        <v>160</v>
      </c>
      <c r="E15" s="261" t="s">
        <v>400</v>
      </c>
      <c r="F15" s="263" t="s">
        <v>1198</v>
      </c>
      <c r="G15" s="268"/>
      <c r="H15" s="281" t="s">
        <v>74</v>
      </c>
      <c r="I15" s="269" t="s">
        <v>275</v>
      </c>
      <c r="J15" s="265" t="s">
        <v>276</v>
      </c>
      <c r="K15" s="261" t="s">
        <v>454</v>
      </c>
      <c r="L15" s="263" t="s">
        <v>1242</v>
      </c>
    </row>
    <row r="16" spans="2:12" ht="13.5" customHeight="1">
      <c r="B16" s="272" t="s">
        <v>19</v>
      </c>
      <c r="C16" s="269" t="s">
        <v>19</v>
      </c>
      <c r="D16" s="265" t="s">
        <v>157</v>
      </c>
      <c r="E16" s="261" t="s">
        <v>401</v>
      </c>
      <c r="F16" s="263" t="s">
        <v>1227</v>
      </c>
      <c r="G16" s="268"/>
      <c r="H16" s="281" t="s">
        <v>75</v>
      </c>
      <c r="I16" s="269" t="s">
        <v>75</v>
      </c>
      <c r="J16" s="265" t="s">
        <v>244</v>
      </c>
      <c r="K16" s="261" t="s">
        <v>455</v>
      </c>
      <c r="L16" s="263" t="s">
        <v>1241</v>
      </c>
    </row>
    <row r="17" spans="2:12" ht="13.5" customHeight="1">
      <c r="B17" s="272" t="s">
        <v>20</v>
      </c>
      <c r="C17" s="269" t="s">
        <v>20</v>
      </c>
      <c r="D17" s="265" t="s">
        <v>162</v>
      </c>
      <c r="E17" s="261" t="s">
        <v>402</v>
      </c>
      <c r="F17" s="263" t="s">
        <v>1228</v>
      </c>
      <c r="G17" s="268"/>
      <c r="H17" s="281" t="s">
        <v>76</v>
      </c>
      <c r="I17" s="269" t="s">
        <v>261</v>
      </c>
      <c r="J17" s="265" t="s">
        <v>262</v>
      </c>
      <c r="K17" s="261" t="s">
        <v>456</v>
      </c>
      <c r="L17" s="263" t="s">
        <v>1247</v>
      </c>
    </row>
    <row r="18" spans="2:12" ht="13.5" customHeight="1">
      <c r="B18" s="273" t="s">
        <v>988</v>
      </c>
      <c r="C18" s="269" t="s">
        <v>487</v>
      </c>
      <c r="D18" s="265" t="s">
        <v>488</v>
      </c>
      <c r="E18" s="261" t="s">
        <v>489</v>
      </c>
      <c r="F18" s="263"/>
      <c r="G18" s="268"/>
      <c r="H18" s="281" t="s">
        <v>77</v>
      </c>
      <c r="I18" s="269" t="s">
        <v>263</v>
      </c>
      <c r="J18" s="265" t="s">
        <v>264</v>
      </c>
      <c r="K18" s="261" t="s">
        <v>457</v>
      </c>
      <c r="L18" s="263" t="s">
        <v>1246</v>
      </c>
    </row>
    <row r="19" spans="2:12" ht="13.5" customHeight="1">
      <c r="B19" s="272" t="s">
        <v>881</v>
      </c>
      <c r="C19" s="269" t="s">
        <v>952</v>
      </c>
      <c r="D19" s="265" t="s">
        <v>953</v>
      </c>
      <c r="E19" s="261" t="s">
        <v>954</v>
      </c>
      <c r="F19" s="263"/>
      <c r="G19" s="268"/>
      <c r="H19" s="281" t="s">
        <v>78</v>
      </c>
      <c r="I19" s="269" t="s">
        <v>252</v>
      </c>
      <c r="J19" s="265" t="s">
        <v>253</v>
      </c>
      <c r="K19" s="261" t="s">
        <v>458</v>
      </c>
      <c r="L19" s="263" t="s">
        <v>1292</v>
      </c>
    </row>
    <row r="20" spans="2:12" ht="13.5" customHeight="1">
      <c r="B20" s="272" t="s">
        <v>21</v>
      </c>
      <c r="C20" s="269" t="s">
        <v>21</v>
      </c>
      <c r="D20" s="265" t="s">
        <v>159</v>
      </c>
      <c r="E20" s="261" t="s">
        <v>403</v>
      </c>
      <c r="F20" s="263"/>
      <c r="G20" s="268"/>
      <c r="H20" s="281" t="s">
        <v>79</v>
      </c>
      <c r="I20" s="269" t="s">
        <v>265</v>
      </c>
      <c r="J20" s="265" t="s">
        <v>266</v>
      </c>
      <c r="K20" s="261" t="s">
        <v>459</v>
      </c>
      <c r="L20" s="263" t="s">
        <v>1293</v>
      </c>
    </row>
    <row r="21" spans="2:12" ht="13.5" customHeight="1">
      <c r="B21" s="272" t="s">
        <v>679</v>
      </c>
      <c r="C21" s="269" t="s">
        <v>685</v>
      </c>
      <c r="D21" s="265" t="s">
        <v>686</v>
      </c>
      <c r="E21" s="261" t="s">
        <v>688</v>
      </c>
      <c r="F21" s="263"/>
      <c r="G21" s="268"/>
      <c r="H21" s="281" t="s">
        <v>80</v>
      </c>
      <c r="I21" s="269" t="s">
        <v>279</v>
      </c>
      <c r="J21" s="265" t="s">
        <v>280</v>
      </c>
      <c r="K21" s="261" t="s">
        <v>460</v>
      </c>
      <c r="L21" s="263" t="s">
        <v>1256</v>
      </c>
    </row>
    <row r="22" spans="2:12" ht="13.5" customHeight="1">
      <c r="B22" s="272" t="s">
        <v>972</v>
      </c>
      <c r="C22" s="269" t="s">
        <v>969</v>
      </c>
      <c r="D22" s="265" t="s">
        <v>970</v>
      </c>
      <c r="E22" s="261" t="s">
        <v>971</v>
      </c>
      <c r="F22" s="263"/>
      <c r="G22" s="268"/>
      <c r="H22" s="281" t="s">
        <v>81</v>
      </c>
      <c r="I22" s="269" t="s">
        <v>277</v>
      </c>
      <c r="J22" s="265" t="s">
        <v>278</v>
      </c>
      <c r="K22" s="261" t="s">
        <v>461</v>
      </c>
      <c r="L22" s="263" t="s">
        <v>1245</v>
      </c>
    </row>
    <row r="23" spans="2:12" ht="13.5" customHeight="1">
      <c r="B23" s="274" t="s">
        <v>23</v>
      </c>
      <c r="C23" s="269" t="s">
        <v>169</v>
      </c>
      <c r="D23" s="265" t="s">
        <v>170</v>
      </c>
      <c r="E23" s="261" t="s">
        <v>404</v>
      </c>
      <c r="F23" s="263" t="s">
        <v>1219</v>
      </c>
      <c r="G23" s="268"/>
      <c r="H23" s="281" t="s">
        <v>82</v>
      </c>
      <c r="I23" s="269" t="s">
        <v>328</v>
      </c>
      <c r="J23" s="265" t="s">
        <v>329</v>
      </c>
      <c r="K23" s="261" t="s">
        <v>462</v>
      </c>
      <c r="L23" s="263" t="s">
        <v>1294</v>
      </c>
    </row>
    <row r="24" spans="2:12" ht="13.5" customHeight="1">
      <c r="B24" s="274" t="s">
        <v>24</v>
      </c>
      <c r="C24" s="269" t="s">
        <v>24</v>
      </c>
      <c r="D24" s="265" t="s">
        <v>168</v>
      </c>
      <c r="E24" s="261" t="s">
        <v>566</v>
      </c>
      <c r="F24" s="263" t="s">
        <v>1221</v>
      </c>
      <c r="G24" s="268"/>
      <c r="H24" s="281" t="s">
        <v>83</v>
      </c>
      <c r="I24" s="269" t="s">
        <v>83</v>
      </c>
      <c r="J24" s="265" t="s">
        <v>274</v>
      </c>
      <c r="K24" s="261" t="s">
        <v>463</v>
      </c>
      <c r="L24" s="263" t="s">
        <v>1255</v>
      </c>
    </row>
    <row r="25" spans="2:12" ht="13.5" customHeight="1">
      <c r="B25" s="274" t="s">
        <v>25</v>
      </c>
      <c r="C25" s="269" t="s">
        <v>165</v>
      </c>
      <c r="D25" s="265" t="s">
        <v>166</v>
      </c>
      <c r="E25" s="261" t="s">
        <v>405</v>
      </c>
      <c r="F25" s="263" t="s">
        <v>1212</v>
      </c>
      <c r="G25" s="268"/>
      <c r="H25" s="281" t="s">
        <v>84</v>
      </c>
      <c r="I25" s="269" t="s">
        <v>259</v>
      </c>
      <c r="J25" s="265" t="s">
        <v>260</v>
      </c>
      <c r="K25" s="261" t="s">
        <v>464</v>
      </c>
      <c r="L25" s="263" t="s">
        <v>1252</v>
      </c>
    </row>
    <row r="26" spans="2:12" ht="13.5" customHeight="1">
      <c r="B26" s="274" t="s">
        <v>26</v>
      </c>
      <c r="C26" s="269" t="s">
        <v>163</v>
      </c>
      <c r="D26" s="265" t="s">
        <v>164</v>
      </c>
      <c r="E26" s="261" t="s">
        <v>406</v>
      </c>
      <c r="F26" s="263" t="s">
        <v>1211</v>
      </c>
      <c r="G26" s="268"/>
      <c r="H26" s="281" t="s">
        <v>85</v>
      </c>
      <c r="I26" s="269" t="s">
        <v>254</v>
      </c>
      <c r="J26" s="265" t="s">
        <v>255</v>
      </c>
      <c r="K26" s="261" t="s">
        <v>465</v>
      </c>
      <c r="L26" s="263" t="s">
        <v>1295</v>
      </c>
    </row>
    <row r="27" spans="2:12" ht="13.5" customHeight="1">
      <c r="B27" s="274" t="s">
        <v>27</v>
      </c>
      <c r="C27" s="269" t="s">
        <v>27</v>
      </c>
      <c r="D27" s="265" t="s">
        <v>200</v>
      </c>
      <c r="E27" s="261" t="s">
        <v>407</v>
      </c>
      <c r="F27" s="263" t="s">
        <v>1208</v>
      </c>
      <c r="G27" s="268"/>
      <c r="H27" s="281" t="s">
        <v>86</v>
      </c>
      <c r="I27" s="269" t="s">
        <v>236</v>
      </c>
      <c r="J27" s="265" t="s">
        <v>237</v>
      </c>
      <c r="K27" s="261" t="s">
        <v>466</v>
      </c>
      <c r="L27" s="263" t="s">
        <v>1296</v>
      </c>
    </row>
    <row r="28" spans="2:12" ht="13.5" customHeight="1">
      <c r="B28" s="274" t="s">
        <v>28</v>
      </c>
      <c r="C28" s="269" t="s">
        <v>28</v>
      </c>
      <c r="D28" s="265" t="s">
        <v>204</v>
      </c>
      <c r="E28" s="261" t="s">
        <v>408</v>
      </c>
      <c r="F28" s="263" t="s">
        <v>1225</v>
      </c>
      <c r="G28" s="268"/>
      <c r="H28" s="281" t="s">
        <v>87</v>
      </c>
      <c r="I28" s="269" t="s">
        <v>87</v>
      </c>
      <c r="J28" s="265" t="s">
        <v>330</v>
      </c>
      <c r="K28" s="261" t="s">
        <v>467</v>
      </c>
      <c r="L28" s="263" t="s">
        <v>1260</v>
      </c>
    </row>
    <row r="29" spans="2:12" ht="13.5" customHeight="1">
      <c r="B29" s="274" t="s">
        <v>29</v>
      </c>
      <c r="C29" s="269" t="s">
        <v>29</v>
      </c>
      <c r="D29" s="265" t="s">
        <v>183</v>
      </c>
      <c r="E29" s="261" t="s">
        <v>409</v>
      </c>
      <c r="F29" s="263" t="s">
        <v>1213</v>
      </c>
      <c r="G29" s="268"/>
      <c r="H29" s="281" t="s">
        <v>88</v>
      </c>
      <c r="I29" s="269" t="s">
        <v>269</v>
      </c>
      <c r="J29" s="265" t="s">
        <v>270</v>
      </c>
      <c r="K29" s="261" t="s">
        <v>468</v>
      </c>
      <c r="L29" s="263" t="s">
        <v>1297</v>
      </c>
    </row>
    <row r="30" spans="2:12" ht="13.5" customHeight="1">
      <c r="B30" s="274" t="s">
        <v>30</v>
      </c>
      <c r="C30" s="269" t="s">
        <v>184</v>
      </c>
      <c r="D30" s="265" t="s">
        <v>173</v>
      </c>
      <c r="E30" s="261" t="s">
        <v>410</v>
      </c>
      <c r="F30" s="263" t="s">
        <v>1217</v>
      </c>
      <c r="G30" s="268"/>
      <c r="H30" s="281" t="s">
        <v>89</v>
      </c>
      <c r="I30" s="269" t="s">
        <v>267</v>
      </c>
      <c r="J30" s="265" t="s">
        <v>268</v>
      </c>
      <c r="K30" s="261" t="s">
        <v>469</v>
      </c>
      <c r="L30" s="263" t="s">
        <v>1298</v>
      </c>
    </row>
    <row r="31" spans="2:12" ht="13.5" customHeight="1">
      <c r="B31" s="274" t="s">
        <v>31</v>
      </c>
      <c r="C31" s="269" t="s">
        <v>197</v>
      </c>
      <c r="D31" s="265" t="s">
        <v>198</v>
      </c>
      <c r="E31" s="261" t="s">
        <v>411</v>
      </c>
      <c r="F31" s="263" t="s">
        <v>1222</v>
      </c>
      <c r="G31" s="268"/>
      <c r="H31" s="281" t="s">
        <v>90</v>
      </c>
      <c r="I31" s="269" t="s">
        <v>245</v>
      </c>
      <c r="J31" s="265" t="s">
        <v>246</v>
      </c>
      <c r="K31" s="261" t="s">
        <v>470</v>
      </c>
      <c r="L31" s="263" t="s">
        <v>1258</v>
      </c>
    </row>
    <row r="32" spans="2:12" ht="13.5" customHeight="1">
      <c r="B32" s="274" t="s">
        <v>32</v>
      </c>
      <c r="C32" s="269" t="s">
        <v>178</v>
      </c>
      <c r="D32" s="265" t="s">
        <v>179</v>
      </c>
      <c r="E32" s="261" t="s">
        <v>412</v>
      </c>
      <c r="F32" s="263" t="s">
        <v>1283</v>
      </c>
      <c r="G32" s="268"/>
      <c r="H32" s="281" t="s">
        <v>91</v>
      </c>
      <c r="I32" s="269" t="s">
        <v>801</v>
      </c>
      <c r="J32" s="265" t="s">
        <v>281</v>
      </c>
      <c r="K32" s="261" t="s">
        <v>471</v>
      </c>
      <c r="L32" s="263" t="s">
        <v>1236</v>
      </c>
    </row>
    <row r="33" spans="2:12" ht="13.5" customHeight="1">
      <c r="B33" s="274" t="s">
        <v>33</v>
      </c>
      <c r="C33" s="269" t="s">
        <v>33</v>
      </c>
      <c r="D33" s="265" t="s">
        <v>208</v>
      </c>
      <c r="E33" s="261" t="s">
        <v>413</v>
      </c>
      <c r="F33" s="263" t="s">
        <v>1210</v>
      </c>
      <c r="G33" s="268"/>
      <c r="H33" s="281" t="s">
        <v>92</v>
      </c>
      <c r="I33" s="269" t="s">
        <v>331</v>
      </c>
      <c r="J33" s="265" t="s">
        <v>332</v>
      </c>
      <c r="K33" s="261" t="s">
        <v>472</v>
      </c>
      <c r="L33" s="263" t="s">
        <v>1264</v>
      </c>
    </row>
    <row r="34" spans="2:12" ht="13.5" customHeight="1">
      <c r="B34" s="274" t="s">
        <v>34</v>
      </c>
      <c r="C34" s="269" t="s">
        <v>34</v>
      </c>
      <c r="D34" s="265" t="s">
        <v>202</v>
      </c>
      <c r="E34" s="261" t="s">
        <v>414</v>
      </c>
      <c r="F34" s="263" t="s">
        <v>1207</v>
      </c>
      <c r="G34" s="268"/>
      <c r="H34" s="281" t="s">
        <v>93</v>
      </c>
      <c r="I34" s="269" t="s">
        <v>93</v>
      </c>
      <c r="J34" s="265" t="s">
        <v>336</v>
      </c>
      <c r="K34" s="261" t="s">
        <v>473</v>
      </c>
      <c r="L34" s="263"/>
    </row>
    <row r="35" spans="2:12" ht="13.5" customHeight="1">
      <c r="B35" s="274" t="s">
        <v>35</v>
      </c>
      <c r="C35" s="269" t="s">
        <v>209</v>
      </c>
      <c r="D35" s="265" t="s">
        <v>313</v>
      </c>
      <c r="E35" s="261" t="s">
        <v>415</v>
      </c>
      <c r="F35" s="263" t="s">
        <v>1214</v>
      </c>
      <c r="G35" s="268"/>
      <c r="H35" s="282" t="s">
        <v>794</v>
      </c>
      <c r="I35" s="271" t="s">
        <v>796</v>
      </c>
      <c r="J35" s="266" t="s">
        <v>795</v>
      </c>
      <c r="K35" s="262" t="s">
        <v>797</v>
      </c>
      <c r="L35" s="264"/>
    </row>
    <row r="36" spans="2:12" ht="13.5" customHeight="1">
      <c r="B36" s="274" t="s">
        <v>36</v>
      </c>
      <c r="C36" s="269" t="s">
        <v>187</v>
      </c>
      <c r="D36" s="265" t="s">
        <v>314</v>
      </c>
      <c r="E36" s="261" t="s">
        <v>416</v>
      </c>
      <c r="F36" s="263" t="s">
        <v>1285</v>
      </c>
      <c r="G36" s="268"/>
      <c r="H36" s="282" t="s">
        <v>965</v>
      </c>
      <c r="I36" s="271" t="s">
        <v>966</v>
      </c>
      <c r="J36" s="266" t="s">
        <v>967</v>
      </c>
      <c r="K36" s="262" t="s">
        <v>968</v>
      </c>
      <c r="L36" s="264"/>
    </row>
    <row r="37" spans="2:12" ht="13.5" customHeight="1">
      <c r="B37" s="274" t="s">
        <v>37</v>
      </c>
      <c r="C37" s="269" t="s">
        <v>37</v>
      </c>
      <c r="D37" s="265" t="s">
        <v>172</v>
      </c>
      <c r="E37" s="261" t="s">
        <v>417</v>
      </c>
      <c r="F37" s="263" t="s">
        <v>1218</v>
      </c>
      <c r="G37" s="268"/>
      <c r="H37" s="283" t="s">
        <v>94</v>
      </c>
      <c r="I37" s="269" t="s">
        <v>282</v>
      </c>
      <c r="J37" s="265" t="s">
        <v>283</v>
      </c>
      <c r="K37" s="261" t="s">
        <v>474</v>
      </c>
      <c r="L37" s="263" t="s">
        <v>1276</v>
      </c>
    </row>
    <row r="38" spans="2:12" ht="13.5" customHeight="1">
      <c r="B38" s="274" t="s">
        <v>38</v>
      </c>
      <c r="C38" s="269" t="s">
        <v>193</v>
      </c>
      <c r="D38" s="265" t="s">
        <v>194</v>
      </c>
      <c r="E38" s="261" t="s">
        <v>418</v>
      </c>
      <c r="F38" s="263" t="s">
        <v>1284</v>
      </c>
      <c r="G38" s="268"/>
      <c r="H38" s="283" t="s">
        <v>95</v>
      </c>
      <c r="I38" s="269" t="s">
        <v>95</v>
      </c>
      <c r="J38" s="265" t="s">
        <v>286</v>
      </c>
      <c r="K38" s="261" t="s">
        <v>475</v>
      </c>
      <c r="L38" s="263" t="s">
        <v>1275</v>
      </c>
    </row>
    <row r="39" spans="2:12" ht="13.5" customHeight="1">
      <c r="B39" s="274" t="s">
        <v>39</v>
      </c>
      <c r="C39" s="269" t="s">
        <v>174</v>
      </c>
      <c r="D39" s="265" t="s">
        <v>175</v>
      </c>
      <c r="E39" s="261" t="s">
        <v>419</v>
      </c>
      <c r="F39" s="263" t="s">
        <v>1206</v>
      </c>
      <c r="G39" s="268"/>
      <c r="H39" s="283" t="s">
        <v>126</v>
      </c>
      <c r="I39" s="269" t="s">
        <v>126</v>
      </c>
      <c r="J39" s="265" t="s">
        <v>333</v>
      </c>
      <c r="K39" s="261" t="s">
        <v>476</v>
      </c>
      <c r="L39" s="263" t="s">
        <v>1266</v>
      </c>
    </row>
    <row r="40" spans="2:12" ht="13.5" customHeight="1">
      <c r="B40" s="274" t="s">
        <v>40</v>
      </c>
      <c r="C40" s="269" t="s">
        <v>195</v>
      </c>
      <c r="D40" s="265" t="s">
        <v>196</v>
      </c>
      <c r="E40" s="261" t="s">
        <v>420</v>
      </c>
      <c r="F40" s="263" t="s">
        <v>1226</v>
      </c>
      <c r="G40" s="268"/>
      <c r="H40" s="283" t="s">
        <v>96</v>
      </c>
      <c r="I40" s="269" t="s">
        <v>287</v>
      </c>
      <c r="J40" s="265" t="s">
        <v>288</v>
      </c>
      <c r="K40" s="261" t="s">
        <v>477</v>
      </c>
      <c r="L40" s="263" t="s">
        <v>1299</v>
      </c>
    </row>
    <row r="41" spans="2:12" ht="13.5" customHeight="1">
      <c r="B41" s="274" t="s">
        <v>41</v>
      </c>
      <c r="C41" s="269" t="s">
        <v>205</v>
      </c>
      <c r="D41" s="265" t="s">
        <v>206</v>
      </c>
      <c r="E41" s="261" t="s">
        <v>421</v>
      </c>
      <c r="F41" s="263" t="s">
        <v>1204</v>
      </c>
      <c r="G41" s="268"/>
      <c r="H41" s="283" t="s">
        <v>97</v>
      </c>
      <c r="I41" s="269" t="s">
        <v>289</v>
      </c>
      <c r="J41" s="265" t="s">
        <v>290</v>
      </c>
      <c r="K41" s="261" t="s">
        <v>478</v>
      </c>
      <c r="L41" s="263" t="s">
        <v>1300</v>
      </c>
    </row>
    <row r="42" spans="2:12" ht="13.5" customHeight="1">
      <c r="B42" s="274" t="s">
        <v>42</v>
      </c>
      <c r="C42" s="269" t="s">
        <v>188</v>
      </c>
      <c r="D42" s="265" t="s">
        <v>1286</v>
      </c>
      <c r="E42" s="261" t="s">
        <v>422</v>
      </c>
      <c r="F42" s="263" t="s">
        <v>1216</v>
      </c>
      <c r="G42" s="268"/>
      <c r="H42" s="283" t="s">
        <v>98</v>
      </c>
      <c r="I42" s="269" t="s">
        <v>334</v>
      </c>
      <c r="J42" s="265" t="s">
        <v>291</v>
      </c>
      <c r="K42" s="261" t="s">
        <v>479</v>
      </c>
      <c r="L42" s="263" t="s">
        <v>1265</v>
      </c>
    </row>
    <row r="43" spans="2:12" ht="13.5" customHeight="1">
      <c r="B43" s="274" t="s">
        <v>43</v>
      </c>
      <c r="C43" s="269" t="s">
        <v>43</v>
      </c>
      <c r="D43" s="265" t="s">
        <v>186</v>
      </c>
      <c r="E43" s="261" t="s">
        <v>423</v>
      </c>
      <c r="F43" s="263" t="s">
        <v>1215</v>
      </c>
      <c r="G43" s="268"/>
      <c r="H43" s="283" t="s">
        <v>99</v>
      </c>
      <c r="I43" s="269" t="s">
        <v>295</v>
      </c>
      <c r="J43" s="265" t="s">
        <v>296</v>
      </c>
      <c r="K43" s="261" t="s">
        <v>480</v>
      </c>
      <c r="L43" s="263" t="s">
        <v>1301</v>
      </c>
    </row>
    <row r="44" spans="2:12" ht="13.5" customHeight="1">
      <c r="B44" s="274" t="s">
        <v>44</v>
      </c>
      <c r="C44" s="269" t="s">
        <v>44</v>
      </c>
      <c r="D44" s="265" t="s">
        <v>177</v>
      </c>
      <c r="E44" s="261" t="s">
        <v>424</v>
      </c>
      <c r="F44" s="263" t="s">
        <v>1220</v>
      </c>
      <c r="G44" s="268"/>
      <c r="H44" s="283" t="s">
        <v>297</v>
      </c>
      <c r="I44" s="269" t="s">
        <v>297</v>
      </c>
      <c r="J44" s="265" t="s">
        <v>300</v>
      </c>
      <c r="K44" s="261" t="s">
        <v>481</v>
      </c>
      <c r="L44" s="263" t="s">
        <v>1271</v>
      </c>
    </row>
    <row r="45" spans="2:12" ht="13.5" customHeight="1">
      <c r="B45" s="274" t="s">
        <v>45</v>
      </c>
      <c r="C45" s="269" t="s">
        <v>189</v>
      </c>
      <c r="D45" s="265" t="s">
        <v>190</v>
      </c>
      <c r="E45" s="261" t="s">
        <v>425</v>
      </c>
      <c r="F45" s="263" t="s">
        <v>1202</v>
      </c>
      <c r="G45" s="268"/>
      <c r="H45" s="283" t="s">
        <v>100</v>
      </c>
      <c r="I45" s="269" t="s">
        <v>100</v>
      </c>
      <c r="J45" s="265" t="s">
        <v>301</v>
      </c>
      <c r="K45" s="261" t="s">
        <v>482</v>
      </c>
      <c r="L45" s="263" t="s">
        <v>1270</v>
      </c>
    </row>
    <row r="46" spans="2:12" ht="13.5" customHeight="1">
      <c r="B46" s="274" t="s">
        <v>46</v>
      </c>
      <c r="C46" s="269" t="s">
        <v>191</v>
      </c>
      <c r="D46" s="265" t="s">
        <v>192</v>
      </c>
      <c r="E46" s="261" t="s">
        <v>426</v>
      </c>
      <c r="F46" s="263" t="s">
        <v>1223</v>
      </c>
      <c r="G46" s="268"/>
      <c r="H46" s="283" t="s">
        <v>101</v>
      </c>
      <c r="I46" s="269" t="s">
        <v>101</v>
      </c>
      <c r="J46" s="265" t="s">
        <v>303</v>
      </c>
      <c r="K46" s="261" t="s">
        <v>483</v>
      </c>
      <c r="L46" s="263" t="s">
        <v>1269</v>
      </c>
    </row>
    <row r="47" spans="2:12" ht="13.5" customHeight="1">
      <c r="B47" s="274" t="s">
        <v>47</v>
      </c>
      <c r="C47" s="269" t="s">
        <v>180</v>
      </c>
      <c r="D47" s="265" t="s">
        <v>181</v>
      </c>
      <c r="E47" s="261" t="s">
        <v>427</v>
      </c>
      <c r="F47" s="263" t="s">
        <v>1203</v>
      </c>
      <c r="G47" s="268"/>
      <c r="H47" s="283" t="s">
        <v>102</v>
      </c>
      <c r="I47" s="269" t="s">
        <v>292</v>
      </c>
      <c r="J47" s="265" t="s">
        <v>293</v>
      </c>
      <c r="K47" s="261" t="s">
        <v>484</v>
      </c>
      <c r="L47" s="263" t="s">
        <v>1302</v>
      </c>
    </row>
    <row r="48" spans="2:12" ht="13.5" customHeight="1">
      <c r="B48" s="274" t="s">
        <v>48</v>
      </c>
      <c r="C48" s="269" t="s">
        <v>48</v>
      </c>
      <c r="D48" s="265" t="s">
        <v>211</v>
      </c>
      <c r="E48" s="261" t="s">
        <v>428</v>
      </c>
      <c r="F48" s="263" t="s">
        <v>1287</v>
      </c>
      <c r="G48" s="268"/>
      <c r="H48" s="283" t="s">
        <v>103</v>
      </c>
      <c r="I48" s="269" t="s">
        <v>294</v>
      </c>
      <c r="J48" s="265" t="s">
        <v>294</v>
      </c>
      <c r="K48" s="261" t="s">
        <v>485</v>
      </c>
      <c r="L48" s="263" t="s">
        <v>1274</v>
      </c>
    </row>
    <row r="49" spans="2:12" ht="13.5" customHeight="1">
      <c r="B49" s="274" t="s">
        <v>49</v>
      </c>
      <c r="C49" s="269" t="s">
        <v>49</v>
      </c>
      <c r="D49" s="265" t="s">
        <v>213</v>
      </c>
      <c r="E49" s="261" t="s">
        <v>429</v>
      </c>
      <c r="F49" s="263" t="s">
        <v>1288</v>
      </c>
      <c r="G49" s="268"/>
      <c r="H49" s="273" t="s">
        <v>803</v>
      </c>
      <c r="I49" s="271" t="s">
        <v>811</v>
      </c>
      <c r="J49" s="266" t="s">
        <v>812</v>
      </c>
      <c r="K49" s="262" t="s">
        <v>819</v>
      </c>
      <c r="L49" s="264" t="s">
        <v>1303</v>
      </c>
    </row>
    <row r="50" spans="2:12" ht="13.5" customHeight="1">
      <c r="B50" s="274" t="s">
        <v>50</v>
      </c>
      <c r="C50" s="269" t="s">
        <v>50</v>
      </c>
      <c r="D50" s="265" t="s">
        <v>317</v>
      </c>
      <c r="E50" s="261" t="s">
        <v>430</v>
      </c>
      <c r="F50" s="263" t="s">
        <v>1229</v>
      </c>
      <c r="G50" s="268"/>
      <c r="H50" s="273" t="s">
        <v>804</v>
      </c>
      <c r="I50" s="271" t="s">
        <v>813</v>
      </c>
      <c r="J50" s="266" t="s">
        <v>814</v>
      </c>
      <c r="K50" s="262" t="s">
        <v>820</v>
      </c>
      <c r="L50" s="264" t="s">
        <v>1304</v>
      </c>
    </row>
    <row r="51" spans="2:12" ht="13.5" customHeight="1">
      <c r="B51" s="274" t="s">
        <v>51</v>
      </c>
      <c r="C51" s="269" t="s">
        <v>51</v>
      </c>
      <c r="D51" s="265" t="s">
        <v>215</v>
      </c>
      <c r="E51" s="261" t="s">
        <v>431</v>
      </c>
      <c r="F51" s="263" t="s">
        <v>1201</v>
      </c>
      <c r="G51" s="268"/>
      <c r="H51" s="273" t="s">
        <v>806</v>
      </c>
      <c r="I51" s="271" t="s">
        <v>806</v>
      </c>
      <c r="J51" s="266" t="s">
        <v>818</v>
      </c>
      <c r="K51" s="262" t="s">
        <v>822</v>
      </c>
      <c r="L51" s="264" t="s">
        <v>1309</v>
      </c>
    </row>
    <row r="52" spans="2:12" ht="13.5" customHeight="1">
      <c r="B52" s="274" t="s">
        <v>52</v>
      </c>
      <c r="C52" s="269" t="s">
        <v>216</v>
      </c>
      <c r="D52" s="265" t="s">
        <v>217</v>
      </c>
      <c r="E52" s="261" t="s">
        <v>432</v>
      </c>
      <c r="F52" s="263" t="s">
        <v>1200</v>
      </c>
      <c r="G52" s="268"/>
      <c r="H52" s="273" t="s">
        <v>805</v>
      </c>
      <c r="I52" s="271" t="s">
        <v>805</v>
      </c>
      <c r="J52" s="266" t="s">
        <v>816</v>
      </c>
      <c r="K52" s="262" t="s">
        <v>821</v>
      </c>
      <c r="L52" s="264" t="s">
        <v>1307</v>
      </c>
    </row>
    <row r="53" spans="2:12" ht="13.5" customHeight="1">
      <c r="B53" s="274" t="s">
        <v>53</v>
      </c>
      <c r="C53" s="269" t="s">
        <v>53</v>
      </c>
      <c r="D53" s="265" t="s">
        <v>219</v>
      </c>
      <c r="E53" s="261" t="s">
        <v>433</v>
      </c>
      <c r="F53" s="263" t="s">
        <v>1199</v>
      </c>
      <c r="G53" s="268"/>
      <c r="H53" s="273" t="s">
        <v>807</v>
      </c>
      <c r="I53" s="271" t="s">
        <v>827</v>
      </c>
      <c r="J53" s="266" t="s">
        <v>828</v>
      </c>
      <c r="K53" s="262" t="s">
        <v>829</v>
      </c>
      <c r="L53" s="264" t="s">
        <v>1306</v>
      </c>
    </row>
    <row r="54" spans="2:12" ht="13.5" customHeight="1">
      <c r="B54" s="274" t="s">
        <v>54</v>
      </c>
      <c r="C54" s="269" t="s">
        <v>221</v>
      </c>
      <c r="D54" s="265" t="s">
        <v>220</v>
      </c>
      <c r="E54" s="261" t="s">
        <v>434</v>
      </c>
      <c r="F54" s="263" t="s">
        <v>1230</v>
      </c>
      <c r="G54" s="268"/>
      <c r="H54" s="273" t="s">
        <v>808</v>
      </c>
      <c r="I54" s="271" t="s">
        <v>830</v>
      </c>
      <c r="J54" s="266" t="s">
        <v>831</v>
      </c>
      <c r="K54" s="262" t="s">
        <v>832</v>
      </c>
      <c r="L54" s="264" t="s">
        <v>1305</v>
      </c>
    </row>
    <row r="55" spans="2:12" ht="13.5" customHeight="1">
      <c r="B55" s="274" t="s">
        <v>55</v>
      </c>
      <c r="C55" s="269" t="s">
        <v>222</v>
      </c>
      <c r="D55" s="265" t="s">
        <v>223</v>
      </c>
      <c r="E55" s="261" t="s">
        <v>435</v>
      </c>
      <c r="F55" s="263" t="s">
        <v>1231</v>
      </c>
      <c r="G55" s="268"/>
      <c r="H55" s="273" t="s">
        <v>810</v>
      </c>
      <c r="I55" s="271" t="s">
        <v>810</v>
      </c>
      <c r="J55" s="266" t="s">
        <v>861</v>
      </c>
      <c r="K55" s="262" t="s">
        <v>865</v>
      </c>
      <c r="L55" s="264" t="s">
        <v>1310</v>
      </c>
    </row>
    <row r="56" spans="2:12" ht="13.5" customHeight="1">
      <c r="B56" s="274" t="s">
        <v>56</v>
      </c>
      <c r="C56" s="269" t="s">
        <v>226</v>
      </c>
      <c r="D56" s="265" t="s">
        <v>227</v>
      </c>
      <c r="E56" s="261" t="s">
        <v>436</v>
      </c>
      <c r="F56" s="263" t="s">
        <v>1232</v>
      </c>
      <c r="G56" s="268"/>
      <c r="H56" s="273" t="s">
        <v>809</v>
      </c>
      <c r="I56" s="271" t="s">
        <v>862</v>
      </c>
      <c r="J56" s="266" t="s">
        <v>863</v>
      </c>
      <c r="K56" s="262" t="s">
        <v>866</v>
      </c>
      <c r="L56" s="264" t="s">
        <v>1308</v>
      </c>
    </row>
    <row r="57" spans="2:12" ht="13.5" customHeight="1">
      <c r="B57" s="274" t="s">
        <v>57</v>
      </c>
      <c r="C57" s="269" t="s">
        <v>57</v>
      </c>
      <c r="D57" s="265" t="s">
        <v>225</v>
      </c>
      <c r="E57" s="261" t="s">
        <v>437</v>
      </c>
      <c r="F57" s="263" t="s">
        <v>1233</v>
      </c>
      <c r="G57" s="268"/>
      <c r="H57" s="273" t="s">
        <v>823</v>
      </c>
      <c r="I57" s="271" t="s">
        <v>823</v>
      </c>
      <c r="J57" s="266" t="s">
        <v>824</v>
      </c>
      <c r="K57" s="262" t="s">
        <v>825</v>
      </c>
      <c r="L57" s="264"/>
    </row>
    <row r="58" spans="2:12" ht="13.5" customHeight="1">
      <c r="B58" s="274" t="s">
        <v>58</v>
      </c>
      <c r="C58" s="269" t="s">
        <v>318</v>
      </c>
      <c r="D58" s="265" t="s">
        <v>319</v>
      </c>
      <c r="E58" s="261" t="s">
        <v>438</v>
      </c>
      <c r="F58" s="263" t="s">
        <v>1234</v>
      </c>
      <c r="G58" s="268"/>
      <c r="H58" s="284" t="s">
        <v>834</v>
      </c>
      <c r="I58" s="271" t="s">
        <v>935</v>
      </c>
      <c r="J58" s="266" t="s">
        <v>838</v>
      </c>
      <c r="K58" s="262" t="s">
        <v>839</v>
      </c>
      <c r="L58" s="264"/>
    </row>
    <row r="59" spans="2:12" ht="13.5" customHeight="1">
      <c r="B59" s="274" t="s">
        <v>59</v>
      </c>
      <c r="C59" s="269" t="s">
        <v>59</v>
      </c>
      <c r="D59" s="265" t="s">
        <v>229</v>
      </c>
      <c r="E59" s="261" t="s">
        <v>439</v>
      </c>
      <c r="F59" s="263" t="s">
        <v>1235</v>
      </c>
      <c r="G59" s="268"/>
      <c r="H59" s="284" t="s">
        <v>599</v>
      </c>
      <c r="I59" s="271" t="s">
        <v>840</v>
      </c>
      <c r="J59" s="266" t="s">
        <v>841</v>
      </c>
      <c r="K59" s="262" t="s">
        <v>842</v>
      </c>
      <c r="L59" s="264"/>
    </row>
    <row r="60" spans="2:12" ht="13.5" customHeight="1">
      <c r="B60" s="274" t="s">
        <v>60</v>
      </c>
      <c r="C60" s="269" t="s">
        <v>320</v>
      </c>
      <c r="D60" s="265" t="s">
        <v>321</v>
      </c>
      <c r="E60" s="261" t="s">
        <v>440</v>
      </c>
      <c r="F60" s="263" t="s">
        <v>1289</v>
      </c>
      <c r="G60" s="268"/>
      <c r="H60" s="284" t="s">
        <v>845</v>
      </c>
      <c r="I60" s="271" t="s">
        <v>846</v>
      </c>
      <c r="J60" s="266" t="s">
        <v>850</v>
      </c>
      <c r="K60" s="262" t="s">
        <v>867</v>
      </c>
      <c r="L60" s="264"/>
    </row>
    <row r="61" spans="2:12" ht="13.5" customHeight="1">
      <c r="B61" s="274" t="s">
        <v>61</v>
      </c>
      <c r="C61" s="269" t="s">
        <v>61</v>
      </c>
      <c r="D61" s="265" t="s">
        <v>323</v>
      </c>
      <c r="E61" s="261" t="s">
        <v>441</v>
      </c>
      <c r="F61" s="263"/>
      <c r="G61" s="268"/>
      <c r="H61" s="284" t="s">
        <v>843</v>
      </c>
      <c r="I61" s="271" t="s">
        <v>864</v>
      </c>
      <c r="J61" s="266" t="s">
        <v>848</v>
      </c>
      <c r="K61" s="262" t="s">
        <v>868</v>
      </c>
      <c r="L61" s="264"/>
    </row>
    <row r="62" spans="2:12" ht="13.5" customHeight="1">
      <c r="B62" s="274" t="s">
        <v>493</v>
      </c>
      <c r="C62" s="269" t="s">
        <v>493</v>
      </c>
      <c r="D62" s="265" t="s">
        <v>874</v>
      </c>
      <c r="E62" s="261" t="s">
        <v>875</v>
      </c>
      <c r="F62" s="263"/>
      <c r="G62" s="268"/>
      <c r="H62" s="284" t="s">
        <v>844</v>
      </c>
      <c r="I62" s="271" t="s">
        <v>847</v>
      </c>
      <c r="J62" s="266" t="s">
        <v>849</v>
      </c>
      <c r="K62" s="262" t="s">
        <v>869</v>
      </c>
      <c r="L62" s="264"/>
    </row>
    <row r="63" spans="2:12" ht="13.5" customHeight="1">
      <c r="B63" s="275" t="s">
        <v>681</v>
      </c>
      <c r="C63" s="271" t="s">
        <v>681</v>
      </c>
      <c r="D63" s="266" t="s">
        <v>683</v>
      </c>
      <c r="E63" s="262" t="s">
        <v>691</v>
      </c>
      <c r="F63" s="264"/>
      <c r="G63" s="268"/>
      <c r="H63" s="284" t="s">
        <v>835</v>
      </c>
      <c r="I63" s="271" t="s">
        <v>835</v>
      </c>
      <c r="J63" s="266" t="s">
        <v>853</v>
      </c>
      <c r="K63" s="262" t="s">
        <v>870</v>
      </c>
      <c r="L63" s="264"/>
    </row>
    <row r="64" spans="2:12" ht="13.5" customHeight="1">
      <c r="B64" s="275" t="s">
        <v>961</v>
      </c>
      <c r="C64" s="271" t="s">
        <v>962</v>
      </c>
      <c r="D64" s="266" t="s">
        <v>963</v>
      </c>
      <c r="E64" s="262" t="s">
        <v>964</v>
      </c>
      <c r="F64" s="264"/>
      <c r="G64" s="268"/>
      <c r="H64" s="284" t="s">
        <v>836</v>
      </c>
      <c r="I64" s="271" t="s">
        <v>854</v>
      </c>
      <c r="J64" s="266" t="s">
        <v>855</v>
      </c>
      <c r="K64" s="262" t="s">
        <v>871</v>
      </c>
      <c r="L64" s="264"/>
    </row>
    <row r="65" spans="2:12" ht="13.5" customHeight="1">
      <c r="B65" s="275" t="s">
        <v>793</v>
      </c>
      <c r="C65" s="269" t="s">
        <v>940</v>
      </c>
      <c r="D65" s="266" t="s">
        <v>942</v>
      </c>
      <c r="E65" s="262" t="s">
        <v>943</v>
      </c>
      <c r="F65" s="264"/>
      <c r="G65" s="268"/>
      <c r="H65" s="284" t="s">
        <v>837</v>
      </c>
      <c r="I65" s="271" t="s">
        <v>858</v>
      </c>
      <c r="J65" s="266" t="s">
        <v>859</v>
      </c>
      <c r="K65" s="262" t="s">
        <v>872</v>
      </c>
      <c r="L65" s="264"/>
    </row>
    <row r="66" spans="2:12" ht="13.5" customHeight="1">
      <c r="B66" s="275" t="s">
        <v>680</v>
      </c>
      <c r="C66" s="271" t="s">
        <v>680</v>
      </c>
      <c r="D66" s="266" t="s">
        <v>682</v>
      </c>
      <c r="E66" s="262" t="s">
        <v>689</v>
      </c>
      <c r="F66" s="10"/>
      <c r="G66" s="268"/>
      <c r="H66" s="284" t="s">
        <v>851</v>
      </c>
      <c r="I66" s="271" t="s">
        <v>856</v>
      </c>
      <c r="J66" s="266" t="s">
        <v>857</v>
      </c>
      <c r="K66" s="262" t="s">
        <v>873</v>
      </c>
      <c r="L66" s="264"/>
    </row>
    <row r="67" spans="2:12" ht="13.5" customHeight="1">
      <c r="B67" s="276" t="s">
        <v>974</v>
      </c>
      <c r="C67" s="277" t="s">
        <v>684</v>
      </c>
      <c r="D67" s="278" t="s">
        <v>687</v>
      </c>
      <c r="E67" s="279" t="s">
        <v>690</v>
      </c>
      <c r="F67" s="280"/>
      <c r="G67" s="268"/>
      <c r="H67" s="285" t="s">
        <v>1277</v>
      </c>
      <c r="I67" s="277" t="s">
        <v>1277</v>
      </c>
      <c r="J67" s="278" t="s">
        <v>1278</v>
      </c>
      <c r="K67" s="279" t="s">
        <v>1279</v>
      </c>
      <c r="L67" s="280"/>
    </row>
    <row r="68" spans="2:12" ht="13.5" customHeight="1" thickBot="1">
      <c r="H68" s="157"/>
    </row>
    <row r="69" spans="2:12" ht="13.5" customHeight="1">
      <c r="B69" s="988" t="s">
        <v>1311</v>
      </c>
      <c r="C69" s="989"/>
      <c r="D69" s="989"/>
      <c r="E69" s="989"/>
      <c r="F69" s="989"/>
      <c r="G69" s="989"/>
      <c r="H69" s="989"/>
      <c r="I69" s="989"/>
      <c r="J69" s="989"/>
      <c r="K69" s="989"/>
      <c r="L69" s="990"/>
    </row>
    <row r="70" spans="2:12" ht="13.5" customHeight="1">
      <c r="B70" s="991"/>
      <c r="C70" s="992"/>
      <c r="D70" s="992"/>
      <c r="E70" s="992"/>
      <c r="F70" s="992"/>
      <c r="G70" s="992"/>
      <c r="H70" s="992"/>
      <c r="I70" s="992"/>
      <c r="J70" s="992"/>
      <c r="K70" s="992"/>
      <c r="L70" s="993"/>
    </row>
    <row r="71" spans="2:12" ht="13.5" customHeight="1">
      <c r="B71" s="991"/>
      <c r="C71" s="992"/>
      <c r="D71" s="992"/>
      <c r="E71" s="992"/>
      <c r="F71" s="992"/>
      <c r="G71" s="992"/>
      <c r="H71" s="992"/>
      <c r="I71" s="992"/>
      <c r="J71" s="992"/>
      <c r="K71" s="992"/>
      <c r="L71" s="993"/>
    </row>
    <row r="72" spans="2:12" ht="13.5" customHeight="1">
      <c r="B72" s="991"/>
      <c r="C72" s="992"/>
      <c r="D72" s="992"/>
      <c r="E72" s="992"/>
      <c r="F72" s="992"/>
      <c r="G72" s="992"/>
      <c r="H72" s="992"/>
      <c r="I72" s="992"/>
      <c r="J72" s="992"/>
      <c r="K72" s="992"/>
      <c r="L72" s="993"/>
    </row>
    <row r="73" spans="2:12" ht="13.5" customHeight="1">
      <c r="B73" s="991"/>
      <c r="C73" s="992"/>
      <c r="D73" s="992"/>
      <c r="E73" s="992"/>
      <c r="F73" s="992"/>
      <c r="G73" s="992"/>
      <c r="H73" s="992"/>
      <c r="I73" s="992"/>
      <c r="J73" s="992"/>
      <c r="K73" s="992"/>
      <c r="L73" s="993"/>
    </row>
    <row r="74" spans="2:12" ht="13.5" customHeight="1">
      <c r="B74" s="991"/>
      <c r="C74" s="992"/>
      <c r="D74" s="992"/>
      <c r="E74" s="992"/>
      <c r="F74" s="992"/>
      <c r="G74" s="992"/>
      <c r="H74" s="992"/>
      <c r="I74" s="992"/>
      <c r="J74" s="992"/>
      <c r="K74" s="992"/>
      <c r="L74" s="993"/>
    </row>
    <row r="75" spans="2:12" ht="13.5" customHeight="1">
      <c r="B75" s="991"/>
      <c r="C75" s="992"/>
      <c r="D75" s="992"/>
      <c r="E75" s="992"/>
      <c r="F75" s="992"/>
      <c r="G75" s="992"/>
      <c r="H75" s="992"/>
      <c r="I75" s="992"/>
      <c r="J75" s="992"/>
      <c r="K75" s="992"/>
      <c r="L75" s="993"/>
    </row>
    <row r="76" spans="2:12" ht="13.5" customHeight="1">
      <c r="B76" s="991"/>
      <c r="C76" s="992"/>
      <c r="D76" s="992"/>
      <c r="E76" s="992"/>
      <c r="F76" s="992"/>
      <c r="G76" s="992"/>
      <c r="H76" s="992"/>
      <c r="I76" s="992"/>
      <c r="J76" s="992"/>
      <c r="K76" s="992"/>
      <c r="L76" s="993"/>
    </row>
    <row r="77" spans="2:12" ht="13.5" customHeight="1">
      <c r="B77" s="991"/>
      <c r="C77" s="992"/>
      <c r="D77" s="992"/>
      <c r="E77" s="992"/>
      <c r="F77" s="992"/>
      <c r="G77" s="992"/>
      <c r="H77" s="992"/>
      <c r="I77" s="992"/>
      <c r="J77" s="992"/>
      <c r="K77" s="992"/>
      <c r="L77" s="993"/>
    </row>
    <row r="78" spans="2:12" ht="13.5" customHeight="1" thickBot="1">
      <c r="B78" s="994"/>
      <c r="C78" s="995"/>
      <c r="D78" s="995"/>
      <c r="E78" s="995"/>
      <c r="F78" s="995"/>
      <c r="G78" s="995"/>
      <c r="H78" s="995"/>
      <c r="I78" s="995"/>
      <c r="J78" s="995"/>
      <c r="K78" s="995"/>
      <c r="L78" s="996"/>
    </row>
    <row r="79" spans="2:12" ht="13.5" customHeight="1">
      <c r="B79" s="267"/>
      <c r="C79" s="267"/>
      <c r="D79" s="267"/>
      <c r="E79" s="267"/>
      <c r="F79" s="267"/>
      <c r="G79" s="267"/>
      <c r="H79" s="267"/>
      <c r="I79" s="267"/>
      <c r="J79" s="267"/>
      <c r="K79" s="267"/>
      <c r="L79" s="267"/>
    </row>
    <row r="80" spans="2:12" ht="13.5" customHeight="1">
      <c r="B80" s="267"/>
      <c r="C80" s="267"/>
      <c r="D80" s="267"/>
      <c r="E80" s="267"/>
      <c r="F80" s="267"/>
      <c r="G80" s="267"/>
      <c r="H80" s="267"/>
      <c r="I80" s="267"/>
      <c r="J80" s="267"/>
      <c r="K80" s="267"/>
      <c r="L80" s="267"/>
    </row>
    <row r="81" spans="2:12" ht="13.5" customHeight="1">
      <c r="B81" s="267"/>
      <c r="C81" s="267"/>
      <c r="D81" s="267"/>
      <c r="E81" s="267"/>
      <c r="F81" s="267"/>
      <c r="G81" s="267"/>
      <c r="H81" s="267"/>
      <c r="I81" s="267"/>
      <c r="J81" s="267"/>
      <c r="K81" s="267"/>
      <c r="L81" s="267"/>
    </row>
    <row r="82" spans="2:12" ht="13.5" customHeight="1">
      <c r="B82" s="267"/>
      <c r="C82" s="267"/>
      <c r="D82" s="267"/>
      <c r="E82" s="267"/>
      <c r="F82" s="267"/>
      <c r="G82" s="267"/>
      <c r="H82" s="267"/>
      <c r="I82" s="267"/>
      <c r="J82" s="267"/>
      <c r="K82" s="267"/>
      <c r="L82" s="267"/>
    </row>
    <row r="83" spans="2:12" ht="13.5" customHeight="1">
      <c r="B83" s="267"/>
      <c r="C83" s="267"/>
      <c r="D83" s="267"/>
      <c r="E83" s="267"/>
      <c r="F83" s="267"/>
      <c r="G83" s="267"/>
      <c r="H83" s="267"/>
      <c r="I83" s="267"/>
      <c r="J83" s="267"/>
      <c r="K83" s="267"/>
      <c r="L83" s="267"/>
    </row>
    <row r="84" spans="2:12" ht="13.5" customHeight="1">
      <c r="B84" s="267"/>
      <c r="C84" s="267"/>
      <c r="D84" s="267"/>
      <c r="E84" s="267"/>
      <c r="F84" s="267"/>
      <c r="G84" s="267"/>
      <c r="H84" s="267"/>
      <c r="I84" s="267"/>
      <c r="J84" s="267"/>
      <c r="K84" s="267"/>
      <c r="L84" s="267"/>
    </row>
    <row r="85" spans="2:12" ht="13.5" customHeight="1">
      <c r="B85" s="267"/>
      <c r="C85" s="267"/>
      <c r="D85" s="267"/>
      <c r="E85" s="267"/>
      <c r="F85" s="267"/>
      <c r="G85" s="267"/>
      <c r="H85" s="267"/>
      <c r="I85" s="267"/>
      <c r="J85" s="267"/>
      <c r="K85" s="267"/>
      <c r="L85" s="267"/>
    </row>
    <row r="86" spans="2:12" ht="13.5" customHeight="1">
      <c r="B86" s="267"/>
      <c r="C86" s="267"/>
      <c r="D86" s="267"/>
      <c r="E86" s="267"/>
      <c r="F86" s="267"/>
      <c r="G86" s="267"/>
      <c r="H86" s="267"/>
      <c r="I86" s="267"/>
      <c r="J86" s="267"/>
      <c r="K86" s="267"/>
      <c r="L86" s="267"/>
    </row>
    <row r="87" spans="2:12" ht="13.5" customHeight="1">
      <c r="B87" s="267"/>
      <c r="C87" s="267"/>
      <c r="D87" s="267"/>
      <c r="E87" s="267"/>
      <c r="F87" s="267"/>
      <c r="G87" s="267"/>
      <c r="H87" s="267"/>
      <c r="I87" s="267"/>
      <c r="J87" s="267"/>
      <c r="K87" s="267"/>
      <c r="L87" s="267"/>
    </row>
    <row r="88" spans="2:12" ht="13.5" customHeight="1">
      <c r="B88" s="267"/>
      <c r="C88" s="267"/>
      <c r="D88" s="267"/>
      <c r="E88" s="267"/>
      <c r="F88" s="267"/>
      <c r="G88" s="267"/>
      <c r="H88" s="267"/>
      <c r="I88" s="267"/>
      <c r="J88" s="267"/>
      <c r="K88" s="267"/>
      <c r="L88" s="267"/>
    </row>
    <row r="89" spans="2:12" ht="13.5" customHeight="1">
      <c r="B89" s="267"/>
      <c r="C89" s="267"/>
      <c r="D89" s="267"/>
      <c r="E89" s="267"/>
      <c r="F89" s="267"/>
      <c r="G89" s="267"/>
      <c r="H89" s="267"/>
      <c r="I89" s="267"/>
      <c r="J89" s="267"/>
      <c r="K89" s="267"/>
      <c r="L89" s="267"/>
    </row>
  </sheetData>
  <mergeCells count="1">
    <mergeCell ref="B69:L78"/>
  </mergeCells>
  <phoneticPr fontId="2" type="noConversion"/>
  <pageMargins left="0.7" right="0.7" top="0.75" bottom="0.75" header="0.3" footer="0.3"/>
  <pageSetup paperSize="9"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showGridLines="0" workbookViewId="0">
      <selection activeCell="I36" sqref="I36"/>
    </sheetView>
  </sheetViews>
  <sheetFormatPr defaultRowHeight="13.5"/>
  <cols>
    <col min="3" max="3" width="13.25" bestFit="1" customWidth="1"/>
    <col min="4" max="4" width="19.25" bestFit="1" customWidth="1"/>
    <col min="5" max="5" width="16.125" bestFit="1" customWidth="1"/>
    <col min="6" max="6" width="17.25" bestFit="1" customWidth="1"/>
  </cols>
  <sheetData>
    <row r="2" spans="2:6" ht="13.5" customHeight="1">
      <c r="B2" s="286" t="s">
        <v>1184</v>
      </c>
      <c r="C2" s="287" t="s">
        <v>1319</v>
      </c>
      <c r="D2" s="287" t="s">
        <v>2067</v>
      </c>
      <c r="E2" s="287" t="s">
        <v>1187</v>
      </c>
      <c r="F2" s="288" t="s">
        <v>1183</v>
      </c>
    </row>
    <row r="3" spans="2:6" ht="13.5" customHeight="1">
      <c r="B3" s="525" t="s">
        <v>14</v>
      </c>
      <c r="C3" s="526" t="s">
        <v>148</v>
      </c>
      <c r="D3" s="527" t="s">
        <v>149</v>
      </c>
      <c r="E3" s="528" t="s">
        <v>396</v>
      </c>
      <c r="F3" s="529" t="s">
        <v>1609</v>
      </c>
    </row>
    <row r="4" spans="2:6" ht="13.5" customHeight="1">
      <c r="B4" s="272" t="s">
        <v>15</v>
      </c>
      <c r="C4" s="269" t="s">
        <v>150</v>
      </c>
      <c r="D4" s="265" t="s">
        <v>151</v>
      </c>
      <c r="E4" s="261" t="s">
        <v>397</v>
      </c>
      <c r="F4" s="264" t="s">
        <v>1189</v>
      </c>
    </row>
    <row r="5" spans="2:6" ht="13.5" customHeight="1">
      <c r="B5" s="272" t="s">
        <v>16</v>
      </c>
      <c r="C5" s="269" t="s">
        <v>152</v>
      </c>
      <c r="D5" s="265" t="s">
        <v>310</v>
      </c>
      <c r="E5" s="261" t="s">
        <v>398</v>
      </c>
      <c r="F5" s="264" t="s">
        <v>1188</v>
      </c>
    </row>
    <row r="6" spans="2:6" ht="13.5" customHeight="1">
      <c r="B6" s="272" t="s">
        <v>17</v>
      </c>
      <c r="C6" s="269" t="s">
        <v>153</v>
      </c>
      <c r="D6" s="265" t="s">
        <v>154</v>
      </c>
      <c r="E6" s="261" t="s">
        <v>399</v>
      </c>
      <c r="F6" s="264" t="s">
        <v>1197</v>
      </c>
    </row>
    <row r="7" spans="2:6" ht="13.5" customHeight="1">
      <c r="B7" s="272" t="s">
        <v>18</v>
      </c>
      <c r="C7" s="269" t="s">
        <v>18</v>
      </c>
      <c r="D7" s="265" t="s">
        <v>160</v>
      </c>
      <c r="E7" s="261" t="s">
        <v>400</v>
      </c>
      <c r="F7" s="264" t="s">
        <v>1198</v>
      </c>
    </row>
    <row r="8" spans="2:6" ht="13.5" customHeight="1">
      <c r="B8" s="272" t="s">
        <v>19</v>
      </c>
      <c r="C8" s="269" t="s">
        <v>19</v>
      </c>
      <c r="D8" s="265" t="s">
        <v>157</v>
      </c>
      <c r="E8" s="261" t="s">
        <v>401</v>
      </c>
      <c r="F8" s="264" t="s">
        <v>1227</v>
      </c>
    </row>
    <row r="9" spans="2:6" ht="13.5" customHeight="1">
      <c r="B9" s="272" t="s">
        <v>972</v>
      </c>
      <c r="C9" s="269" t="s">
        <v>969</v>
      </c>
      <c r="D9" s="265" t="s">
        <v>970</v>
      </c>
      <c r="E9" s="261" t="s">
        <v>971</v>
      </c>
      <c r="F9" s="263" t="s">
        <v>2060</v>
      </c>
    </row>
    <row r="10" spans="2:6" ht="13.5" customHeight="1">
      <c r="B10" s="272" t="s">
        <v>1781</v>
      </c>
      <c r="C10" s="269" t="s">
        <v>1781</v>
      </c>
      <c r="D10" s="265" t="s">
        <v>1783</v>
      </c>
      <c r="E10" s="261" t="s">
        <v>1784</v>
      </c>
      <c r="F10" s="263"/>
    </row>
    <row r="11" spans="2:6" ht="13.5" customHeight="1">
      <c r="B11" s="273" t="s">
        <v>1940</v>
      </c>
      <c r="C11" s="271" t="s">
        <v>1942</v>
      </c>
      <c r="D11" s="266" t="s">
        <v>1943</v>
      </c>
      <c r="E11" s="262" t="s">
        <v>1944</v>
      </c>
      <c r="F11" s="263"/>
    </row>
    <row r="12" spans="2:6" ht="13.5" customHeight="1">
      <c r="B12" s="274" t="s">
        <v>47</v>
      </c>
      <c r="C12" s="269" t="s">
        <v>180</v>
      </c>
      <c r="D12" s="265" t="s">
        <v>181</v>
      </c>
      <c r="E12" s="261" t="s">
        <v>427</v>
      </c>
      <c r="F12" s="264" t="s">
        <v>1203</v>
      </c>
    </row>
    <row r="13" spans="2:6" ht="13.5" customHeight="1">
      <c r="B13" s="274" t="s">
        <v>48</v>
      </c>
      <c r="C13" s="269" t="s">
        <v>48</v>
      </c>
      <c r="D13" s="265" t="s">
        <v>211</v>
      </c>
      <c r="E13" s="261" t="s">
        <v>428</v>
      </c>
      <c r="F13" s="264" t="s">
        <v>2012</v>
      </c>
    </row>
    <row r="14" spans="2:6" ht="13.5" customHeight="1">
      <c r="B14" s="274" t="s">
        <v>50</v>
      </c>
      <c r="C14" s="269" t="s">
        <v>50</v>
      </c>
      <c r="D14" s="265" t="s">
        <v>317</v>
      </c>
      <c r="E14" s="261" t="s">
        <v>430</v>
      </c>
      <c r="F14" s="264" t="s">
        <v>1229</v>
      </c>
    </row>
    <row r="15" spans="2:6" ht="13.5" customHeight="1">
      <c r="B15" s="274" t="s">
        <v>51</v>
      </c>
      <c r="C15" s="269" t="s">
        <v>51</v>
      </c>
      <c r="D15" s="265" t="s">
        <v>215</v>
      </c>
      <c r="E15" s="261" t="s">
        <v>431</v>
      </c>
      <c r="F15" s="264" t="s">
        <v>2046</v>
      </c>
    </row>
    <row r="16" spans="2:6" ht="13.5" customHeight="1">
      <c r="B16" s="274" t="s">
        <v>52</v>
      </c>
      <c r="C16" s="269" t="s">
        <v>216</v>
      </c>
      <c r="D16" s="265" t="s">
        <v>217</v>
      </c>
      <c r="E16" s="261" t="s">
        <v>432</v>
      </c>
      <c r="F16" s="264" t="s">
        <v>1200</v>
      </c>
    </row>
    <row r="17" spans="2:6" ht="13.5" customHeight="1">
      <c r="B17" s="274" t="s">
        <v>53</v>
      </c>
      <c r="C17" s="269" t="s">
        <v>53</v>
      </c>
      <c r="D17" s="265" t="s">
        <v>219</v>
      </c>
      <c r="E17" s="261" t="s">
        <v>433</v>
      </c>
      <c r="F17" s="264" t="s">
        <v>1199</v>
      </c>
    </row>
    <row r="18" spans="2:6" ht="13.5" customHeight="1">
      <c r="B18" s="274" t="s">
        <v>54</v>
      </c>
      <c r="C18" s="269" t="s">
        <v>221</v>
      </c>
      <c r="D18" s="265" t="s">
        <v>220</v>
      </c>
      <c r="E18" s="261" t="s">
        <v>434</v>
      </c>
      <c r="F18" s="264" t="s">
        <v>1230</v>
      </c>
    </row>
    <row r="19" spans="2:6" ht="13.5" customHeight="1">
      <c r="B19" s="274" t="s">
        <v>55</v>
      </c>
      <c r="C19" s="269" t="s">
        <v>222</v>
      </c>
      <c r="D19" s="265" t="s">
        <v>223</v>
      </c>
      <c r="E19" s="261" t="s">
        <v>435</v>
      </c>
      <c r="F19" s="264" t="s">
        <v>1231</v>
      </c>
    </row>
    <row r="20" spans="2:6" ht="13.5" customHeight="1">
      <c r="B20" s="274" t="s">
        <v>56</v>
      </c>
      <c r="C20" s="269" t="s">
        <v>226</v>
      </c>
      <c r="D20" s="265" t="s">
        <v>227</v>
      </c>
      <c r="E20" s="261" t="s">
        <v>436</v>
      </c>
      <c r="F20" s="264" t="s">
        <v>1232</v>
      </c>
    </row>
    <row r="21" spans="2:6" ht="13.5" customHeight="1">
      <c r="B21" s="274" t="s">
        <v>57</v>
      </c>
      <c r="C21" s="269" t="s">
        <v>57</v>
      </c>
      <c r="D21" s="265" t="s">
        <v>225</v>
      </c>
      <c r="E21" s="261" t="s">
        <v>437</v>
      </c>
      <c r="F21" s="264" t="s">
        <v>1233</v>
      </c>
    </row>
    <row r="22" spans="2:6" ht="13.5" customHeight="1">
      <c r="B22" s="274" t="s">
        <v>58</v>
      </c>
      <c r="C22" s="269" t="s">
        <v>318</v>
      </c>
      <c r="D22" s="265" t="s">
        <v>319</v>
      </c>
      <c r="E22" s="261" t="s">
        <v>438</v>
      </c>
      <c r="F22" s="264" t="s">
        <v>2057</v>
      </c>
    </row>
    <row r="23" spans="2:6" ht="13.5" customHeight="1">
      <c r="B23" s="274" t="s">
        <v>59</v>
      </c>
      <c r="C23" s="269" t="s">
        <v>59</v>
      </c>
      <c r="D23" s="265" t="s">
        <v>229</v>
      </c>
      <c r="E23" s="261" t="s">
        <v>2086</v>
      </c>
      <c r="F23" s="264" t="s">
        <v>1235</v>
      </c>
    </row>
    <row r="24" spans="2:6" ht="13.5" customHeight="1">
      <c r="B24" s="274" t="s">
        <v>493</v>
      </c>
      <c r="C24" s="269" t="s">
        <v>493</v>
      </c>
      <c r="D24" s="265" t="s">
        <v>874</v>
      </c>
      <c r="E24" s="261" t="s">
        <v>875</v>
      </c>
      <c r="F24" s="264" t="s">
        <v>2056</v>
      </c>
    </row>
    <row r="25" spans="2:6" ht="13.5" customHeight="1">
      <c r="B25" s="275" t="s">
        <v>1838</v>
      </c>
      <c r="C25" s="269" t="s">
        <v>2061</v>
      </c>
      <c r="D25" s="266" t="s">
        <v>682</v>
      </c>
      <c r="E25" s="262" t="s">
        <v>689</v>
      </c>
      <c r="F25" s="10"/>
    </row>
    <row r="26" spans="2:6" ht="13.5" customHeight="1">
      <c r="B26" s="275" t="s">
        <v>1787</v>
      </c>
      <c r="C26" s="269" t="s">
        <v>1789</v>
      </c>
      <c r="D26" s="266" t="s">
        <v>1790</v>
      </c>
      <c r="E26" s="262" t="s">
        <v>1791</v>
      </c>
      <c r="F26" s="10"/>
    </row>
    <row r="27" spans="2:6" ht="13.5" customHeight="1">
      <c r="B27" s="281" t="s">
        <v>91</v>
      </c>
      <c r="C27" s="269" t="s">
        <v>801</v>
      </c>
      <c r="D27" s="265" t="s">
        <v>281</v>
      </c>
      <c r="E27" s="261" t="s">
        <v>471</v>
      </c>
      <c r="F27" s="264" t="s">
        <v>1236</v>
      </c>
    </row>
    <row r="28" spans="2:6" ht="13.5" customHeight="1">
      <c r="B28" s="281" t="s">
        <v>92</v>
      </c>
      <c r="C28" s="269" t="s">
        <v>331</v>
      </c>
      <c r="D28" s="265" t="s">
        <v>332</v>
      </c>
      <c r="E28" s="261" t="s">
        <v>472</v>
      </c>
      <c r="F28" s="264" t="s">
        <v>1264</v>
      </c>
    </row>
    <row r="29" spans="2:6" ht="13.5" customHeight="1">
      <c r="B29" s="281" t="s">
        <v>93</v>
      </c>
      <c r="C29" s="269" t="s">
        <v>93</v>
      </c>
      <c r="D29" s="265" t="s">
        <v>336</v>
      </c>
      <c r="E29" s="261" t="s">
        <v>473</v>
      </c>
      <c r="F29" s="264" t="s">
        <v>2059</v>
      </c>
    </row>
    <row r="30" spans="2:6" ht="13.5" customHeight="1">
      <c r="B30" s="282" t="s">
        <v>794</v>
      </c>
      <c r="C30" s="271" t="s">
        <v>796</v>
      </c>
      <c r="D30" s="266" t="s">
        <v>795</v>
      </c>
      <c r="E30" s="262" t="s">
        <v>797</v>
      </c>
      <c r="F30" s="264" t="s">
        <v>2047</v>
      </c>
    </row>
    <row r="31" spans="2:6" ht="13.5" customHeight="1">
      <c r="B31" s="282" t="s">
        <v>1793</v>
      </c>
      <c r="C31" s="159" t="s">
        <v>2063</v>
      </c>
      <c r="D31" s="110" t="s">
        <v>2065</v>
      </c>
      <c r="E31" s="262" t="s">
        <v>2066</v>
      </c>
      <c r="F31" s="10"/>
    </row>
    <row r="32" spans="2:6" ht="13.5" customHeight="1">
      <c r="B32" s="284" t="s">
        <v>835</v>
      </c>
      <c r="C32" s="271" t="s">
        <v>835</v>
      </c>
      <c r="D32" s="266" t="s">
        <v>853</v>
      </c>
      <c r="E32" s="262" t="s">
        <v>870</v>
      </c>
      <c r="F32" s="264" t="s">
        <v>2058</v>
      </c>
    </row>
    <row r="33" spans="2:6" ht="13.5" customHeight="1">
      <c r="B33" s="284" t="s">
        <v>836</v>
      </c>
      <c r="C33" s="271" t="s">
        <v>854</v>
      </c>
      <c r="D33" s="266" t="s">
        <v>855</v>
      </c>
      <c r="E33" s="262" t="s">
        <v>871</v>
      </c>
      <c r="F33" s="264"/>
    </row>
    <row r="34" spans="2:6" ht="13.5" customHeight="1">
      <c r="B34" s="284" t="s">
        <v>837</v>
      </c>
      <c r="C34" s="271" t="s">
        <v>1963</v>
      </c>
      <c r="D34" s="266" t="s">
        <v>859</v>
      </c>
      <c r="E34" s="262" t="s">
        <v>872</v>
      </c>
      <c r="F34" s="264" t="s">
        <v>2052</v>
      </c>
    </row>
    <row r="35" spans="2:6" ht="13.5" customHeight="1">
      <c r="B35" s="284" t="s">
        <v>851</v>
      </c>
      <c r="C35" s="159" t="s">
        <v>2069</v>
      </c>
      <c r="D35" s="110" t="s">
        <v>2070</v>
      </c>
      <c r="E35" s="262" t="s">
        <v>2071</v>
      </c>
      <c r="F35" s="264" t="s">
        <v>2053</v>
      </c>
    </row>
    <row r="36" spans="2:6" ht="13.5" customHeight="1">
      <c r="B36" s="284" t="s">
        <v>1846</v>
      </c>
      <c r="C36" s="271" t="s">
        <v>1960</v>
      </c>
      <c r="D36" s="266" t="s">
        <v>1961</v>
      </c>
      <c r="E36" s="262" t="s">
        <v>1962</v>
      </c>
      <c r="F36" s="264"/>
    </row>
    <row r="37" spans="2:6" ht="13.5" customHeight="1">
      <c r="B37" s="284" t="s">
        <v>834</v>
      </c>
      <c r="C37" s="271" t="s">
        <v>935</v>
      </c>
      <c r="D37" s="266" t="s">
        <v>838</v>
      </c>
      <c r="E37" s="262" t="s">
        <v>839</v>
      </c>
      <c r="F37" s="264" t="s">
        <v>2055</v>
      </c>
    </row>
    <row r="38" spans="2:6" ht="13.5" customHeight="1">
      <c r="B38" s="284" t="s">
        <v>599</v>
      </c>
      <c r="C38" s="271" t="s">
        <v>840</v>
      </c>
      <c r="D38" s="266" t="s">
        <v>841</v>
      </c>
      <c r="E38" s="262" t="s">
        <v>842</v>
      </c>
      <c r="F38" s="264" t="s">
        <v>2054</v>
      </c>
    </row>
    <row r="39" spans="2:6" ht="13.5" customHeight="1">
      <c r="B39" s="284" t="s">
        <v>1277</v>
      </c>
      <c r="C39" s="271" t="s">
        <v>1277</v>
      </c>
      <c r="D39" s="266" t="s">
        <v>1278</v>
      </c>
      <c r="E39" s="262" t="s">
        <v>1279</v>
      </c>
      <c r="F39" s="264" t="s">
        <v>1510</v>
      </c>
    </row>
    <row r="40" spans="2:6" ht="16.5">
      <c r="B40" s="285" t="s">
        <v>1843</v>
      </c>
      <c r="C40" s="277" t="s">
        <v>1997</v>
      </c>
      <c r="D40" s="278" t="s">
        <v>1998</v>
      </c>
      <c r="E40" s="279" t="s">
        <v>1999</v>
      </c>
      <c r="F40" s="52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C382"/>
  <sheetViews>
    <sheetView showGridLines="0" topLeftCell="A327" zoomScaleNormal="100" workbookViewId="0">
      <selection activeCell="L355" sqref="L355"/>
    </sheetView>
  </sheetViews>
  <sheetFormatPr defaultColWidth="9" defaultRowHeight="13.5" customHeight="1"/>
  <cols>
    <col min="1" max="6" width="9" style="547"/>
    <col min="7" max="7" width="9" style="547" bestFit="1" customWidth="1"/>
    <col min="8" max="14" width="6.25" style="547" customWidth="1"/>
    <col min="15" max="15" width="5.25" style="547" bestFit="1" customWidth="1"/>
    <col min="16" max="16" width="5.5" style="547" bestFit="1" customWidth="1"/>
    <col min="17" max="18" width="7.125" style="547" bestFit="1" customWidth="1"/>
    <col min="19" max="19" width="10" style="547" bestFit="1" customWidth="1"/>
    <col min="20" max="22" width="13.125" style="547" customWidth="1"/>
    <col min="23" max="23" width="12.125" style="547" bestFit="1" customWidth="1"/>
    <col min="24" max="24" width="5.25" style="547" bestFit="1" customWidth="1"/>
    <col min="25" max="16384" width="9" style="547"/>
  </cols>
  <sheetData>
    <row r="1" spans="7:29" ht="13.5" customHeight="1">
      <c r="G1" s="1068" t="s">
        <v>0</v>
      </c>
      <c r="H1" s="1070" t="s">
        <v>486</v>
      </c>
      <c r="I1" s="1071"/>
      <c r="J1" s="1071"/>
      <c r="K1" s="1071"/>
      <c r="L1" s="1071"/>
      <c r="M1" s="1071"/>
      <c r="N1" s="1072"/>
      <c r="O1" s="1052" t="s">
        <v>523</v>
      </c>
      <c r="P1" s="1054"/>
      <c r="Q1" s="1070" t="s">
        <v>118</v>
      </c>
      <c r="R1" s="1071"/>
      <c r="S1" s="1072"/>
      <c r="T1" s="1058" t="s">
        <v>567</v>
      </c>
      <c r="U1" s="1059"/>
      <c r="V1" s="1060"/>
      <c r="X1" s="548"/>
      <c r="Y1" s="548"/>
      <c r="Z1" s="548"/>
      <c r="AA1" s="548"/>
    </row>
    <row r="2" spans="7:29" ht="13.5" customHeight="1">
      <c r="G2" s="1069"/>
      <c r="H2" s="549" t="s">
        <v>116</v>
      </c>
      <c r="I2" s="550"/>
      <c r="J2" s="550" t="s">
        <v>117</v>
      </c>
      <c r="K2" s="550"/>
      <c r="L2" s="1045" t="s">
        <v>133</v>
      </c>
      <c r="M2" s="1045"/>
      <c r="N2" s="1046"/>
      <c r="O2" s="551" t="s">
        <v>544</v>
      </c>
      <c r="P2" s="552" t="s">
        <v>545</v>
      </c>
      <c r="Q2" s="549" t="s">
        <v>119</v>
      </c>
      <c r="R2" s="550" t="s">
        <v>120</v>
      </c>
      <c r="S2" s="553" t="s">
        <v>121</v>
      </c>
      <c r="T2" s="554" t="s">
        <v>568</v>
      </c>
      <c r="U2" s="555" t="s">
        <v>569</v>
      </c>
      <c r="V2" s="556" t="s">
        <v>570</v>
      </c>
    </row>
    <row r="3" spans="7:29" ht="16.5">
      <c r="G3" s="557" t="s">
        <v>123</v>
      </c>
      <c r="H3" s="558" t="s">
        <v>681</v>
      </c>
      <c r="I3" s="558"/>
      <c r="J3" s="559" t="s">
        <v>681</v>
      </c>
      <c r="K3" s="559"/>
      <c r="L3" s="1066" t="s">
        <v>894</v>
      </c>
      <c r="M3" s="1066"/>
      <c r="N3" s="1067"/>
      <c r="O3" s="560" t="s">
        <v>530</v>
      </c>
      <c r="P3" s="561" t="s">
        <v>532</v>
      </c>
      <c r="Q3" s="562" t="s">
        <v>520</v>
      </c>
      <c r="R3" s="563" t="s">
        <v>522</v>
      </c>
      <c r="S3" s="564" t="s">
        <v>496</v>
      </c>
      <c r="T3" s="565" t="s">
        <v>571</v>
      </c>
      <c r="U3" s="566" t="s">
        <v>575</v>
      </c>
      <c r="V3" s="567" t="s">
        <v>576</v>
      </c>
    </row>
    <row r="4" spans="7:29" ht="13.5" customHeight="1">
      <c r="G4" s="568"/>
      <c r="H4" s="569" t="s">
        <v>104</v>
      </c>
      <c r="I4" s="569"/>
      <c r="J4" s="569" t="s">
        <v>105</v>
      </c>
      <c r="K4" s="569"/>
      <c r="L4" s="569" t="s">
        <v>106</v>
      </c>
      <c r="M4" s="569"/>
      <c r="N4" s="569" t="s">
        <v>107</v>
      </c>
      <c r="O4" s="570" t="s">
        <v>108</v>
      </c>
      <c r="P4" s="571" t="s">
        <v>109</v>
      </c>
      <c r="Q4" s="571" t="s">
        <v>110</v>
      </c>
      <c r="R4" s="572" t="s">
        <v>111</v>
      </c>
      <c r="S4" s="573" t="s">
        <v>713</v>
      </c>
      <c r="T4" s="574" t="s">
        <v>337</v>
      </c>
      <c r="U4" s="575" t="s">
        <v>115</v>
      </c>
      <c r="V4" s="576" t="s">
        <v>715</v>
      </c>
    </row>
    <row r="5" spans="7:29" ht="13.5" customHeight="1">
      <c r="G5" s="577" t="s">
        <v>130</v>
      </c>
      <c r="H5" s="578">
        <v>102</v>
      </c>
      <c r="I5" s="578"/>
      <c r="J5" s="579">
        <v>1195</v>
      </c>
      <c r="K5" s="579"/>
      <c r="L5" s="578">
        <v>61</v>
      </c>
      <c r="M5" s="578"/>
      <c r="N5" s="580">
        <v>102</v>
      </c>
      <c r="O5" s="581">
        <v>0.05</v>
      </c>
      <c r="P5" s="582">
        <v>1.5</v>
      </c>
      <c r="Q5" s="582">
        <v>0</v>
      </c>
      <c r="R5" s="583">
        <v>0</v>
      </c>
      <c r="S5" s="584" t="s">
        <v>714</v>
      </c>
      <c r="T5" s="585" t="s">
        <v>491</v>
      </c>
      <c r="U5" s="548" t="s">
        <v>113</v>
      </c>
      <c r="V5" s="586">
        <v>43075</v>
      </c>
    </row>
    <row r="6" spans="7:29" ht="13.5" customHeight="1">
      <c r="G6" s="587" t="s">
        <v>112</v>
      </c>
      <c r="H6" s="588">
        <v>2358</v>
      </c>
      <c r="I6" s="588"/>
      <c r="J6" s="589">
        <v>14013</v>
      </c>
      <c r="K6" s="589"/>
      <c r="L6" s="590">
        <v>392</v>
      </c>
      <c r="M6" s="590"/>
      <c r="N6" s="591">
        <v>112</v>
      </c>
      <c r="O6" s="592">
        <v>0.05</v>
      </c>
      <c r="P6" s="593">
        <v>1.5</v>
      </c>
      <c r="Q6" s="593">
        <v>0</v>
      </c>
      <c r="R6" s="594">
        <v>0</v>
      </c>
      <c r="S6" s="595" t="s">
        <v>716</v>
      </c>
      <c r="T6" s="1064" t="s">
        <v>717</v>
      </c>
      <c r="U6" s="1064"/>
      <c r="V6" s="1065"/>
    </row>
    <row r="8" spans="7:29" ht="13.5" customHeight="1">
      <c r="G8" s="1068" t="s">
        <v>0</v>
      </c>
      <c r="H8" s="1070" t="s">
        <v>486</v>
      </c>
      <c r="I8" s="1071"/>
      <c r="J8" s="1071"/>
      <c r="K8" s="1071"/>
      <c r="L8" s="1071"/>
      <c r="M8" s="1071"/>
      <c r="N8" s="1072"/>
      <c r="O8" s="1052" t="s">
        <v>523</v>
      </c>
      <c r="P8" s="1054"/>
      <c r="Q8" s="1070" t="s">
        <v>118</v>
      </c>
      <c r="R8" s="1071"/>
      <c r="S8" s="1072"/>
      <c r="T8" s="1058" t="s">
        <v>567</v>
      </c>
      <c r="U8" s="1059"/>
      <c r="V8" s="1060"/>
    </row>
    <row r="9" spans="7:29" ht="13.5" customHeight="1">
      <c r="G9" s="1069"/>
      <c r="H9" s="549" t="s">
        <v>116</v>
      </c>
      <c r="I9" s="550"/>
      <c r="J9" s="550" t="s">
        <v>117</v>
      </c>
      <c r="K9" s="550"/>
      <c r="L9" s="1045" t="s">
        <v>133</v>
      </c>
      <c r="M9" s="1045"/>
      <c r="N9" s="1046"/>
      <c r="O9" s="551" t="s">
        <v>544</v>
      </c>
      <c r="P9" s="552" t="s">
        <v>545</v>
      </c>
      <c r="Q9" s="549" t="s">
        <v>119</v>
      </c>
      <c r="R9" s="550" t="s">
        <v>120</v>
      </c>
      <c r="S9" s="553" t="s">
        <v>121</v>
      </c>
      <c r="T9" s="554" t="s">
        <v>568</v>
      </c>
      <c r="U9" s="555" t="s">
        <v>569</v>
      </c>
      <c r="V9" s="556" t="s">
        <v>570</v>
      </c>
    </row>
    <row r="10" spans="7:29" ht="16.5">
      <c r="G10" s="557" t="s">
        <v>889</v>
      </c>
      <c r="H10" s="558" t="s">
        <v>33</v>
      </c>
      <c r="I10" s="558"/>
      <c r="J10" s="559" t="s">
        <v>33</v>
      </c>
      <c r="K10" s="559"/>
      <c r="L10" s="1066" t="s">
        <v>208</v>
      </c>
      <c r="M10" s="1066"/>
      <c r="N10" s="1067"/>
      <c r="O10" s="596" t="s">
        <v>524</v>
      </c>
      <c r="P10" s="597" t="s">
        <v>530</v>
      </c>
      <c r="Q10" s="598" t="s">
        <v>518</v>
      </c>
      <c r="R10" s="563" t="s">
        <v>522</v>
      </c>
      <c r="S10" s="599" t="s">
        <v>510</v>
      </c>
      <c r="T10" s="565" t="s">
        <v>652</v>
      </c>
      <c r="U10" s="566" t="s">
        <v>118</v>
      </c>
      <c r="V10" s="567" t="s">
        <v>649</v>
      </c>
    </row>
    <row r="11" spans="7:29" ht="13.5" customHeight="1">
      <c r="G11" s="568"/>
      <c r="H11" s="569" t="s">
        <v>104</v>
      </c>
      <c r="I11" s="569"/>
      <c r="J11" s="569" t="s">
        <v>105</v>
      </c>
      <c r="K11" s="569"/>
      <c r="L11" s="569" t="s">
        <v>106</v>
      </c>
      <c r="M11" s="569"/>
      <c r="N11" s="569" t="s">
        <v>107</v>
      </c>
      <c r="O11" s="570" t="s">
        <v>108</v>
      </c>
      <c r="P11" s="571" t="s">
        <v>109</v>
      </c>
      <c r="Q11" s="571" t="s">
        <v>110</v>
      </c>
      <c r="R11" s="600" t="s">
        <v>111</v>
      </c>
      <c r="S11" s="584" t="s">
        <v>713</v>
      </c>
      <c r="T11" s="601" t="s">
        <v>337</v>
      </c>
      <c r="U11" s="602" t="s">
        <v>115</v>
      </c>
      <c r="V11" s="603" t="s">
        <v>738</v>
      </c>
    </row>
    <row r="12" spans="7:29" ht="13.5" customHeight="1">
      <c r="G12" s="577" t="s">
        <v>130</v>
      </c>
      <c r="H12" s="604">
        <v>131</v>
      </c>
      <c r="I12" s="604"/>
      <c r="J12" s="578">
        <v>854</v>
      </c>
      <c r="K12" s="578"/>
      <c r="L12" s="578">
        <v>65</v>
      </c>
      <c r="M12" s="578"/>
      <c r="N12" s="578">
        <v>99</v>
      </c>
      <c r="O12" s="581">
        <v>0.05</v>
      </c>
      <c r="P12" s="582">
        <v>1.5</v>
      </c>
      <c r="Q12" s="582">
        <v>0</v>
      </c>
      <c r="R12" s="583">
        <v>0</v>
      </c>
      <c r="S12" s="584" t="s">
        <v>714</v>
      </c>
      <c r="T12" s="605" t="s">
        <v>360</v>
      </c>
      <c r="U12" s="548" t="s">
        <v>113</v>
      </c>
      <c r="V12" s="606" t="s">
        <v>131</v>
      </c>
      <c r="W12" s="1045"/>
      <c r="X12" s="1045"/>
      <c r="Y12" s="1045"/>
      <c r="Z12" s="1045"/>
      <c r="AA12" s="1045"/>
      <c r="AB12" s="1045"/>
      <c r="AC12" s="1045"/>
    </row>
    <row r="13" spans="7:29" ht="13.5" customHeight="1">
      <c r="G13" s="587" t="s">
        <v>112</v>
      </c>
      <c r="H13" s="591">
        <v>3055</v>
      </c>
      <c r="I13" s="591"/>
      <c r="J13" s="590">
        <v>10140</v>
      </c>
      <c r="K13" s="590"/>
      <c r="L13" s="588">
        <v>428</v>
      </c>
      <c r="M13" s="588"/>
      <c r="N13" s="607">
        <v>109</v>
      </c>
      <c r="O13" s="592">
        <v>0.05</v>
      </c>
      <c r="P13" s="593">
        <v>1.5</v>
      </c>
      <c r="Q13" s="593">
        <v>0</v>
      </c>
      <c r="R13" s="594">
        <v>0</v>
      </c>
      <c r="S13" s="595" t="s">
        <v>716</v>
      </c>
      <c r="T13" s="1064" t="s">
        <v>792</v>
      </c>
      <c r="U13" s="1064"/>
      <c r="V13" s="1065"/>
      <c r="W13" s="550"/>
      <c r="X13" s="550"/>
      <c r="Y13" s="550"/>
      <c r="Z13" s="550"/>
      <c r="AA13" s="550"/>
      <c r="AB13" s="550"/>
      <c r="AC13" s="550"/>
    </row>
    <row r="14" spans="7:29" ht="13.5" customHeight="1">
      <c r="W14" s="608"/>
      <c r="X14" s="550"/>
      <c r="Y14" s="550"/>
      <c r="Z14" s="608"/>
      <c r="AA14" s="550"/>
      <c r="AB14" s="608"/>
      <c r="AC14" s="550"/>
    </row>
    <row r="15" spans="7:29" ht="13.5" customHeight="1">
      <c r="G15" s="1068" t="s">
        <v>0</v>
      </c>
      <c r="H15" s="1070" t="s">
        <v>486</v>
      </c>
      <c r="I15" s="1071"/>
      <c r="J15" s="1071"/>
      <c r="K15" s="1071"/>
      <c r="L15" s="1071"/>
      <c r="M15" s="1071"/>
      <c r="N15" s="1072"/>
      <c r="O15" s="1052" t="s">
        <v>523</v>
      </c>
      <c r="P15" s="1054"/>
      <c r="Q15" s="1070" t="s">
        <v>118</v>
      </c>
      <c r="R15" s="1071"/>
      <c r="S15" s="1072"/>
      <c r="T15" s="1058" t="s">
        <v>567</v>
      </c>
      <c r="U15" s="1059"/>
      <c r="V15" s="1060"/>
      <c r="W15" s="609"/>
      <c r="X15" s="609"/>
      <c r="Y15" s="609"/>
      <c r="Z15" s="609"/>
      <c r="AA15" s="555"/>
    </row>
    <row r="16" spans="7:29" ht="13.5" customHeight="1">
      <c r="G16" s="1069"/>
      <c r="H16" s="549" t="s">
        <v>116</v>
      </c>
      <c r="I16" s="550"/>
      <c r="J16" s="550" t="s">
        <v>117</v>
      </c>
      <c r="K16" s="550"/>
      <c r="L16" s="1045" t="s">
        <v>133</v>
      </c>
      <c r="M16" s="1045"/>
      <c r="N16" s="1046"/>
      <c r="O16" s="551" t="s">
        <v>544</v>
      </c>
      <c r="P16" s="552" t="s">
        <v>545</v>
      </c>
      <c r="Q16" s="549" t="s">
        <v>119</v>
      </c>
      <c r="R16" s="550" t="s">
        <v>120</v>
      </c>
      <c r="S16" s="553" t="s">
        <v>121</v>
      </c>
      <c r="T16" s="554" t="s">
        <v>568</v>
      </c>
      <c r="U16" s="555" t="s">
        <v>569</v>
      </c>
      <c r="V16" s="556" t="s">
        <v>570</v>
      </c>
      <c r="W16" s="610"/>
      <c r="X16" s="611"/>
      <c r="Y16" s="611"/>
      <c r="Z16" s="612"/>
      <c r="AA16" s="612"/>
    </row>
    <row r="17" spans="7:27" ht="16.5">
      <c r="G17" s="557" t="s">
        <v>889</v>
      </c>
      <c r="H17" s="613" t="s">
        <v>890</v>
      </c>
      <c r="I17" s="614"/>
      <c r="J17" s="559" t="s">
        <v>941</v>
      </c>
      <c r="K17" s="559"/>
      <c r="L17" s="1066" t="s">
        <v>942</v>
      </c>
      <c r="M17" s="1066"/>
      <c r="N17" s="1067"/>
      <c r="O17" s="596" t="s">
        <v>524</v>
      </c>
      <c r="P17" s="615" t="s">
        <v>526</v>
      </c>
      <c r="Q17" s="616" t="s">
        <v>518</v>
      </c>
      <c r="R17" s="617" t="s">
        <v>522</v>
      </c>
      <c r="S17" s="564" t="s">
        <v>496</v>
      </c>
      <c r="T17" s="565" t="s">
        <v>673</v>
      </c>
      <c r="U17" s="566" t="s">
        <v>575</v>
      </c>
      <c r="V17" s="567" t="s">
        <v>579</v>
      </c>
      <c r="X17" s="612"/>
      <c r="Y17" s="612"/>
      <c r="Z17" s="612"/>
      <c r="AA17" s="612"/>
    </row>
    <row r="18" spans="7:27" ht="13.5" customHeight="1">
      <c r="G18" s="568"/>
      <c r="H18" s="569" t="s">
        <v>104</v>
      </c>
      <c r="I18" s="569"/>
      <c r="J18" s="569" t="s">
        <v>105</v>
      </c>
      <c r="K18" s="569"/>
      <c r="L18" s="569" t="s">
        <v>106</v>
      </c>
      <c r="M18" s="569"/>
      <c r="N18" s="569" t="s">
        <v>107</v>
      </c>
      <c r="O18" s="570" t="s">
        <v>108</v>
      </c>
      <c r="P18" s="571" t="s">
        <v>109</v>
      </c>
      <c r="Q18" s="571" t="s">
        <v>110</v>
      </c>
      <c r="R18" s="600" t="s">
        <v>111</v>
      </c>
      <c r="S18" s="584" t="s">
        <v>713</v>
      </c>
      <c r="T18" s="601" t="s">
        <v>337</v>
      </c>
      <c r="U18" s="602" t="s">
        <v>115</v>
      </c>
      <c r="V18" s="603" t="s">
        <v>799</v>
      </c>
    </row>
    <row r="19" spans="7:27" ht="13.5" customHeight="1">
      <c r="G19" s="577" t="s">
        <v>130</v>
      </c>
      <c r="H19" s="604">
        <v>128</v>
      </c>
      <c r="I19" s="604"/>
      <c r="J19" s="618">
        <v>843</v>
      </c>
      <c r="K19" s="618"/>
      <c r="L19" s="580">
        <v>68</v>
      </c>
      <c r="M19" s="580"/>
      <c r="N19" s="578">
        <v>96</v>
      </c>
      <c r="O19" s="619">
        <v>0.08</v>
      </c>
      <c r="P19" s="582">
        <v>1.5</v>
      </c>
      <c r="Q19" s="582">
        <v>0</v>
      </c>
      <c r="R19" s="583">
        <v>0</v>
      </c>
      <c r="S19" s="620" t="s">
        <v>714</v>
      </c>
      <c r="T19" s="605" t="s">
        <v>360</v>
      </c>
      <c r="U19" s="548" t="s">
        <v>113</v>
      </c>
      <c r="V19" s="586">
        <v>43096</v>
      </c>
    </row>
    <row r="20" spans="7:27" ht="13.5" customHeight="1">
      <c r="G20" s="587" t="s">
        <v>112</v>
      </c>
      <c r="H20" s="591">
        <v>3002</v>
      </c>
      <c r="I20" s="591"/>
      <c r="J20" s="590">
        <v>9912</v>
      </c>
      <c r="K20" s="590"/>
      <c r="L20" s="607">
        <v>445</v>
      </c>
      <c r="M20" s="607"/>
      <c r="N20" s="607">
        <v>106</v>
      </c>
      <c r="O20" s="621">
        <v>0.08</v>
      </c>
      <c r="P20" s="593">
        <v>1.5</v>
      </c>
      <c r="Q20" s="593">
        <v>0</v>
      </c>
      <c r="R20" s="594">
        <v>0</v>
      </c>
      <c r="S20" s="595" t="s">
        <v>5</v>
      </c>
      <c r="T20" s="1064" t="s">
        <v>1569</v>
      </c>
      <c r="U20" s="1064"/>
      <c r="V20" s="1065"/>
    </row>
    <row r="22" spans="7:27" ht="13.5" customHeight="1">
      <c r="G22" s="1068" t="s">
        <v>0</v>
      </c>
      <c r="H22" s="1070" t="s">
        <v>486</v>
      </c>
      <c r="I22" s="1071"/>
      <c r="J22" s="1071"/>
      <c r="K22" s="1071"/>
      <c r="L22" s="1071"/>
      <c r="M22" s="1071"/>
      <c r="N22" s="1072"/>
      <c r="O22" s="1052" t="s">
        <v>523</v>
      </c>
      <c r="P22" s="1054"/>
      <c r="Q22" s="1070" t="s">
        <v>118</v>
      </c>
      <c r="R22" s="1071"/>
      <c r="S22" s="1072"/>
      <c r="T22" s="1058" t="s">
        <v>567</v>
      </c>
      <c r="U22" s="1059"/>
      <c r="V22" s="1060"/>
    </row>
    <row r="23" spans="7:27" ht="13.5" customHeight="1">
      <c r="G23" s="1069"/>
      <c r="H23" s="549" t="s">
        <v>116</v>
      </c>
      <c r="I23" s="550"/>
      <c r="J23" s="550" t="s">
        <v>117</v>
      </c>
      <c r="K23" s="550"/>
      <c r="L23" s="1045" t="s">
        <v>133</v>
      </c>
      <c r="M23" s="1045"/>
      <c r="N23" s="1046"/>
      <c r="O23" s="551" t="s">
        <v>544</v>
      </c>
      <c r="P23" s="552" t="s">
        <v>545</v>
      </c>
      <c r="Q23" s="549" t="s">
        <v>119</v>
      </c>
      <c r="R23" s="550" t="s">
        <v>120</v>
      </c>
      <c r="S23" s="553" t="s">
        <v>121</v>
      </c>
      <c r="T23" s="554" t="s">
        <v>568</v>
      </c>
      <c r="U23" s="555" t="s">
        <v>569</v>
      </c>
      <c r="V23" s="556" t="s">
        <v>570</v>
      </c>
    </row>
    <row r="24" spans="7:27" ht="16.5">
      <c r="G24" s="557" t="s">
        <v>891</v>
      </c>
      <c r="H24" s="622" t="s">
        <v>892</v>
      </c>
      <c r="I24" s="623"/>
      <c r="J24" s="559" t="s">
        <v>796</v>
      </c>
      <c r="K24" s="559"/>
      <c r="L24" s="1066" t="s">
        <v>893</v>
      </c>
      <c r="M24" s="1066"/>
      <c r="N24" s="1067"/>
      <c r="O24" s="624" t="s">
        <v>526</v>
      </c>
      <c r="P24" s="625" t="s">
        <v>524</v>
      </c>
      <c r="Q24" s="616" t="s">
        <v>518</v>
      </c>
      <c r="R24" s="617" t="s">
        <v>522</v>
      </c>
      <c r="S24" s="564" t="s">
        <v>496</v>
      </c>
      <c r="T24" s="565" t="s">
        <v>118</v>
      </c>
      <c r="U24" s="566" t="s">
        <v>573</v>
      </c>
      <c r="V24" s="567" t="s">
        <v>575</v>
      </c>
    </row>
    <row r="25" spans="7:27" ht="13.5" customHeight="1">
      <c r="G25" s="568"/>
      <c r="H25" s="569" t="s">
        <v>104</v>
      </c>
      <c r="I25" s="569"/>
      <c r="J25" s="569" t="s">
        <v>105</v>
      </c>
      <c r="K25" s="569"/>
      <c r="L25" s="569" t="s">
        <v>106</v>
      </c>
      <c r="M25" s="569"/>
      <c r="N25" s="569" t="s">
        <v>107</v>
      </c>
      <c r="O25" s="570" t="s">
        <v>108</v>
      </c>
      <c r="P25" s="571" t="s">
        <v>109</v>
      </c>
      <c r="Q25" s="571" t="s">
        <v>110</v>
      </c>
      <c r="R25" s="600" t="s">
        <v>111</v>
      </c>
      <c r="S25" s="584" t="s">
        <v>713</v>
      </c>
      <c r="T25" s="626" t="s">
        <v>114</v>
      </c>
      <c r="U25" s="602" t="s">
        <v>115</v>
      </c>
      <c r="V25" s="603" t="s">
        <v>800</v>
      </c>
    </row>
    <row r="26" spans="7:27" ht="13.5" customHeight="1">
      <c r="G26" s="577" t="s">
        <v>130</v>
      </c>
      <c r="H26" s="604">
        <v>127</v>
      </c>
      <c r="I26" s="604"/>
      <c r="J26" s="578">
        <v>939</v>
      </c>
      <c r="K26" s="578"/>
      <c r="L26" s="578">
        <v>60</v>
      </c>
      <c r="M26" s="578"/>
      <c r="N26" s="604">
        <v>106</v>
      </c>
      <c r="O26" s="581">
        <v>0.05</v>
      </c>
      <c r="P26" s="582">
        <v>1.5</v>
      </c>
      <c r="Q26" s="582">
        <v>0</v>
      </c>
      <c r="R26" s="583">
        <v>0</v>
      </c>
      <c r="S26" s="620" t="s">
        <v>714</v>
      </c>
      <c r="T26" s="627" t="s">
        <v>366</v>
      </c>
      <c r="U26" s="548" t="s">
        <v>113</v>
      </c>
      <c r="V26" s="586">
        <v>43096</v>
      </c>
    </row>
    <row r="27" spans="7:27" ht="13.5" customHeight="1">
      <c r="G27" s="587" t="s">
        <v>112</v>
      </c>
      <c r="H27" s="607">
        <v>2680</v>
      </c>
      <c r="I27" s="607"/>
      <c r="J27" s="607">
        <v>11849</v>
      </c>
      <c r="K27" s="607"/>
      <c r="L27" s="590">
        <v>379</v>
      </c>
      <c r="M27" s="590"/>
      <c r="N27" s="591">
        <v>116</v>
      </c>
      <c r="O27" s="592">
        <v>0.05</v>
      </c>
      <c r="P27" s="593">
        <v>1.5</v>
      </c>
      <c r="Q27" s="593">
        <v>0</v>
      </c>
      <c r="R27" s="594">
        <v>0</v>
      </c>
      <c r="S27" s="595" t="s">
        <v>5</v>
      </c>
      <c r="T27" s="1064" t="s">
        <v>949</v>
      </c>
      <c r="U27" s="1064"/>
      <c r="V27" s="1065"/>
    </row>
    <row r="29" spans="7:27" ht="13.5" customHeight="1">
      <c r="G29" s="1068" t="s">
        <v>0</v>
      </c>
      <c r="H29" s="1070" t="s">
        <v>486</v>
      </c>
      <c r="I29" s="1071"/>
      <c r="J29" s="1071"/>
      <c r="K29" s="1071"/>
      <c r="L29" s="1071"/>
      <c r="M29" s="1071"/>
      <c r="N29" s="1072"/>
      <c r="O29" s="1052" t="s">
        <v>523</v>
      </c>
      <c r="P29" s="1054"/>
      <c r="Q29" s="1070" t="s">
        <v>118</v>
      </c>
      <c r="R29" s="1071"/>
      <c r="S29" s="1072"/>
      <c r="T29" s="1058" t="s">
        <v>567</v>
      </c>
      <c r="U29" s="1059"/>
      <c r="V29" s="1060"/>
    </row>
    <row r="30" spans="7:27" ht="13.5" customHeight="1">
      <c r="G30" s="1069"/>
      <c r="H30" s="549" t="s">
        <v>116</v>
      </c>
      <c r="I30" s="550"/>
      <c r="J30" s="550" t="s">
        <v>117</v>
      </c>
      <c r="K30" s="550"/>
      <c r="L30" s="1045" t="s">
        <v>133</v>
      </c>
      <c r="M30" s="1045"/>
      <c r="N30" s="1046"/>
      <c r="O30" s="551" t="s">
        <v>544</v>
      </c>
      <c r="P30" s="552" t="s">
        <v>545</v>
      </c>
      <c r="Q30" s="549" t="s">
        <v>119</v>
      </c>
      <c r="R30" s="550" t="s">
        <v>120</v>
      </c>
      <c r="S30" s="553" t="s">
        <v>121</v>
      </c>
      <c r="T30" s="554" t="s">
        <v>568</v>
      </c>
      <c r="U30" s="555" t="s">
        <v>569</v>
      </c>
      <c r="V30" s="556" t="s">
        <v>570</v>
      </c>
    </row>
    <row r="31" spans="7:27" ht="16.5">
      <c r="G31" s="557" t="s">
        <v>895</v>
      </c>
      <c r="H31" s="628" t="s">
        <v>896</v>
      </c>
      <c r="I31" s="629"/>
      <c r="J31" s="559" t="s">
        <v>897</v>
      </c>
      <c r="K31" s="559"/>
      <c r="L31" s="1066" t="s">
        <v>898</v>
      </c>
      <c r="M31" s="1066"/>
      <c r="N31" s="1067"/>
      <c r="O31" s="624" t="s">
        <v>526</v>
      </c>
      <c r="P31" s="625" t="s">
        <v>524</v>
      </c>
      <c r="Q31" s="630" t="s">
        <v>520</v>
      </c>
      <c r="R31" s="563" t="s">
        <v>522</v>
      </c>
      <c r="S31" s="564" t="s">
        <v>902</v>
      </c>
      <c r="T31" s="631" t="s">
        <v>888</v>
      </c>
      <c r="U31" s="566" t="s">
        <v>899</v>
      </c>
      <c r="V31" s="567" t="s">
        <v>900</v>
      </c>
    </row>
    <row r="32" spans="7:27" ht="13.5" customHeight="1">
      <c r="G32" s="568"/>
      <c r="H32" s="569" t="s">
        <v>104</v>
      </c>
      <c r="I32" s="569"/>
      <c r="J32" s="569" t="s">
        <v>105</v>
      </c>
      <c r="K32" s="569"/>
      <c r="L32" s="569" t="s">
        <v>106</v>
      </c>
      <c r="M32" s="569"/>
      <c r="N32" s="569" t="s">
        <v>107</v>
      </c>
      <c r="O32" s="570" t="s">
        <v>108</v>
      </c>
      <c r="P32" s="571" t="s">
        <v>109</v>
      </c>
      <c r="Q32" s="571" t="s">
        <v>110</v>
      </c>
      <c r="R32" s="600" t="s">
        <v>111</v>
      </c>
      <c r="S32" s="584" t="s">
        <v>713</v>
      </c>
      <c r="T32" s="601" t="s">
        <v>337</v>
      </c>
      <c r="U32" s="602" t="s">
        <v>115</v>
      </c>
      <c r="V32" s="603" t="s">
        <v>1163</v>
      </c>
    </row>
    <row r="33" spans="7:22" ht="13.5" customHeight="1">
      <c r="G33" s="577" t="s">
        <v>130</v>
      </c>
      <c r="H33" s="604">
        <v>127</v>
      </c>
      <c r="I33" s="604"/>
      <c r="J33" s="604">
        <v>1067</v>
      </c>
      <c r="K33" s="604"/>
      <c r="L33" s="580">
        <v>70</v>
      </c>
      <c r="M33" s="580"/>
      <c r="N33" s="604">
        <v>109</v>
      </c>
      <c r="O33" s="581">
        <v>0.05</v>
      </c>
      <c r="P33" s="582">
        <v>1.5</v>
      </c>
      <c r="Q33" s="582">
        <v>0</v>
      </c>
      <c r="R33" s="583">
        <v>0</v>
      </c>
      <c r="S33" s="584" t="s">
        <v>714</v>
      </c>
      <c r="T33" s="627" t="s">
        <v>366</v>
      </c>
      <c r="U33" s="548" t="s">
        <v>113</v>
      </c>
      <c r="V33" s="586">
        <v>43089</v>
      </c>
    </row>
    <row r="34" spans="7:22" ht="13.5" customHeight="1">
      <c r="G34" s="587" t="s">
        <v>112</v>
      </c>
      <c r="H34" s="591">
        <v>3002</v>
      </c>
      <c r="I34" s="591"/>
      <c r="J34" s="591">
        <v>12646</v>
      </c>
      <c r="K34" s="591"/>
      <c r="L34" s="607">
        <v>450</v>
      </c>
      <c r="M34" s="607"/>
      <c r="N34" s="591">
        <v>119</v>
      </c>
      <c r="O34" s="592">
        <v>0.05</v>
      </c>
      <c r="P34" s="593">
        <v>1.5</v>
      </c>
      <c r="Q34" s="593">
        <v>0</v>
      </c>
      <c r="R34" s="594">
        <v>0</v>
      </c>
      <c r="S34" s="595" t="s">
        <v>5</v>
      </c>
      <c r="T34" s="1064" t="s">
        <v>901</v>
      </c>
      <c r="U34" s="1064"/>
      <c r="V34" s="1065"/>
    </row>
    <row r="36" spans="7:22" ht="13.5" customHeight="1">
      <c r="G36" s="632" t="s">
        <v>1576</v>
      </c>
      <c r="H36" s="1070" t="s">
        <v>486</v>
      </c>
      <c r="I36" s="1071"/>
      <c r="J36" s="1071"/>
      <c r="K36" s="1071"/>
      <c r="L36" s="1071"/>
      <c r="M36" s="1071"/>
      <c r="N36" s="1072"/>
      <c r="O36" s="1052" t="s">
        <v>523</v>
      </c>
      <c r="P36" s="1054"/>
      <c r="Q36" s="1070" t="s">
        <v>118</v>
      </c>
      <c r="R36" s="1071"/>
      <c r="S36" s="1072"/>
      <c r="T36" s="1058" t="s">
        <v>567</v>
      </c>
      <c r="U36" s="1059"/>
      <c r="V36" s="1060"/>
    </row>
    <row r="37" spans="7:22" ht="13.5" customHeight="1">
      <c r="G37" s="633"/>
      <c r="H37" s="549" t="s">
        <v>116</v>
      </c>
      <c r="I37" s="550"/>
      <c r="J37" s="550" t="s">
        <v>117</v>
      </c>
      <c r="K37" s="550"/>
      <c r="L37" s="1045" t="s">
        <v>133</v>
      </c>
      <c r="M37" s="1045"/>
      <c r="N37" s="1046"/>
      <c r="O37" s="551" t="s">
        <v>544</v>
      </c>
      <c r="P37" s="552" t="s">
        <v>545</v>
      </c>
      <c r="Q37" s="549" t="s">
        <v>119</v>
      </c>
      <c r="R37" s="550" t="s">
        <v>120</v>
      </c>
      <c r="S37" s="553" t="s">
        <v>121</v>
      </c>
      <c r="T37" s="554" t="s">
        <v>568</v>
      </c>
      <c r="U37" s="555" t="s">
        <v>569</v>
      </c>
      <c r="V37" s="556" t="s">
        <v>570</v>
      </c>
    </row>
    <row r="38" spans="7:22" ht="13.5" customHeight="1">
      <c r="G38" s="634" t="s">
        <v>1603</v>
      </c>
      <c r="H38" s="635" t="s">
        <v>881</v>
      </c>
      <c r="I38" s="635"/>
      <c r="J38" s="559" t="s">
        <v>955</v>
      </c>
      <c r="K38" s="559"/>
      <c r="L38" s="1066" t="s">
        <v>956</v>
      </c>
      <c r="M38" s="1066"/>
      <c r="N38" s="1066"/>
      <c r="O38" s="636" t="s">
        <v>524</v>
      </c>
      <c r="P38" s="625"/>
      <c r="Q38" s="637" t="s">
        <v>519</v>
      </c>
      <c r="R38" s="617" t="s">
        <v>522</v>
      </c>
      <c r="S38" s="564" t="s">
        <v>496</v>
      </c>
      <c r="T38" s="565" t="s">
        <v>957</v>
      </c>
      <c r="U38" s="566" t="s">
        <v>959</v>
      </c>
      <c r="V38" s="567" t="s">
        <v>1562</v>
      </c>
    </row>
    <row r="39" spans="7:22" ht="13.5" customHeight="1">
      <c r="G39" s="568"/>
      <c r="H39" s="569" t="s">
        <v>104</v>
      </c>
      <c r="I39" s="569"/>
      <c r="J39" s="569" t="s">
        <v>105</v>
      </c>
      <c r="K39" s="569"/>
      <c r="L39" s="569" t="s">
        <v>106</v>
      </c>
      <c r="M39" s="569"/>
      <c r="N39" s="569" t="s">
        <v>107</v>
      </c>
      <c r="O39" s="638" t="s">
        <v>108</v>
      </c>
      <c r="P39" s="571" t="s">
        <v>109</v>
      </c>
      <c r="Q39" s="571" t="s">
        <v>110</v>
      </c>
      <c r="R39" s="600" t="s">
        <v>111</v>
      </c>
      <c r="S39" s="584" t="s">
        <v>713</v>
      </c>
      <c r="T39" s="626" t="s">
        <v>114</v>
      </c>
      <c r="U39" s="602" t="s">
        <v>115</v>
      </c>
      <c r="V39" s="603" t="s">
        <v>882</v>
      </c>
    </row>
    <row r="40" spans="7:22" ht="13.5" customHeight="1">
      <c r="G40" s="577" t="s">
        <v>130</v>
      </c>
      <c r="H40" s="579">
        <v>146</v>
      </c>
      <c r="I40" s="579"/>
      <c r="J40" s="580">
        <v>960</v>
      </c>
      <c r="K40" s="580"/>
      <c r="L40" s="578">
        <v>60</v>
      </c>
      <c r="M40" s="578"/>
      <c r="N40" s="604">
        <v>105</v>
      </c>
      <c r="O40" s="639">
        <v>0.01</v>
      </c>
      <c r="P40" s="582">
        <v>1.5</v>
      </c>
      <c r="Q40" s="582">
        <v>0</v>
      </c>
      <c r="R40" s="583">
        <v>0</v>
      </c>
      <c r="S40" s="584" t="s">
        <v>714</v>
      </c>
      <c r="T40" s="605" t="s">
        <v>360</v>
      </c>
      <c r="U40" s="548" t="s">
        <v>113</v>
      </c>
      <c r="V40" s="586">
        <v>43138</v>
      </c>
    </row>
    <row r="41" spans="7:22" ht="13.5" customHeight="1">
      <c r="G41" s="587" t="s">
        <v>112</v>
      </c>
      <c r="H41" s="591">
        <v>3404</v>
      </c>
      <c r="I41" s="591"/>
      <c r="J41" s="607">
        <v>11393</v>
      </c>
      <c r="K41" s="607"/>
      <c r="L41" s="590">
        <v>388</v>
      </c>
      <c r="M41" s="590"/>
      <c r="N41" s="591">
        <v>115</v>
      </c>
      <c r="O41" s="640">
        <v>0.01</v>
      </c>
      <c r="P41" s="593">
        <v>1.5</v>
      </c>
      <c r="Q41" s="593">
        <v>0</v>
      </c>
      <c r="R41" s="594">
        <v>0</v>
      </c>
      <c r="S41" s="595" t="s">
        <v>5</v>
      </c>
      <c r="T41" s="1064" t="s">
        <v>1581</v>
      </c>
      <c r="U41" s="1064"/>
      <c r="V41" s="1065"/>
    </row>
    <row r="43" spans="7:22" ht="13.5" customHeight="1">
      <c r="G43" s="632" t="s">
        <v>1577</v>
      </c>
      <c r="H43" s="1070" t="s">
        <v>486</v>
      </c>
      <c r="I43" s="1071"/>
      <c r="J43" s="1071"/>
      <c r="K43" s="1071"/>
      <c r="L43" s="1071"/>
      <c r="M43" s="1071"/>
      <c r="N43" s="1072"/>
      <c r="O43" s="1052" t="s">
        <v>523</v>
      </c>
      <c r="P43" s="1054"/>
      <c r="Q43" s="1070" t="s">
        <v>118</v>
      </c>
      <c r="R43" s="1071"/>
      <c r="S43" s="1072"/>
      <c r="T43" s="1058" t="s">
        <v>567</v>
      </c>
      <c r="U43" s="1059"/>
      <c r="V43" s="1060"/>
    </row>
    <row r="44" spans="7:22" ht="13.5" customHeight="1">
      <c r="G44" s="633"/>
      <c r="H44" s="549" t="s">
        <v>116</v>
      </c>
      <c r="I44" s="550"/>
      <c r="J44" s="550" t="s">
        <v>117</v>
      </c>
      <c r="K44" s="550"/>
      <c r="L44" s="1045" t="s">
        <v>133</v>
      </c>
      <c r="M44" s="1045"/>
      <c r="N44" s="1046"/>
      <c r="O44" s="551" t="s">
        <v>544</v>
      </c>
      <c r="P44" s="552" t="s">
        <v>545</v>
      </c>
      <c r="Q44" s="549" t="s">
        <v>119</v>
      </c>
      <c r="R44" s="550" t="s">
        <v>120</v>
      </c>
      <c r="S44" s="553" t="s">
        <v>121</v>
      </c>
      <c r="T44" s="554" t="s">
        <v>568</v>
      </c>
      <c r="U44" s="555" t="s">
        <v>569</v>
      </c>
      <c r="V44" s="556" t="s">
        <v>570</v>
      </c>
    </row>
    <row r="45" spans="7:22" ht="13.5" customHeight="1">
      <c r="G45" s="634" t="s">
        <v>1604</v>
      </c>
      <c r="H45" s="635" t="s">
        <v>972</v>
      </c>
      <c r="I45" s="635"/>
      <c r="J45" s="559" t="s">
        <v>969</v>
      </c>
      <c r="K45" s="559"/>
      <c r="L45" s="1066" t="s">
        <v>970</v>
      </c>
      <c r="M45" s="1066"/>
      <c r="N45" s="1067"/>
      <c r="O45" s="636" t="s">
        <v>524</v>
      </c>
      <c r="P45" s="625"/>
      <c r="Q45" s="630" t="s">
        <v>520</v>
      </c>
      <c r="R45" s="563" t="s">
        <v>522</v>
      </c>
      <c r="S45" s="564" t="s">
        <v>496</v>
      </c>
      <c r="T45" s="565" t="s">
        <v>900</v>
      </c>
      <c r="U45" s="566" t="s">
        <v>899</v>
      </c>
      <c r="V45" s="567" t="s">
        <v>1579</v>
      </c>
    </row>
    <row r="46" spans="7:22" ht="13.5" customHeight="1">
      <c r="G46" s="568"/>
      <c r="H46" s="569" t="s">
        <v>104</v>
      </c>
      <c r="I46" s="569"/>
      <c r="J46" s="569" t="s">
        <v>105</v>
      </c>
      <c r="K46" s="569"/>
      <c r="L46" s="569" t="s">
        <v>106</v>
      </c>
      <c r="M46" s="569"/>
      <c r="N46" s="569" t="s">
        <v>107</v>
      </c>
      <c r="O46" s="638" t="s">
        <v>108</v>
      </c>
      <c r="P46" s="571" t="s">
        <v>109</v>
      </c>
      <c r="Q46" s="571" t="s">
        <v>110</v>
      </c>
      <c r="R46" s="600" t="s">
        <v>111</v>
      </c>
      <c r="S46" s="584" t="s">
        <v>713</v>
      </c>
      <c r="T46" s="601" t="s">
        <v>337</v>
      </c>
      <c r="U46" s="602" t="s">
        <v>115</v>
      </c>
      <c r="V46" s="603" t="s">
        <v>1563</v>
      </c>
    </row>
    <row r="47" spans="7:22" ht="13.5" customHeight="1">
      <c r="G47" s="577" t="s">
        <v>130</v>
      </c>
      <c r="H47" s="579">
        <v>145</v>
      </c>
      <c r="I47" s="579"/>
      <c r="J47" s="578">
        <v>854</v>
      </c>
      <c r="K47" s="578"/>
      <c r="L47" s="578">
        <v>60</v>
      </c>
      <c r="M47" s="578"/>
      <c r="N47" s="580">
        <v>102</v>
      </c>
      <c r="O47" s="641">
        <v>0.1</v>
      </c>
      <c r="P47" s="582">
        <v>1.5</v>
      </c>
      <c r="Q47" s="582">
        <v>0</v>
      </c>
      <c r="R47" s="583">
        <v>0</v>
      </c>
      <c r="S47" s="584" t="s">
        <v>714</v>
      </c>
      <c r="T47" s="605" t="s">
        <v>360</v>
      </c>
      <c r="U47" s="548" t="s">
        <v>113</v>
      </c>
      <c r="V47" s="586">
        <v>43138</v>
      </c>
    </row>
    <row r="48" spans="7:22" ht="13.5" customHeight="1">
      <c r="G48" s="587" t="s">
        <v>112</v>
      </c>
      <c r="H48" s="591">
        <v>3350</v>
      </c>
      <c r="I48" s="591"/>
      <c r="J48" s="607">
        <v>12304</v>
      </c>
      <c r="K48" s="607"/>
      <c r="L48" s="588">
        <v>432</v>
      </c>
      <c r="M48" s="588"/>
      <c r="N48" s="591">
        <v>112</v>
      </c>
      <c r="O48" s="642">
        <v>0.1</v>
      </c>
      <c r="P48" s="593">
        <v>1.5</v>
      </c>
      <c r="Q48" s="593">
        <v>0</v>
      </c>
      <c r="R48" s="594">
        <v>0</v>
      </c>
      <c r="S48" s="595" t="s">
        <v>5</v>
      </c>
      <c r="T48" s="1064" t="s">
        <v>1564</v>
      </c>
      <c r="U48" s="1064"/>
      <c r="V48" s="1065"/>
    </row>
    <row r="50" spans="7:22" ht="13.5" customHeight="1">
      <c r="G50" s="632" t="s">
        <v>1575</v>
      </c>
      <c r="H50" s="1071" t="s">
        <v>486</v>
      </c>
      <c r="I50" s="1071"/>
      <c r="J50" s="1071"/>
      <c r="K50" s="1071"/>
      <c r="L50" s="1071"/>
      <c r="M50" s="1071"/>
      <c r="N50" s="1072"/>
      <c r="O50" s="1052" t="s">
        <v>523</v>
      </c>
      <c r="P50" s="1054"/>
      <c r="Q50" s="1070" t="s">
        <v>118</v>
      </c>
      <c r="R50" s="1071"/>
      <c r="S50" s="1072"/>
      <c r="T50" s="1058" t="s">
        <v>567</v>
      </c>
      <c r="U50" s="1059"/>
      <c r="V50" s="1060"/>
    </row>
    <row r="51" spans="7:22" ht="13.5" customHeight="1">
      <c r="G51" s="633"/>
      <c r="H51" s="549" t="s">
        <v>116</v>
      </c>
      <c r="I51" s="550"/>
      <c r="J51" s="550" t="s">
        <v>117</v>
      </c>
      <c r="K51" s="550"/>
      <c r="L51" s="1045" t="s">
        <v>133</v>
      </c>
      <c r="M51" s="1045"/>
      <c r="N51" s="1046"/>
      <c r="O51" s="551" t="s">
        <v>544</v>
      </c>
      <c r="P51" s="552" t="s">
        <v>545</v>
      </c>
      <c r="Q51" s="549" t="s">
        <v>119</v>
      </c>
      <c r="R51" s="550" t="s">
        <v>120</v>
      </c>
      <c r="S51" s="553" t="s">
        <v>121</v>
      </c>
      <c r="T51" s="554" t="s">
        <v>568</v>
      </c>
      <c r="U51" s="555" t="s">
        <v>569</v>
      </c>
      <c r="V51" s="556" t="s">
        <v>570</v>
      </c>
    </row>
    <row r="52" spans="7:22" ht="13.5" customHeight="1">
      <c r="G52" s="634" t="s">
        <v>1605</v>
      </c>
      <c r="H52" s="558" t="s">
        <v>961</v>
      </c>
      <c r="I52" s="558"/>
      <c r="J52" s="559" t="s">
        <v>962</v>
      </c>
      <c r="K52" s="559"/>
      <c r="L52" s="1066" t="s">
        <v>963</v>
      </c>
      <c r="M52" s="1066"/>
      <c r="N52" s="1067"/>
      <c r="O52" s="636" t="s">
        <v>524</v>
      </c>
      <c r="P52" s="625"/>
      <c r="Q52" s="616" t="s">
        <v>518</v>
      </c>
      <c r="R52" s="617" t="s">
        <v>522</v>
      </c>
      <c r="S52" s="599" t="s">
        <v>504</v>
      </c>
      <c r="T52" s="565" t="s">
        <v>888</v>
      </c>
      <c r="U52" s="566" t="s">
        <v>900</v>
      </c>
      <c r="V52" s="567" t="s">
        <v>1566</v>
      </c>
    </row>
    <row r="53" spans="7:22" ht="13.5" customHeight="1">
      <c r="G53" s="568"/>
      <c r="H53" s="569" t="s">
        <v>104</v>
      </c>
      <c r="I53" s="569"/>
      <c r="J53" s="569" t="s">
        <v>105</v>
      </c>
      <c r="K53" s="569"/>
      <c r="L53" s="569" t="s">
        <v>106</v>
      </c>
      <c r="M53" s="569"/>
      <c r="N53" s="569" t="s">
        <v>107</v>
      </c>
      <c r="O53" s="638" t="s">
        <v>108</v>
      </c>
      <c r="P53" s="571" t="s">
        <v>109</v>
      </c>
      <c r="Q53" s="571" t="s">
        <v>110</v>
      </c>
      <c r="R53" s="600" t="s">
        <v>111</v>
      </c>
      <c r="S53" s="584" t="s">
        <v>713</v>
      </c>
      <c r="T53" s="601" t="s">
        <v>337</v>
      </c>
      <c r="U53" s="602" t="s">
        <v>115</v>
      </c>
      <c r="V53" s="603" t="s">
        <v>1567</v>
      </c>
    </row>
    <row r="54" spans="7:22" ht="13.5" customHeight="1">
      <c r="G54" s="577" t="s">
        <v>130</v>
      </c>
      <c r="H54" s="618">
        <v>97</v>
      </c>
      <c r="I54" s="618"/>
      <c r="J54" s="579">
        <v>1195</v>
      </c>
      <c r="K54" s="579"/>
      <c r="L54" s="578">
        <v>61</v>
      </c>
      <c r="M54" s="578"/>
      <c r="N54" s="580">
        <v>101</v>
      </c>
      <c r="O54" s="643">
        <v>0.03</v>
      </c>
      <c r="P54" s="582">
        <v>1.5</v>
      </c>
      <c r="Q54" s="582">
        <v>0</v>
      </c>
      <c r="R54" s="583">
        <v>0</v>
      </c>
      <c r="S54" s="584" t="s">
        <v>714</v>
      </c>
      <c r="T54" s="605" t="s">
        <v>360</v>
      </c>
      <c r="U54" s="548" t="s">
        <v>113</v>
      </c>
      <c r="V54" s="586">
        <v>43138</v>
      </c>
    </row>
    <row r="55" spans="7:22" ht="13.5" customHeight="1">
      <c r="G55" s="587" t="s">
        <v>112</v>
      </c>
      <c r="H55" s="590">
        <v>2251</v>
      </c>
      <c r="I55" s="590"/>
      <c r="J55" s="591">
        <v>13899</v>
      </c>
      <c r="K55" s="591"/>
      <c r="L55" s="588">
        <v>397</v>
      </c>
      <c r="M55" s="588"/>
      <c r="N55" s="591">
        <v>111</v>
      </c>
      <c r="O55" s="644">
        <v>0.03</v>
      </c>
      <c r="P55" s="593">
        <v>1.5</v>
      </c>
      <c r="Q55" s="593">
        <v>0</v>
      </c>
      <c r="R55" s="594">
        <v>0</v>
      </c>
      <c r="S55" s="595" t="s">
        <v>5</v>
      </c>
      <c r="T55" s="1064" t="s">
        <v>1568</v>
      </c>
      <c r="U55" s="1064"/>
      <c r="V55" s="1065"/>
    </row>
    <row r="57" spans="7:22" ht="13.5" customHeight="1">
      <c r="G57" s="632" t="s">
        <v>1578</v>
      </c>
      <c r="H57" s="1070" t="s">
        <v>486</v>
      </c>
      <c r="I57" s="1071"/>
      <c r="J57" s="1071"/>
      <c r="K57" s="1071"/>
      <c r="L57" s="1071"/>
      <c r="M57" s="1071"/>
      <c r="N57" s="1072"/>
      <c r="O57" s="1052" t="s">
        <v>523</v>
      </c>
      <c r="P57" s="1054"/>
      <c r="Q57" s="1070" t="s">
        <v>118</v>
      </c>
      <c r="R57" s="1071"/>
      <c r="S57" s="1072"/>
      <c r="T57" s="1058" t="s">
        <v>567</v>
      </c>
      <c r="U57" s="1059"/>
      <c r="V57" s="1060"/>
    </row>
    <row r="58" spans="7:22" ht="13.5" customHeight="1">
      <c r="G58" s="633"/>
      <c r="H58" s="549" t="s">
        <v>116</v>
      </c>
      <c r="I58" s="550"/>
      <c r="J58" s="550" t="s">
        <v>117</v>
      </c>
      <c r="K58" s="550"/>
      <c r="L58" s="1045" t="s">
        <v>133</v>
      </c>
      <c r="M58" s="1045"/>
      <c r="N58" s="1046"/>
      <c r="O58" s="551" t="s">
        <v>544</v>
      </c>
      <c r="P58" s="552" t="s">
        <v>545</v>
      </c>
      <c r="Q58" s="549" t="s">
        <v>119</v>
      </c>
      <c r="R58" s="550" t="s">
        <v>120</v>
      </c>
      <c r="S58" s="553" t="s">
        <v>121</v>
      </c>
      <c r="T58" s="554" t="s">
        <v>568</v>
      </c>
      <c r="U58" s="555" t="s">
        <v>569</v>
      </c>
      <c r="V58" s="556" t="s">
        <v>570</v>
      </c>
    </row>
    <row r="59" spans="7:22" ht="13.5" customHeight="1">
      <c r="G59" s="634" t="s">
        <v>1606</v>
      </c>
      <c r="H59" s="622" t="s">
        <v>1573</v>
      </c>
      <c r="I59" s="623"/>
      <c r="J59" s="559" t="s">
        <v>1574</v>
      </c>
      <c r="K59" s="559"/>
      <c r="L59" s="1066" t="s">
        <v>967</v>
      </c>
      <c r="M59" s="1066"/>
      <c r="N59" s="1067"/>
      <c r="O59" s="624" t="s">
        <v>526</v>
      </c>
      <c r="P59" s="625" t="s">
        <v>524</v>
      </c>
      <c r="Q59" s="630" t="s">
        <v>520</v>
      </c>
      <c r="R59" s="563" t="s">
        <v>522</v>
      </c>
      <c r="S59" s="564" t="s">
        <v>496</v>
      </c>
      <c r="T59" s="565" t="s">
        <v>1570</v>
      </c>
      <c r="U59" s="566" t="s">
        <v>1571</v>
      </c>
      <c r="V59" s="567" t="s">
        <v>900</v>
      </c>
    </row>
    <row r="60" spans="7:22" ht="13.5" customHeight="1">
      <c r="G60" s="568"/>
      <c r="H60" s="569" t="s">
        <v>104</v>
      </c>
      <c r="I60" s="569"/>
      <c r="J60" s="569" t="s">
        <v>105</v>
      </c>
      <c r="K60" s="569"/>
      <c r="L60" s="569" t="s">
        <v>106</v>
      </c>
      <c r="M60" s="569"/>
      <c r="N60" s="569" t="s">
        <v>107</v>
      </c>
      <c r="O60" s="570" t="s">
        <v>108</v>
      </c>
      <c r="P60" s="571" t="s">
        <v>109</v>
      </c>
      <c r="Q60" s="571" t="s">
        <v>110</v>
      </c>
      <c r="R60" s="600" t="s">
        <v>111</v>
      </c>
      <c r="S60" s="584" t="s">
        <v>713</v>
      </c>
      <c r="T60" s="601" t="s">
        <v>337</v>
      </c>
      <c r="U60" s="602" t="s">
        <v>115</v>
      </c>
      <c r="V60" s="603" t="s">
        <v>1572</v>
      </c>
    </row>
    <row r="61" spans="7:22" ht="13.5" customHeight="1">
      <c r="G61" s="577" t="s">
        <v>130</v>
      </c>
      <c r="H61" s="578">
        <v>104</v>
      </c>
      <c r="I61" s="578"/>
      <c r="J61" s="579">
        <v>1206</v>
      </c>
      <c r="K61" s="579"/>
      <c r="L61" s="578">
        <v>60</v>
      </c>
      <c r="M61" s="578"/>
      <c r="N61" s="604">
        <v>105</v>
      </c>
      <c r="O61" s="643">
        <v>0.03</v>
      </c>
      <c r="P61" s="582">
        <v>1.5</v>
      </c>
      <c r="Q61" s="582">
        <v>0</v>
      </c>
      <c r="R61" s="583">
        <v>0</v>
      </c>
      <c r="S61" s="620" t="s">
        <v>714</v>
      </c>
      <c r="T61" s="605" t="s">
        <v>360</v>
      </c>
      <c r="U61" s="548" t="s">
        <v>113</v>
      </c>
      <c r="V61" s="586">
        <v>43138</v>
      </c>
    </row>
    <row r="62" spans="7:22" ht="13.5" customHeight="1">
      <c r="G62" s="587" t="s">
        <v>112</v>
      </c>
      <c r="H62" s="588">
        <v>2385</v>
      </c>
      <c r="I62" s="588"/>
      <c r="J62" s="591">
        <v>14013</v>
      </c>
      <c r="K62" s="591"/>
      <c r="L62" s="590">
        <v>388</v>
      </c>
      <c r="M62" s="590"/>
      <c r="N62" s="591">
        <v>115</v>
      </c>
      <c r="O62" s="644">
        <v>0.03</v>
      </c>
      <c r="P62" s="593">
        <v>1.5</v>
      </c>
      <c r="Q62" s="593">
        <v>0</v>
      </c>
      <c r="R62" s="594">
        <v>0</v>
      </c>
      <c r="S62" s="595" t="s">
        <v>5</v>
      </c>
      <c r="T62" s="1064" t="s">
        <v>1580</v>
      </c>
      <c r="U62" s="1064"/>
      <c r="V62" s="1065"/>
    </row>
    <row r="64" spans="7:22" ht="13.5" customHeight="1">
      <c r="G64" s="632" t="s">
        <v>1818</v>
      </c>
      <c r="H64" s="1070" t="s">
        <v>486</v>
      </c>
      <c r="I64" s="1071"/>
      <c r="J64" s="1071"/>
      <c r="K64" s="1071"/>
      <c r="L64" s="1071"/>
      <c r="M64" s="1071"/>
      <c r="N64" s="1072"/>
      <c r="O64" s="1052" t="s">
        <v>523</v>
      </c>
      <c r="P64" s="1054"/>
      <c r="Q64" s="1070" t="s">
        <v>118</v>
      </c>
      <c r="R64" s="1071"/>
      <c r="S64" s="1072"/>
      <c r="T64" s="1058" t="s">
        <v>567</v>
      </c>
      <c r="U64" s="1059"/>
      <c r="V64" s="1060"/>
    </row>
    <row r="65" spans="7:22" ht="13.5" customHeight="1">
      <c r="G65" s="633"/>
      <c r="H65" s="1044" t="s">
        <v>116</v>
      </c>
      <c r="I65" s="1045"/>
      <c r="J65" s="1045" t="s">
        <v>117</v>
      </c>
      <c r="K65" s="1045"/>
      <c r="L65" s="1045" t="s">
        <v>133</v>
      </c>
      <c r="M65" s="1045"/>
      <c r="N65" s="1046"/>
      <c r="O65" s="551" t="s">
        <v>544</v>
      </c>
      <c r="P65" s="552" t="s">
        <v>545</v>
      </c>
      <c r="Q65" s="549" t="s">
        <v>119</v>
      </c>
      <c r="R65" s="550" t="s">
        <v>120</v>
      </c>
      <c r="S65" s="553" t="s">
        <v>121</v>
      </c>
      <c r="T65" s="554" t="s">
        <v>568</v>
      </c>
      <c r="U65" s="555" t="s">
        <v>569</v>
      </c>
      <c r="V65" s="556" t="s">
        <v>570</v>
      </c>
    </row>
    <row r="66" spans="7:22" ht="13.5" customHeight="1">
      <c r="G66" s="634" t="s">
        <v>1807</v>
      </c>
      <c r="H66" s="1073" t="s">
        <v>1797</v>
      </c>
      <c r="I66" s="1074"/>
      <c r="J66" s="1075" t="s">
        <v>1798</v>
      </c>
      <c r="K66" s="1075"/>
      <c r="L66" s="1066" t="s">
        <v>1799</v>
      </c>
      <c r="M66" s="1066"/>
      <c r="N66" s="1067"/>
      <c r="O66" s="636" t="s">
        <v>524</v>
      </c>
      <c r="P66" s="645" t="s">
        <v>525</v>
      </c>
      <c r="Q66" s="646" t="s">
        <v>519</v>
      </c>
      <c r="R66" s="563" t="s">
        <v>522</v>
      </c>
      <c r="S66" s="564" t="s">
        <v>496</v>
      </c>
      <c r="T66" s="565" t="s">
        <v>1819</v>
      </c>
      <c r="U66" s="566" t="s">
        <v>1820</v>
      </c>
      <c r="V66" s="567" t="s">
        <v>1821</v>
      </c>
    </row>
    <row r="67" spans="7:22" ht="13.5" customHeight="1">
      <c r="G67" s="568"/>
      <c r="H67" s="569" t="s">
        <v>104</v>
      </c>
      <c r="I67" s="647" t="s">
        <v>1811</v>
      </c>
      <c r="J67" s="569" t="s">
        <v>105</v>
      </c>
      <c r="K67" s="647" t="s">
        <v>1811</v>
      </c>
      <c r="L67" s="575" t="s">
        <v>106</v>
      </c>
      <c r="M67" s="647" t="s">
        <v>1811</v>
      </c>
      <c r="N67" s="648" t="s">
        <v>107</v>
      </c>
      <c r="O67" s="638" t="s">
        <v>108</v>
      </c>
      <c r="P67" s="571" t="s">
        <v>109</v>
      </c>
      <c r="Q67" s="649" t="s">
        <v>110</v>
      </c>
      <c r="R67" s="572" t="s">
        <v>111</v>
      </c>
      <c r="S67" s="584" t="s">
        <v>713</v>
      </c>
      <c r="T67" s="601" t="s">
        <v>337</v>
      </c>
      <c r="U67" s="602" t="s">
        <v>115</v>
      </c>
      <c r="V67" s="603" t="s">
        <v>880</v>
      </c>
    </row>
    <row r="68" spans="7:22" ht="13.5" customHeight="1">
      <c r="G68" s="577" t="s">
        <v>130</v>
      </c>
      <c r="H68" s="579">
        <v>137</v>
      </c>
      <c r="I68" s="650">
        <v>15</v>
      </c>
      <c r="J68" s="618">
        <v>790</v>
      </c>
      <c r="K68" s="651">
        <v>130</v>
      </c>
      <c r="L68" s="580">
        <v>68</v>
      </c>
      <c r="M68" s="652">
        <v>20</v>
      </c>
      <c r="N68" s="580">
        <v>100</v>
      </c>
      <c r="O68" s="641">
        <v>0.1</v>
      </c>
      <c r="P68" s="582">
        <v>1.5</v>
      </c>
      <c r="Q68" s="582">
        <v>0</v>
      </c>
      <c r="R68" s="583">
        <v>0</v>
      </c>
      <c r="S68" s="584" t="s">
        <v>714</v>
      </c>
      <c r="T68" s="605" t="s">
        <v>360</v>
      </c>
      <c r="U68" s="548" t="s">
        <v>113</v>
      </c>
      <c r="V68" s="586">
        <v>43194</v>
      </c>
    </row>
    <row r="69" spans="7:22" ht="13.5" customHeight="1">
      <c r="G69" s="587" t="s">
        <v>112</v>
      </c>
      <c r="H69" s="653">
        <v>3189</v>
      </c>
      <c r="I69" s="654">
        <v>13</v>
      </c>
      <c r="J69" s="655">
        <v>9229</v>
      </c>
      <c r="K69" s="656">
        <v>130</v>
      </c>
      <c r="L69" s="657">
        <v>441</v>
      </c>
      <c r="M69" s="658">
        <v>21</v>
      </c>
      <c r="N69" s="591">
        <v>110</v>
      </c>
      <c r="O69" s="642">
        <v>0.1</v>
      </c>
      <c r="P69" s="593">
        <v>1.5</v>
      </c>
      <c r="Q69" s="593">
        <v>0</v>
      </c>
      <c r="R69" s="594">
        <v>0</v>
      </c>
      <c r="S69" s="595" t="s">
        <v>5</v>
      </c>
      <c r="T69" s="1064" t="s">
        <v>887</v>
      </c>
      <c r="U69" s="1064"/>
      <c r="V69" s="1065"/>
    </row>
    <row r="70" spans="7:22" ht="13.5" customHeight="1">
      <c r="K70" s="659"/>
      <c r="L70" s="660"/>
      <c r="M70" s="660"/>
    </row>
    <row r="71" spans="7:22" ht="13.5" customHeight="1">
      <c r="G71" s="632" t="s">
        <v>1836</v>
      </c>
      <c r="H71" s="1071" t="s">
        <v>486</v>
      </c>
      <c r="I71" s="1071"/>
      <c r="J71" s="1071"/>
      <c r="K71" s="1071"/>
      <c r="L71" s="1071"/>
      <c r="M71" s="1071"/>
      <c r="N71" s="1072"/>
      <c r="O71" s="1052" t="s">
        <v>523</v>
      </c>
      <c r="P71" s="1054"/>
      <c r="Q71" s="1070" t="s">
        <v>118</v>
      </c>
      <c r="R71" s="1071"/>
      <c r="S71" s="1072"/>
      <c r="T71" s="1058" t="s">
        <v>567</v>
      </c>
      <c r="U71" s="1059"/>
      <c r="V71" s="1060"/>
    </row>
    <row r="72" spans="7:22" ht="13.5" customHeight="1">
      <c r="G72" s="633"/>
      <c r="H72" s="1044" t="s">
        <v>116</v>
      </c>
      <c r="I72" s="1045"/>
      <c r="J72" s="1045" t="s">
        <v>117</v>
      </c>
      <c r="K72" s="1045"/>
      <c r="L72" s="1045" t="s">
        <v>133</v>
      </c>
      <c r="M72" s="1045"/>
      <c r="N72" s="1046"/>
      <c r="O72" s="551" t="s">
        <v>544</v>
      </c>
      <c r="P72" s="552" t="s">
        <v>545</v>
      </c>
      <c r="Q72" s="549" t="s">
        <v>119</v>
      </c>
      <c r="R72" s="550" t="s">
        <v>120</v>
      </c>
      <c r="S72" s="553" t="s">
        <v>121</v>
      </c>
      <c r="T72" s="554" t="s">
        <v>568</v>
      </c>
      <c r="U72" s="555" t="s">
        <v>569</v>
      </c>
      <c r="V72" s="556" t="s">
        <v>570</v>
      </c>
    </row>
    <row r="73" spans="7:22" ht="13.5" customHeight="1">
      <c r="G73" s="634" t="s">
        <v>1808</v>
      </c>
      <c r="H73" s="1078" t="s">
        <v>1810</v>
      </c>
      <c r="I73" s="1079"/>
      <c r="J73" s="1075" t="s">
        <v>1800</v>
      </c>
      <c r="K73" s="1075"/>
      <c r="L73" s="1066" t="s">
        <v>1801</v>
      </c>
      <c r="M73" s="1066"/>
      <c r="N73" s="1067"/>
      <c r="O73" s="636" t="s">
        <v>524</v>
      </c>
      <c r="P73" s="661" t="s">
        <v>531</v>
      </c>
      <c r="Q73" s="598" t="s">
        <v>518</v>
      </c>
      <c r="R73" s="563" t="s">
        <v>522</v>
      </c>
      <c r="S73" s="564" t="s">
        <v>496</v>
      </c>
      <c r="T73" s="566" t="s">
        <v>118</v>
      </c>
      <c r="U73" s="566" t="s">
        <v>1816</v>
      </c>
      <c r="V73" s="567" t="s">
        <v>1817</v>
      </c>
    </row>
    <row r="74" spans="7:22" ht="13.5" customHeight="1">
      <c r="G74" s="568"/>
      <c r="H74" s="569" t="s">
        <v>104</v>
      </c>
      <c r="I74" s="647" t="s">
        <v>1811</v>
      </c>
      <c r="J74" s="569" t="s">
        <v>105</v>
      </c>
      <c r="K74" s="647" t="s">
        <v>1811</v>
      </c>
      <c r="L74" s="575" t="s">
        <v>106</v>
      </c>
      <c r="M74" s="647" t="s">
        <v>1811</v>
      </c>
      <c r="N74" s="648" t="s">
        <v>107</v>
      </c>
      <c r="O74" s="638" t="s">
        <v>108</v>
      </c>
      <c r="P74" s="571" t="s">
        <v>109</v>
      </c>
      <c r="Q74" s="649" t="s">
        <v>110</v>
      </c>
      <c r="R74" s="572" t="s">
        <v>111</v>
      </c>
      <c r="S74" s="584" t="s">
        <v>713</v>
      </c>
      <c r="T74" s="601" t="s">
        <v>337</v>
      </c>
      <c r="U74" s="602" t="s">
        <v>115</v>
      </c>
      <c r="V74" s="603" t="s">
        <v>1796</v>
      </c>
    </row>
    <row r="75" spans="7:22" ht="13.5" customHeight="1">
      <c r="G75" s="577" t="s">
        <v>130</v>
      </c>
      <c r="H75" s="604">
        <v>136</v>
      </c>
      <c r="I75" s="662">
        <v>15</v>
      </c>
      <c r="J75" s="663">
        <v>907</v>
      </c>
      <c r="K75" s="664">
        <v>90</v>
      </c>
      <c r="L75" s="663">
        <v>61</v>
      </c>
      <c r="M75" s="664">
        <v>98</v>
      </c>
      <c r="N75" s="580">
        <v>104</v>
      </c>
      <c r="O75" s="581">
        <v>0.05</v>
      </c>
      <c r="P75" s="582">
        <v>1.5</v>
      </c>
      <c r="Q75" s="582">
        <v>0</v>
      </c>
      <c r="R75" s="583">
        <v>0</v>
      </c>
      <c r="S75" s="584" t="s">
        <v>714</v>
      </c>
      <c r="T75" s="605" t="s">
        <v>360</v>
      </c>
      <c r="U75" s="548" t="s">
        <v>113</v>
      </c>
      <c r="V75" s="586">
        <v>43194</v>
      </c>
    </row>
    <row r="76" spans="7:22" ht="13.5" customHeight="1">
      <c r="G76" s="587" t="s">
        <v>112</v>
      </c>
      <c r="H76" s="591">
        <v>3162</v>
      </c>
      <c r="I76" s="654">
        <v>17</v>
      </c>
      <c r="J76" s="665">
        <v>10596</v>
      </c>
      <c r="K76" s="666">
        <v>66</v>
      </c>
      <c r="L76" s="665">
        <v>401</v>
      </c>
      <c r="M76" s="666">
        <v>69</v>
      </c>
      <c r="N76" s="591">
        <v>114</v>
      </c>
      <c r="O76" s="592">
        <v>0.05</v>
      </c>
      <c r="P76" s="593">
        <v>1.5</v>
      </c>
      <c r="Q76" s="593">
        <v>0</v>
      </c>
      <c r="R76" s="594">
        <v>0</v>
      </c>
      <c r="S76" s="595" t="s">
        <v>5</v>
      </c>
      <c r="T76" s="1064" t="s">
        <v>1812</v>
      </c>
      <c r="U76" s="1064"/>
      <c r="V76" s="1065"/>
    </row>
    <row r="77" spans="7:22" ht="13.5" customHeight="1">
      <c r="I77" s="659"/>
    </row>
    <row r="78" spans="7:22" ht="13.5" customHeight="1">
      <c r="G78" s="632" t="s">
        <v>1837</v>
      </c>
      <c r="H78" s="1070" t="s">
        <v>486</v>
      </c>
      <c r="I78" s="1071"/>
      <c r="J78" s="1071"/>
      <c r="K78" s="1071"/>
      <c r="L78" s="1071"/>
      <c r="M78" s="1071"/>
      <c r="N78" s="1072"/>
      <c r="O78" s="1052" t="s">
        <v>523</v>
      </c>
      <c r="P78" s="1054"/>
      <c r="Q78" s="1070" t="s">
        <v>118</v>
      </c>
      <c r="R78" s="1071"/>
      <c r="S78" s="1072"/>
      <c r="T78" s="1058" t="s">
        <v>567</v>
      </c>
      <c r="U78" s="1059"/>
      <c r="V78" s="1060"/>
    </row>
    <row r="79" spans="7:22" ht="13.5" customHeight="1">
      <c r="G79" s="633"/>
      <c r="H79" s="1044" t="s">
        <v>116</v>
      </c>
      <c r="I79" s="1045"/>
      <c r="J79" s="1045" t="s">
        <v>117</v>
      </c>
      <c r="K79" s="1045"/>
      <c r="L79" s="1045" t="s">
        <v>133</v>
      </c>
      <c r="M79" s="1045"/>
      <c r="N79" s="1046"/>
      <c r="O79" s="551" t="s">
        <v>544</v>
      </c>
      <c r="P79" s="552" t="s">
        <v>545</v>
      </c>
      <c r="Q79" s="549" t="s">
        <v>119</v>
      </c>
      <c r="R79" s="550" t="s">
        <v>120</v>
      </c>
      <c r="S79" s="553" t="s">
        <v>121</v>
      </c>
      <c r="T79" s="554" t="s">
        <v>568</v>
      </c>
      <c r="U79" s="555" t="s">
        <v>569</v>
      </c>
      <c r="V79" s="556" t="s">
        <v>570</v>
      </c>
    </row>
    <row r="80" spans="7:22" ht="13.5" customHeight="1">
      <c r="G80" s="634" t="s">
        <v>1809</v>
      </c>
      <c r="H80" s="1080" t="s">
        <v>1802</v>
      </c>
      <c r="I80" s="1081"/>
      <c r="J80" s="1075" t="s">
        <v>2063</v>
      </c>
      <c r="K80" s="1075"/>
      <c r="L80" s="1066" t="s">
        <v>2064</v>
      </c>
      <c r="M80" s="1066"/>
      <c r="N80" s="1067"/>
      <c r="O80" s="624" t="s">
        <v>526</v>
      </c>
      <c r="P80" s="597" t="s">
        <v>530</v>
      </c>
      <c r="Q80" s="630" t="s">
        <v>520</v>
      </c>
      <c r="R80" s="563" t="s">
        <v>522</v>
      </c>
      <c r="S80" s="599" t="s">
        <v>504</v>
      </c>
      <c r="T80" s="565" t="s">
        <v>1813</v>
      </c>
      <c r="U80" s="566" t="s">
        <v>1814</v>
      </c>
      <c r="V80" s="567" t="s">
        <v>1815</v>
      </c>
    </row>
    <row r="81" spans="7:22" ht="13.5" customHeight="1">
      <c r="G81" s="568"/>
      <c r="H81" s="569" t="s">
        <v>104</v>
      </c>
      <c r="I81" s="647" t="s">
        <v>1811</v>
      </c>
      <c r="J81" s="569" t="s">
        <v>105</v>
      </c>
      <c r="K81" s="647" t="s">
        <v>1811</v>
      </c>
      <c r="L81" s="575" t="s">
        <v>106</v>
      </c>
      <c r="M81" s="647" t="s">
        <v>1811</v>
      </c>
      <c r="N81" s="648" t="s">
        <v>107</v>
      </c>
      <c r="O81" s="570" t="s">
        <v>108</v>
      </c>
      <c r="P81" s="571" t="s">
        <v>109</v>
      </c>
      <c r="Q81" s="571" t="s">
        <v>110</v>
      </c>
      <c r="R81" s="600" t="s">
        <v>111</v>
      </c>
      <c r="S81" s="584" t="s">
        <v>713</v>
      </c>
      <c r="T81" s="601" t="s">
        <v>337</v>
      </c>
      <c r="U81" s="1076" t="s">
        <v>1806</v>
      </c>
      <c r="V81" s="1077"/>
    </row>
    <row r="82" spans="7:22" ht="13.5" customHeight="1">
      <c r="G82" s="577" t="s">
        <v>130</v>
      </c>
      <c r="H82" s="618">
        <v>89</v>
      </c>
      <c r="I82" s="651">
        <v>130</v>
      </c>
      <c r="J82" s="667">
        <v>1067</v>
      </c>
      <c r="K82" s="662">
        <v>20</v>
      </c>
      <c r="L82" s="667">
        <v>75</v>
      </c>
      <c r="M82" s="662">
        <v>2</v>
      </c>
      <c r="N82" s="604">
        <v>105</v>
      </c>
      <c r="O82" s="581">
        <v>0.05</v>
      </c>
      <c r="P82" s="582">
        <v>1.5</v>
      </c>
      <c r="Q82" s="582">
        <v>0</v>
      </c>
      <c r="R82" s="583">
        <v>0</v>
      </c>
      <c r="S82" s="620" t="s">
        <v>714</v>
      </c>
      <c r="T82" s="585" t="s">
        <v>364</v>
      </c>
      <c r="U82" s="548" t="s">
        <v>113</v>
      </c>
      <c r="V82" s="586">
        <v>43194</v>
      </c>
    </row>
    <row r="83" spans="7:22" ht="13.5" customHeight="1">
      <c r="G83" s="587" t="s">
        <v>112</v>
      </c>
      <c r="H83" s="668">
        <v>2064</v>
      </c>
      <c r="I83" s="669">
        <v>130</v>
      </c>
      <c r="J83" s="657">
        <v>12418</v>
      </c>
      <c r="K83" s="658">
        <v>23</v>
      </c>
      <c r="L83" s="670">
        <v>485</v>
      </c>
      <c r="M83" s="654">
        <v>4</v>
      </c>
      <c r="N83" s="591">
        <v>110</v>
      </c>
      <c r="O83" s="592">
        <v>0.05</v>
      </c>
      <c r="P83" s="593">
        <v>1.5</v>
      </c>
      <c r="Q83" s="593">
        <v>0</v>
      </c>
      <c r="R83" s="594">
        <v>0</v>
      </c>
      <c r="S83" s="595" t="s">
        <v>5</v>
      </c>
      <c r="T83" s="1064" t="s">
        <v>887</v>
      </c>
      <c r="U83" s="1064"/>
      <c r="V83" s="1065"/>
    </row>
    <row r="85" spans="7:22" ht="13.5" customHeight="1">
      <c r="G85" s="632" t="s">
        <v>1840</v>
      </c>
      <c r="H85" s="1071" t="s">
        <v>486</v>
      </c>
      <c r="I85" s="1071"/>
      <c r="J85" s="1071"/>
      <c r="K85" s="1071"/>
      <c r="L85" s="1071"/>
      <c r="M85" s="1071"/>
      <c r="N85" s="1072"/>
      <c r="T85" s="1082"/>
      <c r="U85" s="1082"/>
      <c r="V85" s="1082"/>
    </row>
    <row r="86" spans="7:22" ht="13.5" customHeight="1">
      <c r="G86" s="633"/>
      <c r="H86" s="1044" t="s">
        <v>116</v>
      </c>
      <c r="I86" s="1045"/>
      <c r="J86" s="1045" t="s">
        <v>117</v>
      </c>
      <c r="K86" s="1045"/>
      <c r="L86" s="1045" t="s">
        <v>133</v>
      </c>
      <c r="M86" s="1045"/>
      <c r="N86" s="1046"/>
      <c r="T86" s="555"/>
      <c r="U86" s="555"/>
      <c r="V86" s="555"/>
    </row>
    <row r="87" spans="7:22" ht="13.5" customHeight="1">
      <c r="G87" s="634" t="s">
        <v>1841</v>
      </c>
      <c r="H87" s="1078" t="s">
        <v>1838</v>
      </c>
      <c r="I87" s="1079"/>
      <c r="J87" s="1083" t="s">
        <v>1919</v>
      </c>
      <c r="K87" s="1083"/>
      <c r="L87" s="1084" t="s">
        <v>1918</v>
      </c>
      <c r="M87" s="1084"/>
      <c r="N87" s="1085"/>
      <c r="T87" s="555"/>
      <c r="U87" s="555"/>
      <c r="V87" s="555"/>
    </row>
    <row r="88" spans="7:22" ht="13.5" customHeight="1">
      <c r="G88" s="1052" t="s">
        <v>1921</v>
      </c>
      <c r="H88" s="1054"/>
      <c r="I88" s="1070" t="s">
        <v>118</v>
      </c>
      <c r="J88" s="1071"/>
      <c r="K88" s="1071"/>
      <c r="L88" s="1071"/>
      <c r="M88" s="1071"/>
      <c r="N88" s="1072"/>
      <c r="O88" s="671"/>
      <c r="P88" s="624"/>
      <c r="Q88" s="672"/>
      <c r="R88" s="673"/>
      <c r="S88" s="672"/>
      <c r="T88" s="555"/>
      <c r="U88" s="555"/>
      <c r="V88" s="555"/>
    </row>
    <row r="89" spans="7:22" ht="13.5" customHeight="1">
      <c r="G89" s="551" t="s">
        <v>544</v>
      </c>
      <c r="H89" s="552" t="s">
        <v>545</v>
      </c>
      <c r="I89" s="1044" t="s">
        <v>119</v>
      </c>
      <c r="J89" s="1045"/>
      <c r="K89" s="550" t="s">
        <v>120</v>
      </c>
      <c r="L89" s="1045" t="s">
        <v>121</v>
      </c>
      <c r="M89" s="1045"/>
      <c r="N89" s="1046"/>
      <c r="O89" s="671"/>
      <c r="P89" s="624"/>
      <c r="Q89" s="672"/>
      <c r="R89" s="673"/>
      <c r="S89" s="672"/>
      <c r="T89" s="555"/>
      <c r="U89" s="555"/>
      <c r="V89" s="555"/>
    </row>
    <row r="90" spans="7:22" ht="13.5" customHeight="1">
      <c r="G90" s="636" t="s">
        <v>524</v>
      </c>
      <c r="H90" s="615" t="s">
        <v>526</v>
      </c>
      <c r="I90" s="1087" t="s">
        <v>519</v>
      </c>
      <c r="J90" s="1088"/>
      <c r="K90" s="617" t="s">
        <v>522</v>
      </c>
      <c r="L90" s="1048" t="s">
        <v>496</v>
      </c>
      <c r="M90" s="1048"/>
      <c r="N90" s="1086"/>
      <c r="O90" s="671"/>
      <c r="P90" s="624"/>
      <c r="Q90" s="672"/>
      <c r="R90" s="673"/>
      <c r="S90" s="672"/>
      <c r="T90" s="555"/>
      <c r="U90" s="555"/>
      <c r="V90" s="555"/>
    </row>
    <row r="91" spans="7:22" ht="13.5" customHeight="1">
      <c r="G91" s="568"/>
      <c r="H91" s="569" t="s">
        <v>104</v>
      </c>
      <c r="I91" s="674" t="s">
        <v>1811</v>
      </c>
      <c r="J91" s="569" t="s">
        <v>105</v>
      </c>
      <c r="K91" s="674" t="s">
        <v>1811</v>
      </c>
      <c r="L91" s="575" t="s">
        <v>106</v>
      </c>
      <c r="M91" s="674" t="s">
        <v>1811</v>
      </c>
      <c r="N91" s="675" t="s">
        <v>107</v>
      </c>
      <c r="T91" s="585"/>
      <c r="U91" s="602"/>
      <c r="V91" s="612"/>
    </row>
    <row r="92" spans="7:22" ht="13.5" customHeight="1">
      <c r="G92" s="577" t="s">
        <v>130</v>
      </c>
      <c r="H92" s="604">
        <v>128</v>
      </c>
      <c r="I92" s="662">
        <v>37</v>
      </c>
      <c r="J92" s="663">
        <v>907</v>
      </c>
      <c r="K92" s="664">
        <v>90</v>
      </c>
      <c r="L92" s="663">
        <v>64</v>
      </c>
      <c r="M92" s="664">
        <v>85</v>
      </c>
      <c r="N92" s="676">
        <v>108</v>
      </c>
      <c r="T92" s="627"/>
      <c r="U92" s="548"/>
      <c r="V92" s="677"/>
    </row>
    <row r="93" spans="7:22" ht="13.5" customHeight="1">
      <c r="G93" s="587" t="s">
        <v>112</v>
      </c>
      <c r="H93" s="591">
        <v>3002</v>
      </c>
      <c r="I93" s="654">
        <v>40</v>
      </c>
      <c r="J93" s="665">
        <v>10709</v>
      </c>
      <c r="K93" s="666">
        <v>59</v>
      </c>
      <c r="L93" s="665">
        <v>415</v>
      </c>
      <c r="M93" s="666">
        <v>54</v>
      </c>
      <c r="N93" s="678">
        <v>118</v>
      </c>
      <c r="T93" s="1041"/>
      <c r="U93" s="1041"/>
      <c r="V93" s="1041"/>
    </row>
    <row r="94" spans="7:22" ht="13.5" customHeight="1">
      <c r="G94" s="568"/>
      <c r="H94" s="638" t="s">
        <v>108</v>
      </c>
      <c r="I94" s="571" t="s">
        <v>109</v>
      </c>
      <c r="J94" s="649" t="s">
        <v>110</v>
      </c>
      <c r="K94" s="572" t="s">
        <v>111</v>
      </c>
      <c r="L94" s="1052" t="s">
        <v>1842</v>
      </c>
      <c r="M94" s="1053"/>
      <c r="N94" s="1054"/>
      <c r="O94" s="641"/>
      <c r="P94" s="582"/>
      <c r="Q94" s="582"/>
      <c r="R94" s="582"/>
      <c r="S94" s="550"/>
      <c r="T94" s="602"/>
      <c r="U94" s="602"/>
      <c r="V94" s="602"/>
    </row>
    <row r="95" spans="7:22" ht="13.5" customHeight="1">
      <c r="G95" s="577" t="s">
        <v>130</v>
      </c>
      <c r="H95" s="641">
        <v>0.1</v>
      </c>
      <c r="I95" s="582">
        <v>1.5</v>
      </c>
      <c r="J95" s="582">
        <v>0</v>
      </c>
      <c r="K95" s="583">
        <v>0</v>
      </c>
      <c r="L95" s="1055" t="s">
        <v>1918</v>
      </c>
      <c r="M95" s="1056"/>
      <c r="N95" s="1057"/>
      <c r="O95" s="641"/>
      <c r="P95" s="582"/>
      <c r="Q95" s="582"/>
      <c r="R95" s="582"/>
      <c r="S95" s="550"/>
      <c r="T95" s="602"/>
      <c r="U95" s="602"/>
      <c r="V95" s="602"/>
    </row>
    <row r="96" spans="7:22" ht="13.5" customHeight="1">
      <c r="G96" s="587" t="s">
        <v>112</v>
      </c>
      <c r="H96" s="642">
        <v>0.1</v>
      </c>
      <c r="I96" s="593">
        <v>1.5</v>
      </c>
      <c r="J96" s="593">
        <v>0</v>
      </c>
      <c r="K96" s="594">
        <v>0</v>
      </c>
      <c r="L96" s="1055" t="s">
        <v>1918</v>
      </c>
      <c r="M96" s="1056"/>
      <c r="N96" s="1057"/>
      <c r="O96" s="641"/>
      <c r="P96" s="582"/>
      <c r="Q96" s="582"/>
      <c r="R96" s="582"/>
      <c r="S96" s="550"/>
      <c r="T96" s="602"/>
      <c r="U96" s="602"/>
      <c r="V96" s="602"/>
    </row>
    <row r="97" spans="7:14" ht="13.5" customHeight="1">
      <c r="G97" s="1058" t="s">
        <v>567</v>
      </c>
      <c r="H97" s="1059"/>
      <c r="I97" s="1059"/>
      <c r="J97" s="1059"/>
      <c r="K97" s="1059"/>
      <c r="L97" s="1059"/>
      <c r="M97" s="1059"/>
      <c r="N97" s="1060"/>
    </row>
    <row r="98" spans="7:14" ht="13.5" customHeight="1">
      <c r="G98" s="1061" t="s">
        <v>568</v>
      </c>
      <c r="H98" s="1062"/>
      <c r="I98" s="1062" t="s">
        <v>569</v>
      </c>
      <c r="J98" s="1062"/>
      <c r="K98" s="1062"/>
      <c r="L98" s="1062" t="s">
        <v>570</v>
      </c>
      <c r="M98" s="1062"/>
      <c r="N98" s="1063"/>
    </row>
    <row r="99" spans="7:14" ht="13.5" customHeight="1">
      <c r="G99" s="1089" t="s">
        <v>575</v>
      </c>
      <c r="H99" s="1038"/>
      <c r="I99" s="1038" t="s">
        <v>1912</v>
      </c>
      <c r="J99" s="1038"/>
      <c r="K99" s="1038"/>
      <c r="L99" s="1038" t="s">
        <v>1913</v>
      </c>
      <c r="M99" s="1038"/>
      <c r="N99" s="1039"/>
    </row>
    <row r="100" spans="7:14" ht="13.5" customHeight="1">
      <c r="G100" s="573" t="s">
        <v>713</v>
      </c>
      <c r="H100" s="574" t="s">
        <v>337</v>
      </c>
      <c r="I100" s="679"/>
      <c r="J100" s="1040" t="s">
        <v>115</v>
      </c>
      <c r="K100" s="1040"/>
      <c r="L100" s="679" t="s">
        <v>1917</v>
      </c>
      <c r="M100" s="679"/>
      <c r="N100" s="576"/>
    </row>
    <row r="101" spans="7:14" ht="13.5" customHeight="1">
      <c r="G101" s="584" t="s">
        <v>714</v>
      </c>
      <c r="H101" s="627" t="s">
        <v>366</v>
      </c>
      <c r="J101" s="1041" t="s">
        <v>113</v>
      </c>
      <c r="K101" s="1041"/>
      <c r="L101" s="1042">
        <v>43217</v>
      </c>
      <c r="M101" s="1042"/>
      <c r="N101" s="1043"/>
    </row>
    <row r="102" spans="7:14" ht="13.5" customHeight="1">
      <c r="G102" s="587" t="s">
        <v>5</v>
      </c>
      <c r="H102" s="680" t="s">
        <v>1920</v>
      </c>
      <c r="I102" s="680"/>
      <c r="J102" s="680"/>
      <c r="K102" s="680"/>
      <c r="L102" s="681"/>
      <c r="M102" s="681"/>
      <c r="N102" s="682"/>
    </row>
    <row r="104" spans="7:14" ht="13.5" customHeight="1">
      <c r="G104" s="632" t="s">
        <v>1949</v>
      </c>
      <c r="H104" s="1071" t="s">
        <v>486</v>
      </c>
      <c r="I104" s="1071"/>
      <c r="J104" s="1071"/>
      <c r="K104" s="1071"/>
      <c r="L104" s="1071"/>
      <c r="M104" s="1071"/>
      <c r="N104" s="1072"/>
    </row>
    <row r="105" spans="7:14" ht="13.5" customHeight="1">
      <c r="G105" s="633"/>
      <c r="H105" s="1044" t="s">
        <v>116</v>
      </c>
      <c r="I105" s="1045"/>
      <c r="J105" s="1045" t="s">
        <v>117</v>
      </c>
      <c r="K105" s="1045"/>
      <c r="L105" s="1045" t="s">
        <v>133</v>
      </c>
      <c r="M105" s="1045"/>
      <c r="N105" s="1046"/>
    </row>
    <row r="106" spans="7:14" ht="13.5" customHeight="1">
      <c r="G106" s="634" t="s">
        <v>1945</v>
      </c>
      <c r="H106" s="1073" t="s">
        <v>1940</v>
      </c>
      <c r="I106" s="1074"/>
      <c r="J106" s="1083" t="s">
        <v>1946</v>
      </c>
      <c r="K106" s="1083"/>
      <c r="L106" s="1084" t="s">
        <v>1947</v>
      </c>
      <c r="M106" s="1084"/>
      <c r="N106" s="1085"/>
    </row>
    <row r="107" spans="7:14" ht="13.5" customHeight="1">
      <c r="G107" s="1052" t="s">
        <v>1921</v>
      </c>
      <c r="H107" s="1054"/>
      <c r="I107" s="1070" t="s">
        <v>118</v>
      </c>
      <c r="J107" s="1071"/>
      <c r="K107" s="1071"/>
      <c r="L107" s="1071"/>
      <c r="M107" s="1071"/>
      <c r="N107" s="1072"/>
    </row>
    <row r="108" spans="7:14" ht="13.5" customHeight="1">
      <c r="G108" s="551" t="s">
        <v>544</v>
      </c>
      <c r="H108" s="552" t="s">
        <v>545</v>
      </c>
      <c r="I108" s="1044" t="s">
        <v>119</v>
      </c>
      <c r="J108" s="1045"/>
      <c r="K108" s="550" t="s">
        <v>120</v>
      </c>
      <c r="L108" s="1045" t="s">
        <v>121</v>
      </c>
      <c r="M108" s="1045"/>
      <c r="N108" s="1046"/>
    </row>
    <row r="109" spans="7:14" ht="13.5" customHeight="1">
      <c r="G109" s="636" t="s">
        <v>2044</v>
      </c>
      <c r="H109" s="615" t="s">
        <v>2045</v>
      </c>
      <c r="I109" s="1047" t="s">
        <v>518</v>
      </c>
      <c r="J109" s="1048"/>
      <c r="K109" s="563" t="s">
        <v>522</v>
      </c>
      <c r="L109" s="1049" t="s">
        <v>2041</v>
      </c>
      <c r="M109" s="1050"/>
      <c r="N109" s="1051"/>
    </row>
    <row r="110" spans="7:14" ht="13.5" customHeight="1">
      <c r="G110" s="568"/>
      <c r="H110" s="569" t="s">
        <v>104</v>
      </c>
      <c r="I110" s="674" t="s">
        <v>1811</v>
      </c>
      <c r="J110" s="569" t="s">
        <v>105</v>
      </c>
      <c r="K110" s="674" t="s">
        <v>1811</v>
      </c>
      <c r="L110" s="575" t="s">
        <v>106</v>
      </c>
      <c r="M110" s="674" t="s">
        <v>1811</v>
      </c>
      <c r="N110" s="675" t="s">
        <v>107</v>
      </c>
    </row>
    <row r="111" spans="7:14" ht="13.5" customHeight="1">
      <c r="G111" s="577" t="s">
        <v>130</v>
      </c>
      <c r="H111" s="579">
        <v>140</v>
      </c>
      <c r="I111" s="650">
        <v>11</v>
      </c>
      <c r="J111" s="663">
        <v>864</v>
      </c>
      <c r="K111" s="664">
        <v>110</v>
      </c>
      <c r="L111" s="663">
        <v>61</v>
      </c>
      <c r="M111" s="664">
        <v>96</v>
      </c>
      <c r="N111" s="676">
        <v>109</v>
      </c>
    </row>
    <row r="112" spans="7:14" ht="13.5" customHeight="1">
      <c r="G112" s="587" t="s">
        <v>112</v>
      </c>
      <c r="H112" s="591">
        <v>3243</v>
      </c>
      <c r="I112" s="654">
        <v>11</v>
      </c>
      <c r="J112" s="655">
        <v>10140</v>
      </c>
      <c r="K112" s="656">
        <v>114</v>
      </c>
      <c r="L112" s="665">
        <v>397</v>
      </c>
      <c r="M112" s="666">
        <v>75</v>
      </c>
      <c r="N112" s="678">
        <v>119</v>
      </c>
    </row>
    <row r="113" spans="7:14" ht="13.5" customHeight="1">
      <c r="G113" s="568"/>
      <c r="H113" s="638" t="s">
        <v>108</v>
      </c>
      <c r="I113" s="571" t="s">
        <v>109</v>
      </c>
      <c r="J113" s="649" t="s">
        <v>110</v>
      </c>
      <c r="K113" s="572" t="s">
        <v>111</v>
      </c>
      <c r="L113" s="1052" t="s">
        <v>1842</v>
      </c>
      <c r="M113" s="1053"/>
      <c r="N113" s="1054"/>
    </row>
    <row r="114" spans="7:14" ht="13.5" customHeight="1">
      <c r="G114" s="577" t="s">
        <v>130</v>
      </c>
      <c r="H114" s="619">
        <v>0.08</v>
      </c>
      <c r="I114" s="582">
        <v>1.5</v>
      </c>
      <c r="J114" s="582">
        <v>0</v>
      </c>
      <c r="K114" s="583">
        <v>0</v>
      </c>
      <c r="L114" s="1055" t="s">
        <v>1918</v>
      </c>
      <c r="M114" s="1056"/>
      <c r="N114" s="1057"/>
    </row>
    <row r="115" spans="7:14" ht="13.5" customHeight="1">
      <c r="G115" s="587" t="s">
        <v>112</v>
      </c>
      <c r="H115" s="621">
        <v>0.08</v>
      </c>
      <c r="I115" s="593">
        <v>1.5</v>
      </c>
      <c r="J115" s="593">
        <v>0</v>
      </c>
      <c r="K115" s="594">
        <v>0</v>
      </c>
      <c r="L115" s="1055" t="s">
        <v>1918</v>
      </c>
      <c r="M115" s="1056"/>
      <c r="N115" s="1057"/>
    </row>
    <row r="116" spans="7:14" ht="13.5" customHeight="1">
      <c r="G116" s="1058" t="s">
        <v>567</v>
      </c>
      <c r="H116" s="1059"/>
      <c r="I116" s="1059"/>
      <c r="J116" s="1059"/>
      <c r="K116" s="1059"/>
      <c r="L116" s="1059"/>
      <c r="M116" s="1059"/>
      <c r="N116" s="1060"/>
    </row>
    <row r="117" spans="7:14" ht="13.5" customHeight="1">
      <c r="G117" s="1061" t="s">
        <v>568</v>
      </c>
      <c r="H117" s="1062"/>
      <c r="I117" s="1062" t="s">
        <v>569</v>
      </c>
      <c r="J117" s="1062"/>
      <c r="K117" s="1062"/>
      <c r="L117" s="1062" t="s">
        <v>570</v>
      </c>
      <c r="M117" s="1062"/>
      <c r="N117" s="1063"/>
    </row>
    <row r="118" spans="7:14" ht="13.5" customHeight="1">
      <c r="G118" s="1089" t="s">
        <v>2036</v>
      </c>
      <c r="H118" s="1038"/>
      <c r="I118" s="1038" t="s">
        <v>2038</v>
      </c>
      <c r="J118" s="1038"/>
      <c r="K118" s="1038"/>
      <c r="L118" s="1038" t="s">
        <v>2040</v>
      </c>
      <c r="M118" s="1038"/>
      <c r="N118" s="1039"/>
    </row>
    <row r="119" spans="7:14" ht="13.5" customHeight="1">
      <c r="G119" s="573" t="s">
        <v>713</v>
      </c>
      <c r="H119" s="626" t="s">
        <v>114</v>
      </c>
      <c r="I119" s="679"/>
      <c r="J119" s="1040" t="s">
        <v>115</v>
      </c>
      <c r="K119" s="1040"/>
      <c r="L119" s="679" t="s">
        <v>1948</v>
      </c>
      <c r="M119" s="679"/>
      <c r="N119" s="576"/>
    </row>
    <row r="120" spans="7:14" ht="13.5" customHeight="1">
      <c r="G120" s="584" t="s">
        <v>714</v>
      </c>
      <c r="H120" s="605" t="s">
        <v>360</v>
      </c>
      <c r="J120" s="1041" t="s">
        <v>113</v>
      </c>
      <c r="K120" s="1041"/>
      <c r="L120" s="1042">
        <v>43236</v>
      </c>
      <c r="M120" s="1042"/>
      <c r="N120" s="1043"/>
    </row>
    <row r="121" spans="7:14" ht="13.5" customHeight="1">
      <c r="G121" s="587" t="s">
        <v>5</v>
      </c>
      <c r="H121" s="680" t="s">
        <v>2035</v>
      </c>
      <c r="I121" s="680"/>
      <c r="J121" s="680"/>
      <c r="K121" s="680"/>
      <c r="L121" s="681"/>
      <c r="M121" s="681"/>
      <c r="N121" s="682"/>
    </row>
    <row r="122" spans="7:14" ht="13.5" customHeight="1" thickBot="1"/>
    <row r="123" spans="7:14" ht="13.5" customHeight="1">
      <c r="G123" s="683" t="s">
        <v>2131</v>
      </c>
      <c r="H123" s="1023" t="s">
        <v>2132</v>
      </c>
      <c r="I123" s="1024"/>
      <c r="J123" s="1024" t="s">
        <v>2133</v>
      </c>
      <c r="K123" s="1024"/>
      <c r="L123" s="1024" t="s">
        <v>2134</v>
      </c>
      <c r="M123" s="1024"/>
      <c r="N123" s="1025"/>
    </row>
    <row r="124" spans="7:14" ht="13.5" customHeight="1" thickBot="1">
      <c r="G124" s="684" t="s">
        <v>2121</v>
      </c>
      <c r="H124" s="1026" t="s">
        <v>2109</v>
      </c>
      <c r="I124" s="1027"/>
      <c r="J124" s="1028" t="s">
        <v>2109</v>
      </c>
      <c r="K124" s="1028"/>
      <c r="L124" s="1029" t="s">
        <v>2114</v>
      </c>
      <c r="M124" s="1029"/>
      <c r="N124" s="1030"/>
    </row>
    <row r="125" spans="7:14" ht="13.5" customHeight="1">
      <c r="G125" s="1031" t="s">
        <v>1921</v>
      </c>
      <c r="H125" s="1032"/>
      <c r="I125" s="1023" t="s">
        <v>118</v>
      </c>
      <c r="J125" s="1024"/>
      <c r="K125" s="1024"/>
      <c r="L125" s="1024"/>
      <c r="M125" s="1024"/>
      <c r="N125" s="1025"/>
    </row>
    <row r="126" spans="7:14" ht="13.5" customHeight="1">
      <c r="G126" s="685" t="s">
        <v>544</v>
      </c>
      <c r="H126" s="686" t="s">
        <v>545</v>
      </c>
      <c r="I126" s="1033" t="s">
        <v>119</v>
      </c>
      <c r="J126" s="1034"/>
      <c r="K126" s="687" t="s">
        <v>120</v>
      </c>
      <c r="L126" s="1034" t="s">
        <v>121</v>
      </c>
      <c r="M126" s="1034"/>
      <c r="N126" s="1035"/>
    </row>
    <row r="127" spans="7:14" ht="13.5" customHeight="1" thickBot="1">
      <c r="G127" s="688" t="s">
        <v>524</v>
      </c>
      <c r="H127" s="689" t="s">
        <v>531</v>
      </c>
      <c r="I127" s="1036" t="s">
        <v>520</v>
      </c>
      <c r="J127" s="1037"/>
      <c r="K127" s="690" t="s">
        <v>522</v>
      </c>
      <c r="L127" s="1006" t="s">
        <v>496</v>
      </c>
      <c r="M127" s="1006"/>
      <c r="N127" s="1007"/>
    </row>
    <row r="128" spans="7:14" ht="13.5" customHeight="1">
      <c r="G128" s="691"/>
      <c r="H128" s="692" t="s">
        <v>2135</v>
      </c>
      <c r="I128" s="693" t="s">
        <v>1811</v>
      </c>
      <c r="J128" s="692" t="s">
        <v>2136</v>
      </c>
      <c r="K128" s="693" t="s">
        <v>1811</v>
      </c>
      <c r="L128" s="694" t="s">
        <v>2137</v>
      </c>
      <c r="M128" s="693" t="s">
        <v>1811</v>
      </c>
      <c r="N128" s="695" t="s">
        <v>2138</v>
      </c>
    </row>
    <row r="129" spans="7:14" ht="13.5" customHeight="1">
      <c r="G129" s="696" t="s">
        <v>130</v>
      </c>
      <c r="H129" s="604">
        <v>127</v>
      </c>
      <c r="I129" s="662">
        <v>47</v>
      </c>
      <c r="J129" s="697">
        <v>960</v>
      </c>
      <c r="K129" s="652">
        <v>42</v>
      </c>
      <c r="L129" s="663">
        <v>60</v>
      </c>
      <c r="M129" s="664">
        <v>118</v>
      </c>
      <c r="N129" s="698">
        <v>104</v>
      </c>
    </row>
    <row r="130" spans="7:14" ht="13.5" customHeight="1" thickBot="1">
      <c r="G130" s="699" t="s">
        <v>2139</v>
      </c>
      <c r="H130" s="700">
        <v>2975</v>
      </c>
      <c r="I130" s="701">
        <v>51</v>
      </c>
      <c r="J130" s="702">
        <v>11393</v>
      </c>
      <c r="K130" s="703">
        <v>47</v>
      </c>
      <c r="L130" s="702">
        <v>392</v>
      </c>
      <c r="M130" s="703">
        <v>116</v>
      </c>
      <c r="N130" s="704">
        <v>114</v>
      </c>
    </row>
    <row r="131" spans="7:14" ht="13.5" customHeight="1">
      <c r="G131" s="691"/>
      <c r="H131" s="705" t="s">
        <v>2140</v>
      </c>
      <c r="I131" s="706" t="s">
        <v>2141</v>
      </c>
      <c r="J131" s="706" t="s">
        <v>2142</v>
      </c>
      <c r="K131" s="706" t="s">
        <v>2143</v>
      </c>
      <c r="L131" s="1008" t="s">
        <v>2145</v>
      </c>
      <c r="M131" s="1009"/>
      <c r="N131" s="1010"/>
    </row>
    <row r="132" spans="7:14" ht="13.5" customHeight="1">
      <c r="G132" s="696" t="s">
        <v>130</v>
      </c>
      <c r="H132" s="641">
        <v>0.1</v>
      </c>
      <c r="I132" s="582">
        <v>1.5</v>
      </c>
      <c r="J132" s="582">
        <v>0</v>
      </c>
      <c r="K132" s="582">
        <v>0</v>
      </c>
      <c r="L132" s="1090" t="s">
        <v>2130</v>
      </c>
      <c r="M132" s="1091"/>
      <c r="N132" s="1092"/>
    </row>
    <row r="133" spans="7:14" ht="13.5" customHeight="1" thickBot="1">
      <c r="G133" s="699" t="s">
        <v>2139</v>
      </c>
      <c r="H133" s="707">
        <v>0.1</v>
      </c>
      <c r="I133" s="708">
        <v>1.5</v>
      </c>
      <c r="J133" s="708">
        <v>0</v>
      </c>
      <c r="K133" s="708">
        <v>0</v>
      </c>
      <c r="L133" s="1093" t="s">
        <v>1081</v>
      </c>
      <c r="M133" s="1094"/>
      <c r="N133" s="1095"/>
    </row>
    <row r="134" spans="7:14" ht="13.5" customHeight="1">
      <c r="G134" s="1017" t="s">
        <v>567</v>
      </c>
      <c r="H134" s="1018"/>
      <c r="I134" s="1018"/>
      <c r="J134" s="1018"/>
      <c r="K134" s="1018"/>
      <c r="L134" s="1018"/>
      <c r="M134" s="1018"/>
      <c r="N134" s="1019"/>
    </row>
    <row r="135" spans="7:14" ht="13.5" customHeight="1">
      <c r="G135" s="1020" t="s">
        <v>568</v>
      </c>
      <c r="H135" s="1021"/>
      <c r="I135" s="1021" t="s">
        <v>569</v>
      </c>
      <c r="J135" s="1021"/>
      <c r="K135" s="1021"/>
      <c r="L135" s="1021" t="s">
        <v>570</v>
      </c>
      <c r="M135" s="1021"/>
      <c r="N135" s="1022"/>
    </row>
    <row r="136" spans="7:14" ht="13.5" customHeight="1" thickBot="1">
      <c r="G136" s="997" t="s">
        <v>2150</v>
      </c>
      <c r="H136" s="998"/>
      <c r="I136" s="998" t="s">
        <v>2151</v>
      </c>
      <c r="J136" s="998"/>
      <c r="K136" s="998"/>
      <c r="L136" s="998" t="s">
        <v>2152</v>
      </c>
      <c r="M136" s="998"/>
      <c r="N136" s="999"/>
    </row>
    <row r="137" spans="7:14" ht="13.5" customHeight="1">
      <c r="G137" s="709" t="s">
        <v>713</v>
      </c>
      <c r="H137" s="710" t="s">
        <v>337</v>
      </c>
      <c r="I137" s="711"/>
      <c r="J137" s="1000" t="s">
        <v>115</v>
      </c>
      <c r="K137" s="1000"/>
      <c r="L137" s="712" t="s">
        <v>2119</v>
      </c>
      <c r="M137" s="712"/>
      <c r="N137" s="713"/>
    </row>
    <row r="138" spans="7:14" ht="13.5" customHeight="1">
      <c r="G138" s="714" t="s">
        <v>714</v>
      </c>
      <c r="H138" s="715" t="s">
        <v>360</v>
      </c>
      <c r="I138" s="716"/>
      <c r="J138" s="1001" t="s">
        <v>2144</v>
      </c>
      <c r="K138" s="1001"/>
      <c r="L138" s="1002">
        <v>43292</v>
      </c>
      <c r="M138" s="1002"/>
      <c r="N138" s="1003"/>
    </row>
    <row r="139" spans="7:14" ht="13.5" customHeight="1" thickBot="1">
      <c r="G139" s="699" t="s">
        <v>716</v>
      </c>
      <c r="H139" s="717" t="s">
        <v>887</v>
      </c>
      <c r="I139" s="718"/>
      <c r="J139" s="718"/>
      <c r="K139" s="718"/>
      <c r="L139" s="719"/>
      <c r="M139" s="719"/>
      <c r="N139" s="720"/>
    </row>
    <row r="140" spans="7:14" ht="13.5" customHeight="1" thickBot="1"/>
    <row r="141" spans="7:14" ht="13.5" customHeight="1">
      <c r="G141" s="683" t="s">
        <v>2146</v>
      </c>
      <c r="H141" s="1023" t="s">
        <v>2147</v>
      </c>
      <c r="I141" s="1024"/>
      <c r="J141" s="1024" t="s">
        <v>2148</v>
      </c>
      <c r="K141" s="1024"/>
      <c r="L141" s="1024" t="s">
        <v>2149</v>
      </c>
      <c r="M141" s="1024"/>
      <c r="N141" s="1025"/>
    </row>
    <row r="142" spans="7:14" ht="13.5" customHeight="1" thickBot="1">
      <c r="G142" s="684" t="s">
        <v>2122</v>
      </c>
      <c r="H142" s="1026" t="s">
        <v>2110</v>
      </c>
      <c r="I142" s="1027"/>
      <c r="J142" s="1028" t="s">
        <v>2115</v>
      </c>
      <c r="K142" s="1028"/>
      <c r="L142" s="1029" t="s">
        <v>2116</v>
      </c>
      <c r="M142" s="1029"/>
      <c r="N142" s="1030"/>
    </row>
    <row r="143" spans="7:14" ht="13.5" customHeight="1">
      <c r="G143" s="1031" t="s">
        <v>1921</v>
      </c>
      <c r="H143" s="1032"/>
      <c r="I143" s="1023" t="s">
        <v>118</v>
      </c>
      <c r="J143" s="1024"/>
      <c r="K143" s="1024"/>
      <c r="L143" s="1024"/>
      <c r="M143" s="1024"/>
      <c r="N143" s="1025"/>
    </row>
    <row r="144" spans="7:14" ht="13.5" customHeight="1">
      <c r="G144" s="685" t="s">
        <v>544</v>
      </c>
      <c r="H144" s="686" t="s">
        <v>545</v>
      </c>
      <c r="I144" s="1033" t="s">
        <v>119</v>
      </c>
      <c r="J144" s="1034"/>
      <c r="K144" s="687" t="s">
        <v>120</v>
      </c>
      <c r="L144" s="1034" t="s">
        <v>121</v>
      </c>
      <c r="M144" s="1034"/>
      <c r="N144" s="1035"/>
    </row>
    <row r="145" spans="7:14" ht="13.5" customHeight="1" thickBot="1">
      <c r="G145" s="688" t="s">
        <v>524</v>
      </c>
      <c r="H145" s="721" t="s">
        <v>526</v>
      </c>
      <c r="I145" s="1036" t="s">
        <v>520</v>
      </c>
      <c r="J145" s="1037"/>
      <c r="K145" s="690" t="s">
        <v>522</v>
      </c>
      <c r="L145" s="1006" t="s">
        <v>496</v>
      </c>
      <c r="M145" s="1006"/>
      <c r="N145" s="1007"/>
    </row>
    <row r="146" spans="7:14" ht="13.5" customHeight="1">
      <c r="G146" s="691"/>
      <c r="H146" s="692" t="s">
        <v>2135</v>
      </c>
      <c r="I146" s="693" t="s">
        <v>1811</v>
      </c>
      <c r="J146" s="692" t="s">
        <v>2136</v>
      </c>
      <c r="K146" s="693" t="s">
        <v>1811</v>
      </c>
      <c r="L146" s="694" t="s">
        <v>2137</v>
      </c>
      <c r="M146" s="693" t="s">
        <v>1811</v>
      </c>
      <c r="N146" s="695" t="s">
        <v>2138</v>
      </c>
    </row>
    <row r="147" spans="7:14" ht="13.5" customHeight="1">
      <c r="G147" s="696" t="s">
        <v>130</v>
      </c>
      <c r="H147" s="579">
        <v>142</v>
      </c>
      <c r="I147" s="650">
        <v>7</v>
      </c>
      <c r="J147" s="663">
        <v>854</v>
      </c>
      <c r="K147" s="664">
        <v>118</v>
      </c>
      <c r="L147" s="663">
        <v>60</v>
      </c>
      <c r="M147" s="664">
        <v>118</v>
      </c>
      <c r="N147" s="722">
        <v>108</v>
      </c>
    </row>
    <row r="148" spans="7:14" ht="13.5" customHeight="1" thickBot="1">
      <c r="G148" s="699" t="s">
        <v>2139</v>
      </c>
      <c r="H148" s="700">
        <v>3323</v>
      </c>
      <c r="I148" s="701">
        <v>5</v>
      </c>
      <c r="J148" s="702">
        <v>10026</v>
      </c>
      <c r="K148" s="703">
        <v>128</v>
      </c>
      <c r="L148" s="702">
        <v>388</v>
      </c>
      <c r="M148" s="703">
        <v>124</v>
      </c>
      <c r="N148" s="704">
        <v>118</v>
      </c>
    </row>
    <row r="149" spans="7:14" ht="13.5" customHeight="1">
      <c r="G149" s="691"/>
      <c r="H149" s="705" t="s">
        <v>2140</v>
      </c>
      <c r="I149" s="706" t="s">
        <v>2141</v>
      </c>
      <c r="J149" s="706" t="s">
        <v>2142</v>
      </c>
      <c r="K149" s="706" t="s">
        <v>2143</v>
      </c>
      <c r="L149" s="1008" t="s">
        <v>2145</v>
      </c>
      <c r="M149" s="1009"/>
      <c r="N149" s="1010"/>
    </row>
    <row r="150" spans="7:14" ht="13.5" customHeight="1">
      <c r="G150" s="696" t="s">
        <v>130</v>
      </c>
      <c r="H150" s="641">
        <v>0.12</v>
      </c>
      <c r="I150" s="582">
        <v>1.5</v>
      </c>
      <c r="J150" s="582">
        <v>0</v>
      </c>
      <c r="K150" s="582">
        <v>0</v>
      </c>
      <c r="L150" s="1090" t="s">
        <v>2130</v>
      </c>
      <c r="M150" s="1091"/>
      <c r="N150" s="1092"/>
    </row>
    <row r="151" spans="7:14" ht="13.5" customHeight="1" thickBot="1">
      <c r="G151" s="699" t="s">
        <v>2139</v>
      </c>
      <c r="H151" s="707">
        <v>0.12</v>
      </c>
      <c r="I151" s="708">
        <v>1.5</v>
      </c>
      <c r="J151" s="708">
        <v>0</v>
      </c>
      <c r="K151" s="708">
        <v>0</v>
      </c>
      <c r="L151" s="1096" t="s">
        <v>1091</v>
      </c>
      <c r="M151" s="1097"/>
      <c r="N151" s="1098"/>
    </row>
    <row r="152" spans="7:14" ht="13.5" customHeight="1">
      <c r="G152" s="1017" t="s">
        <v>567</v>
      </c>
      <c r="H152" s="1018"/>
      <c r="I152" s="1018"/>
      <c r="J152" s="1018"/>
      <c r="K152" s="1018"/>
      <c r="L152" s="1018"/>
      <c r="M152" s="1018"/>
      <c r="N152" s="1019"/>
    </row>
    <row r="153" spans="7:14" ht="13.5" customHeight="1">
      <c r="G153" s="1020" t="s">
        <v>568</v>
      </c>
      <c r="H153" s="1021"/>
      <c r="I153" s="1021" t="s">
        <v>569</v>
      </c>
      <c r="J153" s="1021"/>
      <c r="K153" s="1021"/>
      <c r="L153" s="1021" t="s">
        <v>570</v>
      </c>
      <c r="M153" s="1021"/>
      <c r="N153" s="1022"/>
    </row>
    <row r="154" spans="7:14" ht="13.5" customHeight="1" thickBot="1">
      <c r="G154" s="997" t="s">
        <v>118</v>
      </c>
      <c r="H154" s="998"/>
      <c r="I154" s="998" t="s">
        <v>2153</v>
      </c>
      <c r="J154" s="998"/>
      <c r="K154" s="998"/>
      <c r="L154" s="998" t="s">
        <v>2154</v>
      </c>
      <c r="M154" s="998"/>
      <c r="N154" s="999"/>
    </row>
    <row r="155" spans="7:14" ht="13.5" customHeight="1">
      <c r="G155" s="709" t="s">
        <v>713</v>
      </c>
      <c r="H155" s="710" t="s">
        <v>337</v>
      </c>
      <c r="I155" s="711"/>
      <c r="J155" s="1000" t="s">
        <v>115</v>
      </c>
      <c r="K155" s="1000"/>
      <c r="L155" s="712" t="s">
        <v>2120</v>
      </c>
      <c r="M155" s="712"/>
      <c r="N155" s="713"/>
    </row>
    <row r="156" spans="7:14" ht="13.5" customHeight="1">
      <c r="G156" s="714" t="s">
        <v>714</v>
      </c>
      <c r="H156" s="715" t="s">
        <v>360</v>
      </c>
      <c r="I156" s="716"/>
      <c r="J156" s="1001" t="s">
        <v>2144</v>
      </c>
      <c r="K156" s="1001"/>
      <c r="L156" s="1002">
        <v>43292</v>
      </c>
      <c r="M156" s="1002"/>
      <c r="N156" s="1003"/>
    </row>
    <row r="157" spans="7:14" ht="13.5" customHeight="1" thickBot="1">
      <c r="G157" s="699" t="s">
        <v>716</v>
      </c>
      <c r="H157" s="717" t="s">
        <v>887</v>
      </c>
      <c r="I157" s="718"/>
      <c r="J157" s="718"/>
      <c r="K157" s="718"/>
      <c r="L157" s="719"/>
      <c r="M157" s="719"/>
      <c r="N157" s="720"/>
    </row>
    <row r="158" spans="7:14" ht="13.5" customHeight="1" thickBot="1"/>
    <row r="159" spans="7:14" ht="13.5" customHeight="1">
      <c r="G159" s="683" t="s">
        <v>2212</v>
      </c>
      <c r="H159" s="1023" t="s">
        <v>116</v>
      </c>
      <c r="I159" s="1024"/>
      <c r="J159" s="1024" t="s">
        <v>117</v>
      </c>
      <c r="K159" s="1024"/>
      <c r="L159" s="1024" t="s">
        <v>133</v>
      </c>
      <c r="M159" s="1024"/>
      <c r="N159" s="1025"/>
    </row>
    <row r="160" spans="7:14" ht="13.5" customHeight="1" thickBot="1">
      <c r="G160" s="684" t="s">
        <v>2168</v>
      </c>
      <c r="H160" s="1026" t="s">
        <v>2169</v>
      </c>
      <c r="I160" s="1027"/>
      <c r="J160" s="1028" t="s">
        <v>2170</v>
      </c>
      <c r="K160" s="1028"/>
      <c r="L160" s="1029" t="s">
        <v>2171</v>
      </c>
      <c r="M160" s="1029"/>
      <c r="N160" s="1030"/>
    </row>
    <row r="161" spans="7:14" ht="13.5" customHeight="1">
      <c r="G161" s="1031" t="s">
        <v>1921</v>
      </c>
      <c r="H161" s="1032"/>
      <c r="I161" s="1023" t="s">
        <v>118</v>
      </c>
      <c r="J161" s="1024"/>
      <c r="K161" s="1024"/>
      <c r="L161" s="1024"/>
      <c r="M161" s="1024"/>
      <c r="N161" s="1025"/>
    </row>
    <row r="162" spans="7:14" ht="13.5" customHeight="1">
      <c r="G162" s="685" t="s">
        <v>544</v>
      </c>
      <c r="H162" s="686" t="s">
        <v>545</v>
      </c>
      <c r="I162" s="1033" t="s">
        <v>119</v>
      </c>
      <c r="J162" s="1034"/>
      <c r="K162" s="687" t="s">
        <v>120</v>
      </c>
      <c r="L162" s="1034" t="s">
        <v>121</v>
      </c>
      <c r="M162" s="1034"/>
      <c r="N162" s="1035"/>
    </row>
    <row r="163" spans="7:14" ht="13.5" customHeight="1" thickBot="1">
      <c r="G163" s="688" t="s">
        <v>524</v>
      </c>
      <c r="H163" s="721" t="s">
        <v>526</v>
      </c>
      <c r="I163" s="1004" t="s">
        <v>2172</v>
      </c>
      <c r="J163" s="1005"/>
      <c r="K163" s="690" t="s">
        <v>522</v>
      </c>
      <c r="L163" s="1006" t="s">
        <v>496</v>
      </c>
      <c r="M163" s="1006"/>
      <c r="N163" s="1007"/>
    </row>
    <row r="164" spans="7:14" ht="13.5" customHeight="1">
      <c r="G164" s="691"/>
      <c r="H164" s="692" t="s">
        <v>2135</v>
      </c>
      <c r="I164" s="693" t="s">
        <v>1811</v>
      </c>
      <c r="J164" s="692" t="s">
        <v>2136</v>
      </c>
      <c r="K164" s="693" t="s">
        <v>1811</v>
      </c>
      <c r="L164" s="694" t="s">
        <v>2137</v>
      </c>
      <c r="M164" s="693" t="s">
        <v>1811</v>
      </c>
      <c r="N164" s="695" t="s">
        <v>2138</v>
      </c>
    </row>
    <row r="165" spans="7:14" ht="13.5" customHeight="1">
      <c r="G165" s="696" t="s">
        <v>130</v>
      </c>
      <c r="H165" s="723">
        <v>146</v>
      </c>
      <c r="I165" s="724">
        <v>3</v>
      </c>
      <c r="J165" s="663">
        <v>907</v>
      </c>
      <c r="K165" s="664">
        <v>87</v>
      </c>
      <c r="L165" s="725">
        <v>53</v>
      </c>
      <c r="M165" s="651">
        <v>135</v>
      </c>
      <c r="N165" s="722">
        <v>107</v>
      </c>
    </row>
    <row r="166" spans="7:14" ht="13.5" customHeight="1" thickBot="1">
      <c r="G166" s="699" t="s">
        <v>2139</v>
      </c>
      <c r="H166" s="726">
        <v>3350</v>
      </c>
      <c r="I166" s="727">
        <v>3</v>
      </c>
      <c r="J166" s="728">
        <v>10823</v>
      </c>
      <c r="K166" s="729">
        <v>69</v>
      </c>
      <c r="L166" s="702">
        <v>353</v>
      </c>
      <c r="M166" s="703">
        <v>134</v>
      </c>
      <c r="N166" s="704">
        <v>117</v>
      </c>
    </row>
    <row r="167" spans="7:14" ht="13.5" customHeight="1">
      <c r="G167" s="691"/>
      <c r="H167" s="705" t="s">
        <v>2140</v>
      </c>
      <c r="I167" s="706" t="s">
        <v>2141</v>
      </c>
      <c r="J167" s="706" t="s">
        <v>2142</v>
      </c>
      <c r="K167" s="706" t="s">
        <v>2143</v>
      </c>
      <c r="L167" s="1008" t="s">
        <v>2145</v>
      </c>
      <c r="M167" s="1009"/>
      <c r="N167" s="1010"/>
    </row>
    <row r="168" spans="7:14" ht="13.5" customHeight="1">
      <c r="G168" s="696" t="s">
        <v>130</v>
      </c>
      <c r="H168" s="641">
        <v>0.11</v>
      </c>
      <c r="I168" s="730">
        <v>1.6</v>
      </c>
      <c r="J168" s="582">
        <v>0</v>
      </c>
      <c r="K168" s="582">
        <v>0</v>
      </c>
      <c r="L168" s="1011" t="s">
        <v>2173</v>
      </c>
      <c r="M168" s="1012"/>
      <c r="N168" s="1013"/>
    </row>
    <row r="169" spans="7:14" ht="13.5" customHeight="1" thickBot="1">
      <c r="G169" s="699" t="s">
        <v>2139</v>
      </c>
      <c r="H169" s="707">
        <v>0.11</v>
      </c>
      <c r="I169" s="731">
        <v>1.6</v>
      </c>
      <c r="J169" s="708">
        <v>0</v>
      </c>
      <c r="K169" s="708">
        <v>0</v>
      </c>
      <c r="L169" s="1014" t="s">
        <v>2174</v>
      </c>
      <c r="M169" s="1015"/>
      <c r="N169" s="1016"/>
    </row>
    <row r="170" spans="7:14" ht="13.5" customHeight="1">
      <c r="G170" s="1017" t="s">
        <v>567</v>
      </c>
      <c r="H170" s="1018"/>
      <c r="I170" s="1018"/>
      <c r="J170" s="1018"/>
      <c r="K170" s="1018"/>
      <c r="L170" s="1018"/>
      <c r="M170" s="1018"/>
      <c r="N170" s="1019"/>
    </row>
    <row r="171" spans="7:14" ht="13.5" customHeight="1">
      <c r="G171" s="1020" t="s">
        <v>568</v>
      </c>
      <c r="H171" s="1021"/>
      <c r="I171" s="1021" t="s">
        <v>569</v>
      </c>
      <c r="J171" s="1021"/>
      <c r="K171" s="1021"/>
      <c r="L171" s="1021" t="s">
        <v>570</v>
      </c>
      <c r="M171" s="1021"/>
      <c r="N171" s="1022"/>
    </row>
    <row r="172" spans="7:14" ht="13.5" customHeight="1" thickBot="1">
      <c r="G172" s="997" t="s">
        <v>118</v>
      </c>
      <c r="H172" s="998"/>
      <c r="I172" s="998" t="s">
        <v>2175</v>
      </c>
      <c r="J172" s="998"/>
      <c r="K172" s="998"/>
      <c r="L172" s="998" t="s">
        <v>2176</v>
      </c>
      <c r="M172" s="998"/>
      <c r="N172" s="999"/>
    </row>
    <row r="173" spans="7:14" ht="13.5" customHeight="1">
      <c r="G173" s="709" t="s">
        <v>713</v>
      </c>
      <c r="H173" s="710" t="s">
        <v>337</v>
      </c>
      <c r="I173" s="711"/>
      <c r="J173" s="1000" t="s">
        <v>115</v>
      </c>
      <c r="K173" s="1000"/>
      <c r="L173" s="712" t="s">
        <v>2178</v>
      </c>
      <c r="M173" s="712"/>
      <c r="N173" s="713"/>
    </row>
    <row r="174" spans="7:14" ht="13.5" customHeight="1">
      <c r="G174" s="714" t="s">
        <v>714</v>
      </c>
      <c r="H174" s="715" t="s">
        <v>360</v>
      </c>
      <c r="I174" s="716"/>
      <c r="J174" s="1001" t="s">
        <v>2144</v>
      </c>
      <c r="K174" s="1001"/>
      <c r="L174" s="1002">
        <v>43327</v>
      </c>
      <c r="M174" s="1002"/>
      <c r="N174" s="1003"/>
    </row>
    <row r="175" spans="7:14" ht="13.5" customHeight="1" thickBot="1">
      <c r="G175" s="699" t="s">
        <v>716</v>
      </c>
      <c r="H175" s="717" t="s">
        <v>2177</v>
      </c>
      <c r="I175" s="718"/>
      <c r="J175" s="718"/>
      <c r="K175" s="718"/>
      <c r="L175" s="719"/>
      <c r="M175" s="719"/>
      <c r="N175" s="720"/>
    </row>
    <row r="176" spans="7:14" ht="13.5" customHeight="1" thickBot="1"/>
    <row r="177" spans="7:14" ht="13.5" customHeight="1">
      <c r="G177" s="683" t="s">
        <v>2212</v>
      </c>
      <c r="H177" s="1023" t="s">
        <v>116</v>
      </c>
      <c r="I177" s="1024"/>
      <c r="J177" s="1024" t="s">
        <v>117</v>
      </c>
      <c r="K177" s="1024"/>
      <c r="L177" s="1024" t="s">
        <v>133</v>
      </c>
      <c r="M177" s="1024"/>
      <c r="N177" s="1025"/>
    </row>
    <row r="178" spans="7:14" ht="15.75" customHeight="1" thickBot="1">
      <c r="G178" s="684" t="s">
        <v>2220</v>
      </c>
      <c r="H178" s="1026" t="s">
        <v>808</v>
      </c>
      <c r="I178" s="1027"/>
      <c r="J178" s="1028" t="s">
        <v>2281</v>
      </c>
      <c r="K178" s="1028"/>
      <c r="L178" s="1029" t="s">
        <v>2282</v>
      </c>
      <c r="M178" s="1029"/>
      <c r="N178" s="1030"/>
    </row>
    <row r="179" spans="7:14" ht="13.5" hidden="1" customHeight="1">
      <c r="G179" s="1031" t="s">
        <v>1921</v>
      </c>
      <c r="H179" s="1032"/>
      <c r="I179" s="1023" t="s">
        <v>118</v>
      </c>
      <c r="J179" s="1024"/>
      <c r="K179" s="1024"/>
      <c r="L179" s="1024"/>
      <c r="M179" s="1024"/>
      <c r="N179" s="1025"/>
    </row>
    <row r="180" spans="7:14" ht="13.5" hidden="1" customHeight="1">
      <c r="G180" s="685" t="s">
        <v>544</v>
      </c>
      <c r="H180" s="686" t="s">
        <v>545</v>
      </c>
      <c r="I180" s="1033" t="s">
        <v>119</v>
      </c>
      <c r="J180" s="1034"/>
      <c r="K180" s="687" t="s">
        <v>120</v>
      </c>
      <c r="L180" s="1034" t="s">
        <v>121</v>
      </c>
      <c r="M180" s="1034"/>
      <c r="N180" s="1035"/>
    </row>
    <row r="181" spans="7:14" ht="13.5" hidden="1" customHeight="1" thickBot="1">
      <c r="G181" s="688" t="s">
        <v>524</v>
      </c>
      <c r="H181" s="721" t="s">
        <v>526</v>
      </c>
      <c r="I181" s="1004" t="s">
        <v>2172</v>
      </c>
      <c r="J181" s="1005"/>
      <c r="K181" s="690" t="s">
        <v>522</v>
      </c>
      <c r="L181" s="1006" t="s">
        <v>496</v>
      </c>
      <c r="M181" s="1006"/>
      <c r="N181" s="1007"/>
    </row>
    <row r="182" spans="7:14" ht="13.5" customHeight="1">
      <c r="G182" s="691"/>
      <c r="H182" s="692" t="s">
        <v>2135</v>
      </c>
      <c r="I182" s="693" t="s">
        <v>1811</v>
      </c>
      <c r="J182" s="692" t="s">
        <v>2136</v>
      </c>
      <c r="K182" s="693" t="s">
        <v>1811</v>
      </c>
      <c r="L182" s="694" t="s">
        <v>2137</v>
      </c>
      <c r="M182" s="693" t="s">
        <v>1811</v>
      </c>
      <c r="N182" s="695" t="s">
        <v>2138</v>
      </c>
    </row>
    <row r="183" spans="7:14" ht="13.5" hidden="1" customHeight="1">
      <c r="G183" s="696" t="s">
        <v>130</v>
      </c>
      <c r="H183" s="723">
        <v>146</v>
      </c>
      <c r="I183" s="724">
        <v>3</v>
      </c>
      <c r="J183" s="663">
        <v>907</v>
      </c>
      <c r="K183" s="664">
        <v>87</v>
      </c>
      <c r="L183" s="725">
        <v>53</v>
      </c>
      <c r="M183" s="651">
        <v>135</v>
      </c>
      <c r="N183" s="722">
        <v>107</v>
      </c>
    </row>
    <row r="184" spans="7:14" ht="13.5" customHeight="1" thickBot="1">
      <c r="G184" s="699" t="s">
        <v>2139</v>
      </c>
      <c r="H184" s="618">
        <v>1822</v>
      </c>
      <c r="I184" s="737">
        <v>137</v>
      </c>
      <c r="J184" s="723">
        <v>14241</v>
      </c>
      <c r="K184" s="727">
        <v>1</v>
      </c>
      <c r="L184" s="604">
        <v>472</v>
      </c>
      <c r="M184" s="736">
        <v>8</v>
      </c>
      <c r="N184" s="704">
        <v>111</v>
      </c>
    </row>
    <row r="185" spans="7:14" ht="13.5" customHeight="1">
      <c r="G185" s="691"/>
      <c r="H185" s="705" t="s">
        <v>2140</v>
      </c>
      <c r="I185" s="706" t="s">
        <v>2141</v>
      </c>
      <c r="J185" s="706" t="s">
        <v>2142</v>
      </c>
      <c r="K185" s="706" t="s">
        <v>2143</v>
      </c>
      <c r="L185" s="1008"/>
      <c r="M185" s="1009"/>
      <c r="N185" s="1010"/>
    </row>
    <row r="186" spans="7:14" ht="13.5" hidden="1" customHeight="1">
      <c r="G186" s="696" t="s">
        <v>130</v>
      </c>
      <c r="H186" s="641">
        <v>0.11</v>
      </c>
      <c r="I186" s="730">
        <v>1.6</v>
      </c>
      <c r="J186" s="582">
        <v>0</v>
      </c>
      <c r="K186" s="582">
        <v>0</v>
      </c>
      <c r="L186" s="1011"/>
      <c r="M186" s="1012"/>
      <c r="N186" s="1013"/>
    </row>
    <row r="187" spans="7:14" ht="13.5" customHeight="1" thickBot="1">
      <c r="G187" s="699" t="s">
        <v>2139</v>
      </c>
      <c r="H187" s="738">
        <v>0.05</v>
      </c>
      <c r="I187" s="708">
        <v>1.5</v>
      </c>
      <c r="J187" s="708">
        <v>0</v>
      </c>
      <c r="K187" s="708">
        <v>0</v>
      </c>
      <c r="L187" s="1099" t="s">
        <v>2216</v>
      </c>
      <c r="M187" s="1100"/>
      <c r="N187" s="1101"/>
    </row>
    <row r="188" spans="7:14" ht="13.5" hidden="1" customHeight="1">
      <c r="G188" s="1017" t="s">
        <v>567</v>
      </c>
      <c r="H188" s="1018"/>
      <c r="I188" s="1018"/>
      <c r="J188" s="1018"/>
      <c r="K188" s="1018"/>
      <c r="L188" s="1018"/>
      <c r="M188" s="1018"/>
      <c r="N188" s="1019"/>
    </row>
    <row r="189" spans="7:14" ht="13.5" hidden="1" customHeight="1">
      <c r="G189" s="1020" t="s">
        <v>568</v>
      </c>
      <c r="H189" s="1021"/>
      <c r="I189" s="1021" t="s">
        <v>569</v>
      </c>
      <c r="J189" s="1021"/>
      <c r="K189" s="1021"/>
      <c r="L189" s="1021" t="s">
        <v>570</v>
      </c>
      <c r="M189" s="1021"/>
      <c r="N189" s="1022"/>
    </row>
    <row r="190" spans="7:14" ht="13.5" hidden="1" customHeight="1" thickBot="1">
      <c r="G190" s="997" t="s">
        <v>118</v>
      </c>
      <c r="H190" s="998"/>
      <c r="I190" s="998" t="s">
        <v>576</v>
      </c>
      <c r="J190" s="998"/>
      <c r="K190" s="998"/>
      <c r="L190" s="998" t="s">
        <v>2176</v>
      </c>
      <c r="M190" s="998"/>
      <c r="N190" s="999"/>
    </row>
    <row r="191" spans="7:14" ht="13.5" customHeight="1">
      <c r="G191" s="709" t="s">
        <v>713</v>
      </c>
      <c r="H191" s="744" t="s">
        <v>2225</v>
      </c>
      <c r="I191" s="711"/>
      <c r="J191" s="1000" t="s">
        <v>115</v>
      </c>
      <c r="K191" s="1000"/>
      <c r="L191" s="712" t="s">
        <v>2218</v>
      </c>
      <c r="M191" s="712"/>
      <c r="N191" s="713"/>
    </row>
    <row r="192" spans="7:14" ht="13.5" customHeight="1">
      <c r="G192" s="714" t="s">
        <v>714</v>
      </c>
      <c r="H192" s="715" t="s">
        <v>360</v>
      </c>
      <c r="I192" s="716"/>
      <c r="J192" s="1001" t="s">
        <v>2144</v>
      </c>
      <c r="K192" s="1001"/>
      <c r="L192" s="1002">
        <v>43362</v>
      </c>
      <c r="M192" s="1002"/>
      <c r="N192" s="1003"/>
    </row>
    <row r="193" spans="7:14" ht="13.5" customHeight="1" thickBot="1">
      <c r="G193" s="699" t="s">
        <v>716</v>
      </c>
      <c r="H193" s="717" t="s">
        <v>2222</v>
      </c>
      <c r="I193" s="718"/>
      <c r="J193" s="718"/>
      <c r="K193" s="718"/>
      <c r="L193" s="719"/>
      <c r="M193" s="719"/>
      <c r="N193" s="720"/>
    </row>
    <row r="194" spans="7:14" ht="13.5" customHeight="1" thickBot="1"/>
    <row r="195" spans="7:14" ht="15.75" customHeight="1" thickBot="1">
      <c r="G195" s="732" t="s">
        <v>2224</v>
      </c>
      <c r="H195" s="1102" t="s">
        <v>2223</v>
      </c>
      <c r="I195" s="1102"/>
      <c r="J195" s="1103"/>
      <c r="K195" s="1103"/>
      <c r="L195" s="1104"/>
      <c r="M195" s="1104"/>
      <c r="N195" s="1105"/>
    </row>
    <row r="196" spans="7:14" ht="13.5" hidden="1" customHeight="1">
      <c r="G196" s="1031" t="s">
        <v>1921</v>
      </c>
      <c r="H196" s="1032"/>
      <c r="I196" s="1023" t="s">
        <v>118</v>
      </c>
      <c r="J196" s="1024"/>
      <c r="K196" s="1024"/>
      <c r="L196" s="1024"/>
      <c r="M196" s="1024"/>
      <c r="N196" s="1025"/>
    </row>
    <row r="197" spans="7:14" ht="13.5" hidden="1" customHeight="1">
      <c r="G197" s="685" t="s">
        <v>544</v>
      </c>
      <c r="H197" s="686" t="s">
        <v>545</v>
      </c>
      <c r="I197" s="1033" t="s">
        <v>119</v>
      </c>
      <c r="J197" s="1034"/>
      <c r="K197" s="687" t="s">
        <v>120</v>
      </c>
      <c r="L197" s="1034" t="s">
        <v>121</v>
      </c>
      <c r="M197" s="1034"/>
      <c r="N197" s="1035"/>
    </row>
    <row r="198" spans="7:14" ht="13.5" hidden="1" customHeight="1" thickBot="1">
      <c r="G198" s="688" t="s">
        <v>524</v>
      </c>
      <c r="H198" s="721" t="s">
        <v>526</v>
      </c>
      <c r="I198" s="1004" t="s">
        <v>2172</v>
      </c>
      <c r="J198" s="1005"/>
      <c r="K198" s="690" t="s">
        <v>522</v>
      </c>
      <c r="L198" s="1006" t="s">
        <v>496</v>
      </c>
      <c r="M198" s="1006"/>
      <c r="N198" s="1007"/>
    </row>
    <row r="199" spans="7:14" ht="13.5" customHeight="1">
      <c r="G199" s="691"/>
      <c r="H199" s="692" t="s">
        <v>2135</v>
      </c>
      <c r="I199" s="693" t="s">
        <v>1811</v>
      </c>
      <c r="J199" s="692" t="s">
        <v>2136</v>
      </c>
      <c r="K199" s="693" t="s">
        <v>1811</v>
      </c>
      <c r="L199" s="694" t="s">
        <v>2137</v>
      </c>
      <c r="M199" s="693" t="s">
        <v>1811</v>
      </c>
      <c r="N199" s="695" t="s">
        <v>2138</v>
      </c>
    </row>
    <row r="200" spans="7:14" ht="13.5" hidden="1" customHeight="1">
      <c r="G200" s="696" t="s">
        <v>130</v>
      </c>
      <c r="H200" s="723">
        <v>146</v>
      </c>
      <c r="I200" s="724">
        <v>3</v>
      </c>
      <c r="J200" s="663">
        <v>907</v>
      </c>
      <c r="K200" s="664">
        <v>87</v>
      </c>
      <c r="L200" s="725">
        <v>53</v>
      </c>
      <c r="M200" s="651">
        <v>135</v>
      </c>
      <c r="N200" s="722">
        <v>107</v>
      </c>
    </row>
    <row r="201" spans="7:14" ht="13.5" customHeight="1" thickBot="1">
      <c r="G201" s="699" t="s">
        <v>2139</v>
      </c>
      <c r="H201" s="723">
        <v>3484</v>
      </c>
      <c r="I201" s="727">
        <v>1</v>
      </c>
      <c r="J201" s="578">
        <v>9684</v>
      </c>
      <c r="K201" s="703">
        <v>135</v>
      </c>
      <c r="L201" s="578">
        <v>375</v>
      </c>
      <c r="M201" s="703">
        <v>134</v>
      </c>
      <c r="N201" s="704">
        <v>122</v>
      </c>
    </row>
    <row r="202" spans="7:14" ht="13.5" customHeight="1">
      <c r="G202" s="691"/>
      <c r="H202" s="705" t="s">
        <v>2140</v>
      </c>
      <c r="I202" s="706" t="s">
        <v>2141</v>
      </c>
      <c r="J202" s="706" t="s">
        <v>2142</v>
      </c>
      <c r="K202" s="706" t="s">
        <v>2143</v>
      </c>
      <c r="L202" s="1008"/>
      <c r="M202" s="1009"/>
      <c r="N202" s="1010"/>
    </row>
    <row r="203" spans="7:14" ht="13.5" hidden="1" customHeight="1" thickBot="1">
      <c r="G203" s="696" t="s">
        <v>130</v>
      </c>
      <c r="H203" s="641">
        <v>0.11</v>
      </c>
      <c r="I203" s="730">
        <v>1.6</v>
      </c>
      <c r="J203" s="582">
        <v>0</v>
      </c>
      <c r="K203" s="582">
        <v>0</v>
      </c>
      <c r="L203" s="1106" t="s">
        <v>2217</v>
      </c>
      <c r="M203" s="1107"/>
      <c r="N203" s="1108"/>
    </row>
    <row r="204" spans="7:14" ht="13.5" customHeight="1" thickBot="1">
      <c r="G204" s="699" t="s">
        <v>2139</v>
      </c>
      <c r="H204" s="707">
        <v>0.1</v>
      </c>
      <c r="I204" s="708">
        <v>1.5</v>
      </c>
      <c r="J204" s="708">
        <v>0</v>
      </c>
      <c r="K204" s="708">
        <v>0</v>
      </c>
      <c r="L204" s="1106" t="s">
        <v>2217</v>
      </c>
      <c r="M204" s="1107"/>
      <c r="N204" s="1108"/>
    </row>
    <row r="205" spans="7:14" ht="13.5" hidden="1" customHeight="1">
      <c r="G205" s="1017" t="s">
        <v>567</v>
      </c>
      <c r="H205" s="1018"/>
      <c r="I205" s="1018"/>
      <c r="J205" s="1018"/>
      <c r="K205" s="1018"/>
      <c r="L205" s="1018"/>
      <c r="M205" s="1018"/>
      <c r="N205" s="1019"/>
    </row>
    <row r="206" spans="7:14" ht="13.5" hidden="1" customHeight="1">
      <c r="G206" s="1020" t="s">
        <v>568</v>
      </c>
      <c r="H206" s="1021"/>
      <c r="I206" s="1021" t="s">
        <v>569</v>
      </c>
      <c r="J206" s="1021"/>
      <c r="K206" s="1021"/>
      <c r="L206" s="1021" t="s">
        <v>570</v>
      </c>
      <c r="M206" s="1021"/>
      <c r="N206" s="1022"/>
    </row>
    <row r="207" spans="7:14" ht="13.5" hidden="1" customHeight="1" thickBot="1">
      <c r="G207" s="997" t="s">
        <v>118</v>
      </c>
      <c r="H207" s="998"/>
      <c r="I207" s="998" t="s">
        <v>576</v>
      </c>
      <c r="J207" s="998"/>
      <c r="K207" s="998"/>
      <c r="L207" s="998" t="s">
        <v>2176</v>
      </c>
      <c r="M207" s="998"/>
      <c r="N207" s="999"/>
    </row>
    <row r="208" spans="7:14" ht="13.5" customHeight="1">
      <c r="G208" s="709" t="s">
        <v>713</v>
      </c>
      <c r="I208" s="711"/>
      <c r="J208" s="1000" t="s">
        <v>115</v>
      </c>
      <c r="K208" s="1000"/>
      <c r="L208" s="145" t="s">
        <v>2219</v>
      </c>
      <c r="M208" s="712"/>
      <c r="N208" s="713"/>
    </row>
    <row r="209" spans="7:14" ht="13.5" customHeight="1">
      <c r="G209" s="714" t="s">
        <v>714</v>
      </c>
      <c r="I209" s="716"/>
      <c r="J209" s="1001" t="s">
        <v>2144</v>
      </c>
      <c r="K209" s="1001"/>
      <c r="L209" s="1002">
        <v>43362</v>
      </c>
      <c r="M209" s="1002"/>
      <c r="N209" s="1003"/>
    </row>
    <row r="210" spans="7:14" ht="13.5" customHeight="1" thickBot="1">
      <c r="G210" s="699" t="s">
        <v>716</v>
      </c>
      <c r="H210" s="717" t="s">
        <v>2222</v>
      </c>
      <c r="I210" s="718"/>
      <c r="J210" s="718"/>
      <c r="K210" s="718"/>
      <c r="L210" s="719"/>
      <c r="M210" s="719"/>
      <c r="N210" s="720"/>
    </row>
    <row r="211" spans="7:14" ht="13.5" customHeight="1" thickBot="1"/>
    <row r="212" spans="7:14" ht="15.75" customHeight="1">
      <c r="G212" s="683" t="s">
        <v>2278</v>
      </c>
      <c r="H212" s="1023" t="s">
        <v>116</v>
      </c>
      <c r="I212" s="1024"/>
      <c r="J212" s="1024" t="s">
        <v>117</v>
      </c>
      <c r="K212" s="1024"/>
      <c r="L212" s="1024" t="s">
        <v>133</v>
      </c>
      <c r="M212" s="1024"/>
      <c r="N212" s="1025"/>
    </row>
    <row r="213" spans="7:14" ht="13.5" customHeight="1" thickBot="1">
      <c r="G213" s="684" t="s">
        <v>2266</v>
      </c>
      <c r="H213" s="1109" t="s">
        <v>2275</v>
      </c>
      <c r="I213" s="1110"/>
      <c r="J213" s="1028" t="s">
        <v>2276</v>
      </c>
      <c r="K213" s="1028"/>
      <c r="L213" s="1029" t="s">
        <v>2277</v>
      </c>
      <c r="M213" s="1029"/>
      <c r="N213" s="1030"/>
    </row>
    <row r="214" spans="7:14" ht="13.5" customHeight="1">
      <c r="G214" s="1031" t="s">
        <v>1921</v>
      </c>
      <c r="H214" s="1032"/>
      <c r="I214" s="1023" t="s">
        <v>118</v>
      </c>
      <c r="J214" s="1024"/>
      <c r="K214" s="1024"/>
      <c r="L214" s="1024"/>
      <c r="M214" s="1024"/>
      <c r="N214" s="1025"/>
    </row>
    <row r="215" spans="7:14" ht="13.5" customHeight="1">
      <c r="G215" s="685" t="s">
        <v>544</v>
      </c>
      <c r="H215" s="686" t="s">
        <v>545</v>
      </c>
      <c r="I215" s="1033" t="s">
        <v>119</v>
      </c>
      <c r="J215" s="1034"/>
      <c r="K215" s="746" t="s">
        <v>120</v>
      </c>
      <c r="L215" s="1034" t="s">
        <v>121</v>
      </c>
      <c r="M215" s="1034"/>
      <c r="N215" s="1035"/>
    </row>
    <row r="216" spans="7:14" ht="13.5" customHeight="1" thickBot="1">
      <c r="G216" s="688" t="s">
        <v>524</v>
      </c>
      <c r="H216" s="721"/>
      <c r="I216" s="1036" t="s">
        <v>520</v>
      </c>
      <c r="J216" s="1037"/>
      <c r="K216" s="747" t="s">
        <v>522</v>
      </c>
      <c r="L216" s="1006" t="s">
        <v>496</v>
      </c>
      <c r="M216" s="1006"/>
      <c r="N216" s="1007"/>
    </row>
    <row r="217" spans="7:14" ht="13.5" customHeight="1">
      <c r="G217" s="691"/>
      <c r="H217" s="692" t="s">
        <v>104</v>
      </c>
      <c r="I217" s="693" t="s">
        <v>1811</v>
      </c>
      <c r="J217" s="692" t="s">
        <v>105</v>
      </c>
      <c r="K217" s="693" t="s">
        <v>1811</v>
      </c>
      <c r="L217" s="745" t="s">
        <v>106</v>
      </c>
      <c r="M217" s="693" t="s">
        <v>1811</v>
      </c>
      <c r="N217" s="695" t="s">
        <v>107</v>
      </c>
    </row>
    <row r="218" spans="7:14" ht="13.5" customHeight="1">
      <c r="G218" s="696" t="s">
        <v>130</v>
      </c>
      <c r="H218" s="618">
        <v>77</v>
      </c>
      <c r="I218" s="651">
        <v>138</v>
      </c>
      <c r="J218" s="604">
        <v>1120</v>
      </c>
      <c r="K218" s="662">
        <v>13</v>
      </c>
      <c r="L218" s="604">
        <v>78</v>
      </c>
      <c r="M218" s="662">
        <v>1</v>
      </c>
      <c r="N218" s="758">
        <v>88</v>
      </c>
    </row>
    <row r="219" spans="7:14" ht="13.5" customHeight="1" thickBot="1">
      <c r="G219" s="699" t="s">
        <v>112</v>
      </c>
      <c r="H219" s="618">
        <v>1796</v>
      </c>
      <c r="I219" s="737">
        <v>138</v>
      </c>
      <c r="J219" s="579">
        <v>12988</v>
      </c>
      <c r="K219" s="701">
        <v>18</v>
      </c>
      <c r="L219" s="723">
        <v>512</v>
      </c>
      <c r="M219" s="727">
        <v>1</v>
      </c>
      <c r="N219" s="748">
        <v>98</v>
      </c>
    </row>
    <row r="220" spans="7:14" ht="13.5" customHeight="1">
      <c r="G220" s="691"/>
      <c r="H220" s="705" t="s">
        <v>108</v>
      </c>
      <c r="I220" s="706" t="s">
        <v>109</v>
      </c>
      <c r="J220" s="706" t="s">
        <v>110</v>
      </c>
      <c r="K220" s="706" t="s">
        <v>111</v>
      </c>
      <c r="L220" s="1008" t="s">
        <v>2145</v>
      </c>
      <c r="M220" s="1009"/>
      <c r="N220" s="1010"/>
    </row>
    <row r="221" spans="7:14" ht="13.5" customHeight="1" thickBot="1">
      <c r="G221" s="699" t="s">
        <v>112</v>
      </c>
      <c r="H221" s="749">
        <v>0.08</v>
      </c>
      <c r="I221" s="708">
        <v>1.5</v>
      </c>
      <c r="J221" s="708">
        <v>0</v>
      </c>
      <c r="K221" s="708">
        <v>0</v>
      </c>
      <c r="L221" s="1111" t="s">
        <v>1387</v>
      </c>
      <c r="M221" s="1112"/>
      <c r="N221" s="1113"/>
    </row>
    <row r="222" spans="7:14" ht="13.5" customHeight="1">
      <c r="G222" s="1017" t="s">
        <v>567</v>
      </c>
      <c r="H222" s="1018"/>
      <c r="I222" s="1018"/>
      <c r="J222" s="1018"/>
      <c r="K222" s="1018"/>
      <c r="L222" s="1018"/>
      <c r="M222" s="1018"/>
      <c r="N222" s="1019"/>
    </row>
    <row r="223" spans="7:14" ht="13.5" customHeight="1">
      <c r="G223" s="1020" t="s">
        <v>568</v>
      </c>
      <c r="H223" s="1021"/>
      <c r="I223" s="1021" t="s">
        <v>569</v>
      </c>
      <c r="J223" s="1021"/>
      <c r="K223" s="1021"/>
      <c r="L223" s="1021" t="s">
        <v>570</v>
      </c>
      <c r="M223" s="1021"/>
      <c r="N223" s="1022"/>
    </row>
    <row r="224" spans="7:14" ht="13.5" customHeight="1" thickBot="1">
      <c r="G224" s="997" t="s">
        <v>2300</v>
      </c>
      <c r="H224" s="998"/>
      <c r="I224" s="998" t="s">
        <v>2301</v>
      </c>
      <c r="J224" s="998"/>
      <c r="K224" s="998"/>
      <c r="L224" s="998" t="s">
        <v>944</v>
      </c>
      <c r="M224" s="998"/>
      <c r="N224" s="999"/>
    </row>
    <row r="225" spans="7:14" ht="13.5" customHeight="1">
      <c r="G225" s="709" t="s">
        <v>713</v>
      </c>
      <c r="H225" s="744" t="s">
        <v>2225</v>
      </c>
      <c r="I225" s="711"/>
      <c r="J225" s="1000" t="s">
        <v>115</v>
      </c>
      <c r="K225" s="1000"/>
      <c r="L225" s="145" t="s">
        <v>2267</v>
      </c>
      <c r="M225" s="712"/>
      <c r="N225" s="713"/>
    </row>
    <row r="226" spans="7:14" ht="13.5" customHeight="1">
      <c r="G226" s="714" t="s">
        <v>714</v>
      </c>
      <c r="H226" s="715" t="s">
        <v>360</v>
      </c>
      <c r="I226" s="716"/>
      <c r="J226" s="1001" t="s">
        <v>113</v>
      </c>
      <c r="K226" s="1001"/>
      <c r="L226" s="1002">
        <v>43369</v>
      </c>
      <c r="M226" s="1002"/>
      <c r="N226" s="1003"/>
    </row>
    <row r="227" spans="7:14" ht="13.5" customHeight="1" thickBot="1">
      <c r="G227" s="699" t="s">
        <v>5</v>
      </c>
      <c r="H227" s="717" t="s">
        <v>2302</v>
      </c>
      <c r="I227" s="718"/>
      <c r="J227" s="718"/>
      <c r="K227" s="718"/>
      <c r="L227" s="719"/>
      <c r="M227" s="719"/>
      <c r="N227" s="720"/>
    </row>
    <row r="228" spans="7:14" ht="13.5" customHeight="1" thickBot="1"/>
    <row r="229" spans="7:14" ht="13.5" customHeight="1">
      <c r="G229" s="683" t="s">
        <v>2304</v>
      </c>
      <c r="H229" s="1023" t="s">
        <v>116</v>
      </c>
      <c r="I229" s="1024"/>
      <c r="J229" s="1024" t="s">
        <v>117</v>
      </c>
      <c r="K229" s="1024"/>
      <c r="L229" s="1024" t="s">
        <v>133</v>
      </c>
      <c r="M229" s="1024"/>
      <c r="N229" s="1025"/>
    </row>
    <row r="230" spans="7:14" ht="13.5" customHeight="1" thickBot="1">
      <c r="G230" s="684" t="s">
        <v>2303</v>
      </c>
      <c r="H230" s="1026" t="s">
        <v>2288</v>
      </c>
      <c r="I230" s="1027"/>
      <c r="J230" s="1028" t="s">
        <v>2305</v>
      </c>
      <c r="K230" s="1028"/>
      <c r="L230" s="1029" t="s">
        <v>2291</v>
      </c>
      <c r="M230" s="1029"/>
      <c r="N230" s="1030"/>
    </row>
    <row r="231" spans="7:14" ht="13.5" hidden="1" customHeight="1">
      <c r="G231" s="1031" t="s">
        <v>1921</v>
      </c>
      <c r="H231" s="1032"/>
      <c r="I231" s="1023" t="s">
        <v>118</v>
      </c>
      <c r="J231" s="1024"/>
      <c r="K231" s="1024"/>
      <c r="L231" s="1024"/>
      <c r="M231" s="1024"/>
      <c r="N231" s="1025"/>
    </row>
    <row r="232" spans="7:14" ht="13.5" hidden="1" customHeight="1">
      <c r="G232" s="685" t="s">
        <v>544</v>
      </c>
      <c r="H232" s="686" t="s">
        <v>545</v>
      </c>
      <c r="I232" s="1033" t="s">
        <v>119</v>
      </c>
      <c r="J232" s="1034"/>
      <c r="K232" s="751" t="s">
        <v>120</v>
      </c>
      <c r="L232" s="1034" t="s">
        <v>121</v>
      </c>
      <c r="M232" s="1034"/>
      <c r="N232" s="1035"/>
    </row>
    <row r="233" spans="7:14" ht="13.5" hidden="1" customHeight="1" thickBot="1">
      <c r="G233" s="688" t="s">
        <v>524</v>
      </c>
      <c r="H233" s="721" t="s">
        <v>526</v>
      </c>
      <c r="I233" s="1004" t="s">
        <v>2172</v>
      </c>
      <c r="J233" s="1005"/>
      <c r="K233" s="752" t="s">
        <v>522</v>
      </c>
      <c r="L233" s="1006" t="s">
        <v>496</v>
      </c>
      <c r="M233" s="1006"/>
      <c r="N233" s="1007"/>
    </row>
    <row r="234" spans="7:14" ht="13.5" customHeight="1">
      <c r="G234" s="691"/>
      <c r="H234" s="692" t="s">
        <v>2135</v>
      </c>
      <c r="I234" s="693" t="s">
        <v>1811</v>
      </c>
      <c r="J234" s="692" t="s">
        <v>2136</v>
      </c>
      <c r="K234" s="693" t="s">
        <v>1811</v>
      </c>
      <c r="L234" s="692" t="s">
        <v>2306</v>
      </c>
      <c r="M234" s="693" t="s">
        <v>1811</v>
      </c>
      <c r="N234" s="695" t="s">
        <v>2138</v>
      </c>
    </row>
    <row r="235" spans="7:14" ht="13.5" hidden="1" customHeight="1">
      <c r="G235" s="696" t="s">
        <v>130</v>
      </c>
      <c r="H235" s="723">
        <v>146</v>
      </c>
      <c r="I235" s="724">
        <v>3</v>
      </c>
      <c r="J235" s="663">
        <v>907</v>
      </c>
      <c r="K235" s="664">
        <v>87</v>
      </c>
      <c r="L235" s="725">
        <v>53</v>
      </c>
      <c r="M235" s="651">
        <v>135</v>
      </c>
      <c r="N235" s="722">
        <v>107</v>
      </c>
    </row>
    <row r="236" spans="7:14" ht="13.5" customHeight="1" thickBot="1">
      <c r="G236" s="699" t="s">
        <v>2139</v>
      </c>
      <c r="H236" s="579">
        <v>3109</v>
      </c>
      <c r="I236" s="701">
        <v>26</v>
      </c>
      <c r="J236" s="580">
        <v>10596</v>
      </c>
      <c r="K236" s="729">
        <v>86</v>
      </c>
      <c r="L236" s="580">
        <v>401</v>
      </c>
      <c r="M236" s="729">
        <v>84</v>
      </c>
      <c r="N236" s="704">
        <v>115</v>
      </c>
    </row>
    <row r="237" spans="7:14" ht="13.5" customHeight="1">
      <c r="G237" s="691"/>
      <c r="H237" s="705" t="s">
        <v>2140</v>
      </c>
      <c r="I237" s="706" t="s">
        <v>2141</v>
      </c>
      <c r="J237" s="706" t="s">
        <v>2142</v>
      </c>
      <c r="K237" s="706" t="s">
        <v>2143</v>
      </c>
      <c r="L237" s="1008"/>
      <c r="M237" s="1009"/>
      <c r="N237" s="1010"/>
    </row>
    <row r="238" spans="7:14" ht="13.5" customHeight="1" thickBot="1">
      <c r="G238" s="699" t="s">
        <v>2139</v>
      </c>
      <c r="H238" s="707">
        <v>0.1</v>
      </c>
      <c r="I238" s="708">
        <v>1.5</v>
      </c>
      <c r="J238" s="708">
        <v>0</v>
      </c>
      <c r="K238" s="708">
        <v>0</v>
      </c>
      <c r="L238" s="1106" t="s">
        <v>524</v>
      </c>
      <c r="M238" s="1107"/>
      <c r="N238" s="1108"/>
    </row>
    <row r="239" spans="7:14" ht="13.5" hidden="1" customHeight="1">
      <c r="G239" s="1017" t="s">
        <v>567</v>
      </c>
      <c r="H239" s="1018"/>
      <c r="I239" s="1018"/>
      <c r="J239" s="1018"/>
      <c r="K239" s="1018"/>
      <c r="L239" s="1018"/>
      <c r="M239" s="1018"/>
      <c r="N239" s="1019"/>
    </row>
    <row r="240" spans="7:14" ht="13.5" hidden="1" customHeight="1">
      <c r="G240" s="1020" t="s">
        <v>568</v>
      </c>
      <c r="H240" s="1021"/>
      <c r="I240" s="1021" t="s">
        <v>569</v>
      </c>
      <c r="J240" s="1021"/>
      <c r="K240" s="1021"/>
      <c r="L240" s="1021" t="s">
        <v>570</v>
      </c>
      <c r="M240" s="1021"/>
      <c r="N240" s="1022"/>
    </row>
    <row r="241" spans="7:14" ht="13.5" hidden="1" customHeight="1" thickBot="1">
      <c r="G241" s="997" t="s">
        <v>118</v>
      </c>
      <c r="H241" s="998"/>
      <c r="I241" s="998" t="s">
        <v>576</v>
      </c>
      <c r="J241" s="998"/>
      <c r="K241" s="998"/>
      <c r="L241" s="998" t="s">
        <v>2176</v>
      </c>
      <c r="M241" s="998"/>
      <c r="N241" s="999"/>
    </row>
    <row r="242" spans="7:14" ht="13.5" customHeight="1">
      <c r="G242" s="709" t="s">
        <v>713</v>
      </c>
      <c r="H242" s="710" t="s">
        <v>337</v>
      </c>
      <c r="I242" s="711"/>
      <c r="J242" s="1000" t="s">
        <v>115</v>
      </c>
      <c r="K242" s="1000"/>
      <c r="L242" s="712" t="s">
        <v>2316</v>
      </c>
      <c r="M242" s="712"/>
      <c r="N242" s="713"/>
    </row>
    <row r="243" spans="7:14" ht="13.5" customHeight="1">
      <c r="G243" s="714" t="s">
        <v>714</v>
      </c>
      <c r="H243" s="715" t="s">
        <v>360</v>
      </c>
      <c r="I243" s="716"/>
      <c r="J243" s="1001" t="s">
        <v>2144</v>
      </c>
      <c r="K243" s="1001"/>
      <c r="L243" s="1002" t="s">
        <v>2311</v>
      </c>
      <c r="M243" s="1002"/>
      <c r="N243" s="1003"/>
    </row>
    <row r="244" spans="7:14" ht="13.5" customHeight="1" thickBot="1">
      <c r="G244" s="699" t="s">
        <v>716</v>
      </c>
      <c r="H244" s="717" t="s">
        <v>2222</v>
      </c>
      <c r="I244" s="718"/>
      <c r="J244" s="718"/>
      <c r="K244" s="718"/>
      <c r="L244" s="719"/>
      <c r="M244" s="719"/>
      <c r="N244" s="720"/>
    </row>
    <row r="245" spans="7:14" ht="13.5" customHeight="1" thickBot="1"/>
    <row r="246" spans="7:14" ht="13.5" customHeight="1">
      <c r="G246" s="683" t="s">
        <v>2307</v>
      </c>
      <c r="H246" s="1023" t="s">
        <v>116</v>
      </c>
      <c r="I246" s="1024"/>
      <c r="J246" s="1024" t="s">
        <v>117</v>
      </c>
      <c r="K246" s="1024"/>
      <c r="L246" s="1024" t="s">
        <v>133</v>
      </c>
      <c r="M246" s="1024"/>
      <c r="N246" s="1025"/>
    </row>
    <row r="247" spans="7:14" ht="13.5" customHeight="1" thickBot="1">
      <c r="G247" s="684" t="s">
        <v>2315</v>
      </c>
      <c r="H247" s="1109" t="s">
        <v>2313</v>
      </c>
      <c r="I247" s="1110"/>
      <c r="J247" s="1028" t="s">
        <v>2296</v>
      </c>
      <c r="K247" s="1028"/>
      <c r="L247" s="1029" t="s">
        <v>2314</v>
      </c>
      <c r="M247" s="1029"/>
      <c r="N247" s="1030"/>
    </row>
    <row r="248" spans="7:14" ht="13.5" hidden="1" customHeight="1">
      <c r="G248" s="1031" t="s">
        <v>1921</v>
      </c>
      <c r="H248" s="1032"/>
      <c r="I248" s="1023" t="s">
        <v>118</v>
      </c>
      <c r="J248" s="1024"/>
      <c r="K248" s="1024"/>
      <c r="L248" s="1024"/>
      <c r="M248" s="1024"/>
      <c r="N248" s="1025"/>
    </row>
    <row r="249" spans="7:14" ht="13.5" hidden="1" customHeight="1">
      <c r="G249" s="685" t="s">
        <v>544</v>
      </c>
      <c r="H249" s="686" t="s">
        <v>545</v>
      </c>
      <c r="I249" s="1033" t="s">
        <v>119</v>
      </c>
      <c r="J249" s="1034"/>
      <c r="K249" s="751" t="s">
        <v>120</v>
      </c>
      <c r="L249" s="1034" t="s">
        <v>121</v>
      </c>
      <c r="M249" s="1034"/>
      <c r="N249" s="1035"/>
    </row>
    <row r="250" spans="7:14" ht="13.5" hidden="1" customHeight="1" thickBot="1">
      <c r="G250" s="688" t="s">
        <v>524</v>
      </c>
      <c r="H250" s="721"/>
      <c r="I250" s="1004" t="s">
        <v>2172</v>
      </c>
      <c r="J250" s="1005"/>
      <c r="K250" s="752" t="s">
        <v>522</v>
      </c>
      <c r="L250" s="1006" t="s">
        <v>496</v>
      </c>
      <c r="M250" s="1006"/>
      <c r="N250" s="1007"/>
    </row>
    <row r="251" spans="7:14" ht="13.5" customHeight="1">
      <c r="G251" s="691"/>
      <c r="H251" s="692" t="s">
        <v>104</v>
      </c>
      <c r="I251" s="693" t="s">
        <v>1811</v>
      </c>
      <c r="J251" s="692" t="s">
        <v>105</v>
      </c>
      <c r="K251" s="693" t="s">
        <v>1811</v>
      </c>
      <c r="L251" s="692" t="s">
        <v>106</v>
      </c>
      <c r="M251" s="693" t="s">
        <v>1811</v>
      </c>
      <c r="N251" s="695" t="s">
        <v>107</v>
      </c>
    </row>
    <row r="252" spans="7:14" ht="13.5" hidden="1" customHeight="1">
      <c r="G252" s="696" t="s">
        <v>130</v>
      </c>
      <c r="H252" s="618">
        <v>77</v>
      </c>
      <c r="I252" s="651">
        <v>138</v>
      </c>
      <c r="J252" s="604">
        <v>1120</v>
      </c>
      <c r="K252" s="662">
        <v>13</v>
      </c>
      <c r="L252" s="604">
        <v>78</v>
      </c>
      <c r="M252" s="662">
        <v>1</v>
      </c>
      <c r="N252" s="758">
        <v>88</v>
      </c>
    </row>
    <row r="253" spans="7:14" ht="13.5" customHeight="1" thickBot="1">
      <c r="G253" s="699" t="s">
        <v>112</v>
      </c>
      <c r="H253" s="579">
        <v>2948</v>
      </c>
      <c r="I253" s="701">
        <v>60</v>
      </c>
      <c r="J253" s="604">
        <v>11963</v>
      </c>
      <c r="K253" s="736">
        <v>44</v>
      </c>
      <c r="L253" s="578">
        <v>375</v>
      </c>
      <c r="M253" s="664">
        <v>136</v>
      </c>
      <c r="N253" s="722">
        <v>109</v>
      </c>
    </row>
    <row r="254" spans="7:14" ht="13.5" customHeight="1">
      <c r="G254" s="691"/>
      <c r="H254" s="705" t="s">
        <v>108</v>
      </c>
      <c r="I254" s="706" t="s">
        <v>109</v>
      </c>
      <c r="J254" s="706" t="s">
        <v>110</v>
      </c>
      <c r="K254" s="706" t="s">
        <v>111</v>
      </c>
      <c r="L254" s="1114" t="s">
        <v>524</v>
      </c>
      <c r="M254" s="1115"/>
      <c r="N254" s="1116"/>
    </row>
    <row r="255" spans="7:14" ht="13.5" customHeight="1" thickBot="1">
      <c r="G255" s="699" t="s">
        <v>112</v>
      </c>
      <c r="H255" s="749">
        <v>0.08</v>
      </c>
      <c r="I255" s="708">
        <v>1.5</v>
      </c>
      <c r="J255" s="708">
        <v>0</v>
      </c>
      <c r="K255" s="708">
        <v>0</v>
      </c>
      <c r="L255" s="1106" t="s">
        <v>2308</v>
      </c>
      <c r="M255" s="1107"/>
      <c r="N255" s="1108"/>
    </row>
    <row r="256" spans="7:14" ht="13.5" hidden="1" customHeight="1">
      <c r="G256" s="1017" t="s">
        <v>567</v>
      </c>
      <c r="H256" s="1018"/>
      <c r="I256" s="1018"/>
      <c r="J256" s="1018"/>
      <c r="K256" s="1018"/>
      <c r="L256" s="1018"/>
      <c r="M256" s="1018"/>
      <c r="N256" s="1019"/>
    </row>
    <row r="257" spans="7:14" ht="13.5" hidden="1" customHeight="1">
      <c r="G257" s="1020" t="s">
        <v>568</v>
      </c>
      <c r="H257" s="1021"/>
      <c r="I257" s="1021" t="s">
        <v>569</v>
      </c>
      <c r="J257" s="1021"/>
      <c r="K257" s="1021"/>
      <c r="L257" s="1021" t="s">
        <v>570</v>
      </c>
      <c r="M257" s="1021"/>
      <c r="N257" s="1022"/>
    </row>
    <row r="258" spans="7:14" ht="13.5" hidden="1" customHeight="1" thickBot="1">
      <c r="G258" s="997" t="s">
        <v>2300</v>
      </c>
      <c r="H258" s="998"/>
      <c r="I258" s="998" t="s">
        <v>2301</v>
      </c>
      <c r="J258" s="998"/>
      <c r="K258" s="998"/>
      <c r="L258" s="998" t="s">
        <v>944</v>
      </c>
      <c r="M258" s="998"/>
      <c r="N258" s="999"/>
    </row>
    <row r="259" spans="7:14" ht="13.5" customHeight="1">
      <c r="G259" s="709" t="s">
        <v>713</v>
      </c>
      <c r="H259" s="744" t="s">
        <v>2225</v>
      </c>
      <c r="I259" s="711"/>
      <c r="J259" s="1000" t="s">
        <v>115</v>
      </c>
      <c r="K259" s="1000"/>
      <c r="L259" s="145" t="s">
        <v>1004</v>
      </c>
      <c r="M259" s="712"/>
      <c r="N259" s="713"/>
    </row>
    <row r="260" spans="7:14" ht="13.5" customHeight="1">
      <c r="G260" s="714" t="s">
        <v>714</v>
      </c>
      <c r="H260" s="759" t="s">
        <v>2312</v>
      </c>
      <c r="I260" s="716"/>
      <c r="J260" s="1001" t="s">
        <v>113</v>
      </c>
      <c r="K260" s="1001"/>
      <c r="L260" s="1002" t="s">
        <v>2309</v>
      </c>
      <c r="M260" s="1002"/>
      <c r="N260" s="1003"/>
    </row>
    <row r="261" spans="7:14" ht="13.5" customHeight="1" thickBot="1">
      <c r="G261" s="699" t="s">
        <v>5</v>
      </c>
      <c r="H261" s="717" t="s">
        <v>2310</v>
      </c>
      <c r="I261" s="718"/>
      <c r="J261" s="718"/>
      <c r="K261" s="718"/>
      <c r="L261" s="719"/>
      <c r="M261" s="719"/>
      <c r="N261" s="720"/>
    </row>
    <row r="262" spans="7:14" ht="13.5" customHeight="1" thickBot="1"/>
    <row r="263" spans="7:14" ht="13.5" customHeight="1">
      <c r="G263" s="683" t="s">
        <v>2334</v>
      </c>
      <c r="H263" s="1023" t="s">
        <v>116</v>
      </c>
      <c r="I263" s="1024"/>
      <c r="J263" s="1024" t="s">
        <v>117</v>
      </c>
      <c r="K263" s="1024"/>
      <c r="L263" s="1024" t="s">
        <v>133</v>
      </c>
      <c r="M263" s="1024"/>
      <c r="N263" s="1025"/>
    </row>
    <row r="264" spans="7:14" ht="13.5" customHeight="1" thickBot="1">
      <c r="G264" s="684" t="s">
        <v>2335</v>
      </c>
      <c r="H264" s="1004" t="s">
        <v>2336</v>
      </c>
      <c r="I264" s="1005"/>
      <c r="J264" s="1028" t="s">
        <v>2327</v>
      </c>
      <c r="K264" s="1028"/>
      <c r="L264" s="1029" t="s">
        <v>2337</v>
      </c>
      <c r="M264" s="1029"/>
      <c r="N264" s="1030"/>
    </row>
    <row r="265" spans="7:14" ht="13.5" hidden="1" customHeight="1">
      <c r="G265" s="1031" t="s">
        <v>1921</v>
      </c>
      <c r="H265" s="1032"/>
      <c r="I265" s="1023" t="s">
        <v>118</v>
      </c>
      <c r="J265" s="1024"/>
      <c r="K265" s="1024"/>
      <c r="L265" s="1024"/>
      <c r="M265" s="1024"/>
      <c r="N265" s="1025"/>
    </row>
    <row r="266" spans="7:14" ht="13.5" hidden="1" customHeight="1">
      <c r="G266" s="685" t="s">
        <v>544</v>
      </c>
      <c r="H266" s="686" t="s">
        <v>545</v>
      </c>
      <c r="I266" s="1033" t="s">
        <v>119</v>
      </c>
      <c r="J266" s="1034"/>
      <c r="K266" s="763" t="s">
        <v>120</v>
      </c>
      <c r="L266" s="1034" t="s">
        <v>121</v>
      </c>
      <c r="M266" s="1034"/>
      <c r="N266" s="1035"/>
    </row>
    <row r="267" spans="7:14" ht="13.5" hidden="1" customHeight="1" thickBot="1">
      <c r="G267" s="688" t="s">
        <v>524</v>
      </c>
      <c r="H267" s="721"/>
      <c r="I267" s="1004" t="s">
        <v>2172</v>
      </c>
      <c r="J267" s="1005"/>
      <c r="K267" s="764" t="s">
        <v>522</v>
      </c>
      <c r="L267" s="1006" t="s">
        <v>496</v>
      </c>
      <c r="M267" s="1006"/>
      <c r="N267" s="1007"/>
    </row>
    <row r="268" spans="7:14" ht="13.5" customHeight="1">
      <c r="G268" s="691"/>
      <c r="H268" s="692" t="s">
        <v>104</v>
      </c>
      <c r="I268" s="693" t="s">
        <v>1811</v>
      </c>
      <c r="J268" s="692" t="s">
        <v>105</v>
      </c>
      <c r="K268" s="693" t="s">
        <v>1811</v>
      </c>
      <c r="L268" s="692" t="s">
        <v>106</v>
      </c>
      <c r="M268" s="693" t="s">
        <v>1811</v>
      </c>
      <c r="N268" s="695" t="s">
        <v>107</v>
      </c>
    </row>
    <row r="269" spans="7:14" ht="13.5" hidden="1" customHeight="1">
      <c r="G269" s="696" t="s">
        <v>130</v>
      </c>
      <c r="H269" s="618">
        <v>77</v>
      </c>
      <c r="I269" s="651">
        <v>138</v>
      </c>
      <c r="J269" s="604">
        <v>1120</v>
      </c>
      <c r="K269" s="662">
        <v>13</v>
      </c>
      <c r="L269" s="604">
        <v>78</v>
      </c>
      <c r="M269" s="662">
        <v>1</v>
      </c>
      <c r="N269" s="758">
        <v>88</v>
      </c>
    </row>
    <row r="270" spans="7:14" ht="13.5" customHeight="1" thickBot="1">
      <c r="G270" s="699" t="s">
        <v>112</v>
      </c>
      <c r="H270" s="579">
        <v>3323</v>
      </c>
      <c r="I270" s="701">
        <v>10</v>
      </c>
      <c r="J270" s="580">
        <v>10254</v>
      </c>
      <c r="K270" s="729">
        <v>102</v>
      </c>
      <c r="L270" s="578">
        <v>379</v>
      </c>
      <c r="M270" s="664">
        <v>137</v>
      </c>
      <c r="N270" s="769">
        <v>112</v>
      </c>
    </row>
    <row r="271" spans="7:14" ht="13.5" customHeight="1">
      <c r="G271" s="691"/>
      <c r="H271" s="705" t="s">
        <v>108</v>
      </c>
      <c r="I271" s="706" t="s">
        <v>109</v>
      </c>
      <c r="J271" s="706" t="s">
        <v>110</v>
      </c>
      <c r="K271" s="706" t="s">
        <v>111</v>
      </c>
      <c r="L271" s="1008"/>
      <c r="M271" s="1009"/>
      <c r="N271" s="1010"/>
    </row>
    <row r="272" spans="7:14" ht="13.5" customHeight="1" thickBot="1">
      <c r="G272" s="699" t="s">
        <v>112</v>
      </c>
      <c r="H272" s="767">
        <v>0.15</v>
      </c>
      <c r="I272" s="708">
        <v>1.5</v>
      </c>
      <c r="J272" s="708">
        <v>0</v>
      </c>
      <c r="K272" s="708">
        <v>0</v>
      </c>
      <c r="L272" s="1106" t="s">
        <v>524</v>
      </c>
      <c r="M272" s="1107"/>
      <c r="N272" s="1108"/>
    </row>
    <row r="273" spans="7:14" ht="13.5" customHeight="1">
      <c r="G273" s="1017" t="s">
        <v>567</v>
      </c>
      <c r="H273" s="1018"/>
      <c r="I273" s="1018"/>
      <c r="J273" s="1018"/>
      <c r="K273" s="1018"/>
      <c r="L273" s="1018"/>
      <c r="M273" s="1018"/>
      <c r="N273" s="1019"/>
    </row>
    <row r="274" spans="7:14" ht="13.5" customHeight="1">
      <c r="G274" s="1020" t="s">
        <v>568</v>
      </c>
      <c r="H274" s="1021"/>
      <c r="I274" s="1021" t="s">
        <v>569</v>
      </c>
      <c r="J274" s="1021"/>
      <c r="K274" s="1021"/>
      <c r="L274" s="1021" t="s">
        <v>570</v>
      </c>
      <c r="M274" s="1021"/>
      <c r="N274" s="1022"/>
    </row>
    <row r="275" spans="7:14" ht="13.5" customHeight="1" thickBot="1">
      <c r="G275" s="997" t="s">
        <v>2340</v>
      </c>
      <c r="H275" s="998"/>
      <c r="I275" s="998" t="s">
        <v>2341</v>
      </c>
      <c r="J275" s="998"/>
      <c r="K275" s="998"/>
      <c r="L275" s="998" t="s">
        <v>633</v>
      </c>
      <c r="M275" s="998"/>
      <c r="N275" s="999"/>
    </row>
    <row r="276" spans="7:14" ht="13.5" customHeight="1">
      <c r="G276" s="709" t="s">
        <v>713</v>
      </c>
      <c r="H276" s="744" t="s">
        <v>2225</v>
      </c>
      <c r="I276" s="711"/>
      <c r="J276" s="1000" t="s">
        <v>115</v>
      </c>
      <c r="K276" s="1000"/>
      <c r="L276" s="712" t="s">
        <v>724</v>
      </c>
      <c r="M276" s="712"/>
      <c r="N276" s="713"/>
    </row>
    <row r="277" spans="7:14" ht="13.5" customHeight="1">
      <c r="G277" s="714" t="s">
        <v>714</v>
      </c>
      <c r="H277" s="768" t="s">
        <v>2339</v>
      </c>
      <c r="I277" s="716"/>
      <c r="J277" s="1001" t="s">
        <v>113</v>
      </c>
      <c r="K277" s="1001"/>
      <c r="L277" s="1002">
        <v>43411</v>
      </c>
      <c r="M277" s="1002"/>
      <c r="N277" s="1003"/>
    </row>
    <row r="278" spans="7:14" ht="13.5" customHeight="1" thickBot="1">
      <c r="G278" s="699" t="s">
        <v>5</v>
      </c>
      <c r="H278" s="717" t="s">
        <v>2338</v>
      </c>
      <c r="I278" s="718"/>
      <c r="J278" s="718"/>
      <c r="K278" s="718"/>
      <c r="L278" s="719"/>
      <c r="M278" s="719"/>
      <c r="N278" s="720"/>
    </row>
    <row r="279" spans="7:14" ht="13.5" customHeight="1" thickBot="1"/>
    <row r="280" spans="7:14" ht="13.5" customHeight="1">
      <c r="G280" s="683" t="s">
        <v>2342</v>
      </c>
      <c r="H280" s="1023" t="s">
        <v>116</v>
      </c>
      <c r="I280" s="1024"/>
      <c r="J280" s="1024" t="s">
        <v>117</v>
      </c>
      <c r="K280" s="1024"/>
      <c r="L280" s="1024" t="s">
        <v>133</v>
      </c>
      <c r="M280" s="1024"/>
      <c r="N280" s="1025"/>
    </row>
    <row r="281" spans="7:14" ht="13.5" customHeight="1" thickBot="1">
      <c r="G281" s="684" t="s">
        <v>2343</v>
      </c>
      <c r="H281" s="1109" t="s">
        <v>2344</v>
      </c>
      <c r="I281" s="1110"/>
      <c r="J281" s="1028" t="s">
        <v>2345</v>
      </c>
      <c r="K281" s="1028"/>
      <c r="L281" s="1029" t="s">
        <v>2346</v>
      </c>
      <c r="M281" s="1029"/>
      <c r="N281" s="1030"/>
    </row>
    <row r="282" spans="7:14" ht="13.5" hidden="1" customHeight="1">
      <c r="G282" s="1031" t="s">
        <v>1921</v>
      </c>
      <c r="H282" s="1032"/>
      <c r="I282" s="1023" t="s">
        <v>118</v>
      </c>
      <c r="J282" s="1024"/>
      <c r="K282" s="1024"/>
      <c r="L282" s="1024"/>
      <c r="M282" s="1024"/>
      <c r="N282" s="1025"/>
    </row>
    <row r="283" spans="7:14" ht="13.5" hidden="1" customHeight="1">
      <c r="G283" s="685" t="s">
        <v>544</v>
      </c>
      <c r="H283" s="686" t="s">
        <v>545</v>
      </c>
      <c r="I283" s="1033" t="s">
        <v>119</v>
      </c>
      <c r="J283" s="1034"/>
      <c r="K283" s="763" t="s">
        <v>120</v>
      </c>
      <c r="L283" s="1034" t="s">
        <v>121</v>
      </c>
      <c r="M283" s="1034"/>
      <c r="N283" s="1035"/>
    </row>
    <row r="284" spans="7:14" ht="13.5" hidden="1" customHeight="1" thickBot="1">
      <c r="G284" s="688" t="s">
        <v>524</v>
      </c>
      <c r="H284" s="721"/>
      <c r="I284" s="1004" t="s">
        <v>2172</v>
      </c>
      <c r="J284" s="1005"/>
      <c r="K284" s="764" t="s">
        <v>522</v>
      </c>
      <c r="L284" s="1006" t="s">
        <v>496</v>
      </c>
      <c r="M284" s="1006"/>
      <c r="N284" s="1007"/>
    </row>
    <row r="285" spans="7:14" ht="13.5" customHeight="1">
      <c r="G285" s="691"/>
      <c r="H285" s="692" t="s">
        <v>104</v>
      </c>
      <c r="I285" s="693" t="s">
        <v>1811</v>
      </c>
      <c r="J285" s="692" t="s">
        <v>105</v>
      </c>
      <c r="K285" s="693" t="s">
        <v>1811</v>
      </c>
      <c r="L285" s="692" t="s">
        <v>106</v>
      </c>
      <c r="M285" s="693" t="s">
        <v>1811</v>
      </c>
      <c r="N285" s="695" t="s">
        <v>107</v>
      </c>
    </row>
    <row r="286" spans="7:14" ht="13.5" hidden="1" customHeight="1">
      <c r="G286" s="696" t="s">
        <v>130</v>
      </c>
      <c r="H286" s="618">
        <v>77</v>
      </c>
      <c r="I286" s="651">
        <v>138</v>
      </c>
      <c r="J286" s="604">
        <v>1120</v>
      </c>
      <c r="K286" s="662">
        <v>13</v>
      </c>
      <c r="L286" s="604">
        <v>78</v>
      </c>
      <c r="M286" s="662">
        <v>1</v>
      </c>
      <c r="N286" s="758">
        <v>88</v>
      </c>
    </row>
    <row r="287" spans="7:14" ht="13.5" customHeight="1" thickBot="1">
      <c r="G287" s="699" t="s">
        <v>112</v>
      </c>
      <c r="H287" s="604">
        <v>2734</v>
      </c>
      <c r="I287" s="736">
        <v>78</v>
      </c>
      <c r="J287" s="604">
        <v>11735</v>
      </c>
      <c r="K287" s="736">
        <v>41</v>
      </c>
      <c r="L287" s="580">
        <v>419</v>
      </c>
      <c r="M287" s="652">
        <v>62</v>
      </c>
      <c r="N287" s="769">
        <v>118</v>
      </c>
    </row>
    <row r="288" spans="7:14" ht="13.5" customHeight="1">
      <c r="G288" s="691"/>
      <c r="H288" s="705" t="s">
        <v>108</v>
      </c>
      <c r="I288" s="706" t="s">
        <v>109</v>
      </c>
      <c r="J288" s="706" t="s">
        <v>110</v>
      </c>
      <c r="K288" s="706" t="s">
        <v>111</v>
      </c>
      <c r="L288" s="1114" t="s">
        <v>524</v>
      </c>
      <c r="M288" s="1115"/>
      <c r="N288" s="1116"/>
    </row>
    <row r="289" spans="7:14" ht="13.5" customHeight="1" thickBot="1">
      <c r="G289" s="699" t="s">
        <v>112</v>
      </c>
      <c r="H289" s="738">
        <v>0.05</v>
      </c>
      <c r="I289" s="708">
        <v>1.5</v>
      </c>
      <c r="J289" s="708">
        <v>0</v>
      </c>
      <c r="K289" s="708">
        <v>0</v>
      </c>
      <c r="L289" s="1099" t="s">
        <v>2347</v>
      </c>
      <c r="M289" s="1100"/>
      <c r="N289" s="1101"/>
    </row>
    <row r="290" spans="7:14" ht="13.5" hidden="1" customHeight="1">
      <c r="G290" s="1017" t="s">
        <v>567</v>
      </c>
      <c r="H290" s="1018"/>
      <c r="I290" s="1018"/>
      <c r="J290" s="1018"/>
      <c r="K290" s="1018"/>
      <c r="L290" s="1018"/>
      <c r="M290" s="1018"/>
      <c r="N290" s="1019"/>
    </row>
    <row r="291" spans="7:14" ht="13.5" hidden="1" customHeight="1">
      <c r="G291" s="1020" t="s">
        <v>568</v>
      </c>
      <c r="H291" s="1021"/>
      <c r="I291" s="1021" t="s">
        <v>569</v>
      </c>
      <c r="J291" s="1021"/>
      <c r="K291" s="1021"/>
      <c r="L291" s="1021" t="s">
        <v>570</v>
      </c>
      <c r="M291" s="1021"/>
      <c r="N291" s="1022"/>
    </row>
    <row r="292" spans="7:14" ht="13.5" hidden="1" customHeight="1" thickBot="1">
      <c r="G292" s="997" t="s">
        <v>673</v>
      </c>
      <c r="H292" s="998"/>
      <c r="I292" s="998" t="s">
        <v>575</v>
      </c>
      <c r="J292" s="998"/>
      <c r="K292" s="998"/>
      <c r="L292" s="998" t="s">
        <v>579</v>
      </c>
      <c r="M292" s="998"/>
      <c r="N292" s="999"/>
    </row>
    <row r="293" spans="7:14" ht="13.5" customHeight="1">
      <c r="G293" s="709" t="s">
        <v>713</v>
      </c>
      <c r="H293" s="744" t="s">
        <v>2225</v>
      </c>
      <c r="I293" s="711"/>
      <c r="J293" s="1000" t="s">
        <v>115</v>
      </c>
      <c r="K293" s="1000"/>
      <c r="L293" s="712" t="s">
        <v>2348</v>
      </c>
      <c r="M293" s="712"/>
      <c r="N293" s="713"/>
    </row>
    <row r="294" spans="7:14" ht="13.5" customHeight="1">
      <c r="G294" s="714" t="s">
        <v>714</v>
      </c>
      <c r="H294" s="770" t="s">
        <v>2349</v>
      </c>
      <c r="I294" s="716"/>
      <c r="J294" s="1001" t="s">
        <v>113</v>
      </c>
      <c r="K294" s="1001"/>
      <c r="L294" s="1002">
        <v>43411</v>
      </c>
      <c r="M294" s="1002"/>
      <c r="N294" s="1003"/>
    </row>
    <row r="295" spans="7:14" ht="13.5" customHeight="1" thickBot="1">
      <c r="G295" s="699" t="s">
        <v>5</v>
      </c>
      <c r="H295" s="717" t="s">
        <v>2177</v>
      </c>
      <c r="I295" s="718"/>
      <c r="J295" s="718"/>
      <c r="K295" s="718"/>
      <c r="L295" s="719"/>
      <c r="M295" s="719"/>
      <c r="N295" s="720"/>
    </row>
    <row r="296" spans="7:14" ht="13.5" customHeight="1" thickBot="1"/>
    <row r="297" spans="7:14" ht="13.5" customHeight="1">
      <c r="G297" s="683" t="s">
        <v>2350</v>
      </c>
      <c r="H297" s="1023" t="s">
        <v>116</v>
      </c>
      <c r="I297" s="1024"/>
      <c r="J297" s="1024" t="s">
        <v>117</v>
      </c>
      <c r="K297" s="1024"/>
      <c r="L297" s="1024" t="s">
        <v>133</v>
      </c>
      <c r="M297" s="1024"/>
      <c r="N297" s="1025"/>
    </row>
    <row r="298" spans="7:14" ht="13.5" customHeight="1" thickBot="1">
      <c r="G298" s="684" t="s">
        <v>2351</v>
      </c>
      <c r="H298" s="1109" t="s">
        <v>974</v>
      </c>
      <c r="I298" s="1110"/>
      <c r="J298" s="1028" t="s">
        <v>2352</v>
      </c>
      <c r="K298" s="1028"/>
      <c r="L298" s="1029" t="s">
        <v>2353</v>
      </c>
      <c r="M298" s="1029"/>
      <c r="N298" s="1030"/>
    </row>
    <row r="299" spans="7:14" ht="13.5" hidden="1" customHeight="1">
      <c r="G299" s="1031" t="s">
        <v>1921</v>
      </c>
      <c r="H299" s="1032"/>
      <c r="I299" s="1023" t="s">
        <v>118</v>
      </c>
      <c r="J299" s="1024"/>
      <c r="K299" s="1024"/>
      <c r="L299" s="1024"/>
      <c r="M299" s="1024"/>
      <c r="N299" s="1025"/>
    </row>
    <row r="300" spans="7:14" ht="13.5" hidden="1" customHeight="1">
      <c r="G300" s="685" t="s">
        <v>544</v>
      </c>
      <c r="H300" s="686" t="s">
        <v>545</v>
      </c>
      <c r="I300" s="1033" t="s">
        <v>119</v>
      </c>
      <c r="J300" s="1034"/>
      <c r="K300" s="763" t="s">
        <v>120</v>
      </c>
      <c r="L300" s="1034" t="s">
        <v>121</v>
      </c>
      <c r="M300" s="1034"/>
      <c r="N300" s="1035"/>
    </row>
    <row r="301" spans="7:14" ht="13.5" hidden="1" customHeight="1" thickBot="1">
      <c r="G301" s="688" t="s">
        <v>524</v>
      </c>
      <c r="H301" s="721"/>
      <c r="I301" s="1004" t="s">
        <v>2172</v>
      </c>
      <c r="J301" s="1005"/>
      <c r="K301" s="764" t="s">
        <v>522</v>
      </c>
      <c r="L301" s="1006" t="s">
        <v>496</v>
      </c>
      <c r="M301" s="1006"/>
      <c r="N301" s="1007"/>
    </row>
    <row r="302" spans="7:14" ht="13.5" customHeight="1">
      <c r="G302" s="691"/>
      <c r="H302" s="692" t="s">
        <v>104</v>
      </c>
      <c r="I302" s="693" t="s">
        <v>1811</v>
      </c>
      <c r="J302" s="692" t="s">
        <v>105</v>
      </c>
      <c r="K302" s="693" t="s">
        <v>1811</v>
      </c>
      <c r="L302" s="692" t="s">
        <v>106</v>
      </c>
      <c r="M302" s="693" t="s">
        <v>1811</v>
      </c>
      <c r="N302" s="695" t="s">
        <v>107</v>
      </c>
    </row>
    <row r="303" spans="7:14" ht="13.5" hidden="1" customHeight="1">
      <c r="G303" s="696" t="s">
        <v>130</v>
      </c>
      <c r="H303" s="618">
        <v>77</v>
      </c>
      <c r="I303" s="651">
        <v>138</v>
      </c>
      <c r="J303" s="604">
        <v>1120</v>
      </c>
      <c r="K303" s="662">
        <v>13</v>
      </c>
      <c r="L303" s="604">
        <v>78</v>
      </c>
      <c r="M303" s="662">
        <v>1</v>
      </c>
      <c r="N303" s="758">
        <v>88</v>
      </c>
    </row>
    <row r="304" spans="7:14" ht="13.5" customHeight="1" thickBot="1">
      <c r="G304" s="699" t="s">
        <v>112</v>
      </c>
      <c r="H304" s="579">
        <v>3028</v>
      </c>
      <c r="I304" s="701">
        <v>38</v>
      </c>
      <c r="J304" s="578">
        <v>9342</v>
      </c>
      <c r="K304" s="703">
        <v>142</v>
      </c>
      <c r="L304" s="604">
        <v>463</v>
      </c>
      <c r="M304" s="662">
        <v>16</v>
      </c>
      <c r="N304" s="698">
        <v>104</v>
      </c>
    </row>
    <row r="305" spans="7:14" ht="13.5" customHeight="1">
      <c r="G305" s="691"/>
      <c r="H305" s="705" t="s">
        <v>108</v>
      </c>
      <c r="I305" s="706" t="s">
        <v>109</v>
      </c>
      <c r="J305" s="706" t="s">
        <v>110</v>
      </c>
      <c r="K305" s="706" t="s">
        <v>111</v>
      </c>
      <c r="L305" s="1008"/>
      <c r="M305" s="1009"/>
      <c r="N305" s="1010"/>
    </row>
    <row r="306" spans="7:14" ht="13.5" customHeight="1" thickBot="1">
      <c r="G306" s="699" t="s">
        <v>112</v>
      </c>
      <c r="H306" s="707">
        <v>0.1</v>
      </c>
      <c r="I306" s="708">
        <v>1.5</v>
      </c>
      <c r="J306" s="708">
        <v>0</v>
      </c>
      <c r="K306" s="708">
        <v>0</v>
      </c>
      <c r="L306" s="1106" t="s">
        <v>524</v>
      </c>
      <c r="M306" s="1107"/>
      <c r="N306" s="1108"/>
    </row>
    <row r="307" spans="7:14" ht="13.5" hidden="1" customHeight="1">
      <c r="G307" s="1017" t="s">
        <v>567</v>
      </c>
      <c r="H307" s="1018"/>
      <c r="I307" s="1018"/>
      <c r="J307" s="1018"/>
      <c r="K307" s="1018"/>
      <c r="L307" s="1018"/>
      <c r="M307" s="1018"/>
      <c r="N307" s="1019"/>
    </row>
    <row r="308" spans="7:14" ht="13.5" hidden="1" customHeight="1">
      <c r="G308" s="1020" t="s">
        <v>568</v>
      </c>
      <c r="H308" s="1021"/>
      <c r="I308" s="1021" t="s">
        <v>569</v>
      </c>
      <c r="J308" s="1021"/>
      <c r="K308" s="1021"/>
      <c r="L308" s="1021" t="s">
        <v>570</v>
      </c>
      <c r="M308" s="1021"/>
      <c r="N308" s="1022"/>
    </row>
    <row r="309" spans="7:14" ht="13.5" hidden="1" customHeight="1" thickBot="1">
      <c r="G309" s="997" t="s">
        <v>673</v>
      </c>
      <c r="H309" s="998"/>
      <c r="I309" s="998" t="s">
        <v>575</v>
      </c>
      <c r="J309" s="998"/>
      <c r="K309" s="998"/>
      <c r="L309" s="998" t="s">
        <v>579</v>
      </c>
      <c r="M309" s="998"/>
      <c r="N309" s="999"/>
    </row>
    <row r="310" spans="7:14" ht="13.5" customHeight="1">
      <c r="G310" s="709" t="s">
        <v>713</v>
      </c>
      <c r="H310" s="744" t="s">
        <v>2225</v>
      </c>
      <c r="I310" s="711"/>
      <c r="J310" s="1000" t="s">
        <v>115</v>
      </c>
      <c r="K310" s="1000"/>
      <c r="L310" s="712" t="s">
        <v>2374</v>
      </c>
      <c r="M310" s="712"/>
      <c r="N310" s="713"/>
    </row>
    <row r="311" spans="7:14" ht="13.5" customHeight="1">
      <c r="G311" s="714" t="s">
        <v>714</v>
      </c>
      <c r="H311" s="770" t="s">
        <v>2349</v>
      </c>
      <c r="I311" s="716"/>
      <c r="J311" s="1001" t="s">
        <v>113</v>
      </c>
      <c r="K311" s="1001"/>
      <c r="L311" s="1002">
        <v>43411</v>
      </c>
      <c r="M311" s="1002"/>
      <c r="N311" s="1003"/>
    </row>
    <row r="312" spans="7:14" ht="13.5" customHeight="1" thickBot="1">
      <c r="G312" s="699" t="s">
        <v>5</v>
      </c>
      <c r="H312" s="717" t="s">
        <v>2177</v>
      </c>
      <c r="I312" s="718"/>
      <c r="J312" s="718"/>
      <c r="K312" s="718"/>
      <c r="L312" s="719"/>
      <c r="M312" s="719"/>
      <c r="N312" s="720"/>
    </row>
    <row r="313" spans="7:14" ht="13.5" customHeight="1" thickBot="1"/>
    <row r="314" spans="7:14" ht="13.5" customHeight="1">
      <c r="G314" s="683" t="s">
        <v>2398</v>
      </c>
      <c r="H314" s="1023" t="s">
        <v>116</v>
      </c>
      <c r="I314" s="1024"/>
      <c r="J314" s="1024" t="s">
        <v>117</v>
      </c>
      <c r="K314" s="1024"/>
      <c r="L314" s="1024" t="s">
        <v>133</v>
      </c>
      <c r="M314" s="1024"/>
      <c r="N314" s="1025"/>
    </row>
    <row r="315" spans="7:14" ht="13.5" customHeight="1" thickBot="1">
      <c r="G315" s="684" t="s">
        <v>2399</v>
      </c>
      <c r="H315" s="1117" t="s">
        <v>2400</v>
      </c>
      <c r="I315" s="1006"/>
      <c r="J315" s="1028" t="s">
        <v>2401</v>
      </c>
      <c r="K315" s="1028"/>
      <c r="L315" s="1029" t="s">
        <v>2402</v>
      </c>
      <c r="M315" s="1029"/>
      <c r="N315" s="1030"/>
    </row>
    <row r="316" spans="7:14" ht="13.5" customHeight="1">
      <c r="G316" s="1031" t="s">
        <v>1921</v>
      </c>
      <c r="H316" s="1032"/>
      <c r="I316" s="1023" t="s">
        <v>118</v>
      </c>
      <c r="J316" s="1024"/>
      <c r="K316" s="1024"/>
      <c r="L316" s="1024"/>
      <c r="M316" s="1024"/>
      <c r="N316" s="1025"/>
    </row>
    <row r="317" spans="7:14" ht="13.5" customHeight="1">
      <c r="G317" s="685" t="s">
        <v>544</v>
      </c>
      <c r="H317" s="686" t="s">
        <v>545</v>
      </c>
      <c r="I317" s="1033" t="s">
        <v>119</v>
      </c>
      <c r="J317" s="1034"/>
      <c r="K317" s="1034" t="s">
        <v>120</v>
      </c>
      <c r="L317" s="1034"/>
      <c r="M317" s="1034" t="s">
        <v>121</v>
      </c>
      <c r="N317" s="1035"/>
    </row>
    <row r="318" spans="7:14" ht="13.5" customHeight="1" thickBot="1">
      <c r="G318" s="779" t="s">
        <v>2403</v>
      </c>
      <c r="H318" s="721"/>
      <c r="I318" s="1117" t="s">
        <v>2404</v>
      </c>
      <c r="J318" s="1006"/>
      <c r="K318" s="1110" t="s">
        <v>522</v>
      </c>
      <c r="L318" s="1110"/>
      <c r="M318" s="1006" t="s">
        <v>496</v>
      </c>
      <c r="N318" s="1007"/>
    </row>
    <row r="319" spans="7:14" ht="13.5" customHeight="1">
      <c r="G319" s="691"/>
      <c r="H319" s="692" t="s">
        <v>104</v>
      </c>
      <c r="I319" s="693" t="s">
        <v>1811</v>
      </c>
      <c r="J319" s="692" t="s">
        <v>105</v>
      </c>
      <c r="K319" s="693" t="s">
        <v>1811</v>
      </c>
      <c r="L319" s="692" t="s">
        <v>106</v>
      </c>
      <c r="M319" s="693" t="s">
        <v>1811</v>
      </c>
      <c r="N319" s="695" t="s">
        <v>107</v>
      </c>
    </row>
    <row r="320" spans="7:14" ht="13.5" customHeight="1">
      <c r="G320" s="696" t="s">
        <v>130</v>
      </c>
      <c r="H320" s="618">
        <v>96</v>
      </c>
      <c r="I320" s="651">
        <v>139</v>
      </c>
      <c r="J320" s="580">
        <v>1014</v>
      </c>
      <c r="K320" s="652">
        <v>28</v>
      </c>
      <c r="L320" s="604">
        <v>76</v>
      </c>
      <c r="M320" s="662">
        <v>3</v>
      </c>
      <c r="N320" s="780">
        <v>99</v>
      </c>
    </row>
    <row r="321" spans="7:14" ht="13.5" customHeight="1" thickBot="1">
      <c r="G321" s="699" t="s">
        <v>112</v>
      </c>
      <c r="H321" s="578">
        <v>2251</v>
      </c>
      <c r="I321" s="703">
        <v>138</v>
      </c>
      <c r="J321" s="604">
        <v>11963</v>
      </c>
      <c r="K321" s="736">
        <v>32</v>
      </c>
      <c r="L321" s="579">
        <v>490</v>
      </c>
      <c r="M321" s="650">
        <v>5</v>
      </c>
      <c r="N321" s="722">
        <v>109</v>
      </c>
    </row>
    <row r="322" spans="7:14" ht="13.5" customHeight="1">
      <c r="G322" s="691"/>
      <c r="H322" s="705" t="s">
        <v>108</v>
      </c>
      <c r="I322" s="706" t="s">
        <v>109</v>
      </c>
      <c r="J322" s="706" t="s">
        <v>110</v>
      </c>
      <c r="K322" s="706" t="s">
        <v>111</v>
      </c>
      <c r="L322" s="1008" t="s">
        <v>2145</v>
      </c>
      <c r="M322" s="1009"/>
      <c r="N322" s="1010"/>
    </row>
    <row r="323" spans="7:14" ht="13.5" customHeight="1" thickBot="1">
      <c r="G323" s="699" t="s">
        <v>112</v>
      </c>
      <c r="H323" s="738">
        <v>0.05</v>
      </c>
      <c r="I323" s="708">
        <v>1.5</v>
      </c>
      <c r="J323" s="708">
        <v>0</v>
      </c>
      <c r="K323" s="708">
        <v>0</v>
      </c>
      <c r="L323" s="1111" t="s">
        <v>2412</v>
      </c>
      <c r="M323" s="1112"/>
      <c r="N323" s="1113"/>
    </row>
    <row r="324" spans="7:14" ht="13.5" hidden="1" customHeight="1">
      <c r="G324" s="1017" t="s">
        <v>567</v>
      </c>
      <c r="H324" s="1018"/>
      <c r="I324" s="1018"/>
      <c r="J324" s="1018"/>
      <c r="K324" s="1018"/>
      <c r="L324" s="1018"/>
      <c r="M324" s="1018"/>
      <c r="N324" s="1019"/>
    </row>
    <row r="325" spans="7:14" ht="13.5" hidden="1" customHeight="1">
      <c r="G325" s="1020" t="s">
        <v>568</v>
      </c>
      <c r="H325" s="1021"/>
      <c r="I325" s="1021" t="s">
        <v>569</v>
      </c>
      <c r="J325" s="1021"/>
      <c r="K325" s="1021"/>
      <c r="L325" s="1021" t="s">
        <v>570</v>
      </c>
      <c r="M325" s="1021"/>
      <c r="N325" s="1022"/>
    </row>
    <row r="326" spans="7:14" ht="13.5" hidden="1" customHeight="1" thickBot="1">
      <c r="G326" s="997" t="s">
        <v>673</v>
      </c>
      <c r="H326" s="998"/>
      <c r="I326" s="998" t="s">
        <v>575</v>
      </c>
      <c r="J326" s="998"/>
      <c r="K326" s="998"/>
      <c r="L326" s="998" t="s">
        <v>579</v>
      </c>
      <c r="M326" s="998"/>
      <c r="N326" s="999"/>
    </row>
    <row r="327" spans="7:14" ht="13.5" customHeight="1">
      <c r="G327" s="709" t="s">
        <v>713</v>
      </c>
      <c r="H327" s="744" t="s">
        <v>2225</v>
      </c>
      <c r="I327" s="711"/>
      <c r="J327" s="1000" t="s">
        <v>115</v>
      </c>
      <c r="K327" s="1000"/>
      <c r="L327" s="712" t="s">
        <v>2411</v>
      </c>
      <c r="M327" s="712"/>
      <c r="N327" s="713"/>
    </row>
    <row r="328" spans="7:14" ht="13.5" customHeight="1">
      <c r="G328" s="714" t="s">
        <v>714</v>
      </c>
      <c r="H328" s="781" t="s">
        <v>2408</v>
      </c>
      <c r="I328" s="716"/>
      <c r="J328" s="1001" t="s">
        <v>113</v>
      </c>
      <c r="K328" s="1001"/>
      <c r="L328" s="1002" t="s">
        <v>2410</v>
      </c>
      <c r="M328" s="1002"/>
      <c r="N328" s="1003"/>
    </row>
    <row r="329" spans="7:14" ht="13.5" customHeight="1" thickBot="1">
      <c r="G329" s="699" t="s">
        <v>5</v>
      </c>
      <c r="H329" s="717" t="s">
        <v>2409</v>
      </c>
      <c r="I329" s="718"/>
      <c r="J329" s="718"/>
      <c r="K329" s="718"/>
      <c r="L329" s="719"/>
      <c r="M329" s="719"/>
      <c r="N329" s="720"/>
    </row>
    <row r="332" spans="7:14" ht="13.5" customHeight="1" thickBot="1"/>
    <row r="333" spans="7:14" ht="13.5" customHeight="1">
      <c r="G333" s="683" t="s">
        <v>2489</v>
      </c>
      <c r="H333" s="1023" t="s">
        <v>116</v>
      </c>
      <c r="I333" s="1024"/>
      <c r="J333" s="1024" t="s">
        <v>117</v>
      </c>
      <c r="K333" s="1024"/>
      <c r="L333" s="1024" t="s">
        <v>133</v>
      </c>
      <c r="M333" s="1024"/>
      <c r="N333" s="1025"/>
    </row>
    <row r="334" spans="7:14" ht="13.5" customHeight="1" thickBot="1">
      <c r="G334" s="684" t="s">
        <v>2490</v>
      </c>
      <c r="H334" s="1026" t="s">
        <v>2491</v>
      </c>
      <c r="I334" s="1027"/>
      <c r="J334" s="1028" t="s">
        <v>2492</v>
      </c>
      <c r="K334" s="1028"/>
      <c r="L334" s="1029" t="s">
        <v>838</v>
      </c>
      <c r="M334" s="1029"/>
      <c r="N334" s="1030"/>
    </row>
    <row r="335" spans="7:14" ht="13.5" hidden="1" customHeight="1">
      <c r="G335" s="1031" t="s">
        <v>1921</v>
      </c>
      <c r="H335" s="1032"/>
      <c r="I335" s="1023" t="s">
        <v>118</v>
      </c>
      <c r="J335" s="1024"/>
      <c r="K335" s="1024"/>
      <c r="L335" s="1024"/>
      <c r="M335" s="1024"/>
      <c r="N335" s="1025"/>
    </row>
    <row r="336" spans="7:14" ht="13.5" hidden="1" customHeight="1">
      <c r="G336" s="685" t="s">
        <v>544</v>
      </c>
      <c r="H336" s="686" t="s">
        <v>545</v>
      </c>
      <c r="I336" s="1033" t="s">
        <v>119</v>
      </c>
      <c r="J336" s="1034"/>
      <c r="K336" s="1034" t="s">
        <v>120</v>
      </c>
      <c r="L336" s="1034"/>
      <c r="M336" s="1034" t="s">
        <v>121</v>
      </c>
      <c r="N336" s="1035"/>
    </row>
    <row r="337" spans="7:14" ht="13.5" hidden="1" customHeight="1" thickBot="1">
      <c r="G337" s="779" t="s">
        <v>526</v>
      </c>
      <c r="H337" s="721"/>
      <c r="I337" s="1117" t="s">
        <v>521</v>
      </c>
      <c r="J337" s="1006"/>
      <c r="K337" s="1110" t="s">
        <v>522</v>
      </c>
      <c r="L337" s="1110"/>
      <c r="M337" s="1006" t="s">
        <v>496</v>
      </c>
      <c r="N337" s="1007"/>
    </row>
    <row r="338" spans="7:14" ht="13.5" customHeight="1">
      <c r="G338" s="691"/>
      <c r="H338" s="692" t="s">
        <v>104</v>
      </c>
      <c r="I338" s="693" t="s">
        <v>1811</v>
      </c>
      <c r="J338" s="692" t="s">
        <v>105</v>
      </c>
      <c r="K338" s="693" t="s">
        <v>1811</v>
      </c>
      <c r="L338" s="692" t="s">
        <v>106</v>
      </c>
      <c r="M338" s="693" t="s">
        <v>1811</v>
      </c>
      <c r="N338" s="695" t="s">
        <v>107</v>
      </c>
    </row>
    <row r="339" spans="7:14" ht="13.5" hidden="1" customHeight="1">
      <c r="G339" s="696" t="s">
        <v>130</v>
      </c>
      <c r="H339" s="618">
        <v>96</v>
      </c>
      <c r="I339" s="651">
        <v>139</v>
      </c>
      <c r="J339" s="580">
        <v>1014</v>
      </c>
      <c r="K339" s="652">
        <v>28</v>
      </c>
      <c r="L339" s="604">
        <v>76</v>
      </c>
      <c r="M339" s="662">
        <v>3</v>
      </c>
      <c r="N339" s="780">
        <v>99</v>
      </c>
    </row>
    <row r="340" spans="7:14" ht="13.5" customHeight="1" thickBot="1">
      <c r="G340" s="699" t="s">
        <v>112</v>
      </c>
      <c r="H340" s="723">
        <v>4074</v>
      </c>
      <c r="I340" s="727">
        <v>1</v>
      </c>
      <c r="J340" s="604">
        <v>12418</v>
      </c>
      <c r="K340" s="736">
        <v>28</v>
      </c>
      <c r="L340" s="604">
        <v>481</v>
      </c>
      <c r="M340" s="736">
        <v>8</v>
      </c>
      <c r="N340" s="769">
        <v>118</v>
      </c>
    </row>
    <row r="341" spans="7:14" ht="13.5" customHeight="1">
      <c r="G341" s="691"/>
      <c r="H341" s="705" t="s">
        <v>108</v>
      </c>
      <c r="I341" s="706" t="s">
        <v>109</v>
      </c>
      <c r="J341" s="706" t="s">
        <v>110</v>
      </c>
      <c r="K341" s="706" t="s">
        <v>111</v>
      </c>
      <c r="L341" s="1114" t="s">
        <v>524</v>
      </c>
      <c r="M341" s="1115"/>
      <c r="N341" s="1116"/>
    </row>
    <row r="342" spans="7:14" ht="13.5" customHeight="1" thickBot="1">
      <c r="G342" s="699" t="s">
        <v>112</v>
      </c>
      <c r="H342" s="707">
        <v>0.1</v>
      </c>
      <c r="I342" s="708">
        <v>1.5</v>
      </c>
      <c r="J342" s="708">
        <v>0</v>
      </c>
      <c r="K342" s="708">
        <v>0</v>
      </c>
      <c r="L342" s="1099" t="s">
        <v>526</v>
      </c>
      <c r="M342" s="1100"/>
      <c r="N342" s="1101"/>
    </row>
    <row r="343" spans="7:14" ht="13.5" hidden="1" customHeight="1">
      <c r="G343" s="1017" t="s">
        <v>567</v>
      </c>
      <c r="H343" s="1018"/>
      <c r="I343" s="1018"/>
      <c r="J343" s="1018"/>
      <c r="K343" s="1018"/>
      <c r="L343" s="1018"/>
      <c r="M343" s="1018"/>
      <c r="N343" s="1019"/>
    </row>
    <row r="344" spans="7:14" ht="13.5" hidden="1" customHeight="1">
      <c r="G344" s="1020" t="s">
        <v>568</v>
      </c>
      <c r="H344" s="1021"/>
      <c r="I344" s="1021" t="s">
        <v>569</v>
      </c>
      <c r="J344" s="1021"/>
      <c r="K344" s="1021"/>
      <c r="L344" s="1021" t="s">
        <v>570</v>
      </c>
      <c r="M344" s="1021"/>
      <c r="N344" s="1022"/>
    </row>
    <row r="345" spans="7:14" ht="13.5" hidden="1" customHeight="1" thickBot="1">
      <c r="G345" s="997" t="s">
        <v>673</v>
      </c>
      <c r="H345" s="998"/>
      <c r="I345" s="998" t="s">
        <v>575</v>
      </c>
      <c r="J345" s="998"/>
      <c r="K345" s="998"/>
      <c r="L345" s="998" t="s">
        <v>579</v>
      </c>
      <c r="M345" s="998"/>
      <c r="N345" s="999"/>
    </row>
    <row r="346" spans="7:14" ht="13.5" customHeight="1">
      <c r="G346" s="709" t="s">
        <v>713</v>
      </c>
      <c r="H346" s="744" t="s">
        <v>2225</v>
      </c>
      <c r="I346" s="711"/>
      <c r="J346" s="1000" t="s">
        <v>115</v>
      </c>
      <c r="K346" s="1000"/>
      <c r="L346" s="712" t="s">
        <v>2493</v>
      </c>
      <c r="M346" s="712"/>
      <c r="N346" s="713"/>
    </row>
    <row r="347" spans="7:14" ht="13.5" customHeight="1">
      <c r="G347" s="714" t="s">
        <v>714</v>
      </c>
      <c r="H347" s="715" t="s">
        <v>360</v>
      </c>
      <c r="I347" s="716"/>
      <c r="J347" s="1001" t="s">
        <v>113</v>
      </c>
      <c r="K347" s="1001"/>
      <c r="L347" s="1002">
        <v>43460</v>
      </c>
      <c r="M347" s="1002"/>
      <c r="N347" s="1003"/>
    </row>
    <row r="348" spans="7:14" ht="13.5" customHeight="1" thickBot="1">
      <c r="G348" s="699" t="s">
        <v>5</v>
      </c>
      <c r="H348" s="717" t="s">
        <v>2494</v>
      </c>
      <c r="I348" s="718"/>
      <c r="J348" s="718"/>
      <c r="K348" s="718"/>
      <c r="L348" s="719"/>
      <c r="M348" s="719"/>
      <c r="N348" s="720"/>
    </row>
    <row r="349" spans="7:14" ht="13.5" customHeight="1" thickBot="1"/>
    <row r="350" spans="7:14" ht="13.5" customHeight="1">
      <c r="G350" s="683" t="s">
        <v>2562</v>
      </c>
      <c r="H350" s="1023" t="s">
        <v>116</v>
      </c>
      <c r="I350" s="1024"/>
      <c r="J350" s="1024" t="s">
        <v>117</v>
      </c>
      <c r="K350" s="1024"/>
      <c r="L350" s="1024" t="s">
        <v>133</v>
      </c>
      <c r="M350" s="1024"/>
      <c r="N350" s="1025"/>
    </row>
    <row r="351" spans="7:14" ht="13.5" customHeight="1" thickBot="1">
      <c r="G351" s="684" t="s">
        <v>2563</v>
      </c>
      <c r="H351" s="1004" t="s">
        <v>2560</v>
      </c>
      <c r="I351" s="1005"/>
      <c r="J351" s="1028" t="s">
        <v>2565</v>
      </c>
      <c r="K351" s="1028"/>
      <c r="L351" s="1029" t="s">
        <v>2615</v>
      </c>
      <c r="M351" s="1029"/>
      <c r="N351" s="1030"/>
    </row>
    <row r="352" spans="7:14" ht="13.5" hidden="1" customHeight="1">
      <c r="G352" s="1031" t="s">
        <v>1921</v>
      </c>
      <c r="H352" s="1032"/>
      <c r="I352" s="1023" t="s">
        <v>118</v>
      </c>
      <c r="J352" s="1024"/>
      <c r="K352" s="1024"/>
      <c r="L352" s="1024"/>
      <c r="M352" s="1024"/>
      <c r="N352" s="1025"/>
    </row>
    <row r="353" spans="7:14" ht="13.5" hidden="1" customHeight="1">
      <c r="G353" s="685" t="s">
        <v>544</v>
      </c>
      <c r="H353" s="686" t="s">
        <v>545</v>
      </c>
      <c r="I353" s="1033" t="s">
        <v>119</v>
      </c>
      <c r="J353" s="1034"/>
      <c r="K353" s="878" t="s">
        <v>120</v>
      </c>
      <c r="L353" s="1034" t="s">
        <v>121</v>
      </c>
      <c r="M353" s="1034"/>
      <c r="N353" s="1035"/>
    </row>
    <row r="354" spans="7:14" ht="13.5" hidden="1" customHeight="1" thickBot="1">
      <c r="G354" s="688" t="s">
        <v>524</v>
      </c>
      <c r="H354" s="721"/>
      <c r="I354" s="1004" t="s">
        <v>2172</v>
      </c>
      <c r="J354" s="1005"/>
      <c r="K354" s="879" t="s">
        <v>522</v>
      </c>
      <c r="L354" s="1006" t="s">
        <v>496</v>
      </c>
      <c r="M354" s="1006"/>
      <c r="N354" s="1007"/>
    </row>
    <row r="355" spans="7:14" ht="13.5" customHeight="1">
      <c r="G355" s="691"/>
      <c r="H355" s="692" t="s">
        <v>104</v>
      </c>
      <c r="I355" s="693" t="s">
        <v>1811</v>
      </c>
      <c r="J355" s="692" t="s">
        <v>105</v>
      </c>
      <c r="K355" s="693" t="s">
        <v>1811</v>
      </c>
      <c r="L355" s="692" t="s">
        <v>106</v>
      </c>
      <c r="M355" s="693" t="s">
        <v>1811</v>
      </c>
      <c r="N355" s="695" t="s">
        <v>107</v>
      </c>
    </row>
    <row r="356" spans="7:14" ht="13.5" hidden="1" customHeight="1">
      <c r="G356" s="696" t="s">
        <v>130</v>
      </c>
      <c r="H356" s="618">
        <v>77</v>
      </c>
      <c r="I356" s="651">
        <v>138</v>
      </c>
      <c r="J356" s="604">
        <v>1120</v>
      </c>
      <c r="K356" s="662">
        <v>13</v>
      </c>
      <c r="L356" s="604">
        <v>78</v>
      </c>
      <c r="M356" s="662">
        <v>1</v>
      </c>
      <c r="N356" s="758">
        <v>88</v>
      </c>
    </row>
    <row r="357" spans="7:14" ht="13.5" customHeight="1" thickBot="1">
      <c r="G357" s="699" t="s">
        <v>112</v>
      </c>
      <c r="H357" s="579">
        <v>3296</v>
      </c>
      <c r="I357" s="701">
        <v>12</v>
      </c>
      <c r="J357" s="604">
        <v>11393</v>
      </c>
      <c r="K357" s="736">
        <v>45</v>
      </c>
      <c r="L357" s="618">
        <v>340</v>
      </c>
      <c r="M357" s="651">
        <v>146</v>
      </c>
      <c r="N357" s="769">
        <v>121</v>
      </c>
    </row>
    <row r="358" spans="7:14" ht="13.5" customHeight="1">
      <c r="G358" s="691"/>
      <c r="H358" s="705" t="s">
        <v>108</v>
      </c>
      <c r="I358" s="706" t="s">
        <v>109</v>
      </c>
      <c r="J358" s="706" t="s">
        <v>110</v>
      </c>
      <c r="K358" s="706" t="s">
        <v>111</v>
      </c>
      <c r="L358" s="1118" t="s">
        <v>526</v>
      </c>
      <c r="M358" s="1119"/>
      <c r="N358" s="1120"/>
    </row>
    <row r="359" spans="7:14" ht="13.5" customHeight="1" thickBot="1">
      <c r="G359" s="699" t="s">
        <v>112</v>
      </c>
      <c r="H359" s="707">
        <v>0.1</v>
      </c>
      <c r="I359" s="708">
        <v>1.5</v>
      </c>
      <c r="J359" s="708">
        <v>0</v>
      </c>
      <c r="K359" s="708">
        <v>0</v>
      </c>
      <c r="L359" s="1106" t="s">
        <v>524</v>
      </c>
      <c r="M359" s="1107"/>
      <c r="N359" s="1108"/>
    </row>
    <row r="360" spans="7:14" ht="13.5" hidden="1" customHeight="1">
      <c r="G360" s="1017" t="s">
        <v>567</v>
      </c>
      <c r="H360" s="1018"/>
      <c r="I360" s="1018"/>
      <c r="J360" s="1018"/>
      <c r="K360" s="1018"/>
      <c r="L360" s="1018"/>
      <c r="M360" s="1018"/>
      <c r="N360" s="1019"/>
    </row>
    <row r="361" spans="7:14" ht="13.5" hidden="1" customHeight="1">
      <c r="G361" s="1020" t="s">
        <v>568</v>
      </c>
      <c r="H361" s="1021"/>
      <c r="I361" s="1021" t="s">
        <v>569</v>
      </c>
      <c r="J361" s="1021"/>
      <c r="K361" s="1021"/>
      <c r="L361" s="1021" t="s">
        <v>570</v>
      </c>
      <c r="M361" s="1021"/>
      <c r="N361" s="1022"/>
    </row>
    <row r="362" spans="7:14" ht="13.5" hidden="1" customHeight="1" thickBot="1">
      <c r="G362" s="997" t="s">
        <v>576</v>
      </c>
      <c r="H362" s="998"/>
      <c r="I362" s="998" t="s">
        <v>2332</v>
      </c>
      <c r="J362" s="998"/>
      <c r="K362" s="998"/>
      <c r="L362" s="998" t="s">
        <v>633</v>
      </c>
      <c r="M362" s="998"/>
      <c r="N362" s="999"/>
    </row>
    <row r="363" spans="7:14" ht="13.5" customHeight="1">
      <c r="G363" s="709" t="s">
        <v>713</v>
      </c>
      <c r="H363" s="744" t="s">
        <v>2225</v>
      </c>
      <c r="I363" s="711"/>
      <c r="J363" s="1000" t="s">
        <v>115</v>
      </c>
      <c r="K363" s="1000"/>
      <c r="L363" s="712" t="s">
        <v>727</v>
      </c>
      <c r="M363" s="712"/>
      <c r="N363" s="713"/>
    </row>
    <row r="364" spans="7:14" ht="13.5" customHeight="1">
      <c r="G364" s="714" t="s">
        <v>714</v>
      </c>
      <c r="H364" s="770" t="s">
        <v>366</v>
      </c>
      <c r="I364" s="716"/>
      <c r="J364" s="1001" t="s">
        <v>113</v>
      </c>
      <c r="K364" s="1001"/>
      <c r="L364" s="1002" t="s">
        <v>2569</v>
      </c>
      <c r="M364" s="1002"/>
      <c r="N364" s="1003"/>
    </row>
    <row r="365" spans="7:14" ht="13.5" customHeight="1" thickBot="1">
      <c r="G365" s="699" t="s">
        <v>5</v>
      </c>
      <c r="H365" s="717" t="s">
        <v>2177</v>
      </c>
      <c r="I365" s="718"/>
      <c r="J365" s="718"/>
      <c r="K365" s="718"/>
      <c r="L365" s="719"/>
      <c r="M365" s="719"/>
      <c r="N365" s="720"/>
    </row>
    <row r="366" spans="7:14" ht="13.5" customHeight="1" thickBot="1"/>
    <row r="367" spans="7:14" ht="13.5" customHeight="1">
      <c r="G367" s="683" t="s">
        <v>2562</v>
      </c>
      <c r="H367" s="1023" t="s">
        <v>116</v>
      </c>
      <c r="I367" s="1024"/>
      <c r="J367" s="1024" t="s">
        <v>117</v>
      </c>
      <c r="K367" s="1024"/>
      <c r="L367" s="1024" t="s">
        <v>133</v>
      </c>
      <c r="M367" s="1024"/>
      <c r="N367" s="1025"/>
    </row>
    <row r="368" spans="7:14" ht="13.5" customHeight="1" thickBot="1">
      <c r="G368" s="684" t="s">
        <v>2564</v>
      </c>
      <c r="H368" s="1004" t="s">
        <v>2561</v>
      </c>
      <c r="I368" s="1005"/>
      <c r="J368" s="1028" t="s">
        <v>2566</v>
      </c>
      <c r="K368" s="1028"/>
      <c r="L368" s="1029" t="s">
        <v>2567</v>
      </c>
      <c r="M368" s="1029"/>
      <c r="N368" s="1030"/>
    </row>
    <row r="369" spans="7:14" ht="13.5" hidden="1" customHeight="1">
      <c r="G369" s="1031" t="s">
        <v>1921</v>
      </c>
      <c r="H369" s="1032"/>
      <c r="I369" s="1023" t="s">
        <v>118</v>
      </c>
      <c r="J369" s="1024"/>
      <c r="K369" s="1024"/>
      <c r="L369" s="1024"/>
      <c r="M369" s="1024"/>
      <c r="N369" s="1025"/>
    </row>
    <row r="370" spans="7:14" ht="13.5" hidden="1" customHeight="1">
      <c r="G370" s="685" t="s">
        <v>544</v>
      </c>
      <c r="H370" s="686" t="s">
        <v>545</v>
      </c>
      <c r="I370" s="1033" t="s">
        <v>119</v>
      </c>
      <c r="J370" s="1034"/>
      <c r="K370" s="878" t="s">
        <v>120</v>
      </c>
      <c r="L370" s="1034" t="s">
        <v>121</v>
      </c>
      <c r="M370" s="1034"/>
      <c r="N370" s="1035"/>
    </row>
    <row r="371" spans="7:14" ht="13.5" hidden="1" customHeight="1" thickBot="1">
      <c r="G371" s="688" t="s">
        <v>524</v>
      </c>
      <c r="H371" s="721"/>
      <c r="I371" s="1004" t="s">
        <v>2172</v>
      </c>
      <c r="J371" s="1005"/>
      <c r="K371" s="879" t="s">
        <v>522</v>
      </c>
      <c r="L371" s="1006" t="s">
        <v>496</v>
      </c>
      <c r="M371" s="1006"/>
      <c r="N371" s="1007"/>
    </row>
    <row r="372" spans="7:14" ht="13.5" customHeight="1">
      <c r="G372" s="691"/>
      <c r="H372" s="692" t="s">
        <v>104</v>
      </c>
      <c r="I372" s="693" t="s">
        <v>1811</v>
      </c>
      <c r="J372" s="692" t="s">
        <v>105</v>
      </c>
      <c r="K372" s="693" t="s">
        <v>1811</v>
      </c>
      <c r="L372" s="692" t="s">
        <v>106</v>
      </c>
      <c r="M372" s="693" t="s">
        <v>1811</v>
      </c>
      <c r="N372" s="695" t="s">
        <v>107</v>
      </c>
    </row>
    <row r="373" spans="7:14" ht="13.5" hidden="1" customHeight="1">
      <c r="G373" s="696" t="s">
        <v>130</v>
      </c>
      <c r="H373" s="618">
        <v>77</v>
      </c>
      <c r="I373" s="651">
        <v>138</v>
      </c>
      <c r="J373" s="604">
        <v>1120</v>
      </c>
      <c r="K373" s="662">
        <v>13</v>
      </c>
      <c r="L373" s="604">
        <v>78</v>
      </c>
      <c r="M373" s="662">
        <v>1</v>
      </c>
      <c r="N373" s="758">
        <v>88</v>
      </c>
    </row>
    <row r="374" spans="7:14" ht="13.5" customHeight="1" thickBot="1">
      <c r="G374" s="699" t="s">
        <v>112</v>
      </c>
      <c r="H374" s="579">
        <v>3082</v>
      </c>
      <c r="I374" s="701">
        <v>29</v>
      </c>
      <c r="J374" s="604">
        <v>11393</v>
      </c>
      <c r="K374" s="736">
        <v>45</v>
      </c>
      <c r="L374" s="579">
        <v>485</v>
      </c>
      <c r="M374" s="650">
        <v>6</v>
      </c>
      <c r="N374" s="722">
        <v>109</v>
      </c>
    </row>
    <row r="375" spans="7:14" ht="13.5" customHeight="1">
      <c r="G375" s="691"/>
      <c r="H375" s="705" t="s">
        <v>108</v>
      </c>
      <c r="I375" s="706" t="s">
        <v>109</v>
      </c>
      <c r="J375" s="706" t="s">
        <v>110</v>
      </c>
      <c r="K375" s="706" t="s">
        <v>111</v>
      </c>
      <c r="L375" s="1114" t="s">
        <v>524</v>
      </c>
      <c r="M375" s="1115"/>
      <c r="N375" s="1116"/>
    </row>
    <row r="376" spans="7:14" ht="13.5" customHeight="1" thickBot="1">
      <c r="G376" s="699" t="s">
        <v>112</v>
      </c>
      <c r="H376" s="707">
        <v>0.1</v>
      </c>
      <c r="I376" s="708">
        <v>1.5</v>
      </c>
      <c r="J376" s="708">
        <v>0</v>
      </c>
      <c r="K376" s="708">
        <v>0</v>
      </c>
      <c r="L376" s="1099" t="s">
        <v>526</v>
      </c>
      <c r="M376" s="1100"/>
      <c r="N376" s="1101"/>
    </row>
    <row r="377" spans="7:14" ht="13.5" hidden="1" customHeight="1">
      <c r="G377" s="1017" t="s">
        <v>567</v>
      </c>
      <c r="H377" s="1018"/>
      <c r="I377" s="1018"/>
      <c r="J377" s="1018"/>
      <c r="K377" s="1018"/>
      <c r="L377" s="1018"/>
      <c r="M377" s="1018"/>
      <c r="N377" s="1019"/>
    </row>
    <row r="378" spans="7:14" ht="13.5" hidden="1" customHeight="1">
      <c r="G378" s="1020" t="s">
        <v>568</v>
      </c>
      <c r="H378" s="1021"/>
      <c r="I378" s="1021" t="s">
        <v>569</v>
      </c>
      <c r="J378" s="1021"/>
      <c r="K378" s="1021"/>
      <c r="L378" s="1021" t="s">
        <v>570</v>
      </c>
      <c r="M378" s="1021"/>
      <c r="N378" s="1022"/>
    </row>
    <row r="379" spans="7:14" ht="13.5" hidden="1" customHeight="1" thickBot="1">
      <c r="G379" s="997" t="s">
        <v>576</v>
      </c>
      <c r="H379" s="998"/>
      <c r="I379" s="998" t="s">
        <v>2332</v>
      </c>
      <c r="J379" s="998"/>
      <c r="K379" s="998"/>
      <c r="L379" s="998" t="s">
        <v>633</v>
      </c>
      <c r="M379" s="998"/>
      <c r="N379" s="999"/>
    </row>
    <row r="380" spans="7:14" ht="13.5" customHeight="1">
      <c r="G380" s="709" t="s">
        <v>713</v>
      </c>
      <c r="H380" s="744" t="s">
        <v>2225</v>
      </c>
      <c r="I380" s="711"/>
      <c r="J380" s="1000" t="s">
        <v>115</v>
      </c>
      <c r="K380" s="1000"/>
      <c r="L380" s="712" t="s">
        <v>787</v>
      </c>
      <c r="M380" s="712"/>
      <c r="N380" s="713"/>
    </row>
    <row r="381" spans="7:14" ht="13.5" customHeight="1">
      <c r="G381" s="714" t="s">
        <v>714</v>
      </c>
      <c r="H381" s="770" t="s">
        <v>363</v>
      </c>
      <c r="I381" s="716"/>
      <c r="J381" s="1001" t="s">
        <v>113</v>
      </c>
      <c r="K381" s="1001"/>
      <c r="L381" s="1002" t="s">
        <v>2569</v>
      </c>
      <c r="M381" s="1002"/>
      <c r="N381" s="1003"/>
    </row>
    <row r="382" spans="7:14" ht="13.5" customHeight="1" thickBot="1">
      <c r="G382" s="699" t="s">
        <v>5</v>
      </c>
      <c r="H382" s="717" t="s">
        <v>2177</v>
      </c>
      <c r="I382" s="718"/>
      <c r="J382" s="718"/>
      <c r="K382" s="718"/>
      <c r="L382" s="719"/>
      <c r="M382" s="719"/>
      <c r="N382" s="720"/>
    </row>
  </sheetData>
  <mergeCells count="523">
    <mergeCell ref="G378:H378"/>
    <mergeCell ref="I378:K378"/>
    <mergeCell ref="L378:N378"/>
    <mergeCell ref="G379:H379"/>
    <mergeCell ref="I379:K379"/>
    <mergeCell ref="L379:N379"/>
    <mergeCell ref="J380:K380"/>
    <mergeCell ref="J381:K381"/>
    <mergeCell ref="L381:N381"/>
    <mergeCell ref="G369:H369"/>
    <mergeCell ref="I369:N369"/>
    <mergeCell ref="I370:J370"/>
    <mergeCell ref="L370:N370"/>
    <mergeCell ref="I371:J371"/>
    <mergeCell ref="L371:N371"/>
    <mergeCell ref="L375:N375"/>
    <mergeCell ref="L376:N376"/>
    <mergeCell ref="G377:N377"/>
    <mergeCell ref="J363:K363"/>
    <mergeCell ref="J364:K364"/>
    <mergeCell ref="L364:N364"/>
    <mergeCell ref="H367:I367"/>
    <mergeCell ref="J367:K367"/>
    <mergeCell ref="L367:N367"/>
    <mergeCell ref="H368:I368"/>
    <mergeCell ref="J368:K368"/>
    <mergeCell ref="L368:N368"/>
    <mergeCell ref="I354:J354"/>
    <mergeCell ref="L354:N354"/>
    <mergeCell ref="L358:N358"/>
    <mergeCell ref="L359:N359"/>
    <mergeCell ref="G360:N360"/>
    <mergeCell ref="G361:H361"/>
    <mergeCell ref="I361:K361"/>
    <mergeCell ref="L361:N361"/>
    <mergeCell ref="G362:H362"/>
    <mergeCell ref="I362:K362"/>
    <mergeCell ref="L362:N362"/>
    <mergeCell ref="H350:I350"/>
    <mergeCell ref="J350:K350"/>
    <mergeCell ref="L350:N350"/>
    <mergeCell ref="H351:I351"/>
    <mergeCell ref="J351:K351"/>
    <mergeCell ref="L351:N351"/>
    <mergeCell ref="G352:H352"/>
    <mergeCell ref="I352:N352"/>
    <mergeCell ref="I353:J353"/>
    <mergeCell ref="L353:N353"/>
    <mergeCell ref="G345:H345"/>
    <mergeCell ref="I345:K345"/>
    <mergeCell ref="L345:N345"/>
    <mergeCell ref="J346:K346"/>
    <mergeCell ref="J347:K347"/>
    <mergeCell ref="L347:N347"/>
    <mergeCell ref="I337:J337"/>
    <mergeCell ref="K337:L337"/>
    <mergeCell ref="M337:N337"/>
    <mergeCell ref="L341:N341"/>
    <mergeCell ref="L342:N342"/>
    <mergeCell ref="G343:N343"/>
    <mergeCell ref="G344:H344"/>
    <mergeCell ref="I344:K344"/>
    <mergeCell ref="L344:N344"/>
    <mergeCell ref="H333:I333"/>
    <mergeCell ref="J333:K333"/>
    <mergeCell ref="L333:N333"/>
    <mergeCell ref="H334:I334"/>
    <mergeCell ref="J334:K334"/>
    <mergeCell ref="L334:N334"/>
    <mergeCell ref="G335:H335"/>
    <mergeCell ref="I335:N335"/>
    <mergeCell ref="I336:J336"/>
    <mergeCell ref="K336:L336"/>
    <mergeCell ref="M336:N336"/>
    <mergeCell ref="J327:K327"/>
    <mergeCell ref="J328:K328"/>
    <mergeCell ref="L328:N328"/>
    <mergeCell ref="M317:N317"/>
    <mergeCell ref="M318:N318"/>
    <mergeCell ref="K317:L317"/>
    <mergeCell ref="K318:L318"/>
    <mergeCell ref="I318:J318"/>
    <mergeCell ref="L322:N322"/>
    <mergeCell ref="L323:N323"/>
    <mergeCell ref="G324:N324"/>
    <mergeCell ref="G325:H325"/>
    <mergeCell ref="I325:K325"/>
    <mergeCell ref="L325:N325"/>
    <mergeCell ref="G326:H326"/>
    <mergeCell ref="I326:K326"/>
    <mergeCell ref="L326:N326"/>
    <mergeCell ref="H314:I314"/>
    <mergeCell ref="J314:K314"/>
    <mergeCell ref="L314:N314"/>
    <mergeCell ref="H315:I315"/>
    <mergeCell ref="J315:K315"/>
    <mergeCell ref="L315:N315"/>
    <mergeCell ref="G316:H316"/>
    <mergeCell ref="I316:N316"/>
    <mergeCell ref="I317:J317"/>
    <mergeCell ref="J310:K310"/>
    <mergeCell ref="J311:K311"/>
    <mergeCell ref="L311:N311"/>
    <mergeCell ref="I301:J301"/>
    <mergeCell ref="L301:N301"/>
    <mergeCell ref="L305:N305"/>
    <mergeCell ref="L306:N306"/>
    <mergeCell ref="G307:N307"/>
    <mergeCell ref="G308:H308"/>
    <mergeCell ref="I308:K308"/>
    <mergeCell ref="L308:N308"/>
    <mergeCell ref="G309:H309"/>
    <mergeCell ref="I309:K309"/>
    <mergeCell ref="L309:N309"/>
    <mergeCell ref="H297:I297"/>
    <mergeCell ref="J297:K297"/>
    <mergeCell ref="L297:N297"/>
    <mergeCell ref="H298:I298"/>
    <mergeCell ref="J298:K298"/>
    <mergeCell ref="L298:N298"/>
    <mergeCell ref="G299:H299"/>
    <mergeCell ref="I299:N299"/>
    <mergeCell ref="I300:J300"/>
    <mergeCell ref="L300:N300"/>
    <mergeCell ref="G291:H291"/>
    <mergeCell ref="I291:K291"/>
    <mergeCell ref="L291:N291"/>
    <mergeCell ref="G292:H292"/>
    <mergeCell ref="I292:K292"/>
    <mergeCell ref="L292:N292"/>
    <mergeCell ref="J293:K293"/>
    <mergeCell ref="J294:K294"/>
    <mergeCell ref="L294:N294"/>
    <mergeCell ref="G282:H282"/>
    <mergeCell ref="I282:N282"/>
    <mergeCell ref="I283:J283"/>
    <mergeCell ref="L283:N283"/>
    <mergeCell ref="I284:J284"/>
    <mergeCell ref="L284:N284"/>
    <mergeCell ref="L288:N288"/>
    <mergeCell ref="L289:N289"/>
    <mergeCell ref="G290:N290"/>
    <mergeCell ref="J276:K276"/>
    <mergeCell ref="J277:K277"/>
    <mergeCell ref="L277:N277"/>
    <mergeCell ref="H280:I280"/>
    <mergeCell ref="J280:K280"/>
    <mergeCell ref="L280:N280"/>
    <mergeCell ref="H281:I281"/>
    <mergeCell ref="J281:K281"/>
    <mergeCell ref="L281:N281"/>
    <mergeCell ref="I267:J267"/>
    <mergeCell ref="L267:N267"/>
    <mergeCell ref="L271:N271"/>
    <mergeCell ref="L272:N272"/>
    <mergeCell ref="G273:N273"/>
    <mergeCell ref="G274:H274"/>
    <mergeCell ref="I274:K274"/>
    <mergeCell ref="L274:N274"/>
    <mergeCell ref="G275:H275"/>
    <mergeCell ref="I275:K275"/>
    <mergeCell ref="L275:N275"/>
    <mergeCell ref="H263:I263"/>
    <mergeCell ref="J263:K263"/>
    <mergeCell ref="L263:N263"/>
    <mergeCell ref="H264:I264"/>
    <mergeCell ref="J264:K264"/>
    <mergeCell ref="L264:N264"/>
    <mergeCell ref="G265:H265"/>
    <mergeCell ref="I265:N265"/>
    <mergeCell ref="I266:J266"/>
    <mergeCell ref="L266:N266"/>
    <mergeCell ref="J259:K259"/>
    <mergeCell ref="J260:K260"/>
    <mergeCell ref="L260:N260"/>
    <mergeCell ref="L254:N254"/>
    <mergeCell ref="L255:N255"/>
    <mergeCell ref="G256:N256"/>
    <mergeCell ref="G257:H257"/>
    <mergeCell ref="I257:K257"/>
    <mergeCell ref="L257:N257"/>
    <mergeCell ref="G258:H258"/>
    <mergeCell ref="I258:K258"/>
    <mergeCell ref="L258:N258"/>
    <mergeCell ref="H247:I247"/>
    <mergeCell ref="J247:K247"/>
    <mergeCell ref="L247:N247"/>
    <mergeCell ref="G248:H248"/>
    <mergeCell ref="I248:N248"/>
    <mergeCell ref="I249:J249"/>
    <mergeCell ref="L249:N249"/>
    <mergeCell ref="I250:J250"/>
    <mergeCell ref="L250:N250"/>
    <mergeCell ref="G241:H241"/>
    <mergeCell ref="I241:K241"/>
    <mergeCell ref="L241:N241"/>
    <mergeCell ref="J242:K242"/>
    <mergeCell ref="J243:K243"/>
    <mergeCell ref="L243:N243"/>
    <mergeCell ref="H246:I246"/>
    <mergeCell ref="J246:K246"/>
    <mergeCell ref="L246:N246"/>
    <mergeCell ref="I233:J233"/>
    <mergeCell ref="L233:N233"/>
    <mergeCell ref="L237:N237"/>
    <mergeCell ref="L238:N238"/>
    <mergeCell ref="G239:N239"/>
    <mergeCell ref="G240:H240"/>
    <mergeCell ref="I240:K240"/>
    <mergeCell ref="L240:N240"/>
    <mergeCell ref="H229:I229"/>
    <mergeCell ref="J229:K229"/>
    <mergeCell ref="L229:N229"/>
    <mergeCell ref="H230:I230"/>
    <mergeCell ref="J230:K230"/>
    <mergeCell ref="L230:N230"/>
    <mergeCell ref="G231:H231"/>
    <mergeCell ref="I231:N231"/>
    <mergeCell ref="I232:J232"/>
    <mergeCell ref="L232:N232"/>
    <mergeCell ref="J225:K225"/>
    <mergeCell ref="J226:K226"/>
    <mergeCell ref="L226:N226"/>
    <mergeCell ref="L220:N220"/>
    <mergeCell ref="L221:N221"/>
    <mergeCell ref="G222:N222"/>
    <mergeCell ref="G223:H223"/>
    <mergeCell ref="I223:K223"/>
    <mergeCell ref="L223:N223"/>
    <mergeCell ref="G224:H224"/>
    <mergeCell ref="I224:K224"/>
    <mergeCell ref="L224:N224"/>
    <mergeCell ref="H212:I212"/>
    <mergeCell ref="J212:K212"/>
    <mergeCell ref="L212:N212"/>
    <mergeCell ref="G214:H214"/>
    <mergeCell ref="I214:N214"/>
    <mergeCell ref="I215:J215"/>
    <mergeCell ref="L215:N215"/>
    <mergeCell ref="I216:J216"/>
    <mergeCell ref="L216:N216"/>
    <mergeCell ref="H213:I213"/>
    <mergeCell ref="J213:K213"/>
    <mergeCell ref="L213:N213"/>
    <mergeCell ref="G205:N205"/>
    <mergeCell ref="G206:H206"/>
    <mergeCell ref="I206:K206"/>
    <mergeCell ref="L206:N206"/>
    <mergeCell ref="G207:H207"/>
    <mergeCell ref="I207:K207"/>
    <mergeCell ref="L207:N207"/>
    <mergeCell ref="J208:K208"/>
    <mergeCell ref="J209:K209"/>
    <mergeCell ref="L209:N209"/>
    <mergeCell ref="G196:H196"/>
    <mergeCell ref="I196:N196"/>
    <mergeCell ref="I197:J197"/>
    <mergeCell ref="L197:N197"/>
    <mergeCell ref="I198:J198"/>
    <mergeCell ref="L198:N198"/>
    <mergeCell ref="L202:N202"/>
    <mergeCell ref="L203:N203"/>
    <mergeCell ref="L204:N204"/>
    <mergeCell ref="G190:H190"/>
    <mergeCell ref="I190:K190"/>
    <mergeCell ref="L190:N190"/>
    <mergeCell ref="J191:K191"/>
    <mergeCell ref="J192:K192"/>
    <mergeCell ref="L192:N192"/>
    <mergeCell ref="H195:I195"/>
    <mergeCell ref="J195:K195"/>
    <mergeCell ref="L195:N195"/>
    <mergeCell ref="I181:J181"/>
    <mergeCell ref="L181:N181"/>
    <mergeCell ref="L185:N185"/>
    <mergeCell ref="L186:N186"/>
    <mergeCell ref="L187:N187"/>
    <mergeCell ref="G188:N188"/>
    <mergeCell ref="G189:H189"/>
    <mergeCell ref="I189:K189"/>
    <mergeCell ref="L189:N189"/>
    <mergeCell ref="H177:I177"/>
    <mergeCell ref="J177:K177"/>
    <mergeCell ref="L177:N177"/>
    <mergeCell ref="H178:I178"/>
    <mergeCell ref="J178:K178"/>
    <mergeCell ref="L178:N178"/>
    <mergeCell ref="G179:H179"/>
    <mergeCell ref="I179:N179"/>
    <mergeCell ref="I180:J180"/>
    <mergeCell ref="L180:N180"/>
    <mergeCell ref="J155:K155"/>
    <mergeCell ref="J156:K156"/>
    <mergeCell ref="L156:N156"/>
    <mergeCell ref="L149:N149"/>
    <mergeCell ref="L150:N150"/>
    <mergeCell ref="L151:N151"/>
    <mergeCell ref="G152:N152"/>
    <mergeCell ref="G153:H153"/>
    <mergeCell ref="I153:K153"/>
    <mergeCell ref="L153:N153"/>
    <mergeCell ref="G154:H154"/>
    <mergeCell ref="I154:K154"/>
    <mergeCell ref="L154:N154"/>
    <mergeCell ref="H141:I141"/>
    <mergeCell ref="J141:K141"/>
    <mergeCell ref="L141:N141"/>
    <mergeCell ref="H142:I142"/>
    <mergeCell ref="J142:K142"/>
    <mergeCell ref="L142:N142"/>
    <mergeCell ref="G143:H143"/>
    <mergeCell ref="I143:N143"/>
    <mergeCell ref="I144:J144"/>
    <mergeCell ref="L144:N144"/>
    <mergeCell ref="G135:H135"/>
    <mergeCell ref="I135:K135"/>
    <mergeCell ref="L135:N135"/>
    <mergeCell ref="G136:H136"/>
    <mergeCell ref="I136:K136"/>
    <mergeCell ref="L136:N136"/>
    <mergeCell ref="J137:K137"/>
    <mergeCell ref="J138:K138"/>
    <mergeCell ref="L138:N138"/>
    <mergeCell ref="I107:N107"/>
    <mergeCell ref="G118:H118"/>
    <mergeCell ref="I126:J126"/>
    <mergeCell ref="L126:N126"/>
    <mergeCell ref="I127:J127"/>
    <mergeCell ref="L127:N127"/>
    <mergeCell ref="L131:N131"/>
    <mergeCell ref="L132:N132"/>
    <mergeCell ref="L133:N133"/>
    <mergeCell ref="L94:N94"/>
    <mergeCell ref="L95:N95"/>
    <mergeCell ref="L96:N96"/>
    <mergeCell ref="L101:N101"/>
    <mergeCell ref="L99:N99"/>
    <mergeCell ref="I99:K99"/>
    <mergeCell ref="G99:H99"/>
    <mergeCell ref="H123:I123"/>
    <mergeCell ref="J123:K123"/>
    <mergeCell ref="L123:N123"/>
    <mergeCell ref="G97:N97"/>
    <mergeCell ref="G98:H98"/>
    <mergeCell ref="I98:K98"/>
    <mergeCell ref="L98:N98"/>
    <mergeCell ref="J100:K100"/>
    <mergeCell ref="J101:K101"/>
    <mergeCell ref="H104:N104"/>
    <mergeCell ref="H105:I105"/>
    <mergeCell ref="J105:K105"/>
    <mergeCell ref="L105:N105"/>
    <mergeCell ref="H106:I106"/>
    <mergeCell ref="J106:K106"/>
    <mergeCell ref="L106:N106"/>
    <mergeCell ref="G107:H107"/>
    <mergeCell ref="T85:V85"/>
    <mergeCell ref="H86:I86"/>
    <mergeCell ref="J86:K86"/>
    <mergeCell ref="L86:N86"/>
    <mergeCell ref="T93:V93"/>
    <mergeCell ref="H87:I87"/>
    <mergeCell ref="J87:K87"/>
    <mergeCell ref="L87:N87"/>
    <mergeCell ref="L89:N89"/>
    <mergeCell ref="I88:N88"/>
    <mergeCell ref="I89:J89"/>
    <mergeCell ref="L90:N90"/>
    <mergeCell ref="I90:J90"/>
    <mergeCell ref="H85:N85"/>
    <mergeCell ref="G88:H88"/>
    <mergeCell ref="L79:N79"/>
    <mergeCell ref="L80:N80"/>
    <mergeCell ref="T83:V83"/>
    <mergeCell ref="U81:V81"/>
    <mergeCell ref="H72:I72"/>
    <mergeCell ref="H73:I73"/>
    <mergeCell ref="H79:I79"/>
    <mergeCell ref="H80:I80"/>
    <mergeCell ref="J72:K72"/>
    <mergeCell ref="J73:K73"/>
    <mergeCell ref="J79:K79"/>
    <mergeCell ref="J80:K80"/>
    <mergeCell ref="L72:N72"/>
    <mergeCell ref="L73:N73"/>
    <mergeCell ref="T76:V76"/>
    <mergeCell ref="H78:N78"/>
    <mergeCell ref="O78:P78"/>
    <mergeCell ref="Q78:S78"/>
    <mergeCell ref="T78:V78"/>
    <mergeCell ref="T69:V69"/>
    <mergeCell ref="H71:N71"/>
    <mergeCell ref="O71:P71"/>
    <mergeCell ref="Q71:S71"/>
    <mergeCell ref="T71:V71"/>
    <mergeCell ref="H66:I66"/>
    <mergeCell ref="J66:K66"/>
    <mergeCell ref="H64:N64"/>
    <mergeCell ref="O64:P64"/>
    <mergeCell ref="Q64:S64"/>
    <mergeCell ref="T64:V64"/>
    <mergeCell ref="L65:N65"/>
    <mergeCell ref="H65:I65"/>
    <mergeCell ref="J65:K65"/>
    <mergeCell ref="L24:N24"/>
    <mergeCell ref="L52:N52"/>
    <mergeCell ref="T55:V55"/>
    <mergeCell ref="H57:N57"/>
    <mergeCell ref="O57:P57"/>
    <mergeCell ref="Q57:S57"/>
    <mergeCell ref="T57:V57"/>
    <mergeCell ref="L58:N58"/>
    <mergeCell ref="L45:N45"/>
    <mergeCell ref="T48:V48"/>
    <mergeCell ref="H50:N50"/>
    <mergeCell ref="O50:P50"/>
    <mergeCell ref="Q50:S50"/>
    <mergeCell ref="T50:V50"/>
    <mergeCell ref="L51:N51"/>
    <mergeCell ref="T41:V41"/>
    <mergeCell ref="H43:N43"/>
    <mergeCell ref="O43:P43"/>
    <mergeCell ref="Q43:S43"/>
    <mergeCell ref="T43:V43"/>
    <mergeCell ref="L44:N44"/>
    <mergeCell ref="L38:N38"/>
    <mergeCell ref="L31:N31"/>
    <mergeCell ref="T27:V27"/>
    <mergeCell ref="G1:G2"/>
    <mergeCell ref="H1:N1"/>
    <mergeCell ref="W12:AC12"/>
    <mergeCell ref="T6:V6"/>
    <mergeCell ref="L2:N2"/>
    <mergeCell ref="L3:N3"/>
    <mergeCell ref="O1:P1"/>
    <mergeCell ref="Q1:S1"/>
    <mergeCell ref="T1:V1"/>
    <mergeCell ref="G8:G9"/>
    <mergeCell ref="H8:N8"/>
    <mergeCell ref="O8:P8"/>
    <mergeCell ref="Q8:S8"/>
    <mergeCell ref="T8:V8"/>
    <mergeCell ref="L9:N9"/>
    <mergeCell ref="L10:N10"/>
    <mergeCell ref="T13:V13"/>
    <mergeCell ref="L17:N17"/>
    <mergeCell ref="T20:V20"/>
    <mergeCell ref="H15:N15"/>
    <mergeCell ref="O15:P15"/>
    <mergeCell ref="Q15:S15"/>
    <mergeCell ref="T15:V15"/>
    <mergeCell ref="L16:N16"/>
    <mergeCell ref="G22:G23"/>
    <mergeCell ref="H22:N22"/>
    <mergeCell ref="O22:P22"/>
    <mergeCell ref="Q22:S22"/>
    <mergeCell ref="G15:G16"/>
    <mergeCell ref="T22:V22"/>
    <mergeCell ref="L23:N23"/>
    <mergeCell ref="L37:N37"/>
    <mergeCell ref="T62:V62"/>
    <mergeCell ref="L59:N59"/>
    <mergeCell ref="L66:N66"/>
    <mergeCell ref="T34:V34"/>
    <mergeCell ref="G29:G30"/>
    <mergeCell ref="H29:N29"/>
    <mergeCell ref="O29:P29"/>
    <mergeCell ref="Q29:S29"/>
    <mergeCell ref="T29:V29"/>
    <mergeCell ref="L30:N30"/>
    <mergeCell ref="H36:N36"/>
    <mergeCell ref="O36:P36"/>
    <mergeCell ref="Q36:S36"/>
    <mergeCell ref="T36:V36"/>
    <mergeCell ref="L145:N145"/>
    <mergeCell ref="I145:J145"/>
    <mergeCell ref="I118:K118"/>
    <mergeCell ref="L118:N118"/>
    <mergeCell ref="J119:K119"/>
    <mergeCell ref="J120:K120"/>
    <mergeCell ref="L120:N120"/>
    <mergeCell ref="I108:J108"/>
    <mergeCell ref="L108:N108"/>
    <mergeCell ref="I109:J109"/>
    <mergeCell ref="L109:N109"/>
    <mergeCell ref="L113:N113"/>
    <mergeCell ref="L114:N114"/>
    <mergeCell ref="L115:N115"/>
    <mergeCell ref="G116:N116"/>
    <mergeCell ref="G117:H117"/>
    <mergeCell ref="I117:K117"/>
    <mergeCell ref="L117:N117"/>
    <mergeCell ref="H124:I124"/>
    <mergeCell ref="J124:K124"/>
    <mergeCell ref="L124:N124"/>
    <mergeCell ref="G125:H125"/>
    <mergeCell ref="I125:N125"/>
    <mergeCell ref="G134:N134"/>
    <mergeCell ref="H159:I159"/>
    <mergeCell ref="J159:K159"/>
    <mergeCell ref="L159:N159"/>
    <mergeCell ref="H160:I160"/>
    <mergeCell ref="J160:K160"/>
    <mergeCell ref="L160:N160"/>
    <mergeCell ref="G161:H161"/>
    <mergeCell ref="I161:N161"/>
    <mergeCell ref="I162:J162"/>
    <mergeCell ref="L162:N162"/>
    <mergeCell ref="G172:H172"/>
    <mergeCell ref="I172:K172"/>
    <mergeCell ref="L172:N172"/>
    <mergeCell ref="J173:K173"/>
    <mergeCell ref="J174:K174"/>
    <mergeCell ref="L174:N174"/>
    <mergeCell ref="I163:J163"/>
    <mergeCell ref="L163:N163"/>
    <mergeCell ref="L167:N167"/>
    <mergeCell ref="L168:N168"/>
    <mergeCell ref="L169:N169"/>
    <mergeCell ref="G170:N170"/>
    <mergeCell ref="G171:H171"/>
    <mergeCell ref="I171:K171"/>
    <mergeCell ref="L171:N171"/>
  </mergeCells>
  <phoneticPr fontId="2" type="noConversion"/>
  <dataValidations xWindow="495" yWindow="280" count="10">
    <dataValidation type="whole" errorStyle="information" allowBlank="1" showInputMessage="1" showErrorMessage="1" errorTitle="超出已有式神范围" error="90-111" promptTitle="初始速度" prompt="S:110-111_x000a_A:105-109_x000a_B:100-104_x000a_C:95-99_x000a_D:90-94" sqref="N75 N68 N92 N111 N129 N147 N165 N183 N200 N218 N235 N252 N269 N286 N303 N320 N339 N356 N373">
      <formula1>90</formula1>
      <formula2>111</formula2>
    </dataValidation>
    <dataValidation type="whole" errorStyle="information" allowBlank="1" showInputMessage="1" showErrorMessage="1" errorTitle="超出已有式神范围" error="54-77" promptTitle="初始防御" prompt="A:75-77_x000a_B:68-74_x000a_C:58-67_x000a_D:54" sqref="L75 L68 L92 L111 L129 L147 L165 L183 L200 L218 L235 L252 L269 L286 L303 L320 L339 L356 L373">
      <formula1>54</formula1>
      <formula2>77</formula2>
    </dataValidation>
    <dataValidation type="whole" errorStyle="information" allowBlank="1" showInputMessage="1" showErrorMessage="1" errorTitle="超出已有式神范围" error="801-1216" promptTitle="初始生命" prompt="S:1174-1216_x000a_A:1067-1152_x000a_B:960-1062_x000a_C:854-950_x000a_D:801-843" sqref="J75 J68 J92 J111 J129 J147 J165 J183 J200 J218 J235 J252 J269 J286 J303 J320 J339 J356 J373">
      <formula1>801</formula1>
      <formula2>1216</formula2>
    </dataValidation>
    <dataValidation type="whole" errorStyle="information" allowBlank="1" showInputMessage="1" showErrorMessage="1" errorTitle="超出已有式神范围" error="97-149" promptTitle="初始攻击" prompt="S:140-149_x000a_A:127-136_x000a_B:114-126_x000a_C:102-113_x000a_D:97-100" sqref="H75 H68 H92 H111 H129 H147 H165 H183 H200 H218 H235 H252 H269 H286 H303 H320 H339 H356 H373">
      <formula1>97</formula1>
      <formula2>149</formula2>
    </dataValidation>
    <dataValidation type="list" errorStyle="information" allowBlank="1" showInputMessage="1" showErrorMessage="1" errorTitle="确认" error="请确认为属性加成" promptTitle="觉醒效果　　　" prompt="属性加成_x000a_需要确认" sqref="S73 S66 S88:S90 L90 L109">
      <formula1>"添加2技能,增强3技能,增强2技能,增强1技能"</formula1>
    </dataValidation>
    <dataValidation type="list" errorStyle="information" allowBlank="1" showErrorMessage="1" errorTitle="需要确认" error="觉醒材料2非天雷鼓，需确认" sqref="R73 R66 R88:R90 K90 K109">
      <formula1>"天雷鼓"</formula1>
    </dataValidation>
    <dataValidation type="list" errorStyle="information" allowBlank="1" showErrorMessage="1" errorTitle="觉醒材料验证" error="检查" promptTitle="觉醒材料" prompt="_x000a_" sqref="Q73 Q66 Q88:Q90 I90 I109">
      <formula1>"水灵鲤,业火轮,风转符,N卡无法觉醒"</formula1>
    </dataValidation>
    <dataValidation type="whole" errorStyle="information" allowBlank="1" showInputMessage="1" showErrorMessage="1" errorTitle="超出已有式神范围" error="2251-3404" promptTitle="满级攻击" prompt="S:2948-3404_x000a_A:2680-2921_x000a_B:2412-2626_x000a_C:2251-2385" sqref="H184 H201 H219 H236 H253 H270 H287 H304 H321 H340 H357 H374">
      <formula1>2251</formula1>
      <formula2>3404</formula2>
    </dataValidation>
    <dataValidation type="whole" errorStyle="warning" allowBlank="1" showInputMessage="1" showErrorMessage="1" errorTitle="超出已有式神范围" error="9456-14127" promptTitle="满级生命" prompt="S:12532-14127_x000a_A:11393-12418_x000a_B:10254-11165_x000a_C:9456-10140" sqref="J184 J201 J219 J236 J253 J270 J287 J304 J321 J340 J357 J374">
      <formula1>9456</formula1>
      <formula2>14127</formula2>
    </dataValidation>
    <dataValidation type="whole" errorStyle="information" allowBlank="1" showInputMessage="1" showErrorMessage="1" errorTitle="超出已有式神范围" error="353-507_x000a_[阴阳师536]" promptTitle="满级防御" prompt="S:485-507_x000a_A:441-476_x000a_B:397-437_x000a_C:353-392" sqref="L184 L201 L219 L236 L253 L270 L287 L304 L321 L340 L357 L374">
      <formula1>353</formula1>
      <formula2>524</formula2>
    </dataValidation>
  </dataValidations>
  <pageMargins left="0.7" right="0.7" top="0.75" bottom="0.75" header="0.3" footer="0.3"/>
  <pageSetup paperSize="9" scale="96" orientation="landscape" r:id="rId1"/>
  <colBreaks count="1" manualBreakCount="1">
    <brk id="2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4"/>
  <sheetViews>
    <sheetView zoomScaleNormal="100" workbookViewId="0">
      <selection activeCell="J33" sqref="J33"/>
    </sheetView>
  </sheetViews>
  <sheetFormatPr defaultRowHeight="13.5" customHeight="1"/>
  <cols>
    <col min="3" max="3" width="12.5" customWidth="1"/>
    <col min="4" max="4" width="7.25" customWidth="1"/>
    <col min="5" max="5" width="6.5" customWidth="1"/>
    <col min="6" max="6" width="5.5" customWidth="1"/>
    <col min="7" max="7" width="5.25" customWidth="1"/>
    <col min="8" max="9" width="5.5" customWidth="1"/>
    <col min="11" max="11" width="12.5" customWidth="1"/>
    <col min="12" max="12" width="5.25" customWidth="1"/>
    <col min="13" max="13" width="6.25" customWidth="1"/>
    <col min="14" max="17" width="5.25" customWidth="1"/>
    <col min="19" max="19" width="10.375" customWidth="1"/>
    <col min="20" max="20" width="5.5" customWidth="1"/>
    <col min="21" max="21" width="6.5" customWidth="1"/>
    <col min="22" max="22" width="5.5" customWidth="1"/>
    <col min="23" max="23" width="5.25" customWidth="1"/>
    <col min="24" max="25" width="5.5" customWidth="1"/>
    <col min="27" max="27" width="10.375" customWidth="1"/>
    <col min="28" max="28" width="5.5" customWidth="1"/>
    <col min="29" max="29" width="6.5" customWidth="1"/>
    <col min="30" max="30" width="5.5" customWidth="1"/>
    <col min="31" max="31" width="5.25" customWidth="1"/>
    <col min="32" max="33" width="5.5" customWidth="1"/>
  </cols>
  <sheetData>
    <row r="1" spans="2:33" ht="13.5" customHeight="1">
      <c r="B1" s="806"/>
      <c r="C1" s="806"/>
      <c r="D1" s="806"/>
      <c r="E1" s="806"/>
      <c r="F1" s="806"/>
      <c r="G1" s="806"/>
      <c r="H1" s="806"/>
      <c r="I1" s="806"/>
      <c r="J1" s="806"/>
      <c r="K1" s="806"/>
      <c r="L1" s="806"/>
      <c r="M1" s="806"/>
      <c r="N1" s="806"/>
      <c r="O1" s="806"/>
      <c r="P1" s="806"/>
      <c r="Q1" s="806"/>
      <c r="R1" s="806"/>
      <c r="S1" s="806"/>
      <c r="T1" s="806"/>
      <c r="U1" s="806"/>
      <c r="V1" s="806"/>
      <c r="W1" s="806"/>
      <c r="X1" s="806"/>
      <c r="Y1" s="806"/>
      <c r="Z1" s="806"/>
      <c r="AA1" s="806"/>
      <c r="AB1" s="806"/>
      <c r="AC1" s="806"/>
      <c r="AD1" s="806"/>
      <c r="AE1" s="806"/>
      <c r="AF1" s="806"/>
      <c r="AG1" s="806"/>
    </row>
    <row r="2" spans="2:33" ht="13.5" customHeight="1" thickBot="1">
      <c r="B2" s="806"/>
      <c r="C2" s="815" t="s">
        <v>486</v>
      </c>
      <c r="D2" s="816" t="s">
        <v>104</v>
      </c>
      <c r="E2" s="817" t="s">
        <v>105</v>
      </c>
      <c r="F2" s="817" t="s">
        <v>106</v>
      </c>
      <c r="G2" s="817" t="s">
        <v>107</v>
      </c>
      <c r="H2" s="818" t="s">
        <v>108</v>
      </c>
      <c r="I2" s="819" t="s">
        <v>109</v>
      </c>
      <c r="J2" s="806"/>
      <c r="K2" s="815" t="s">
        <v>486</v>
      </c>
      <c r="L2" s="816" t="s">
        <v>104</v>
      </c>
      <c r="M2" s="817" t="s">
        <v>105</v>
      </c>
      <c r="N2" s="817" t="s">
        <v>106</v>
      </c>
      <c r="O2" s="817" t="s">
        <v>107</v>
      </c>
      <c r="P2" s="818" t="s">
        <v>108</v>
      </c>
      <c r="Q2" s="819" t="s">
        <v>109</v>
      </c>
      <c r="R2" s="806"/>
      <c r="S2" s="815" t="s">
        <v>486</v>
      </c>
      <c r="T2" s="816" t="s">
        <v>104</v>
      </c>
      <c r="U2" s="817" t="s">
        <v>105</v>
      </c>
      <c r="V2" s="817" t="s">
        <v>106</v>
      </c>
      <c r="W2" s="817" t="s">
        <v>107</v>
      </c>
      <c r="X2" s="818" t="s">
        <v>108</v>
      </c>
      <c r="Y2" s="819" t="s">
        <v>109</v>
      </c>
      <c r="Z2" s="806"/>
      <c r="AA2" s="914" t="s">
        <v>486</v>
      </c>
      <c r="AB2" s="817" t="s">
        <v>104</v>
      </c>
      <c r="AC2" s="817" t="s">
        <v>105</v>
      </c>
      <c r="AD2" s="817" t="s">
        <v>106</v>
      </c>
      <c r="AE2" s="817" t="s">
        <v>107</v>
      </c>
      <c r="AF2" s="818" t="s">
        <v>108</v>
      </c>
      <c r="AG2" s="819" t="s">
        <v>109</v>
      </c>
    </row>
    <row r="3" spans="2:33" ht="13.5" customHeight="1" thickBot="1">
      <c r="B3" s="806"/>
      <c r="C3" s="916" t="s">
        <v>2495</v>
      </c>
      <c r="D3" s="917">
        <v>4074</v>
      </c>
      <c r="E3" s="918">
        <v>12418</v>
      </c>
      <c r="F3" s="918">
        <v>481</v>
      </c>
      <c r="G3" s="916">
        <v>118</v>
      </c>
      <c r="H3" s="919">
        <v>0.1</v>
      </c>
      <c r="I3" s="920">
        <v>1.5</v>
      </c>
      <c r="J3" s="806"/>
      <c r="K3" s="928" t="s">
        <v>2214</v>
      </c>
      <c r="L3" s="929">
        <v>1822</v>
      </c>
      <c r="M3" s="928">
        <v>14241</v>
      </c>
      <c r="N3" s="930">
        <v>472</v>
      </c>
      <c r="O3" s="928">
        <v>111</v>
      </c>
      <c r="P3" s="931">
        <v>0.05</v>
      </c>
      <c r="Q3" s="932">
        <v>1.5</v>
      </c>
      <c r="R3" s="806"/>
      <c r="S3" s="908" t="s">
        <v>87</v>
      </c>
      <c r="T3" s="913">
        <v>3002</v>
      </c>
      <c r="U3" s="578">
        <v>10140</v>
      </c>
      <c r="V3" s="735">
        <v>524</v>
      </c>
      <c r="W3" s="579">
        <v>116</v>
      </c>
      <c r="X3" s="619">
        <v>0.08</v>
      </c>
      <c r="Y3" s="582">
        <v>1.5</v>
      </c>
      <c r="Z3" s="806"/>
      <c r="AA3" s="769" t="s">
        <v>9</v>
      </c>
      <c r="AB3" s="580">
        <v>2457</v>
      </c>
      <c r="AC3" s="604">
        <v>12253</v>
      </c>
      <c r="AD3" s="604">
        <v>456</v>
      </c>
      <c r="AE3" s="733">
        <v>127</v>
      </c>
      <c r="AF3" s="581">
        <v>0.05</v>
      </c>
      <c r="AG3" s="582">
        <v>1.5</v>
      </c>
    </row>
    <row r="4" spans="2:33" ht="13.5" customHeight="1" thickBot="1">
      <c r="B4" s="806"/>
      <c r="C4" s="820" t="s">
        <v>2215</v>
      </c>
      <c r="D4" s="821">
        <v>3484</v>
      </c>
      <c r="E4" s="822">
        <v>9684</v>
      </c>
      <c r="F4" s="822">
        <v>375</v>
      </c>
      <c r="G4" s="820">
        <v>122</v>
      </c>
      <c r="H4" s="823">
        <v>0.1</v>
      </c>
      <c r="I4" s="824">
        <v>1.5</v>
      </c>
      <c r="J4" s="806"/>
      <c r="K4" s="933" t="s">
        <v>16</v>
      </c>
      <c r="L4" s="934">
        <v>2305</v>
      </c>
      <c r="M4" s="933">
        <v>14127</v>
      </c>
      <c r="N4" s="935">
        <v>397</v>
      </c>
      <c r="O4" s="933">
        <v>112</v>
      </c>
      <c r="P4" s="936">
        <v>0.05</v>
      </c>
      <c r="Q4" s="937">
        <v>1.5</v>
      </c>
      <c r="R4" s="806"/>
      <c r="S4" s="761" t="s">
        <v>2269</v>
      </c>
      <c r="T4" s="741">
        <v>1796</v>
      </c>
      <c r="U4" s="530">
        <v>12988</v>
      </c>
      <c r="V4" s="742">
        <v>512</v>
      </c>
      <c r="W4" s="531">
        <v>98</v>
      </c>
      <c r="X4" s="762">
        <v>0.08</v>
      </c>
      <c r="Y4" s="740">
        <v>1.5</v>
      </c>
      <c r="Z4" s="806"/>
      <c r="AA4" s="904" t="s">
        <v>2215</v>
      </c>
      <c r="AB4" s="723">
        <v>3484</v>
      </c>
      <c r="AC4" s="578">
        <v>9684</v>
      </c>
      <c r="AD4" s="578">
        <v>375</v>
      </c>
      <c r="AE4" s="723">
        <v>122</v>
      </c>
      <c r="AF4" s="641">
        <v>0.1</v>
      </c>
      <c r="AG4" s="582">
        <v>1.5</v>
      </c>
    </row>
    <row r="5" spans="2:33" ht="13.5" customHeight="1" thickBot="1">
      <c r="B5" s="806"/>
      <c r="C5" s="825" t="s">
        <v>881</v>
      </c>
      <c r="D5" s="821">
        <v>3404</v>
      </c>
      <c r="E5" s="826">
        <v>11393</v>
      </c>
      <c r="F5" s="822">
        <v>388</v>
      </c>
      <c r="G5" s="825">
        <v>115</v>
      </c>
      <c r="H5" s="827">
        <v>0.01</v>
      </c>
      <c r="I5" s="824">
        <v>1.5</v>
      </c>
      <c r="J5" s="806"/>
      <c r="K5" s="935" t="s">
        <v>965</v>
      </c>
      <c r="L5" s="934">
        <v>2385</v>
      </c>
      <c r="M5" s="933">
        <v>14013</v>
      </c>
      <c r="N5" s="938">
        <v>388</v>
      </c>
      <c r="O5" s="933">
        <v>115</v>
      </c>
      <c r="P5" s="939">
        <v>0.03</v>
      </c>
      <c r="Q5" s="937">
        <v>1.5</v>
      </c>
      <c r="R5" s="806"/>
      <c r="S5" s="909" t="s">
        <v>61</v>
      </c>
      <c r="T5" s="912">
        <v>2734</v>
      </c>
      <c r="U5" s="578">
        <v>9456</v>
      </c>
      <c r="V5" s="723">
        <v>507</v>
      </c>
      <c r="W5" s="579">
        <v>118</v>
      </c>
      <c r="X5" s="643">
        <v>0.03</v>
      </c>
      <c r="Y5" s="582">
        <v>1.5</v>
      </c>
      <c r="Z5" s="806"/>
      <c r="AA5" s="698" t="s">
        <v>62</v>
      </c>
      <c r="AB5" s="604">
        <v>2921</v>
      </c>
      <c r="AC5" s="580">
        <v>10368</v>
      </c>
      <c r="AD5" s="604">
        <v>441</v>
      </c>
      <c r="AE5" s="735">
        <v>122</v>
      </c>
      <c r="AF5" s="641">
        <v>0.1</v>
      </c>
      <c r="AG5" s="582">
        <v>1.5</v>
      </c>
    </row>
    <row r="6" spans="2:33" ht="13.5" customHeight="1" thickBot="1">
      <c r="B6" s="806"/>
      <c r="C6" s="826" t="s">
        <v>52</v>
      </c>
      <c r="D6" s="821">
        <v>3377</v>
      </c>
      <c r="E6" s="822">
        <v>9912</v>
      </c>
      <c r="F6" s="822">
        <v>384</v>
      </c>
      <c r="G6" s="826">
        <v>109</v>
      </c>
      <c r="H6" s="828">
        <v>0.09</v>
      </c>
      <c r="I6" s="824">
        <v>1.5</v>
      </c>
      <c r="J6" s="806"/>
      <c r="K6" s="940" t="s">
        <v>681</v>
      </c>
      <c r="L6" s="934">
        <v>2358</v>
      </c>
      <c r="M6" s="933">
        <v>14013</v>
      </c>
      <c r="N6" s="938">
        <v>392</v>
      </c>
      <c r="O6" s="933">
        <v>112</v>
      </c>
      <c r="P6" s="936">
        <v>0.05</v>
      </c>
      <c r="Q6" s="937">
        <v>1.5</v>
      </c>
      <c r="R6" s="806"/>
      <c r="S6" s="905" t="s">
        <v>18</v>
      </c>
      <c r="T6" s="911">
        <v>3323</v>
      </c>
      <c r="U6" s="580">
        <v>10254</v>
      </c>
      <c r="V6" s="723">
        <v>490</v>
      </c>
      <c r="W6" s="580">
        <v>104</v>
      </c>
      <c r="X6" s="641">
        <v>0.1</v>
      </c>
      <c r="Y6" s="582">
        <v>1.5</v>
      </c>
      <c r="Z6" s="806"/>
      <c r="AA6" s="769" t="s">
        <v>20</v>
      </c>
      <c r="AB6" s="579">
        <v>3323</v>
      </c>
      <c r="AC6" s="578">
        <v>10026</v>
      </c>
      <c r="AD6" s="578">
        <v>388</v>
      </c>
      <c r="AE6" s="723">
        <v>121</v>
      </c>
      <c r="AF6" s="619">
        <v>0.08</v>
      </c>
      <c r="AG6" s="582">
        <v>1.5</v>
      </c>
    </row>
    <row r="7" spans="2:33" ht="13.5" customHeight="1" thickBot="1">
      <c r="B7" s="806"/>
      <c r="C7" s="825" t="s">
        <v>21</v>
      </c>
      <c r="D7" s="821">
        <v>3350</v>
      </c>
      <c r="E7" s="825">
        <v>12532</v>
      </c>
      <c r="F7" s="822">
        <v>353</v>
      </c>
      <c r="G7" s="825">
        <v>110</v>
      </c>
      <c r="H7" s="829">
        <v>0.12</v>
      </c>
      <c r="I7" s="830">
        <v>1.6</v>
      </c>
      <c r="J7" s="806"/>
      <c r="K7" s="933" t="s">
        <v>15</v>
      </c>
      <c r="L7" s="934">
        <v>2385</v>
      </c>
      <c r="M7" s="933">
        <v>13899</v>
      </c>
      <c r="N7" s="938">
        <v>392</v>
      </c>
      <c r="O7" s="933">
        <v>117</v>
      </c>
      <c r="P7" s="936">
        <v>0.05</v>
      </c>
      <c r="Q7" s="937">
        <v>1.5</v>
      </c>
      <c r="R7" s="806"/>
      <c r="S7" s="909" t="s">
        <v>23</v>
      </c>
      <c r="T7" s="907">
        <v>2385</v>
      </c>
      <c r="U7" s="604">
        <v>12532</v>
      </c>
      <c r="V7" s="723">
        <v>490</v>
      </c>
      <c r="W7" s="580">
        <v>100</v>
      </c>
      <c r="X7" s="581">
        <v>0.05</v>
      </c>
      <c r="Y7" s="582">
        <v>1.5</v>
      </c>
      <c r="Z7" s="806"/>
      <c r="AA7" s="769" t="s">
        <v>11</v>
      </c>
      <c r="AB7" s="604">
        <v>2814</v>
      </c>
      <c r="AC7" s="580">
        <v>11165</v>
      </c>
      <c r="AD7" s="580">
        <v>428</v>
      </c>
      <c r="AE7" s="723">
        <v>120</v>
      </c>
      <c r="AF7" s="641">
        <v>0.1</v>
      </c>
      <c r="AG7" s="582">
        <v>1.5</v>
      </c>
    </row>
    <row r="8" spans="2:33" ht="13.5" customHeight="1" thickBot="1">
      <c r="B8" s="806"/>
      <c r="C8" s="825" t="s">
        <v>2157</v>
      </c>
      <c r="D8" s="821">
        <v>3350</v>
      </c>
      <c r="E8" s="831">
        <v>10823</v>
      </c>
      <c r="F8" s="822">
        <v>353</v>
      </c>
      <c r="G8" s="825">
        <v>117</v>
      </c>
      <c r="H8" s="823">
        <v>0.11</v>
      </c>
      <c r="I8" s="830">
        <v>1.6</v>
      </c>
      <c r="J8" s="806"/>
      <c r="K8" s="940" t="s">
        <v>961</v>
      </c>
      <c r="L8" s="934">
        <v>2251</v>
      </c>
      <c r="M8" s="933">
        <v>13899</v>
      </c>
      <c r="N8" s="935">
        <v>397</v>
      </c>
      <c r="O8" s="933">
        <v>111</v>
      </c>
      <c r="P8" s="939">
        <v>0.03</v>
      </c>
      <c r="Q8" s="937">
        <v>1.5</v>
      </c>
      <c r="R8" s="806"/>
      <c r="S8" s="908" t="s">
        <v>93</v>
      </c>
      <c r="T8" s="907">
        <v>2251</v>
      </c>
      <c r="U8" s="580">
        <v>11051</v>
      </c>
      <c r="V8" s="579">
        <v>485</v>
      </c>
      <c r="W8" s="579">
        <v>111</v>
      </c>
      <c r="X8" s="643">
        <v>0.03</v>
      </c>
      <c r="Y8" s="582">
        <v>1.5</v>
      </c>
      <c r="Z8" s="806"/>
      <c r="AA8" s="722" t="s">
        <v>38</v>
      </c>
      <c r="AB8" s="580">
        <v>2573</v>
      </c>
      <c r="AC8" s="579">
        <v>12646</v>
      </c>
      <c r="AD8" s="580">
        <v>410</v>
      </c>
      <c r="AE8" s="723">
        <v>120</v>
      </c>
      <c r="AF8" s="581">
        <v>0.05</v>
      </c>
      <c r="AG8" s="582">
        <v>1.5</v>
      </c>
    </row>
    <row r="9" spans="2:33" ht="13.5" customHeight="1" thickBot="1">
      <c r="B9" s="806"/>
      <c r="C9" s="820" t="s">
        <v>2354</v>
      </c>
      <c r="D9" s="821">
        <v>3323</v>
      </c>
      <c r="E9" s="831">
        <v>10254</v>
      </c>
      <c r="F9" s="822">
        <v>379</v>
      </c>
      <c r="G9" s="825">
        <v>112</v>
      </c>
      <c r="H9" s="829">
        <v>0.15</v>
      </c>
      <c r="I9" s="824">
        <v>1.5</v>
      </c>
      <c r="J9" s="806"/>
      <c r="K9" s="940" t="s">
        <v>45</v>
      </c>
      <c r="L9" s="934">
        <v>2385</v>
      </c>
      <c r="M9" s="933">
        <v>13785</v>
      </c>
      <c r="N9" s="935">
        <v>397</v>
      </c>
      <c r="O9" s="938">
        <v>99</v>
      </c>
      <c r="P9" s="939">
        <v>0.03</v>
      </c>
      <c r="Q9" s="937">
        <v>1.5</v>
      </c>
      <c r="R9" s="806"/>
      <c r="S9" s="908" t="s">
        <v>1793</v>
      </c>
      <c r="T9" s="906">
        <v>2064</v>
      </c>
      <c r="U9" s="604">
        <v>12418</v>
      </c>
      <c r="V9" s="579">
        <v>485</v>
      </c>
      <c r="W9" s="579">
        <v>110</v>
      </c>
      <c r="X9" s="581">
        <v>0.05</v>
      </c>
      <c r="Y9" s="582">
        <v>1.5</v>
      </c>
      <c r="Z9" s="806"/>
      <c r="AA9" s="769" t="s">
        <v>1940</v>
      </c>
      <c r="AB9" s="579">
        <v>3243</v>
      </c>
      <c r="AC9" s="578">
        <v>10140</v>
      </c>
      <c r="AD9" s="580">
        <v>397</v>
      </c>
      <c r="AE9" s="579">
        <v>119</v>
      </c>
      <c r="AF9" s="619">
        <v>0.08</v>
      </c>
      <c r="AG9" s="582">
        <v>1.5</v>
      </c>
    </row>
    <row r="10" spans="2:33" ht="13.5" customHeight="1" thickBot="1">
      <c r="B10" s="806"/>
      <c r="C10" s="825" t="s">
        <v>18</v>
      </c>
      <c r="D10" s="821">
        <v>3323</v>
      </c>
      <c r="E10" s="831">
        <v>10254</v>
      </c>
      <c r="F10" s="820">
        <v>490</v>
      </c>
      <c r="G10" s="831">
        <v>104</v>
      </c>
      <c r="H10" s="823">
        <v>0.1</v>
      </c>
      <c r="I10" s="824">
        <v>1.5</v>
      </c>
      <c r="J10" s="806"/>
      <c r="K10" s="933" t="s">
        <v>17</v>
      </c>
      <c r="L10" s="934">
        <v>2332</v>
      </c>
      <c r="M10" s="933">
        <v>13785</v>
      </c>
      <c r="N10" s="935">
        <v>406</v>
      </c>
      <c r="O10" s="940">
        <v>108</v>
      </c>
      <c r="P10" s="936">
        <v>0.05</v>
      </c>
      <c r="Q10" s="937">
        <v>1.5</v>
      </c>
      <c r="R10" s="806"/>
      <c r="S10" s="908" t="s">
        <v>75</v>
      </c>
      <c r="T10" s="907">
        <v>2251</v>
      </c>
      <c r="U10" s="604">
        <v>12304</v>
      </c>
      <c r="V10" s="604">
        <v>476</v>
      </c>
      <c r="W10" s="580">
        <v>103</v>
      </c>
      <c r="X10" s="581">
        <v>0.05</v>
      </c>
      <c r="Y10" s="582">
        <v>1.5</v>
      </c>
      <c r="Z10" s="806"/>
      <c r="AA10" s="769" t="s">
        <v>679</v>
      </c>
      <c r="AB10" s="579">
        <v>3002</v>
      </c>
      <c r="AC10" s="579">
        <v>12646</v>
      </c>
      <c r="AD10" s="604">
        <v>450</v>
      </c>
      <c r="AE10" s="579">
        <v>119</v>
      </c>
      <c r="AF10" s="581">
        <v>0.05</v>
      </c>
      <c r="AG10" s="582">
        <v>1.5</v>
      </c>
    </row>
    <row r="11" spans="2:33" ht="13.5" customHeight="1" thickBot="1">
      <c r="B11" s="806"/>
      <c r="C11" s="825" t="s">
        <v>2110</v>
      </c>
      <c r="D11" s="821">
        <v>3323</v>
      </c>
      <c r="E11" s="822">
        <v>10026</v>
      </c>
      <c r="F11" s="822">
        <v>388</v>
      </c>
      <c r="G11" s="825">
        <v>118</v>
      </c>
      <c r="H11" s="829">
        <v>0.12</v>
      </c>
      <c r="I11" s="824">
        <v>1.5</v>
      </c>
      <c r="J11" s="806"/>
      <c r="K11" s="940" t="s">
        <v>58</v>
      </c>
      <c r="L11" s="941">
        <v>2439</v>
      </c>
      <c r="M11" s="933">
        <v>13671</v>
      </c>
      <c r="N11" s="938">
        <v>392</v>
      </c>
      <c r="O11" s="933">
        <v>119</v>
      </c>
      <c r="P11" s="939">
        <v>0.03</v>
      </c>
      <c r="Q11" s="937">
        <v>1.5</v>
      </c>
      <c r="R11" s="806"/>
      <c r="S11" s="905" t="s">
        <v>13</v>
      </c>
      <c r="T11" s="910">
        <v>2439</v>
      </c>
      <c r="U11" s="604">
        <v>11621</v>
      </c>
      <c r="V11" s="604">
        <v>472</v>
      </c>
      <c r="W11" s="579">
        <v>119</v>
      </c>
      <c r="X11" s="619">
        <v>0.08</v>
      </c>
      <c r="Y11" s="582">
        <v>1.5</v>
      </c>
      <c r="Z11" s="806"/>
      <c r="AA11" s="722" t="s">
        <v>58</v>
      </c>
      <c r="AB11" s="580">
        <v>2439</v>
      </c>
      <c r="AC11" s="579">
        <v>13671</v>
      </c>
      <c r="AD11" s="578">
        <v>392</v>
      </c>
      <c r="AE11" s="579">
        <v>119</v>
      </c>
      <c r="AF11" s="643">
        <v>0.03</v>
      </c>
      <c r="AG11" s="582">
        <v>1.5</v>
      </c>
    </row>
    <row r="12" spans="2:33" ht="13.5" customHeight="1" thickBot="1">
      <c r="B12" s="806"/>
      <c r="C12" s="921" t="s">
        <v>2560</v>
      </c>
      <c r="D12" s="922">
        <v>3296</v>
      </c>
      <c r="E12" s="926">
        <v>11393</v>
      </c>
      <c r="F12" s="925">
        <v>340</v>
      </c>
      <c r="G12" s="923">
        <v>121</v>
      </c>
      <c r="H12" s="927">
        <v>0.1</v>
      </c>
      <c r="I12" s="924">
        <v>1.5</v>
      </c>
      <c r="J12" s="806"/>
      <c r="K12" s="940" t="s">
        <v>55</v>
      </c>
      <c r="L12" s="934">
        <v>2332</v>
      </c>
      <c r="M12" s="933">
        <v>13671</v>
      </c>
      <c r="N12" s="935">
        <v>410</v>
      </c>
      <c r="O12" s="933">
        <v>116</v>
      </c>
      <c r="P12" s="936">
        <v>0.05</v>
      </c>
      <c r="Q12" s="937">
        <v>1.5</v>
      </c>
      <c r="R12" s="806"/>
      <c r="S12" s="905" t="s">
        <v>808</v>
      </c>
      <c r="T12" s="906">
        <v>1822</v>
      </c>
      <c r="U12" s="723">
        <v>14241</v>
      </c>
      <c r="V12" s="604">
        <v>472</v>
      </c>
      <c r="W12" s="579">
        <v>111</v>
      </c>
      <c r="X12" s="581">
        <v>0.05</v>
      </c>
      <c r="Y12" s="582">
        <v>1.5</v>
      </c>
      <c r="Z12" s="806"/>
      <c r="AA12" s="722" t="s">
        <v>56</v>
      </c>
      <c r="AB12" s="579">
        <v>3002</v>
      </c>
      <c r="AC12" s="604">
        <v>11393</v>
      </c>
      <c r="AD12" s="578">
        <v>388</v>
      </c>
      <c r="AE12" s="579">
        <v>119</v>
      </c>
      <c r="AF12" s="581">
        <v>0.05</v>
      </c>
      <c r="AG12" s="582">
        <v>1.5</v>
      </c>
    </row>
    <row r="13" spans="2:33" ht="13.5" customHeight="1" thickBot="1">
      <c r="B13" s="806"/>
      <c r="C13" s="832" t="s">
        <v>50</v>
      </c>
      <c r="D13" s="833" t="s">
        <v>2496</v>
      </c>
      <c r="E13" s="822">
        <v>10140</v>
      </c>
      <c r="F13" s="822">
        <v>392</v>
      </c>
      <c r="G13" s="825">
        <v>115</v>
      </c>
      <c r="H13" s="834">
        <v>0.05</v>
      </c>
      <c r="I13" s="824">
        <v>1.5</v>
      </c>
      <c r="J13" s="806"/>
      <c r="K13" s="940" t="s">
        <v>49</v>
      </c>
      <c r="L13" s="934">
        <v>2385</v>
      </c>
      <c r="M13" s="933">
        <v>13330</v>
      </c>
      <c r="N13" s="935">
        <v>415</v>
      </c>
      <c r="O13" s="933">
        <v>118</v>
      </c>
      <c r="P13" s="936">
        <v>0.05</v>
      </c>
      <c r="Q13" s="937">
        <v>1.5</v>
      </c>
      <c r="R13" s="806"/>
      <c r="S13" s="909" t="s">
        <v>40</v>
      </c>
      <c r="T13" s="910">
        <v>2412</v>
      </c>
      <c r="U13" s="604">
        <v>11849</v>
      </c>
      <c r="V13" s="604">
        <v>467</v>
      </c>
      <c r="W13" s="604">
        <v>105</v>
      </c>
      <c r="X13" s="581">
        <v>0.05</v>
      </c>
      <c r="Y13" s="582">
        <v>1.5</v>
      </c>
      <c r="Z13" s="806"/>
      <c r="AA13" s="769" t="s">
        <v>13</v>
      </c>
      <c r="AB13" s="580">
        <v>2439</v>
      </c>
      <c r="AC13" s="604">
        <v>11621</v>
      </c>
      <c r="AD13" s="604">
        <v>472</v>
      </c>
      <c r="AE13" s="579">
        <v>119</v>
      </c>
      <c r="AF13" s="619">
        <v>0.08</v>
      </c>
      <c r="AG13" s="582">
        <v>1.5</v>
      </c>
    </row>
    <row r="14" spans="2:33" ht="13.5" customHeight="1" thickBot="1">
      <c r="B14" s="806"/>
      <c r="C14" s="825" t="s">
        <v>1940</v>
      </c>
      <c r="D14" s="821">
        <v>3243</v>
      </c>
      <c r="E14" s="822">
        <v>10140</v>
      </c>
      <c r="F14" s="831">
        <v>397</v>
      </c>
      <c r="G14" s="825">
        <v>119</v>
      </c>
      <c r="H14" s="828">
        <v>0.08</v>
      </c>
      <c r="I14" s="824">
        <v>1.5</v>
      </c>
      <c r="J14" s="806"/>
      <c r="K14" s="935" t="s">
        <v>78</v>
      </c>
      <c r="L14" s="934">
        <v>2385</v>
      </c>
      <c r="M14" s="933">
        <v>13330</v>
      </c>
      <c r="N14" s="935">
        <v>415</v>
      </c>
      <c r="O14" s="933">
        <v>116</v>
      </c>
      <c r="P14" s="936">
        <v>0.05</v>
      </c>
      <c r="Q14" s="937">
        <v>1.5</v>
      </c>
      <c r="R14" s="806"/>
      <c r="S14" s="908" t="s">
        <v>82</v>
      </c>
      <c r="T14" s="907">
        <v>2305</v>
      </c>
      <c r="U14" s="604">
        <v>12304</v>
      </c>
      <c r="V14" s="604">
        <v>467</v>
      </c>
      <c r="W14" s="579">
        <v>117</v>
      </c>
      <c r="X14" s="581">
        <v>0.05</v>
      </c>
      <c r="Y14" s="582">
        <v>1.5</v>
      </c>
      <c r="Z14" s="806"/>
      <c r="AA14" s="722" t="s">
        <v>39</v>
      </c>
      <c r="AB14" s="580">
        <v>2412</v>
      </c>
      <c r="AC14" s="604">
        <v>11963</v>
      </c>
      <c r="AD14" s="604">
        <v>463</v>
      </c>
      <c r="AE14" s="579">
        <v>119</v>
      </c>
      <c r="AF14" s="581">
        <v>0.05</v>
      </c>
      <c r="AG14" s="582">
        <v>1.5</v>
      </c>
    </row>
    <row r="15" spans="2:33" ht="13.5" customHeight="1" thickBot="1">
      <c r="B15" s="806"/>
      <c r="C15" s="825" t="s">
        <v>12</v>
      </c>
      <c r="D15" s="821">
        <v>3216</v>
      </c>
      <c r="E15" s="831">
        <v>10254</v>
      </c>
      <c r="F15" s="831">
        <v>397</v>
      </c>
      <c r="G15" s="825">
        <v>112</v>
      </c>
      <c r="H15" s="823">
        <v>0.1</v>
      </c>
      <c r="I15" s="824">
        <v>1.5</v>
      </c>
      <c r="J15" s="806"/>
      <c r="K15" s="940" t="s">
        <v>46</v>
      </c>
      <c r="L15" s="934">
        <v>2358</v>
      </c>
      <c r="M15" s="933">
        <v>12874</v>
      </c>
      <c r="N15" s="935">
        <v>437</v>
      </c>
      <c r="O15" s="940">
        <v>107</v>
      </c>
      <c r="P15" s="942">
        <v>0.1</v>
      </c>
      <c r="Q15" s="937">
        <v>1.5</v>
      </c>
      <c r="R15" s="806"/>
      <c r="S15" s="909" t="s">
        <v>39</v>
      </c>
      <c r="T15" s="910">
        <v>2412</v>
      </c>
      <c r="U15" s="604">
        <v>11963</v>
      </c>
      <c r="V15" s="604">
        <v>463</v>
      </c>
      <c r="W15" s="579">
        <v>119</v>
      </c>
      <c r="X15" s="581">
        <v>0.05</v>
      </c>
      <c r="Y15" s="582">
        <v>1.5</v>
      </c>
      <c r="Z15" s="806"/>
      <c r="AA15" s="722" t="s">
        <v>31</v>
      </c>
      <c r="AB15" s="579">
        <v>3055</v>
      </c>
      <c r="AC15" s="580">
        <v>10709</v>
      </c>
      <c r="AD15" s="580">
        <v>406</v>
      </c>
      <c r="AE15" s="579">
        <v>119</v>
      </c>
      <c r="AF15" s="581">
        <v>0.05</v>
      </c>
      <c r="AG15" s="582">
        <v>1.5</v>
      </c>
    </row>
    <row r="16" spans="2:33" ht="13.5" customHeight="1" thickBot="1">
      <c r="B16" s="806"/>
      <c r="C16" s="825" t="s">
        <v>1781</v>
      </c>
      <c r="D16" s="821">
        <v>3189</v>
      </c>
      <c r="E16" s="822">
        <v>9229</v>
      </c>
      <c r="F16" s="826">
        <v>441</v>
      </c>
      <c r="G16" s="825">
        <v>110</v>
      </c>
      <c r="H16" s="823">
        <v>0.1</v>
      </c>
      <c r="I16" s="830">
        <v>1.6</v>
      </c>
      <c r="J16" s="806"/>
      <c r="K16" s="935" t="s">
        <v>66</v>
      </c>
      <c r="L16" s="934">
        <v>2358</v>
      </c>
      <c r="M16" s="933">
        <v>12874</v>
      </c>
      <c r="N16" s="935">
        <v>437</v>
      </c>
      <c r="O16" s="940">
        <v>109</v>
      </c>
      <c r="P16" s="943">
        <v>0.08</v>
      </c>
      <c r="Q16" s="937">
        <v>1.5</v>
      </c>
      <c r="R16" s="806"/>
      <c r="S16" s="908" t="s">
        <v>63</v>
      </c>
      <c r="T16" s="907">
        <v>2332</v>
      </c>
      <c r="U16" s="604">
        <v>12418</v>
      </c>
      <c r="V16" s="604">
        <v>459</v>
      </c>
      <c r="W16" s="580">
        <v>102</v>
      </c>
      <c r="X16" s="619">
        <v>0.08</v>
      </c>
      <c r="Y16" s="582">
        <v>1.5</v>
      </c>
      <c r="Z16" s="806"/>
      <c r="AA16" s="771" t="s">
        <v>2323</v>
      </c>
      <c r="AB16" s="743">
        <v>2734</v>
      </c>
      <c r="AC16" s="743">
        <v>11735</v>
      </c>
      <c r="AD16" s="760">
        <v>419</v>
      </c>
      <c r="AE16" s="530">
        <v>118</v>
      </c>
      <c r="AF16" s="772">
        <v>0.05</v>
      </c>
      <c r="AG16" s="740">
        <v>1.5</v>
      </c>
    </row>
    <row r="17" spans="2:33" ht="13.5" customHeight="1" thickBot="1">
      <c r="B17" s="806"/>
      <c r="C17" s="825" t="s">
        <v>6</v>
      </c>
      <c r="D17" s="835" t="s">
        <v>2497</v>
      </c>
      <c r="E17" s="822">
        <v>10026</v>
      </c>
      <c r="F17" s="831">
        <v>419</v>
      </c>
      <c r="G17" s="825">
        <v>110</v>
      </c>
      <c r="H17" s="823">
        <v>0.1</v>
      </c>
      <c r="I17" s="824">
        <v>1.5</v>
      </c>
      <c r="J17" s="806"/>
      <c r="K17" s="935" t="s">
        <v>68</v>
      </c>
      <c r="L17" s="941">
        <v>2439</v>
      </c>
      <c r="M17" s="933">
        <v>12760</v>
      </c>
      <c r="N17" s="935">
        <v>428</v>
      </c>
      <c r="O17" s="935">
        <v>103</v>
      </c>
      <c r="P17" s="936">
        <v>0.05</v>
      </c>
      <c r="Q17" s="937">
        <v>1.5</v>
      </c>
      <c r="R17" s="806"/>
      <c r="S17" s="905" t="s">
        <v>9</v>
      </c>
      <c r="T17" s="910">
        <v>2457</v>
      </c>
      <c r="U17" s="604">
        <v>12253</v>
      </c>
      <c r="V17" s="604">
        <v>456</v>
      </c>
      <c r="W17" s="579">
        <v>127</v>
      </c>
      <c r="X17" s="581">
        <v>0.05</v>
      </c>
      <c r="Y17" s="582">
        <v>1.5</v>
      </c>
      <c r="Z17" s="806"/>
      <c r="AA17" s="769" t="s">
        <v>2110</v>
      </c>
      <c r="AB17" s="579">
        <v>3323</v>
      </c>
      <c r="AC17" s="578">
        <v>10026</v>
      </c>
      <c r="AD17" s="578">
        <v>388</v>
      </c>
      <c r="AE17" s="579">
        <v>118</v>
      </c>
      <c r="AF17" s="915">
        <v>0.12</v>
      </c>
      <c r="AG17" s="582">
        <v>1.5</v>
      </c>
    </row>
    <row r="18" spans="2:33" ht="13.5" customHeight="1" thickBot="1">
      <c r="B18" s="806"/>
      <c r="C18" s="825" t="s">
        <v>7</v>
      </c>
      <c r="D18" s="821">
        <v>3136</v>
      </c>
      <c r="E18" s="831">
        <v>11165</v>
      </c>
      <c r="F18" s="822">
        <v>375</v>
      </c>
      <c r="G18" s="825">
        <v>113</v>
      </c>
      <c r="H18" s="823">
        <v>0.1</v>
      </c>
      <c r="I18" s="824">
        <v>1.5</v>
      </c>
      <c r="J18" s="806"/>
      <c r="K18" s="940" t="s">
        <v>493</v>
      </c>
      <c r="L18" s="934">
        <v>2305</v>
      </c>
      <c r="M18" s="933">
        <v>12760</v>
      </c>
      <c r="N18" s="940">
        <v>450</v>
      </c>
      <c r="O18" s="940">
        <v>109</v>
      </c>
      <c r="P18" s="936">
        <v>0.05</v>
      </c>
      <c r="Q18" s="937">
        <v>1.5</v>
      </c>
      <c r="R18" s="806"/>
      <c r="S18" s="908" t="s">
        <v>65</v>
      </c>
      <c r="T18" s="911">
        <v>2975</v>
      </c>
      <c r="U18" s="578">
        <v>9798</v>
      </c>
      <c r="V18" s="604">
        <v>454</v>
      </c>
      <c r="W18" s="604">
        <v>108</v>
      </c>
      <c r="X18" s="641">
        <v>0.1</v>
      </c>
      <c r="Y18" s="582">
        <v>1.5</v>
      </c>
      <c r="Z18" s="806"/>
      <c r="AA18" s="722" t="s">
        <v>1838</v>
      </c>
      <c r="AB18" s="579">
        <v>3002</v>
      </c>
      <c r="AC18" s="580">
        <v>10709</v>
      </c>
      <c r="AD18" s="580">
        <v>415</v>
      </c>
      <c r="AE18" s="579">
        <v>118</v>
      </c>
      <c r="AF18" s="641">
        <v>0.1</v>
      </c>
      <c r="AG18" s="582">
        <v>1.5</v>
      </c>
    </row>
    <row r="19" spans="2:33" ht="13.5" customHeight="1" thickBot="1">
      <c r="B19" s="806"/>
      <c r="C19" s="825" t="s">
        <v>10</v>
      </c>
      <c r="D19" s="821">
        <v>3136</v>
      </c>
      <c r="E19" s="831">
        <v>10482</v>
      </c>
      <c r="F19" s="831">
        <v>401</v>
      </c>
      <c r="G19" s="826">
        <v>109</v>
      </c>
      <c r="H19" s="823">
        <v>0.1</v>
      </c>
      <c r="I19" s="824">
        <v>1.5</v>
      </c>
      <c r="J19" s="806"/>
      <c r="K19" s="933" t="s">
        <v>679</v>
      </c>
      <c r="L19" s="944">
        <v>3002</v>
      </c>
      <c r="M19" s="933">
        <v>12646</v>
      </c>
      <c r="N19" s="940">
        <v>450</v>
      </c>
      <c r="O19" s="933">
        <v>119</v>
      </c>
      <c r="P19" s="936">
        <v>0.05</v>
      </c>
      <c r="Q19" s="937">
        <v>1.5</v>
      </c>
      <c r="R19" s="806"/>
      <c r="S19" s="909" t="s">
        <v>29</v>
      </c>
      <c r="T19" s="911">
        <v>2948</v>
      </c>
      <c r="U19" s="578">
        <v>9912</v>
      </c>
      <c r="V19" s="604">
        <v>454</v>
      </c>
      <c r="W19" s="604">
        <v>107</v>
      </c>
      <c r="X19" s="641">
        <v>0.1</v>
      </c>
      <c r="Y19" s="582">
        <v>1.5</v>
      </c>
      <c r="Z19" s="806"/>
      <c r="AA19" s="722" t="s">
        <v>61</v>
      </c>
      <c r="AB19" s="604">
        <v>2734</v>
      </c>
      <c r="AC19" s="578">
        <v>9456</v>
      </c>
      <c r="AD19" s="723">
        <v>507</v>
      </c>
      <c r="AE19" s="579">
        <v>118</v>
      </c>
      <c r="AF19" s="643">
        <v>0.03</v>
      </c>
      <c r="AG19" s="582">
        <v>1.5</v>
      </c>
    </row>
    <row r="20" spans="2:33" ht="13.5" customHeight="1" thickBot="1">
      <c r="B20" s="806"/>
      <c r="C20" s="825" t="s">
        <v>2288</v>
      </c>
      <c r="D20" s="821">
        <v>3136</v>
      </c>
      <c r="E20" s="831">
        <v>10596</v>
      </c>
      <c r="F20" s="831">
        <v>401</v>
      </c>
      <c r="G20" s="825">
        <v>115</v>
      </c>
      <c r="H20" s="823">
        <v>0.1</v>
      </c>
      <c r="I20" s="824">
        <v>1.5</v>
      </c>
      <c r="J20" s="806"/>
      <c r="K20" s="940" t="s">
        <v>38</v>
      </c>
      <c r="L20" s="941">
        <v>2573</v>
      </c>
      <c r="M20" s="933">
        <v>12646</v>
      </c>
      <c r="N20" s="935">
        <v>410</v>
      </c>
      <c r="O20" s="945">
        <v>120</v>
      </c>
      <c r="P20" s="936">
        <v>0.05</v>
      </c>
      <c r="Q20" s="937">
        <v>1.5</v>
      </c>
      <c r="R20" s="806"/>
      <c r="S20" s="908" t="s">
        <v>80</v>
      </c>
      <c r="T20" s="910">
        <v>2519</v>
      </c>
      <c r="U20" s="604">
        <v>11735</v>
      </c>
      <c r="V20" s="604">
        <v>454</v>
      </c>
      <c r="W20" s="579">
        <v>118</v>
      </c>
      <c r="X20" s="619">
        <v>0.08</v>
      </c>
      <c r="Y20" s="582">
        <v>1.5</v>
      </c>
      <c r="Z20" s="806"/>
      <c r="AA20" s="722" t="s">
        <v>49</v>
      </c>
      <c r="AB20" s="578">
        <v>2385</v>
      </c>
      <c r="AC20" s="579">
        <v>13330</v>
      </c>
      <c r="AD20" s="580">
        <v>415</v>
      </c>
      <c r="AE20" s="579">
        <v>118</v>
      </c>
      <c r="AF20" s="581">
        <v>0.05</v>
      </c>
      <c r="AG20" s="582">
        <v>1.5</v>
      </c>
    </row>
    <row r="21" spans="2:33" ht="13.5" customHeight="1" thickBot="1">
      <c r="B21" s="806"/>
      <c r="C21" s="921" t="s">
        <v>2570</v>
      </c>
      <c r="D21" s="922">
        <v>3082</v>
      </c>
      <c r="E21" s="926">
        <v>11393</v>
      </c>
      <c r="F21" s="923">
        <v>485</v>
      </c>
      <c r="G21" s="926">
        <v>109</v>
      </c>
      <c r="H21" s="927">
        <v>0.1</v>
      </c>
      <c r="I21" s="924">
        <v>1.5</v>
      </c>
      <c r="J21" s="806"/>
      <c r="K21" s="935" t="s">
        <v>63</v>
      </c>
      <c r="L21" s="934">
        <v>2332</v>
      </c>
      <c r="M21" s="940">
        <v>12418</v>
      </c>
      <c r="N21" s="940">
        <v>459</v>
      </c>
      <c r="O21" s="935">
        <v>102</v>
      </c>
      <c r="P21" s="943">
        <v>0.08</v>
      </c>
      <c r="Q21" s="937">
        <v>1.5</v>
      </c>
      <c r="R21" s="806"/>
      <c r="S21" s="908" t="s">
        <v>86</v>
      </c>
      <c r="T21" s="910">
        <v>2439</v>
      </c>
      <c r="U21" s="604">
        <v>12077</v>
      </c>
      <c r="V21" s="604">
        <v>454</v>
      </c>
      <c r="W21" s="579">
        <v>115</v>
      </c>
      <c r="X21" s="581">
        <v>0.05</v>
      </c>
      <c r="Y21" s="582">
        <v>1.5</v>
      </c>
      <c r="Z21" s="806"/>
      <c r="AA21" s="722" t="s">
        <v>34</v>
      </c>
      <c r="AB21" s="579">
        <v>3028</v>
      </c>
      <c r="AC21" s="580">
        <v>10482</v>
      </c>
      <c r="AD21" s="580">
        <v>419</v>
      </c>
      <c r="AE21" s="579">
        <v>118</v>
      </c>
      <c r="AF21" s="581">
        <v>0.05</v>
      </c>
      <c r="AG21" s="582">
        <v>1.5</v>
      </c>
    </row>
    <row r="22" spans="2:33" ht="13.5" customHeight="1" thickBot="1">
      <c r="B22" s="806"/>
      <c r="C22" s="826" t="s">
        <v>42</v>
      </c>
      <c r="D22" s="821">
        <v>3082</v>
      </c>
      <c r="E22" s="831">
        <v>10823</v>
      </c>
      <c r="F22" s="831">
        <v>397</v>
      </c>
      <c r="G22" s="825">
        <v>113</v>
      </c>
      <c r="H22" s="823">
        <v>0.1</v>
      </c>
      <c r="I22" s="824">
        <v>1.5</v>
      </c>
      <c r="J22" s="806"/>
      <c r="K22" s="935" t="s">
        <v>1793</v>
      </c>
      <c r="L22" s="946">
        <v>2064</v>
      </c>
      <c r="M22" s="940">
        <v>12418</v>
      </c>
      <c r="N22" s="933">
        <v>485</v>
      </c>
      <c r="O22" s="933">
        <v>110</v>
      </c>
      <c r="P22" s="936">
        <v>0.05</v>
      </c>
      <c r="Q22" s="937">
        <v>1.5</v>
      </c>
      <c r="R22" s="806"/>
      <c r="S22" s="905" t="s">
        <v>679</v>
      </c>
      <c r="T22" s="911">
        <v>3002</v>
      </c>
      <c r="U22" s="579">
        <v>12646</v>
      </c>
      <c r="V22" s="604">
        <v>450</v>
      </c>
      <c r="W22" s="579">
        <v>119</v>
      </c>
      <c r="X22" s="581">
        <v>0.05</v>
      </c>
      <c r="Y22" s="582">
        <v>1.5</v>
      </c>
      <c r="Z22" s="806"/>
      <c r="AA22" s="698" t="s">
        <v>80</v>
      </c>
      <c r="AB22" s="580">
        <v>2519</v>
      </c>
      <c r="AC22" s="604">
        <v>11735</v>
      </c>
      <c r="AD22" s="604">
        <v>454</v>
      </c>
      <c r="AE22" s="579">
        <v>118</v>
      </c>
      <c r="AF22" s="619">
        <v>0.08</v>
      </c>
      <c r="AG22" s="582">
        <v>1.5</v>
      </c>
    </row>
    <row r="23" spans="2:33" ht="13.5" customHeight="1" thickBot="1">
      <c r="B23" s="806"/>
      <c r="C23" s="825" t="s">
        <v>988</v>
      </c>
      <c r="D23" s="821">
        <v>3028</v>
      </c>
      <c r="E23" s="826">
        <v>11393</v>
      </c>
      <c r="F23" s="822">
        <v>384</v>
      </c>
      <c r="G23" s="825">
        <v>113</v>
      </c>
      <c r="H23" s="823">
        <v>0.1</v>
      </c>
      <c r="I23" s="824">
        <v>1.5</v>
      </c>
      <c r="J23" s="806"/>
      <c r="K23" s="935" t="s">
        <v>75</v>
      </c>
      <c r="L23" s="934">
        <v>2251</v>
      </c>
      <c r="M23" s="940">
        <v>12304</v>
      </c>
      <c r="N23" s="940">
        <v>476</v>
      </c>
      <c r="O23" s="935">
        <v>103</v>
      </c>
      <c r="P23" s="936">
        <v>0.05</v>
      </c>
      <c r="Q23" s="937">
        <v>1.5</v>
      </c>
      <c r="R23" s="806"/>
      <c r="S23" s="909" t="s">
        <v>493</v>
      </c>
      <c r="T23" s="907">
        <v>2305</v>
      </c>
      <c r="U23" s="579">
        <v>12760</v>
      </c>
      <c r="V23" s="604">
        <v>450</v>
      </c>
      <c r="W23" s="604">
        <v>109</v>
      </c>
      <c r="X23" s="581">
        <v>0.05</v>
      </c>
      <c r="Y23" s="582">
        <v>1.5</v>
      </c>
      <c r="Z23" s="806"/>
      <c r="AA23" s="698" t="s">
        <v>73</v>
      </c>
      <c r="AB23" s="604">
        <v>2894</v>
      </c>
      <c r="AC23" s="580">
        <v>10709</v>
      </c>
      <c r="AD23" s="580">
        <v>432</v>
      </c>
      <c r="AE23" s="579">
        <v>118</v>
      </c>
      <c r="AF23" s="619">
        <v>0.08</v>
      </c>
      <c r="AG23" s="582">
        <v>1.5</v>
      </c>
    </row>
    <row r="24" spans="2:33" ht="13.5" customHeight="1" thickBot="1">
      <c r="B24" s="806"/>
      <c r="C24" s="825" t="s">
        <v>679</v>
      </c>
      <c r="D24" s="821">
        <v>3002</v>
      </c>
      <c r="E24" s="825">
        <v>12646</v>
      </c>
      <c r="F24" s="826">
        <v>450</v>
      </c>
      <c r="G24" s="825">
        <v>119</v>
      </c>
      <c r="H24" s="834">
        <v>0.05</v>
      </c>
      <c r="I24" s="824">
        <v>1.5</v>
      </c>
      <c r="J24" s="806"/>
      <c r="K24" s="935" t="s">
        <v>82</v>
      </c>
      <c r="L24" s="934">
        <v>2305</v>
      </c>
      <c r="M24" s="940">
        <v>12304</v>
      </c>
      <c r="N24" s="940">
        <v>467</v>
      </c>
      <c r="O24" s="933">
        <v>117</v>
      </c>
      <c r="P24" s="936">
        <v>0.05</v>
      </c>
      <c r="Q24" s="937">
        <v>1.5</v>
      </c>
      <c r="R24" s="806"/>
      <c r="S24" s="909" t="s">
        <v>793</v>
      </c>
      <c r="T24" s="911">
        <v>3002</v>
      </c>
      <c r="U24" s="578">
        <v>9912</v>
      </c>
      <c r="V24" s="604">
        <v>445</v>
      </c>
      <c r="W24" s="604">
        <v>106</v>
      </c>
      <c r="X24" s="619">
        <v>0.08</v>
      </c>
      <c r="Y24" s="582">
        <v>1.5</v>
      </c>
      <c r="Z24" s="806"/>
      <c r="AA24" s="769" t="s">
        <v>2157</v>
      </c>
      <c r="AB24" s="579">
        <v>3350</v>
      </c>
      <c r="AC24" s="580">
        <v>10823</v>
      </c>
      <c r="AD24" s="578">
        <v>353</v>
      </c>
      <c r="AE24" s="579">
        <v>117</v>
      </c>
      <c r="AF24" s="641">
        <v>0.11</v>
      </c>
      <c r="AG24" s="730">
        <v>1.6</v>
      </c>
    </row>
    <row r="25" spans="2:33" ht="13.5" customHeight="1" thickBot="1">
      <c r="B25" s="806"/>
      <c r="C25" s="825" t="s">
        <v>19</v>
      </c>
      <c r="D25" s="821">
        <v>3002</v>
      </c>
      <c r="E25" s="826">
        <v>11393</v>
      </c>
      <c r="F25" s="822">
        <v>388</v>
      </c>
      <c r="G25" s="826">
        <v>107</v>
      </c>
      <c r="H25" s="828">
        <v>0.08</v>
      </c>
      <c r="I25" s="824">
        <v>1.5</v>
      </c>
      <c r="J25" s="806"/>
      <c r="K25" s="933" t="s">
        <v>9</v>
      </c>
      <c r="L25" s="941">
        <v>2457</v>
      </c>
      <c r="M25" s="940">
        <v>12253</v>
      </c>
      <c r="N25" s="940">
        <v>456</v>
      </c>
      <c r="O25" s="947" t="s">
        <v>2414</v>
      </c>
      <c r="P25" s="936">
        <v>0.05</v>
      </c>
      <c r="Q25" s="937">
        <v>1.5</v>
      </c>
      <c r="R25" s="806"/>
      <c r="S25" s="909" t="s">
        <v>43</v>
      </c>
      <c r="T25" s="910">
        <v>2626</v>
      </c>
      <c r="U25" s="604">
        <v>11507</v>
      </c>
      <c r="V25" s="604">
        <v>445</v>
      </c>
      <c r="W25" s="579">
        <v>116</v>
      </c>
      <c r="X25" s="581">
        <v>0.05</v>
      </c>
      <c r="Y25" s="582">
        <v>1.5</v>
      </c>
      <c r="Z25" s="806"/>
      <c r="AA25" s="698" t="s">
        <v>91</v>
      </c>
      <c r="AB25" s="580">
        <v>2515</v>
      </c>
      <c r="AC25" s="579">
        <v>13219</v>
      </c>
      <c r="AD25" s="580">
        <v>400</v>
      </c>
      <c r="AE25" s="579">
        <v>117</v>
      </c>
      <c r="AF25" s="581">
        <v>0.05</v>
      </c>
      <c r="AG25" s="582">
        <v>1.5</v>
      </c>
    </row>
    <row r="26" spans="2:33" ht="13.5" customHeight="1" thickBot="1">
      <c r="B26" s="806"/>
      <c r="C26" s="826" t="s">
        <v>56</v>
      </c>
      <c r="D26" s="821">
        <v>3002</v>
      </c>
      <c r="E26" s="826">
        <v>11393</v>
      </c>
      <c r="F26" s="822">
        <v>388</v>
      </c>
      <c r="G26" s="825">
        <v>119</v>
      </c>
      <c r="H26" s="834">
        <v>0.05</v>
      </c>
      <c r="I26" s="824">
        <v>1.5</v>
      </c>
      <c r="J26" s="806"/>
      <c r="K26" s="935" t="s">
        <v>86</v>
      </c>
      <c r="L26" s="941">
        <v>2439</v>
      </c>
      <c r="M26" s="940">
        <v>12077</v>
      </c>
      <c r="N26" s="940">
        <v>454</v>
      </c>
      <c r="O26" s="933">
        <v>115</v>
      </c>
      <c r="P26" s="936">
        <v>0.05</v>
      </c>
      <c r="Q26" s="937">
        <v>1.5</v>
      </c>
      <c r="R26" s="806"/>
      <c r="S26" s="908" t="s">
        <v>89</v>
      </c>
      <c r="T26" s="910">
        <v>2600</v>
      </c>
      <c r="U26" s="604">
        <v>11621</v>
      </c>
      <c r="V26" s="604">
        <v>445</v>
      </c>
      <c r="W26" s="604">
        <v>108</v>
      </c>
      <c r="X26" s="581">
        <v>0.05</v>
      </c>
      <c r="Y26" s="582">
        <v>1.5</v>
      </c>
      <c r="Z26" s="806"/>
      <c r="AA26" s="769" t="s">
        <v>15</v>
      </c>
      <c r="AB26" s="578">
        <v>2385</v>
      </c>
      <c r="AC26" s="579">
        <v>13899</v>
      </c>
      <c r="AD26" s="578">
        <v>392</v>
      </c>
      <c r="AE26" s="579">
        <v>117</v>
      </c>
      <c r="AF26" s="581">
        <v>0.05</v>
      </c>
      <c r="AG26" s="582">
        <v>1.5</v>
      </c>
    </row>
    <row r="27" spans="2:33" ht="13.5" customHeight="1" thickBot="1">
      <c r="B27" s="806"/>
      <c r="C27" s="825" t="s">
        <v>8</v>
      </c>
      <c r="D27" s="821">
        <v>3002</v>
      </c>
      <c r="E27" s="836">
        <v>11051</v>
      </c>
      <c r="F27" s="831">
        <v>401</v>
      </c>
      <c r="G27" s="825">
        <v>111</v>
      </c>
      <c r="H27" s="823">
        <v>0.2</v>
      </c>
      <c r="I27" s="824">
        <v>1.5</v>
      </c>
      <c r="J27" s="806"/>
      <c r="K27" s="940" t="s">
        <v>39</v>
      </c>
      <c r="L27" s="941">
        <v>2412</v>
      </c>
      <c r="M27" s="940">
        <v>11963</v>
      </c>
      <c r="N27" s="940">
        <v>463</v>
      </c>
      <c r="O27" s="933">
        <v>119</v>
      </c>
      <c r="P27" s="936">
        <v>0.05</v>
      </c>
      <c r="Q27" s="937">
        <v>1.5</v>
      </c>
      <c r="R27" s="806"/>
      <c r="S27" s="905" t="s">
        <v>1781</v>
      </c>
      <c r="T27" s="911">
        <v>3189</v>
      </c>
      <c r="U27" s="578">
        <v>9229</v>
      </c>
      <c r="V27" s="604">
        <v>441</v>
      </c>
      <c r="W27" s="579">
        <v>110</v>
      </c>
      <c r="X27" s="641">
        <v>0.1</v>
      </c>
      <c r="Y27" s="730">
        <v>1.6</v>
      </c>
      <c r="Z27" s="806"/>
      <c r="AA27" s="722" t="s">
        <v>41</v>
      </c>
      <c r="AB27" s="604">
        <v>2680</v>
      </c>
      <c r="AC27" s="604">
        <v>11621</v>
      </c>
      <c r="AD27" s="580">
        <v>432</v>
      </c>
      <c r="AE27" s="579">
        <v>117</v>
      </c>
      <c r="AF27" s="581">
        <v>0.05</v>
      </c>
      <c r="AG27" s="582">
        <v>1.5</v>
      </c>
    </row>
    <row r="28" spans="2:33" ht="13.5" customHeight="1" thickBot="1">
      <c r="B28" s="806"/>
      <c r="C28" s="826" t="s">
        <v>36</v>
      </c>
      <c r="D28" s="821">
        <v>3002</v>
      </c>
      <c r="E28" s="831">
        <v>10937</v>
      </c>
      <c r="F28" s="831">
        <v>406</v>
      </c>
      <c r="G28" s="825">
        <v>115</v>
      </c>
      <c r="H28" s="823">
        <v>0.1</v>
      </c>
      <c r="I28" s="824">
        <v>1.5</v>
      </c>
      <c r="J28" s="806"/>
      <c r="K28" s="948" t="s">
        <v>2400</v>
      </c>
      <c r="L28" s="938">
        <v>2251</v>
      </c>
      <c r="M28" s="940">
        <v>11963</v>
      </c>
      <c r="N28" s="933">
        <v>490</v>
      </c>
      <c r="O28" s="940">
        <v>109</v>
      </c>
      <c r="P28" s="936">
        <v>0.05</v>
      </c>
      <c r="Q28" s="937">
        <v>1.5</v>
      </c>
      <c r="R28" s="806"/>
      <c r="S28" s="908" t="s">
        <v>62</v>
      </c>
      <c r="T28" s="912">
        <v>2921</v>
      </c>
      <c r="U28" s="580">
        <v>10368</v>
      </c>
      <c r="V28" s="604">
        <v>441</v>
      </c>
      <c r="W28" s="580">
        <v>122</v>
      </c>
      <c r="X28" s="641">
        <v>0.1</v>
      </c>
      <c r="Y28" s="582">
        <v>1.5</v>
      </c>
      <c r="Z28" s="806"/>
      <c r="AA28" s="698" t="s">
        <v>82</v>
      </c>
      <c r="AB28" s="578">
        <v>2305</v>
      </c>
      <c r="AC28" s="604">
        <v>12304</v>
      </c>
      <c r="AD28" s="604">
        <v>467</v>
      </c>
      <c r="AE28" s="579">
        <v>117</v>
      </c>
      <c r="AF28" s="581">
        <v>0.05</v>
      </c>
      <c r="AG28" s="582">
        <v>1.5</v>
      </c>
    </row>
    <row r="29" spans="2:33" ht="13.5" customHeight="1" thickBot="1">
      <c r="B29" s="806"/>
      <c r="C29" s="831" t="s">
        <v>83</v>
      </c>
      <c r="D29" s="821">
        <v>3002</v>
      </c>
      <c r="E29" s="831">
        <v>10596</v>
      </c>
      <c r="F29" s="831">
        <v>419</v>
      </c>
      <c r="G29" s="826">
        <v>108</v>
      </c>
      <c r="H29" s="823">
        <v>0.1</v>
      </c>
      <c r="I29" s="824">
        <v>1.5</v>
      </c>
      <c r="J29" s="806"/>
      <c r="K29" s="935" t="s">
        <v>794</v>
      </c>
      <c r="L29" s="949">
        <v>2680</v>
      </c>
      <c r="M29" s="940">
        <v>11849</v>
      </c>
      <c r="N29" s="938">
        <v>379</v>
      </c>
      <c r="O29" s="933">
        <v>116</v>
      </c>
      <c r="P29" s="936">
        <v>0.05</v>
      </c>
      <c r="Q29" s="937">
        <v>1.5</v>
      </c>
      <c r="R29" s="806"/>
      <c r="S29" s="909" t="s">
        <v>35</v>
      </c>
      <c r="T29" s="912">
        <v>2680</v>
      </c>
      <c r="U29" s="604">
        <v>11393</v>
      </c>
      <c r="V29" s="604">
        <v>441</v>
      </c>
      <c r="W29" s="604">
        <v>108</v>
      </c>
      <c r="X29" s="641">
        <v>0.1</v>
      </c>
      <c r="Y29" s="582">
        <v>1.5</v>
      </c>
      <c r="Z29" s="806"/>
      <c r="AA29" s="698" t="s">
        <v>79</v>
      </c>
      <c r="AB29" s="604">
        <v>2894</v>
      </c>
      <c r="AC29" s="580">
        <v>11165</v>
      </c>
      <c r="AD29" s="580">
        <v>415</v>
      </c>
      <c r="AE29" s="579">
        <v>117</v>
      </c>
      <c r="AF29" s="641">
        <v>0.1</v>
      </c>
      <c r="AG29" s="582">
        <v>1.5</v>
      </c>
    </row>
    <row r="30" spans="2:33" ht="13.5" customHeight="1" thickBot="1">
      <c r="B30" s="806"/>
      <c r="C30" s="826" t="s">
        <v>28</v>
      </c>
      <c r="D30" s="821">
        <v>3002</v>
      </c>
      <c r="E30" s="831">
        <v>10254</v>
      </c>
      <c r="F30" s="831">
        <v>432</v>
      </c>
      <c r="G30" s="826">
        <v>109</v>
      </c>
      <c r="H30" s="823">
        <v>0.1</v>
      </c>
      <c r="I30" s="824">
        <v>1.5</v>
      </c>
      <c r="J30" s="806"/>
      <c r="K30" s="935" t="s">
        <v>80</v>
      </c>
      <c r="L30" s="941">
        <v>2519</v>
      </c>
      <c r="M30" s="940">
        <v>11735</v>
      </c>
      <c r="N30" s="940">
        <v>454</v>
      </c>
      <c r="O30" s="933">
        <v>118</v>
      </c>
      <c r="P30" s="943">
        <v>0.08</v>
      </c>
      <c r="Q30" s="937">
        <v>1.5</v>
      </c>
      <c r="R30" s="806"/>
      <c r="S30" s="909" t="s">
        <v>60</v>
      </c>
      <c r="T30" s="912">
        <v>2680</v>
      </c>
      <c r="U30" s="604">
        <v>11393</v>
      </c>
      <c r="V30" s="604">
        <v>441</v>
      </c>
      <c r="W30" s="604">
        <v>109</v>
      </c>
      <c r="X30" s="619">
        <v>0.08</v>
      </c>
      <c r="Y30" s="582">
        <v>1.5</v>
      </c>
      <c r="Z30" s="806"/>
      <c r="AA30" s="698" t="s">
        <v>64</v>
      </c>
      <c r="AB30" s="604">
        <v>2734</v>
      </c>
      <c r="AC30" s="604">
        <v>11621</v>
      </c>
      <c r="AD30" s="580">
        <v>423</v>
      </c>
      <c r="AE30" s="579">
        <v>117</v>
      </c>
      <c r="AF30" s="581">
        <v>0.05</v>
      </c>
      <c r="AG30" s="582">
        <v>1.5</v>
      </c>
    </row>
    <row r="31" spans="2:33" ht="13.5" customHeight="1" thickBot="1">
      <c r="B31" s="806"/>
      <c r="C31" s="826" t="s">
        <v>793</v>
      </c>
      <c r="D31" s="821">
        <v>3002</v>
      </c>
      <c r="E31" s="822">
        <v>9912</v>
      </c>
      <c r="F31" s="826">
        <v>445</v>
      </c>
      <c r="G31" s="826">
        <v>106</v>
      </c>
      <c r="H31" s="828">
        <v>0.08</v>
      </c>
      <c r="I31" s="824">
        <v>1.5</v>
      </c>
      <c r="J31" s="806"/>
      <c r="K31" s="950" t="s">
        <v>2560</v>
      </c>
      <c r="L31" s="951">
        <v>3296</v>
      </c>
      <c r="M31" s="952">
        <v>11393</v>
      </c>
      <c r="N31" s="953">
        <v>340</v>
      </c>
      <c r="O31" s="954">
        <v>112</v>
      </c>
      <c r="P31" s="955">
        <v>0.1</v>
      </c>
      <c r="Q31" s="956">
        <v>1.5</v>
      </c>
      <c r="R31" s="806"/>
      <c r="S31" s="908" t="s">
        <v>85</v>
      </c>
      <c r="T31" s="912">
        <v>2680</v>
      </c>
      <c r="U31" s="604">
        <v>11393</v>
      </c>
      <c r="V31" s="604">
        <v>441</v>
      </c>
      <c r="W31" s="580">
        <v>103</v>
      </c>
      <c r="X31" s="641">
        <v>0.1</v>
      </c>
      <c r="Y31" s="582">
        <v>1.5</v>
      </c>
      <c r="Z31" s="806"/>
      <c r="AA31" s="806"/>
      <c r="AB31" s="806"/>
      <c r="AC31" s="806"/>
      <c r="AD31" s="806"/>
      <c r="AE31" s="806"/>
      <c r="AF31" s="806"/>
      <c r="AG31" s="806"/>
    </row>
    <row r="32" spans="2:33" ht="13.5" customHeight="1">
      <c r="B32" s="806"/>
      <c r="C32" s="837" t="s">
        <v>30</v>
      </c>
      <c r="D32" s="838">
        <v>2975</v>
      </c>
      <c r="E32" s="839">
        <v>10254</v>
      </c>
      <c r="F32" s="839">
        <v>437</v>
      </c>
      <c r="G32" s="840">
        <v>114</v>
      </c>
      <c r="H32" s="841">
        <v>0.08</v>
      </c>
      <c r="I32" s="842">
        <v>1.5</v>
      </c>
      <c r="J32" s="806"/>
      <c r="K32" s="957" t="s">
        <v>2570</v>
      </c>
      <c r="L32" s="958">
        <v>3082</v>
      </c>
      <c r="M32" s="959">
        <v>11393</v>
      </c>
      <c r="N32" s="960">
        <v>485</v>
      </c>
      <c r="O32" s="959">
        <v>109</v>
      </c>
      <c r="P32" s="961">
        <v>0.1</v>
      </c>
      <c r="Q32" s="962">
        <v>1.5</v>
      </c>
      <c r="R32" s="806"/>
      <c r="S32" s="806"/>
      <c r="T32" s="806"/>
      <c r="U32" s="806"/>
      <c r="V32" s="806"/>
      <c r="W32" s="806"/>
      <c r="X32" s="806"/>
      <c r="Y32" s="806"/>
      <c r="Z32" s="806"/>
      <c r="AA32" s="806"/>
      <c r="AB32" s="806"/>
      <c r="AC32" s="806"/>
      <c r="AD32" s="806"/>
      <c r="AE32" s="806"/>
      <c r="AF32" s="806"/>
      <c r="AG32" s="806"/>
    </row>
    <row r="33" spans="2:33" ht="13.5" customHeight="1">
      <c r="B33" s="806"/>
      <c r="C33" s="806"/>
      <c r="D33" s="806"/>
      <c r="E33" s="806"/>
      <c r="F33" s="806"/>
      <c r="G33" s="806"/>
      <c r="H33" s="806"/>
      <c r="I33" s="806"/>
      <c r="J33" s="806"/>
      <c r="K33" s="908"/>
      <c r="L33" s="806"/>
      <c r="M33" s="806"/>
      <c r="N33" s="806"/>
      <c r="O33" s="806"/>
      <c r="P33" s="806"/>
      <c r="Q33" s="806"/>
      <c r="R33" s="806"/>
      <c r="S33" s="806"/>
      <c r="T33" s="806"/>
      <c r="U33" s="806"/>
      <c r="V33" s="806"/>
      <c r="W33" s="806"/>
      <c r="X33" s="806"/>
      <c r="Y33" s="806"/>
      <c r="Z33" s="806"/>
      <c r="AA33" s="806"/>
      <c r="AB33" s="806"/>
      <c r="AC33" s="806"/>
      <c r="AD33" s="806"/>
      <c r="AE33" s="806"/>
      <c r="AF33" s="806"/>
      <c r="AG33" s="806"/>
    </row>
    <row r="34" spans="2:33" ht="13.5" customHeight="1">
      <c r="K34" s="106"/>
    </row>
  </sheetData>
  <phoneticPr fontId="2" type="noConversion"/>
  <dataValidations count="7">
    <dataValidation type="list" errorStyle="information" allowBlank="1" showInputMessage="1" showErrorMessage="1" errorTitle="确认" error="新式神非150暴伤确认" promptTitle="暴击伤害" prompt="默认150%" sqref="AG3:AG30 Y3:Y31 I3:I32 Q3:Q32">
      <formula1>"150%"</formula1>
    </dataValidation>
    <dataValidation type="list" errorStyle="information" allowBlank="1" showInputMessage="1" showErrorMessage="1" errorTitle="超出已有式神范围" error="0%-12%" promptTitle="暴击" prompt="S:10%,12%_x000a_A:8%,9%_x000a_B:5%_x000a_C:3%_x000a_D:0%,1%" sqref="AF3:AF30 X3:X31 H3:H32 P3:P32">
      <formula1>"0%,1%,3%,5%,8%,9%,10%,12%"</formula1>
    </dataValidation>
    <dataValidation type="whole" errorStyle="information" allowBlank="1" showInputMessage="1" showErrorMessage="1" errorTitle="超出已有式神范围" error="98-127" promptTitle="满级速度" prompt="S:110-121_x000a_A:105-109_x000a_B:100-104_x000a_C:98-99" sqref="AE3:AE30 W3:W31 G4:G32 O3:O32">
      <formula1>98</formula1>
      <formula2>127</formula2>
    </dataValidation>
    <dataValidation type="whole" errorStyle="warning" allowBlank="1" showInputMessage="1" showErrorMessage="1" errorTitle="超出已有式神范围" error="9456-14127" promptTitle="满级生命" prompt="S:12532-14127_x000a_A:11393-12418_x000a_B:10254-11165_x000a_C:9456-10140" sqref="AC2 U2:U31 M29:M32 E2 E4:E12 E14:E32 M2:M27">
      <formula1>9456</formula1>
      <formula2>14127</formula2>
    </dataValidation>
    <dataValidation type="whole" errorStyle="information" allowBlank="1" showInputMessage="1" showErrorMessage="1" errorTitle="超出已有式神范围" error="353-507_x000a_[阴阳师536]" promptTitle="满级防御" prompt="S:485-507_x000a_A:441-476_x000a_B:397-437_x000a_C:353-392" sqref="AD2:AD30 V2:V31 F2 F4:F32 N2:N32">
      <formula1>353</formula1>
      <formula2>524</formula2>
    </dataValidation>
    <dataValidation type="whole" errorStyle="information" allowBlank="1" showInputMessage="1" showErrorMessage="1" errorTitle="超出已有式神范围" error="2251-3404" promptTitle="满级攻击" prompt="S:2948-3404_x000a_A:2680-2921_x000a_B:2412-2626_x000a_C:2251-2385" sqref="AB2:AB30 T2:T31 D2 D4:D32 L2:L32">
      <formula1>2251</formula1>
      <formula2>3404</formula2>
    </dataValidation>
    <dataValidation type="whole" errorStyle="warning" allowBlank="1" showInputMessage="1" showErrorMessage="1" errorTitle="超出已有式神范围" error="9456-14127" promptTitle="满级生命" prompt="S:12532-14127_x000a_A:11393-12418_x000a_B:10254-11165_x000a_C:9456-10140" sqref="E13 AC3:AC30 M28">
      <formula1>9342</formula1>
      <formula2>14127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Normal="100" workbookViewId="0">
      <pane ySplit="2" topLeftCell="A3" activePane="bottomLeft" state="frozen"/>
      <selection pane="bottomLeft" activeCell="L36" sqref="L36"/>
    </sheetView>
  </sheetViews>
  <sheetFormatPr defaultColWidth="9" defaultRowHeight="16.5"/>
  <cols>
    <col min="1" max="1" width="5.25" style="109" bestFit="1" customWidth="1"/>
    <col min="2" max="2" width="9" style="109"/>
    <col min="3" max="3" width="11" style="109" bestFit="1" customWidth="1"/>
    <col min="4" max="4" width="17.25" style="109" bestFit="1" customWidth="1"/>
    <col min="5" max="5" width="16.625" style="109" customWidth="1"/>
    <col min="6" max="6" width="12.75" style="109" bestFit="1" customWidth="1"/>
    <col min="7" max="7" width="5.75" style="109" customWidth="1"/>
    <col min="8" max="8" width="9" style="109"/>
    <col min="9" max="9" width="9.25" style="109" bestFit="1" customWidth="1"/>
    <col min="10" max="16384" width="9" style="109"/>
  </cols>
  <sheetData>
    <row r="1" spans="1:9">
      <c r="A1" s="307" t="s">
        <v>1355</v>
      </c>
      <c r="B1" s="1121" t="s">
        <v>1349</v>
      </c>
      <c r="C1" s="1121"/>
      <c r="D1" s="1121"/>
      <c r="E1" s="1121"/>
      <c r="F1" s="1121"/>
      <c r="G1" s="1121" t="s">
        <v>1356</v>
      </c>
      <c r="H1" s="1121"/>
      <c r="I1" s="307" t="s">
        <v>1358</v>
      </c>
    </row>
    <row r="2" spans="1:9">
      <c r="B2" s="109" t="s">
        <v>1350</v>
      </c>
      <c r="C2" s="109" t="s">
        <v>1351</v>
      </c>
      <c r="D2" s="109" t="s">
        <v>1353</v>
      </c>
      <c r="E2" s="109" t="s">
        <v>1352</v>
      </c>
      <c r="F2" s="109" t="s">
        <v>1354</v>
      </c>
      <c r="G2" s="109" t="s">
        <v>1357</v>
      </c>
      <c r="H2" s="109" t="s">
        <v>1363</v>
      </c>
      <c r="I2" s="109" t="s">
        <v>1359</v>
      </c>
    </row>
    <row r="3" spans="1:9">
      <c r="A3" s="109">
        <v>1</v>
      </c>
      <c r="B3" s="109" t="s">
        <v>1364</v>
      </c>
      <c r="C3" s="20" t="s">
        <v>1473</v>
      </c>
      <c r="D3" s="109" t="s">
        <v>1474</v>
      </c>
      <c r="E3" s="167" t="s">
        <v>1964</v>
      </c>
      <c r="F3" s="109" t="s">
        <v>1485</v>
      </c>
      <c r="G3" s="317">
        <v>23</v>
      </c>
      <c r="H3" s="315" t="s">
        <v>1394</v>
      </c>
      <c r="I3" s="312" t="s">
        <v>1409</v>
      </c>
    </row>
    <row r="4" spans="1:9">
      <c r="A4" s="109">
        <v>2</v>
      </c>
      <c r="B4" s="109" t="s">
        <v>1365</v>
      </c>
      <c r="C4" s="20" t="s">
        <v>1436</v>
      </c>
      <c r="D4" s="109" t="s">
        <v>1437</v>
      </c>
      <c r="E4" s="167" t="s">
        <v>1965</v>
      </c>
      <c r="F4" s="109" t="s">
        <v>1415</v>
      </c>
      <c r="G4" s="317">
        <v>24</v>
      </c>
      <c r="H4" s="315" t="s">
        <v>1395</v>
      </c>
      <c r="I4" s="314" t="s">
        <v>1411</v>
      </c>
    </row>
    <row r="5" spans="1:9">
      <c r="A5" s="109">
        <v>3</v>
      </c>
      <c r="B5" s="109" t="s">
        <v>1360</v>
      </c>
      <c r="C5" s="20" t="s">
        <v>1442</v>
      </c>
      <c r="D5" s="109" t="s">
        <v>1443</v>
      </c>
      <c r="E5" s="167" t="s">
        <v>1966</v>
      </c>
      <c r="F5" s="109" t="s">
        <v>2375</v>
      </c>
      <c r="G5" s="317">
        <v>11</v>
      </c>
      <c r="H5" s="313" t="s">
        <v>1396</v>
      </c>
      <c r="I5" s="313" t="s">
        <v>1413</v>
      </c>
    </row>
    <row r="6" spans="1:9">
      <c r="A6" s="109">
        <v>4</v>
      </c>
      <c r="B6" s="109" t="s">
        <v>1361</v>
      </c>
      <c r="C6" s="20" t="s">
        <v>1453</v>
      </c>
      <c r="D6" s="109" t="s">
        <v>1454</v>
      </c>
      <c r="E6" s="167" t="s">
        <v>1967</v>
      </c>
      <c r="F6" s="109" t="s">
        <v>1486</v>
      </c>
      <c r="H6" s="312" t="s">
        <v>1397</v>
      </c>
      <c r="I6" s="312" t="s">
        <v>1409</v>
      </c>
    </row>
    <row r="7" spans="1:9">
      <c r="A7" s="109">
        <v>5</v>
      </c>
      <c r="B7" s="109" t="s">
        <v>1362</v>
      </c>
      <c r="C7" s="20" t="s">
        <v>1419</v>
      </c>
      <c r="D7" s="109" t="s">
        <v>1420</v>
      </c>
      <c r="E7" s="167" t="s">
        <v>1968</v>
      </c>
      <c r="F7" s="109" t="s">
        <v>1487</v>
      </c>
      <c r="H7" s="314" t="s">
        <v>1398</v>
      </c>
      <c r="I7" s="309" t="s">
        <v>1410</v>
      </c>
    </row>
    <row r="8" spans="1:9">
      <c r="A8" s="109">
        <v>6</v>
      </c>
      <c r="B8" s="109" t="s">
        <v>1366</v>
      </c>
      <c r="C8" s="20" t="s">
        <v>1463</v>
      </c>
      <c r="D8" s="109" t="s">
        <v>1464</v>
      </c>
      <c r="E8" s="167" t="s">
        <v>1969</v>
      </c>
      <c r="F8" s="109" t="s">
        <v>1417</v>
      </c>
      <c r="G8" s="317">
        <v>21</v>
      </c>
      <c r="H8" s="316" t="s">
        <v>1399</v>
      </c>
      <c r="I8" s="314" t="s">
        <v>1411</v>
      </c>
    </row>
    <row r="9" spans="1:9">
      <c r="A9" s="109">
        <v>7</v>
      </c>
      <c r="B9" s="109" t="s">
        <v>1367</v>
      </c>
      <c r="C9" s="20" t="s">
        <v>1479</v>
      </c>
      <c r="D9" s="109" t="s">
        <v>1480</v>
      </c>
      <c r="E9" s="167" t="s">
        <v>1970</v>
      </c>
      <c r="F9" s="109" t="s">
        <v>2248</v>
      </c>
      <c r="G9" s="308"/>
      <c r="H9" s="315" t="s">
        <v>1394</v>
      </c>
      <c r="I9" s="311" t="s">
        <v>1412</v>
      </c>
    </row>
    <row r="10" spans="1:9">
      <c r="A10" s="109">
        <v>8</v>
      </c>
      <c r="B10" s="109" t="s">
        <v>1368</v>
      </c>
      <c r="C10" s="20" t="s">
        <v>1481</v>
      </c>
      <c r="D10" s="109" t="s">
        <v>1482</v>
      </c>
      <c r="E10" s="167" t="s">
        <v>1971</v>
      </c>
      <c r="F10" s="109" t="s">
        <v>2249</v>
      </c>
      <c r="G10" s="308"/>
      <c r="H10" s="315" t="s">
        <v>1394</v>
      </c>
      <c r="I10" s="314" t="s">
        <v>1411</v>
      </c>
    </row>
    <row r="11" spans="1:9">
      <c r="A11" s="109">
        <v>9</v>
      </c>
      <c r="B11" s="109" t="s">
        <v>1955</v>
      </c>
      <c r="C11" s="159" t="s">
        <v>852</v>
      </c>
      <c r="D11" s="110" t="s">
        <v>853</v>
      </c>
      <c r="E11" s="262" t="s">
        <v>870</v>
      </c>
      <c r="F11" s="266" t="s">
        <v>2058</v>
      </c>
      <c r="G11" s="532"/>
      <c r="H11" s="502" t="s">
        <v>1996</v>
      </c>
      <c r="I11" s="501" t="s">
        <v>1950</v>
      </c>
    </row>
    <row r="12" spans="1:9">
      <c r="A12" s="109">
        <v>10</v>
      </c>
      <c r="B12" s="109" t="s">
        <v>1956</v>
      </c>
      <c r="C12" s="159" t="s">
        <v>854</v>
      </c>
      <c r="D12" s="110" t="s">
        <v>855</v>
      </c>
      <c r="E12" s="262" t="s">
        <v>871</v>
      </c>
      <c r="F12" s="266" t="s">
        <v>2250</v>
      </c>
      <c r="G12" s="532"/>
      <c r="H12" s="502" t="s">
        <v>1996</v>
      </c>
      <c r="I12" s="501" t="s">
        <v>1951</v>
      </c>
    </row>
    <row r="13" spans="1:9">
      <c r="A13" s="109">
        <v>11</v>
      </c>
      <c r="B13" s="109" t="s">
        <v>1957</v>
      </c>
      <c r="C13" s="159" t="s">
        <v>1963</v>
      </c>
      <c r="D13" s="110" t="s">
        <v>859</v>
      </c>
      <c r="E13" s="262" t="s">
        <v>2542</v>
      </c>
      <c r="F13" s="266" t="s">
        <v>2052</v>
      </c>
      <c r="G13" s="532"/>
      <c r="H13" s="502" t="s">
        <v>1996</v>
      </c>
      <c r="I13" s="501" t="s">
        <v>1952</v>
      </c>
    </row>
    <row r="14" spans="1:9">
      <c r="A14" s="109">
        <v>12</v>
      </c>
      <c r="B14" s="109" t="s">
        <v>1958</v>
      </c>
      <c r="C14" s="159" t="s">
        <v>2069</v>
      </c>
      <c r="D14" s="110" t="s">
        <v>2070</v>
      </c>
      <c r="E14" s="262" t="s">
        <v>2071</v>
      </c>
      <c r="F14" s="266" t="s">
        <v>2053</v>
      </c>
      <c r="G14" s="532"/>
      <c r="H14" s="502" t="s">
        <v>1996</v>
      </c>
      <c r="I14" s="501" t="s">
        <v>1953</v>
      </c>
    </row>
    <row r="15" spans="1:9">
      <c r="A15" s="109">
        <v>13</v>
      </c>
      <c r="B15" s="109" t="s">
        <v>1959</v>
      </c>
      <c r="C15" s="159" t="s">
        <v>1960</v>
      </c>
      <c r="D15" s="110" t="s">
        <v>1961</v>
      </c>
      <c r="E15" s="262" t="s">
        <v>1962</v>
      </c>
      <c r="F15" s="266" t="s">
        <v>2247</v>
      </c>
      <c r="G15" s="532"/>
      <c r="H15" s="502" t="s">
        <v>1996</v>
      </c>
      <c r="I15" s="501" t="s">
        <v>1954</v>
      </c>
    </row>
    <row r="16" spans="1:9">
      <c r="A16" s="109">
        <v>14</v>
      </c>
      <c r="B16" s="109" t="s">
        <v>1369</v>
      </c>
      <c r="C16" s="20" t="s">
        <v>1455</v>
      </c>
      <c r="D16" s="109" t="s">
        <v>1456</v>
      </c>
      <c r="E16" s="167" t="s">
        <v>1972</v>
      </c>
      <c r="F16" s="109" t="s">
        <v>1488</v>
      </c>
      <c r="G16" s="317">
        <v>7</v>
      </c>
      <c r="H16" s="311" t="s">
        <v>1400</v>
      </c>
      <c r="I16" s="312" t="s">
        <v>1409</v>
      </c>
    </row>
    <row r="17" spans="1:10">
      <c r="A17" s="109">
        <v>15</v>
      </c>
      <c r="B17" s="109" t="s">
        <v>1370</v>
      </c>
      <c r="C17" s="20" t="s">
        <v>1444</v>
      </c>
      <c r="D17" s="109" t="s">
        <v>1445</v>
      </c>
      <c r="E17" s="167" t="s">
        <v>1973</v>
      </c>
      <c r="F17" s="109" t="s">
        <v>1489</v>
      </c>
      <c r="G17" s="317" t="s">
        <v>2283</v>
      </c>
      <c r="H17" s="311" t="s">
        <v>1401</v>
      </c>
      <c r="I17" s="310" t="s">
        <v>1414</v>
      </c>
    </row>
    <row r="18" spans="1:10">
      <c r="A18" s="109">
        <v>16</v>
      </c>
      <c r="B18" s="109" t="s">
        <v>1371</v>
      </c>
      <c r="C18" s="20" t="s">
        <v>1423</v>
      </c>
      <c r="D18" s="109" t="s">
        <v>1424</v>
      </c>
      <c r="E18" s="167" t="s">
        <v>1974</v>
      </c>
      <c r="F18" s="109" t="s">
        <v>1490</v>
      </c>
      <c r="G18" s="317">
        <v>4</v>
      </c>
      <c r="H18" s="313" t="s">
        <v>1402</v>
      </c>
      <c r="I18" s="311" t="s">
        <v>1412</v>
      </c>
    </row>
    <row r="19" spans="1:10">
      <c r="A19" s="109">
        <v>17</v>
      </c>
      <c r="B19" s="109" t="s">
        <v>1372</v>
      </c>
      <c r="C19" s="20" t="s">
        <v>1446</v>
      </c>
      <c r="D19" s="109" t="s">
        <v>1447</v>
      </c>
      <c r="E19" s="167" t="s">
        <v>1975</v>
      </c>
      <c r="F19" s="109" t="s">
        <v>1491</v>
      </c>
      <c r="G19" s="317">
        <v>8</v>
      </c>
      <c r="H19" s="310" t="s">
        <v>1403</v>
      </c>
      <c r="I19" s="310" t="s">
        <v>1414</v>
      </c>
    </row>
    <row r="20" spans="1:10">
      <c r="A20" s="109">
        <v>18</v>
      </c>
      <c r="B20" s="109" t="s">
        <v>1373</v>
      </c>
      <c r="C20" s="20" t="s">
        <v>1477</v>
      </c>
      <c r="D20" s="109" t="s">
        <v>1478</v>
      </c>
      <c r="E20" s="167" t="s">
        <v>1976</v>
      </c>
      <c r="F20" s="109" t="s">
        <v>1492</v>
      </c>
      <c r="H20" s="310" t="s">
        <v>1404</v>
      </c>
      <c r="I20" s="309" t="s">
        <v>1410</v>
      </c>
    </row>
    <row r="21" spans="1:10">
      <c r="A21" s="109">
        <v>19</v>
      </c>
      <c r="B21" s="109" t="s">
        <v>1374</v>
      </c>
      <c r="C21" s="20" t="s">
        <v>1457</v>
      </c>
      <c r="D21" s="109" t="s">
        <v>1458</v>
      </c>
      <c r="E21" s="167" t="s">
        <v>1977</v>
      </c>
      <c r="F21" s="109" t="s">
        <v>1416</v>
      </c>
      <c r="G21" s="317">
        <v>15</v>
      </c>
      <c r="H21" s="312" t="s">
        <v>1397</v>
      </c>
      <c r="I21" s="314" t="s">
        <v>1411</v>
      </c>
    </row>
    <row r="22" spans="1:10">
      <c r="A22" s="109">
        <v>20</v>
      </c>
      <c r="B22" s="109" t="s">
        <v>1375</v>
      </c>
      <c r="C22" s="20" t="s">
        <v>1448</v>
      </c>
      <c r="D22" s="109" t="s">
        <v>1449</v>
      </c>
      <c r="E22" s="167" t="s">
        <v>1978</v>
      </c>
      <c r="F22" s="109" t="s">
        <v>1493</v>
      </c>
      <c r="G22" s="317">
        <v>1</v>
      </c>
      <c r="H22" s="312" t="s">
        <v>1397</v>
      </c>
      <c r="I22" s="310" t="s">
        <v>1414</v>
      </c>
    </row>
    <row r="23" spans="1:10">
      <c r="A23" s="109">
        <v>21</v>
      </c>
      <c r="B23" s="109" t="s">
        <v>1376</v>
      </c>
      <c r="C23" s="20" t="s">
        <v>1469</v>
      </c>
      <c r="D23" s="109" t="s">
        <v>1470</v>
      </c>
      <c r="E23" s="167" t="s">
        <v>1979</v>
      </c>
      <c r="F23" s="109" t="s">
        <v>1494</v>
      </c>
      <c r="G23" s="317">
        <v>16</v>
      </c>
      <c r="H23" s="310" t="s">
        <v>1404</v>
      </c>
      <c r="I23" s="312" t="s">
        <v>1409</v>
      </c>
    </row>
    <row r="24" spans="1:10">
      <c r="A24" s="109">
        <v>22</v>
      </c>
      <c r="B24" s="109" t="s">
        <v>1377</v>
      </c>
      <c r="C24" s="20" t="s">
        <v>1459</v>
      </c>
      <c r="D24" s="109" t="s">
        <v>1460</v>
      </c>
      <c r="E24" s="167" t="s">
        <v>1980</v>
      </c>
      <c r="F24" s="109" t="s">
        <v>1495</v>
      </c>
      <c r="G24" s="317">
        <v>17</v>
      </c>
      <c r="H24" s="314" t="s">
        <v>1405</v>
      </c>
      <c r="I24" s="312" t="s">
        <v>1409</v>
      </c>
    </row>
    <row r="25" spans="1:10">
      <c r="A25" s="109">
        <v>23</v>
      </c>
      <c r="B25" s="109" t="s">
        <v>1378</v>
      </c>
      <c r="C25" s="20" t="s">
        <v>1425</v>
      </c>
      <c r="D25" s="109" t="s">
        <v>1426</v>
      </c>
      <c r="E25" s="167" t="s">
        <v>1981</v>
      </c>
      <c r="F25" s="109" t="s">
        <v>1496</v>
      </c>
      <c r="G25" s="317">
        <v>6</v>
      </c>
      <c r="H25" s="313" t="s">
        <v>1402</v>
      </c>
      <c r="I25" s="311" t="s">
        <v>1412</v>
      </c>
    </row>
    <row r="26" spans="1:10">
      <c r="A26" s="109">
        <v>24</v>
      </c>
      <c r="B26" s="109" t="s">
        <v>1379</v>
      </c>
      <c r="C26" s="20" t="s">
        <v>1465</v>
      </c>
      <c r="D26" s="109" t="s">
        <v>1466</v>
      </c>
      <c r="E26" s="167" t="s">
        <v>1982</v>
      </c>
      <c r="F26" s="109" t="s">
        <v>1497</v>
      </c>
      <c r="G26" s="317">
        <v>25</v>
      </c>
      <c r="H26" s="309" t="s">
        <v>1406</v>
      </c>
      <c r="I26" s="312" t="s">
        <v>1409</v>
      </c>
    </row>
    <row r="27" spans="1:10">
      <c r="A27" s="109">
        <v>25</v>
      </c>
      <c r="B27" s="109" t="s">
        <v>1380</v>
      </c>
      <c r="C27" s="20" t="s">
        <v>1451</v>
      </c>
      <c r="D27" s="109" t="s">
        <v>1452</v>
      </c>
      <c r="E27" s="167" t="s">
        <v>1983</v>
      </c>
      <c r="F27" s="109" t="s">
        <v>1498</v>
      </c>
      <c r="G27" s="317">
        <v>9</v>
      </c>
      <c r="H27" s="309" t="s">
        <v>1406</v>
      </c>
      <c r="I27" s="310" t="s">
        <v>1414</v>
      </c>
    </row>
    <row r="28" spans="1:10">
      <c r="A28" s="109">
        <v>26</v>
      </c>
      <c r="B28" s="109" t="s">
        <v>1381</v>
      </c>
      <c r="C28" s="20" t="s">
        <v>1461</v>
      </c>
      <c r="D28" s="109" t="s">
        <v>1462</v>
      </c>
      <c r="E28" s="167" t="s">
        <v>1984</v>
      </c>
      <c r="F28" s="109" t="s">
        <v>1499</v>
      </c>
      <c r="G28" s="317">
        <v>12</v>
      </c>
      <c r="H28" s="309" t="s">
        <v>1407</v>
      </c>
      <c r="I28" s="310" t="s">
        <v>1414</v>
      </c>
    </row>
    <row r="29" spans="1:10">
      <c r="A29" s="109">
        <v>27</v>
      </c>
      <c r="B29" s="109" t="s">
        <v>1382</v>
      </c>
      <c r="C29" s="319" t="s">
        <v>1483</v>
      </c>
      <c r="D29" s="109" t="s">
        <v>1427</v>
      </c>
      <c r="E29" s="167" t="s">
        <v>1985</v>
      </c>
      <c r="F29" s="109" t="s">
        <v>1500</v>
      </c>
      <c r="G29" s="317">
        <v>5</v>
      </c>
      <c r="H29" s="310" t="s">
        <v>1404</v>
      </c>
      <c r="I29" s="311" t="s">
        <v>1412</v>
      </c>
      <c r="J29" s="318" t="s">
        <v>2226</v>
      </c>
    </row>
    <row r="30" spans="1:10">
      <c r="A30" s="109">
        <v>28</v>
      </c>
      <c r="B30" s="109" t="s">
        <v>1383</v>
      </c>
      <c r="C30" s="20" t="s">
        <v>1467</v>
      </c>
      <c r="D30" s="109" t="s">
        <v>1468</v>
      </c>
      <c r="E30" s="167" t="s">
        <v>1986</v>
      </c>
      <c r="F30" s="109" t="s">
        <v>1501</v>
      </c>
      <c r="H30" s="313" t="s">
        <v>1402</v>
      </c>
      <c r="I30" s="313" t="s">
        <v>1413</v>
      </c>
    </row>
    <row r="31" spans="1:10">
      <c r="A31" s="109">
        <v>29</v>
      </c>
      <c r="B31" s="109" t="s">
        <v>1384</v>
      </c>
      <c r="C31" s="20" t="s">
        <v>1438</v>
      </c>
      <c r="D31" s="109" t="s">
        <v>1439</v>
      </c>
      <c r="E31" s="167" t="s">
        <v>1987</v>
      </c>
      <c r="F31" s="109" t="s">
        <v>1502</v>
      </c>
      <c r="G31" s="317">
        <v>13</v>
      </c>
      <c r="H31" s="311" t="s">
        <v>1400</v>
      </c>
      <c r="I31" s="311" t="s">
        <v>1412</v>
      </c>
    </row>
    <row r="32" spans="1:10">
      <c r="A32" s="109">
        <v>30</v>
      </c>
      <c r="B32" s="109" t="s">
        <v>1385</v>
      </c>
      <c r="C32" s="20" t="s">
        <v>1484</v>
      </c>
      <c r="D32" s="109" t="s">
        <v>1450</v>
      </c>
      <c r="E32" s="167" t="s">
        <v>1988</v>
      </c>
      <c r="F32" s="109" t="s">
        <v>1418</v>
      </c>
      <c r="G32" s="317">
        <v>20</v>
      </c>
      <c r="H32" s="316" t="s">
        <v>1399</v>
      </c>
      <c r="I32" s="310" t="s">
        <v>1414</v>
      </c>
    </row>
    <row r="33" spans="1:9">
      <c r="A33" s="109">
        <v>31</v>
      </c>
      <c r="B33" s="109" t="s">
        <v>1386</v>
      </c>
      <c r="C33" s="20" t="s">
        <v>1428</v>
      </c>
      <c r="D33" s="109" t="s">
        <v>1429</v>
      </c>
      <c r="E33" s="167" t="s">
        <v>1989</v>
      </c>
      <c r="F33" s="109" t="s">
        <v>1503</v>
      </c>
      <c r="G33" s="317">
        <v>10</v>
      </c>
      <c r="H33" s="314" t="s">
        <v>1405</v>
      </c>
      <c r="I33" s="311" t="s">
        <v>1412</v>
      </c>
    </row>
    <row r="34" spans="1:9">
      <c r="A34" s="109">
        <v>32</v>
      </c>
      <c r="B34" s="109" t="s">
        <v>1387</v>
      </c>
      <c r="C34" s="20" t="s">
        <v>1475</v>
      </c>
      <c r="D34" s="109" t="s">
        <v>1476</v>
      </c>
      <c r="E34" s="167" t="s">
        <v>1990</v>
      </c>
      <c r="F34" s="109" t="s">
        <v>1504</v>
      </c>
      <c r="G34" s="317">
        <v>19</v>
      </c>
      <c r="H34" s="316" t="s">
        <v>1399</v>
      </c>
      <c r="I34" s="312" t="s">
        <v>1409</v>
      </c>
    </row>
    <row r="35" spans="1:9">
      <c r="A35" s="109">
        <v>33</v>
      </c>
      <c r="B35" s="109" t="s">
        <v>1388</v>
      </c>
      <c r="C35" s="20" t="s">
        <v>1471</v>
      </c>
      <c r="D35" s="109" t="s">
        <v>1472</v>
      </c>
      <c r="E35" s="167" t="s">
        <v>1991</v>
      </c>
      <c r="F35" s="109" t="s">
        <v>1505</v>
      </c>
      <c r="G35" s="317">
        <v>18</v>
      </c>
      <c r="H35" s="314" t="s">
        <v>1405</v>
      </c>
      <c r="I35" s="310" t="s">
        <v>1414</v>
      </c>
    </row>
    <row r="36" spans="1:9">
      <c r="A36" s="109">
        <v>34</v>
      </c>
      <c r="B36" s="109" t="s">
        <v>1389</v>
      </c>
      <c r="C36" s="20" t="s">
        <v>1440</v>
      </c>
      <c r="D36" s="109" t="s">
        <v>1441</v>
      </c>
      <c r="E36" s="167" t="s">
        <v>1992</v>
      </c>
      <c r="F36" s="109" t="s">
        <v>1506</v>
      </c>
      <c r="G36" s="317">
        <v>14</v>
      </c>
      <c r="H36" s="311" t="s">
        <v>1400</v>
      </c>
      <c r="I36" s="309" t="s">
        <v>1410</v>
      </c>
    </row>
    <row r="37" spans="1:9">
      <c r="A37" s="109">
        <v>35</v>
      </c>
      <c r="B37" s="109" t="s">
        <v>1390</v>
      </c>
      <c r="C37" s="20" t="s">
        <v>1430</v>
      </c>
      <c r="D37" s="109" t="s">
        <v>1431</v>
      </c>
      <c r="E37" s="167" t="s">
        <v>1993</v>
      </c>
      <c r="F37" s="109" t="s">
        <v>1507</v>
      </c>
      <c r="G37" s="317">
        <v>3</v>
      </c>
      <c r="H37" s="312" t="s">
        <v>1397</v>
      </c>
      <c r="I37" s="311" t="s">
        <v>1412</v>
      </c>
    </row>
    <row r="38" spans="1:9">
      <c r="A38" s="109">
        <v>36</v>
      </c>
      <c r="B38" s="109" t="s">
        <v>1391</v>
      </c>
      <c r="C38" s="20" t="s">
        <v>1434</v>
      </c>
      <c r="D38" s="109" t="s">
        <v>1435</v>
      </c>
      <c r="E38" s="167" t="s">
        <v>1994</v>
      </c>
      <c r="F38" s="109" t="s">
        <v>1608</v>
      </c>
      <c r="G38" s="317">
        <v>22</v>
      </c>
      <c r="H38" s="315" t="s">
        <v>1408</v>
      </c>
      <c r="I38" s="309" t="s">
        <v>1410</v>
      </c>
    </row>
    <row r="39" spans="1:9">
      <c r="A39" s="109">
        <v>37</v>
      </c>
      <c r="B39" s="109" t="s">
        <v>1392</v>
      </c>
      <c r="C39" s="20" t="s">
        <v>1422</v>
      </c>
      <c r="D39" s="109" t="s">
        <v>1421</v>
      </c>
      <c r="E39" s="167" t="s">
        <v>1995</v>
      </c>
      <c r="F39" s="109" t="s">
        <v>1508</v>
      </c>
      <c r="G39" s="317">
        <v>2</v>
      </c>
      <c r="H39" s="309" t="s">
        <v>1406</v>
      </c>
      <c r="I39" s="309" t="s">
        <v>1410</v>
      </c>
    </row>
    <row r="40" spans="1:9">
      <c r="A40" s="109">
        <v>38</v>
      </c>
      <c r="B40" s="109" t="s">
        <v>1393</v>
      </c>
      <c r="C40" s="20" t="s">
        <v>1432</v>
      </c>
      <c r="D40" s="109" t="s">
        <v>1433</v>
      </c>
      <c r="E40" s="167" t="s">
        <v>2263</v>
      </c>
      <c r="F40" s="109" t="s">
        <v>1509</v>
      </c>
      <c r="G40" s="877" t="s">
        <v>2543</v>
      </c>
      <c r="H40" s="315" t="s">
        <v>1394</v>
      </c>
      <c r="I40" s="309" t="s">
        <v>1410</v>
      </c>
    </row>
    <row r="41" spans="1:9">
      <c r="A41" s="109">
        <v>39</v>
      </c>
      <c r="B41" s="109" t="s">
        <v>2255</v>
      </c>
      <c r="C41" s="20" t="s">
        <v>2262</v>
      </c>
      <c r="E41" s="167"/>
      <c r="F41" s="109" t="s">
        <v>2256</v>
      </c>
    </row>
  </sheetData>
  <mergeCells count="2">
    <mergeCell ref="B1:F1"/>
    <mergeCell ref="G1:H1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6"/>
  <sheetViews>
    <sheetView showGridLines="0" topLeftCell="B17" workbookViewId="0">
      <selection activeCell="X52" sqref="X52"/>
    </sheetView>
  </sheetViews>
  <sheetFormatPr defaultRowHeight="13.5"/>
  <cols>
    <col min="2" max="3" width="5.25" bestFit="1" customWidth="1"/>
    <col min="4" max="4" width="9.25" bestFit="1" customWidth="1"/>
    <col min="5" max="5" width="10" bestFit="1" customWidth="1"/>
    <col min="6" max="6" width="8.375" bestFit="1" customWidth="1"/>
    <col min="7" max="7" width="9.375" bestFit="1" customWidth="1"/>
    <col min="8" max="8" width="9" bestFit="1" customWidth="1"/>
    <col min="9" max="9" width="9" customWidth="1"/>
    <col min="13" max="13" width="14.25" customWidth="1"/>
    <col min="14" max="19" width="6.625" customWidth="1"/>
    <col min="22" max="27" width="5.5" customWidth="1"/>
  </cols>
  <sheetData>
    <row r="2" spans="2:11" ht="16.5" customHeight="1">
      <c r="B2" s="1124" t="s">
        <v>1514</v>
      </c>
      <c r="C2" s="1124" t="s">
        <v>789</v>
      </c>
      <c r="D2" s="1124" t="s">
        <v>1515</v>
      </c>
      <c r="E2" s="1122" t="s">
        <v>1532</v>
      </c>
      <c r="F2" s="1122" t="s">
        <v>1516</v>
      </c>
      <c r="G2" s="1122" t="s">
        <v>1528</v>
      </c>
      <c r="H2" s="1122" t="s">
        <v>1527</v>
      </c>
      <c r="I2" s="1122" t="s">
        <v>1529</v>
      </c>
      <c r="J2" s="1124" t="s">
        <v>1517</v>
      </c>
      <c r="K2" s="1124" t="s">
        <v>1518</v>
      </c>
    </row>
    <row r="3" spans="2:11" ht="16.5" customHeight="1">
      <c r="B3" s="1125"/>
      <c r="C3" s="1125"/>
      <c r="D3" s="1125"/>
      <c r="E3" s="1123"/>
      <c r="F3" s="1123"/>
      <c r="G3" s="1123"/>
      <c r="H3" s="1123"/>
      <c r="I3" s="1123"/>
      <c r="J3" s="1125"/>
      <c r="K3" s="1125"/>
    </row>
    <row r="4" spans="2:11" ht="16.5">
      <c r="B4" s="323">
        <v>1</v>
      </c>
      <c r="C4" s="323">
        <v>100</v>
      </c>
      <c r="D4" s="326">
        <v>95</v>
      </c>
      <c r="E4" s="325">
        <v>5</v>
      </c>
      <c r="F4" s="327">
        <f t="shared" ref="F4:F9" si="0">G4/1.4</f>
        <v>475.00000000000006</v>
      </c>
      <c r="G4" s="327">
        <v>665</v>
      </c>
      <c r="H4" s="323">
        <v>1</v>
      </c>
      <c r="I4" s="324" t="s">
        <v>1530</v>
      </c>
      <c r="J4" s="324" t="s">
        <v>1522</v>
      </c>
      <c r="K4" s="324" t="s">
        <v>1519</v>
      </c>
    </row>
    <row r="5" spans="2:11" ht="16.5">
      <c r="B5" s="323">
        <v>2</v>
      </c>
      <c r="C5" s="323">
        <v>100</v>
      </c>
      <c r="D5" s="326">
        <v>180</v>
      </c>
      <c r="E5" s="325">
        <v>7.5</v>
      </c>
      <c r="F5" s="327">
        <f t="shared" si="0"/>
        <v>1350</v>
      </c>
      <c r="G5" s="327">
        <v>1890</v>
      </c>
      <c r="H5" s="323">
        <v>3</v>
      </c>
      <c r="I5" s="324" t="s">
        <v>1530</v>
      </c>
      <c r="J5" s="324" t="s">
        <v>1523</v>
      </c>
      <c r="K5" s="324" t="s">
        <v>1519</v>
      </c>
    </row>
    <row r="6" spans="2:11" ht="16.5">
      <c r="B6" s="323">
        <v>3</v>
      </c>
      <c r="C6" s="323">
        <v>100</v>
      </c>
      <c r="D6" s="326">
        <v>390</v>
      </c>
      <c r="E6" s="325">
        <v>10</v>
      </c>
      <c r="F6" s="327">
        <f t="shared" si="0"/>
        <v>3900.0000000000005</v>
      </c>
      <c r="G6" s="327">
        <v>5460</v>
      </c>
      <c r="H6" s="323">
        <v>5</v>
      </c>
      <c r="I6" s="324" t="s">
        <v>1530</v>
      </c>
      <c r="J6" s="324" t="s">
        <v>1524</v>
      </c>
      <c r="K6" s="324" t="s">
        <v>1519</v>
      </c>
    </row>
    <row r="7" spans="2:11" ht="16.5">
      <c r="B7" s="323">
        <v>4</v>
      </c>
      <c r="C7" s="323">
        <v>100</v>
      </c>
      <c r="D7" s="326">
        <v>690</v>
      </c>
      <c r="E7" s="325">
        <v>15</v>
      </c>
      <c r="F7" s="327">
        <f t="shared" si="0"/>
        <v>10350</v>
      </c>
      <c r="G7" s="327">
        <v>14490</v>
      </c>
      <c r="H7" s="323">
        <v>10</v>
      </c>
      <c r="I7" s="324" t="s">
        <v>1530</v>
      </c>
      <c r="J7" s="324" t="s">
        <v>1525</v>
      </c>
      <c r="K7" s="324" t="s">
        <v>1519</v>
      </c>
    </row>
    <row r="8" spans="2:11" ht="16.5">
      <c r="B8" s="323">
        <v>5</v>
      </c>
      <c r="C8" s="323">
        <v>100</v>
      </c>
      <c r="D8" s="326">
        <v>1700</v>
      </c>
      <c r="E8" s="325">
        <v>20</v>
      </c>
      <c r="F8" s="327">
        <f t="shared" si="0"/>
        <v>34000</v>
      </c>
      <c r="G8" s="327">
        <v>47600</v>
      </c>
      <c r="H8" s="323">
        <v>25</v>
      </c>
      <c r="I8" s="324" t="s">
        <v>1531</v>
      </c>
      <c r="J8" s="324" t="s">
        <v>1521</v>
      </c>
      <c r="K8" s="324" t="s">
        <v>1520</v>
      </c>
    </row>
    <row r="9" spans="2:11" ht="16.5">
      <c r="B9" s="323">
        <v>6</v>
      </c>
      <c r="C9" s="323">
        <v>100</v>
      </c>
      <c r="D9" s="326">
        <v>2780</v>
      </c>
      <c r="E9" s="325">
        <v>33</v>
      </c>
      <c r="F9" s="327">
        <f t="shared" si="0"/>
        <v>91740</v>
      </c>
      <c r="G9" s="327">
        <v>128436</v>
      </c>
      <c r="H9" s="323">
        <v>50</v>
      </c>
      <c r="I9" s="324" t="s">
        <v>1531</v>
      </c>
      <c r="J9" s="324" t="s">
        <v>1526</v>
      </c>
      <c r="K9" s="324" t="s">
        <v>1521</v>
      </c>
    </row>
    <row r="10" spans="2:11" ht="16.5">
      <c r="B10" s="109" t="s">
        <v>1533</v>
      </c>
      <c r="C10" s="109"/>
      <c r="D10" s="109"/>
      <c r="E10" s="109"/>
      <c r="F10" s="109"/>
      <c r="G10" s="109"/>
      <c r="H10" s="109"/>
      <c r="I10" s="109"/>
      <c r="J10" s="109"/>
      <c r="K10" s="109"/>
    </row>
    <row r="11" spans="2:11" ht="16.5">
      <c r="C11" s="109"/>
      <c r="D11" s="109"/>
      <c r="E11" s="109"/>
      <c r="F11" s="109"/>
      <c r="G11" s="109"/>
      <c r="H11" s="109"/>
      <c r="I11" s="109"/>
      <c r="J11" s="109"/>
      <c r="K11" s="109"/>
    </row>
    <row r="12" spans="2:11" ht="16.5" customHeight="1">
      <c r="B12" s="1124" t="s">
        <v>1514</v>
      </c>
      <c r="C12" s="1124" t="s">
        <v>789</v>
      </c>
      <c r="D12" s="1124" t="s">
        <v>1515</v>
      </c>
      <c r="E12" s="1122" t="s">
        <v>1532</v>
      </c>
      <c r="F12" s="1122" t="s">
        <v>1516</v>
      </c>
      <c r="G12" s="1122" t="s">
        <v>1528</v>
      </c>
      <c r="H12" s="1122" t="s">
        <v>1527</v>
      </c>
      <c r="I12" s="1122" t="s">
        <v>1529</v>
      </c>
      <c r="J12" s="1124" t="s">
        <v>1517</v>
      </c>
      <c r="K12" s="1124" t="s">
        <v>1518</v>
      </c>
    </row>
    <row r="13" spans="2:11" ht="17.25" customHeight="1">
      <c r="B13" s="1125"/>
      <c r="C13" s="1125"/>
      <c r="D13" s="1125"/>
      <c r="E13" s="1123"/>
      <c r="F13" s="1123"/>
      <c r="G13" s="1123"/>
      <c r="H13" s="1123"/>
      <c r="I13" s="1123"/>
      <c r="J13" s="1125"/>
      <c r="K13" s="1125"/>
    </row>
    <row r="14" spans="2:11" ht="16.5">
      <c r="B14" s="323">
        <v>1</v>
      </c>
      <c r="C14" s="323">
        <v>100</v>
      </c>
      <c r="D14" s="326">
        <v>95</v>
      </c>
      <c r="E14" s="325">
        <v>5</v>
      </c>
      <c r="F14" s="327">
        <v>475</v>
      </c>
      <c r="G14" s="327">
        <f t="shared" ref="G14:G19" si="1">F14*1.5</f>
        <v>712.5</v>
      </c>
      <c r="H14" s="323">
        <v>1</v>
      </c>
      <c r="I14" s="324" t="s">
        <v>1530</v>
      </c>
      <c r="J14" s="324" t="s">
        <v>1522</v>
      </c>
      <c r="K14" s="324" t="s">
        <v>1519</v>
      </c>
    </row>
    <row r="15" spans="2:11" ht="16.5">
      <c r="B15" s="323">
        <v>2</v>
      </c>
      <c r="C15" s="323">
        <v>100</v>
      </c>
      <c r="D15" s="326">
        <v>180</v>
      </c>
      <c r="E15" s="325">
        <v>7.5</v>
      </c>
      <c r="F15" s="327">
        <v>1350</v>
      </c>
      <c r="G15" s="327">
        <f t="shared" si="1"/>
        <v>2025</v>
      </c>
      <c r="H15" s="323">
        <v>3</v>
      </c>
      <c r="I15" s="324" t="s">
        <v>1530</v>
      </c>
      <c r="J15" s="324" t="s">
        <v>1523</v>
      </c>
      <c r="K15" s="324" t="s">
        <v>1519</v>
      </c>
    </row>
    <row r="16" spans="2:11" ht="16.5">
      <c r="B16" s="323">
        <v>3</v>
      </c>
      <c r="C16" s="323">
        <v>100</v>
      </c>
      <c r="D16" s="326">
        <v>390</v>
      </c>
      <c r="E16" s="325">
        <v>10</v>
      </c>
      <c r="F16" s="327">
        <v>3900</v>
      </c>
      <c r="G16" s="327">
        <f t="shared" si="1"/>
        <v>5850</v>
      </c>
      <c r="H16" s="323">
        <v>5</v>
      </c>
      <c r="I16" s="324" t="s">
        <v>1530</v>
      </c>
      <c r="J16" s="324" t="s">
        <v>1524</v>
      </c>
      <c r="K16" s="324" t="s">
        <v>1519</v>
      </c>
    </row>
    <row r="17" spans="2:19" ht="16.5">
      <c r="B17" s="323">
        <v>4</v>
      </c>
      <c r="C17" s="323">
        <v>100</v>
      </c>
      <c r="D17" s="326">
        <v>690</v>
      </c>
      <c r="E17" s="325">
        <v>15</v>
      </c>
      <c r="F17" s="327">
        <v>10350</v>
      </c>
      <c r="G17" s="327">
        <f t="shared" si="1"/>
        <v>15525</v>
      </c>
      <c r="H17" s="323">
        <v>10</v>
      </c>
      <c r="I17" s="324" t="s">
        <v>1530</v>
      </c>
      <c r="J17" s="324" t="s">
        <v>1525</v>
      </c>
      <c r="K17" s="324" t="s">
        <v>1519</v>
      </c>
    </row>
    <row r="18" spans="2:19" ht="16.5">
      <c r="B18" s="323">
        <v>5</v>
      </c>
      <c r="C18" s="323">
        <v>100</v>
      </c>
      <c r="D18" s="326">
        <v>1700</v>
      </c>
      <c r="E18" s="325">
        <v>20</v>
      </c>
      <c r="F18" s="327">
        <v>34000</v>
      </c>
      <c r="G18" s="327">
        <f t="shared" si="1"/>
        <v>51000</v>
      </c>
      <c r="H18" s="323">
        <v>25</v>
      </c>
      <c r="I18" s="324" t="s">
        <v>1531</v>
      </c>
      <c r="J18" s="324" t="s">
        <v>1521</v>
      </c>
      <c r="K18" s="324" t="s">
        <v>1520</v>
      </c>
    </row>
    <row r="19" spans="2:19" ht="16.5">
      <c r="B19" s="323">
        <v>6</v>
      </c>
      <c r="C19" s="323">
        <v>100</v>
      </c>
      <c r="D19" s="326">
        <v>2780</v>
      </c>
      <c r="E19" s="325">
        <v>33</v>
      </c>
      <c r="F19" s="327">
        <v>91740</v>
      </c>
      <c r="G19" s="327">
        <f t="shared" si="1"/>
        <v>137610</v>
      </c>
      <c r="H19" s="323">
        <v>50</v>
      </c>
      <c r="I19" s="324" t="s">
        <v>1531</v>
      </c>
      <c r="J19" s="324" t="s">
        <v>1526</v>
      </c>
      <c r="K19" s="324" t="s">
        <v>1521</v>
      </c>
    </row>
    <row r="20" spans="2:19" ht="16.5">
      <c r="B20" s="109" t="s">
        <v>1886</v>
      </c>
      <c r="C20" s="109"/>
      <c r="D20" s="109"/>
      <c r="E20" s="109"/>
      <c r="F20" s="109"/>
      <c r="G20" s="109"/>
      <c r="H20" s="109"/>
      <c r="I20" s="109"/>
      <c r="J20" s="109"/>
      <c r="K20" s="109"/>
    </row>
    <row r="22" spans="2:19" ht="16.5">
      <c r="M22" s="109"/>
      <c r="N22" s="109"/>
      <c r="O22" s="109"/>
      <c r="P22" s="109"/>
      <c r="Q22" s="109"/>
      <c r="R22" s="109"/>
      <c r="S22" s="488"/>
    </row>
    <row r="23" spans="2:19" ht="16.5">
      <c r="M23" s="323" t="s">
        <v>1898</v>
      </c>
      <c r="N23" s="486">
        <v>1</v>
      </c>
      <c r="O23" s="323">
        <v>2</v>
      </c>
      <c r="P23" s="323">
        <v>3</v>
      </c>
      <c r="Q23" s="323">
        <v>4</v>
      </c>
      <c r="R23" s="323">
        <v>5</v>
      </c>
      <c r="S23" s="323">
        <v>6</v>
      </c>
    </row>
    <row r="24" spans="2:19" ht="16.5">
      <c r="M24" s="323" t="s">
        <v>1899</v>
      </c>
      <c r="N24" s="486">
        <v>100</v>
      </c>
      <c r="O24" s="323">
        <v>100</v>
      </c>
      <c r="P24" s="323">
        <v>100</v>
      </c>
      <c r="Q24" s="323">
        <v>100</v>
      </c>
      <c r="R24" s="323">
        <v>100</v>
      </c>
      <c r="S24" s="323">
        <v>100</v>
      </c>
    </row>
    <row r="25" spans="2:19" ht="16.5">
      <c r="M25" s="323" t="s">
        <v>1900</v>
      </c>
      <c r="N25" s="864">
        <v>95</v>
      </c>
      <c r="O25" s="865">
        <v>180</v>
      </c>
      <c r="P25" s="865">
        <v>400</v>
      </c>
      <c r="Q25" s="865">
        <v>705</v>
      </c>
      <c r="R25" s="865">
        <v>1705</v>
      </c>
      <c r="S25" s="865">
        <v>2775</v>
      </c>
    </row>
    <row r="26" spans="2:19" ht="16.5" hidden="1">
      <c r="M26" s="1127" t="s">
        <v>1901</v>
      </c>
      <c r="N26" s="487">
        <v>57</v>
      </c>
      <c r="O26" s="485">
        <v>108</v>
      </c>
      <c r="P26" s="483">
        <v>247</v>
      </c>
      <c r="Q26" s="483">
        <v>424</v>
      </c>
      <c r="R26" s="483">
        <v>1090</v>
      </c>
      <c r="S26" s="483">
        <v>1980</v>
      </c>
    </row>
    <row r="27" spans="2:19" ht="16.5" hidden="1">
      <c r="M27" s="1127"/>
      <c r="N27" s="484">
        <v>60</v>
      </c>
      <c r="O27" s="484">
        <v>60</v>
      </c>
      <c r="P27" s="484">
        <v>60</v>
      </c>
      <c r="Q27" s="484">
        <v>60</v>
      </c>
      <c r="R27" s="484">
        <v>63</v>
      </c>
      <c r="S27" s="484">
        <v>70</v>
      </c>
    </row>
    <row r="28" spans="2:19" ht="16.5" hidden="1">
      <c r="M28" s="1128" t="s">
        <v>1902</v>
      </c>
      <c r="N28" s="487">
        <v>8</v>
      </c>
      <c r="O28" s="485">
        <v>14</v>
      </c>
      <c r="P28" s="483">
        <v>32</v>
      </c>
      <c r="Q28" s="483">
        <v>56</v>
      </c>
      <c r="R28" s="483">
        <v>123</v>
      </c>
      <c r="S28" s="483">
        <v>162</v>
      </c>
    </row>
    <row r="29" spans="2:19" ht="16.5" hidden="1">
      <c r="M29" s="1129"/>
      <c r="N29" s="484">
        <v>8</v>
      </c>
      <c r="O29" s="484">
        <v>8</v>
      </c>
      <c r="P29" s="484">
        <v>8</v>
      </c>
      <c r="Q29" s="484">
        <v>8</v>
      </c>
      <c r="R29" s="484">
        <v>7</v>
      </c>
      <c r="S29" s="484">
        <v>6</v>
      </c>
    </row>
    <row r="30" spans="2:19" ht="16.5">
      <c r="M30" s="323" t="s">
        <v>1909</v>
      </c>
      <c r="N30" s="325">
        <v>5</v>
      </c>
      <c r="O30" s="325">
        <v>7.5</v>
      </c>
      <c r="P30" s="325">
        <v>10</v>
      </c>
      <c r="Q30" s="325">
        <v>15</v>
      </c>
      <c r="R30" s="325">
        <v>20</v>
      </c>
      <c r="S30" s="325">
        <v>33</v>
      </c>
    </row>
    <row r="31" spans="2:19" ht="16.5">
      <c r="M31" s="323" t="s">
        <v>1903</v>
      </c>
      <c r="N31" s="862">
        <f>N25*N30</f>
        <v>475</v>
      </c>
      <c r="O31" s="862">
        <f t="shared" ref="O31:S31" si="2">O25*O30</f>
        <v>1350</v>
      </c>
      <c r="P31" s="862">
        <f t="shared" si="2"/>
        <v>4000</v>
      </c>
      <c r="Q31" s="862">
        <f t="shared" si="2"/>
        <v>10575</v>
      </c>
      <c r="R31" s="862">
        <f t="shared" si="2"/>
        <v>34100</v>
      </c>
      <c r="S31" s="862">
        <f t="shared" si="2"/>
        <v>91575</v>
      </c>
    </row>
    <row r="32" spans="2:19" ht="16.5">
      <c r="M32" s="323" t="s">
        <v>1904</v>
      </c>
      <c r="N32" s="863">
        <f t="shared" ref="N32:R32" si="3">N31*1.55</f>
        <v>736.25</v>
      </c>
      <c r="O32" s="863">
        <f t="shared" si="3"/>
        <v>2092.5</v>
      </c>
      <c r="P32" s="863">
        <f t="shared" si="3"/>
        <v>6200</v>
      </c>
      <c r="Q32" s="863">
        <f t="shared" si="3"/>
        <v>16391.25</v>
      </c>
      <c r="R32" s="863">
        <f t="shared" si="3"/>
        <v>52855</v>
      </c>
      <c r="S32" s="863">
        <f>S31*1.55</f>
        <v>141941.25</v>
      </c>
    </row>
    <row r="33" spans="13:27" ht="16.5">
      <c r="M33" s="323" t="s">
        <v>1905</v>
      </c>
      <c r="N33" s="323">
        <v>1</v>
      </c>
      <c r="O33" s="323">
        <v>3</v>
      </c>
      <c r="P33" s="323">
        <v>5</v>
      </c>
      <c r="Q33" s="323">
        <v>10</v>
      </c>
      <c r="R33" s="323">
        <v>25</v>
      </c>
      <c r="S33" s="323">
        <v>50</v>
      </c>
    </row>
    <row r="34" spans="13:27" ht="16.5">
      <c r="M34" s="323" t="s">
        <v>1906</v>
      </c>
      <c r="N34" s="324" t="s">
        <v>1530</v>
      </c>
      <c r="O34" s="324" t="s">
        <v>1530</v>
      </c>
      <c r="P34" s="324" t="s">
        <v>1530</v>
      </c>
      <c r="Q34" s="324" t="s">
        <v>1530</v>
      </c>
      <c r="R34" s="324" t="s">
        <v>2498</v>
      </c>
      <c r="S34" s="324" t="s">
        <v>2499</v>
      </c>
    </row>
    <row r="35" spans="13:27" ht="16.5">
      <c r="M35" s="323" t="s">
        <v>1907</v>
      </c>
      <c r="N35" s="324" t="s">
        <v>1522</v>
      </c>
      <c r="O35" s="324" t="s">
        <v>1523</v>
      </c>
      <c r="P35" s="324" t="s">
        <v>1910</v>
      </c>
      <c r="Q35" s="324" t="s">
        <v>1525</v>
      </c>
      <c r="R35" s="324" t="s">
        <v>1521</v>
      </c>
      <c r="S35" s="324" t="s">
        <v>1911</v>
      </c>
    </row>
    <row r="36" spans="13:27" ht="16.5">
      <c r="M36" s="323" t="s">
        <v>1908</v>
      </c>
      <c r="N36" s="324" t="s">
        <v>1519</v>
      </c>
      <c r="O36" s="324" t="s">
        <v>1519</v>
      </c>
      <c r="P36" s="324" t="s">
        <v>1519</v>
      </c>
      <c r="Q36" s="324" t="s">
        <v>1519</v>
      </c>
      <c r="R36" s="324" t="s">
        <v>1520</v>
      </c>
      <c r="S36" s="324" t="s">
        <v>1521</v>
      </c>
    </row>
    <row r="37" spans="13:27" ht="34.5" customHeight="1">
      <c r="M37" s="1130" t="s">
        <v>2525</v>
      </c>
      <c r="N37" s="1130"/>
      <c r="O37" s="1130"/>
      <c r="P37" s="1130"/>
      <c r="Q37" s="1130"/>
      <c r="R37" s="1130"/>
      <c r="S37" s="1130"/>
    </row>
    <row r="39" spans="13:27" ht="16.5">
      <c r="M39" s="109" t="s">
        <v>2526</v>
      </c>
    </row>
    <row r="40" spans="13:27" ht="16.5">
      <c r="M40" s="323" t="s">
        <v>1514</v>
      </c>
      <c r="N40" s="486">
        <v>1</v>
      </c>
      <c r="O40" s="323">
        <v>2</v>
      </c>
      <c r="P40" s="323">
        <v>3</v>
      </c>
      <c r="Q40" s="323">
        <v>4</v>
      </c>
      <c r="R40" s="323">
        <v>5</v>
      </c>
      <c r="S40" s="323">
        <v>6</v>
      </c>
    </row>
    <row r="41" spans="13:27" ht="16.5">
      <c r="M41" s="323" t="s">
        <v>2527</v>
      </c>
      <c r="N41" s="325">
        <v>5</v>
      </c>
      <c r="O41" s="325">
        <v>7.5</v>
      </c>
      <c r="P41" s="325">
        <v>10</v>
      </c>
      <c r="Q41" s="325">
        <v>15</v>
      </c>
      <c r="R41" s="325">
        <v>20</v>
      </c>
      <c r="S41" s="325">
        <v>33</v>
      </c>
    </row>
    <row r="42" spans="13:27" ht="16.5">
      <c r="M42" s="323" t="s">
        <v>2529</v>
      </c>
      <c r="N42" s="325">
        <f>N41*1.2</f>
        <v>6</v>
      </c>
      <c r="O42" s="325">
        <f t="shared" ref="O42:S42" si="4">O41*1.2</f>
        <v>9</v>
      </c>
      <c r="P42" s="325">
        <f t="shared" si="4"/>
        <v>12</v>
      </c>
      <c r="Q42" s="325">
        <f t="shared" si="4"/>
        <v>18</v>
      </c>
      <c r="R42" s="325">
        <f t="shared" si="4"/>
        <v>24</v>
      </c>
      <c r="S42" s="325">
        <f t="shared" si="4"/>
        <v>39.6</v>
      </c>
    </row>
    <row r="43" spans="13:27" ht="16.5">
      <c r="M43" s="323" t="s">
        <v>2528</v>
      </c>
      <c r="N43" s="325">
        <f>N41*1.35</f>
        <v>6.75</v>
      </c>
      <c r="O43" s="866">
        <f t="shared" ref="O43:S43" si="5">O41*1.35</f>
        <v>10.125</v>
      </c>
      <c r="P43" s="325">
        <f t="shared" si="5"/>
        <v>13.5</v>
      </c>
      <c r="Q43" s="866">
        <f t="shared" si="5"/>
        <v>20.25</v>
      </c>
      <c r="R43" s="325">
        <f t="shared" si="5"/>
        <v>27</v>
      </c>
      <c r="S43" s="325">
        <f t="shared" si="5"/>
        <v>44.550000000000004</v>
      </c>
    </row>
    <row r="44" spans="13:27" ht="16.5">
      <c r="M44" s="323" t="s">
        <v>2530</v>
      </c>
      <c r="N44" s="866">
        <f>N41*1.55</f>
        <v>7.75</v>
      </c>
      <c r="O44" s="866">
        <f t="shared" ref="O44:S44" si="6">O41*1.55</f>
        <v>11.625</v>
      </c>
      <c r="P44" s="866">
        <f t="shared" si="6"/>
        <v>15.5</v>
      </c>
      <c r="Q44" s="866">
        <f t="shared" si="6"/>
        <v>23.25</v>
      </c>
      <c r="R44" s="325">
        <f t="shared" si="6"/>
        <v>31</v>
      </c>
      <c r="S44" s="325">
        <f t="shared" si="6"/>
        <v>51.15</v>
      </c>
      <c r="W44" s="109"/>
      <c r="X44" s="109"/>
      <c r="Y44" s="109"/>
      <c r="Z44" s="109"/>
      <c r="AA44" s="109"/>
    </row>
    <row r="45" spans="13:27" ht="16.5">
      <c r="V45" s="109"/>
      <c r="W45" s="109"/>
      <c r="X45" s="109"/>
      <c r="Y45" s="109"/>
      <c r="Z45" s="109"/>
      <c r="AA45" s="109"/>
    </row>
    <row r="46" spans="13:27" ht="16.5">
      <c r="N46" s="1126" t="s">
        <v>2531</v>
      </c>
      <c r="O46" s="1126"/>
      <c r="P46" s="1126"/>
      <c r="Q46" s="1126"/>
      <c r="R46" s="1126"/>
      <c r="S46" s="1126"/>
    </row>
  </sheetData>
  <mergeCells count="24">
    <mergeCell ref="N46:S46"/>
    <mergeCell ref="B2:B3"/>
    <mergeCell ref="C2:C3"/>
    <mergeCell ref="D2:D3"/>
    <mergeCell ref="E2:E3"/>
    <mergeCell ref="F2:F3"/>
    <mergeCell ref="B12:B13"/>
    <mergeCell ref="C12:C13"/>
    <mergeCell ref="D12:D13"/>
    <mergeCell ref="E12:E13"/>
    <mergeCell ref="F12:F13"/>
    <mergeCell ref="M26:M27"/>
    <mergeCell ref="M28:M29"/>
    <mergeCell ref="M37:S37"/>
    <mergeCell ref="G2:G3"/>
    <mergeCell ref="H2:H3"/>
    <mergeCell ref="I2:I3"/>
    <mergeCell ref="J2:J3"/>
    <mergeCell ref="K12:K13"/>
    <mergeCell ref="K2:K3"/>
    <mergeCell ref="G12:G13"/>
    <mergeCell ref="H12:H13"/>
    <mergeCell ref="I12:I13"/>
    <mergeCell ref="J12:J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2</vt:i4>
      </vt:variant>
    </vt:vector>
  </HeadingPairs>
  <TitlesOfParts>
    <vt:vector size="17" baseType="lpstr">
      <vt:lpstr>式神表</vt:lpstr>
      <vt:lpstr>Sheet2</vt:lpstr>
      <vt:lpstr>式神名称对照</vt:lpstr>
      <vt:lpstr>Sheet1</vt:lpstr>
      <vt:lpstr>Sheet3</vt:lpstr>
      <vt:lpstr>新式神</vt:lpstr>
      <vt:lpstr>Sheet4</vt:lpstr>
      <vt:lpstr>御魂表</vt:lpstr>
      <vt:lpstr>超鬼王</vt:lpstr>
      <vt:lpstr>超鬼王战功</vt:lpstr>
      <vt:lpstr>超鬼王战功 (2)</vt:lpstr>
      <vt:lpstr>开服时间表</vt:lpstr>
      <vt:lpstr>升级经验表</vt:lpstr>
      <vt:lpstr>活动时间表（自然周）</vt:lpstr>
      <vt:lpstr>活动时间表（更新周）</vt:lpstr>
      <vt:lpstr>Sheet1!Print_Area</vt:lpstr>
      <vt:lpstr>式神名称对照!Print_Area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Mnu8;勘介</dc:creator>
  <cp:lastModifiedBy>畑田勘介</cp:lastModifiedBy>
  <cp:lastPrinted>2018-01-17T07:21:13Z</cp:lastPrinted>
  <dcterms:created xsi:type="dcterms:W3CDTF">2017-11-05T08:38:44Z</dcterms:created>
  <dcterms:modified xsi:type="dcterms:W3CDTF">2019-02-22T11:44:58Z</dcterms:modified>
</cp:coreProperties>
</file>