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29a8a7de7046b5/Desktop/SCS_Modules_ToGitHub/python-challenge/PyBank/Archived^MLessonsLearned/"/>
    </mc:Choice>
  </mc:AlternateContent>
  <xr:revisionPtr revIDLastSave="253" documentId="13_ncr:40009_{6910613F-9003-40B8-9134-33F7DE2F4D1F}" xr6:coauthVersionLast="47" xr6:coauthVersionMax="47" xr10:uidLastSave="{59E87D58-AE30-4379-A9C5-788C1C313D9C}"/>
  <bookViews>
    <workbookView xWindow="-28125" yWindow="-4065" windowWidth="26385" windowHeight="14100" firstSheet="1" activeTab="3" xr2:uid="{00000000-000D-0000-FFFF-FFFF00000000}"/>
  </bookViews>
  <sheets>
    <sheet name="budget_data" sheetId="1" r:id="rId1"/>
    <sheet name="Excel_URLs" sheetId="2" r:id="rId2"/>
    <sheet name="AoPers_ForLoop_CalcNotes" sheetId="3" r:id="rId3"/>
    <sheet name="09-11vs09-17_SPOT Checks" sheetId="7" r:id="rId4"/>
    <sheet name="2023-09-17 - Comparative_v2" sheetId="4" r:id="rId5"/>
    <sheet name="2023-09-11 - Try2_v1" sheetId="6" r:id="rId6"/>
  </sheets>
  <definedNames>
    <definedName name="_xlnm._FilterDatabase" localSheetId="3" hidden="1">'09-11vs09-17_SPOT Checks'!$A$1:$F$1</definedName>
    <definedName name="_xlnm._FilterDatabase" localSheetId="5" hidden="1">'2023-09-11 - Try2_v1'!$A$1:$C$1</definedName>
    <definedName name="_xlnm._FilterDatabase" localSheetId="4" hidden="1">'2023-09-17 - Comparative_v2'!$A$1:$C$1</definedName>
    <definedName name="_xlnm._FilterDatabase" localSheetId="2" hidden="1">AoPers_ForLoop_CalcNotes!$A$1:$I$1</definedName>
    <definedName name="_xlnm._FilterDatabase" localSheetId="0" hidden="1">budget_data!$A$2:$H$2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9" i="1"/>
  <c r="G13" i="1"/>
  <c r="G14" i="1"/>
  <c r="G20" i="1"/>
  <c r="G21" i="1"/>
  <c r="G29" i="1"/>
  <c r="G36" i="1"/>
  <c r="G37" i="1"/>
  <c r="G52" i="1"/>
  <c r="G53" i="1"/>
  <c r="G61" i="1"/>
  <c r="G68" i="1"/>
  <c r="G69" i="1"/>
  <c r="G84" i="1"/>
  <c r="G85" i="1"/>
  <c r="F4" i="1"/>
  <c r="F5" i="1"/>
  <c r="F6" i="1"/>
  <c r="G6" i="1" s="1"/>
  <c r="F7" i="1"/>
  <c r="G7" i="1" s="1"/>
  <c r="F8" i="1"/>
  <c r="G8" i="1" s="1"/>
  <c r="F9" i="1"/>
  <c r="F10" i="1"/>
  <c r="G10" i="1" s="1"/>
  <c r="F11" i="1"/>
  <c r="G11" i="1" s="1"/>
  <c r="F12" i="1"/>
  <c r="F13" i="1"/>
  <c r="F14" i="1"/>
  <c r="F15" i="1"/>
  <c r="G15" i="1" s="1"/>
  <c r="F16" i="1"/>
  <c r="F17" i="1"/>
  <c r="F18" i="1"/>
  <c r="F19" i="1"/>
  <c r="G19" i="1" s="1"/>
  <c r="F20" i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F29" i="1"/>
  <c r="F30" i="1"/>
  <c r="F31" i="1"/>
  <c r="G30" i="1" s="1"/>
  <c r="F32" i="1"/>
  <c r="F33" i="1"/>
  <c r="F34" i="1"/>
  <c r="F35" i="1"/>
  <c r="G35" i="1" s="1"/>
  <c r="F36" i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F45" i="1"/>
  <c r="F46" i="1"/>
  <c r="G45" i="1" s="1"/>
  <c r="F47" i="1"/>
  <c r="G46" i="1" s="1"/>
  <c r="F48" i="1"/>
  <c r="F49" i="1"/>
  <c r="F50" i="1"/>
  <c r="F51" i="1"/>
  <c r="G51" i="1" s="1"/>
  <c r="F52" i="1"/>
  <c r="F53" i="1"/>
  <c r="F54" i="1"/>
  <c r="G54" i="1" s="1"/>
  <c r="F55" i="1"/>
  <c r="G55" i="1" s="1"/>
  <c r="F56" i="1"/>
  <c r="G56" i="1" s="1"/>
  <c r="F57" i="1"/>
  <c r="F58" i="1"/>
  <c r="G58" i="1" s="1"/>
  <c r="F59" i="1"/>
  <c r="G59" i="1" s="1"/>
  <c r="F60" i="1"/>
  <c r="F61" i="1"/>
  <c r="F62" i="1"/>
  <c r="F63" i="1"/>
  <c r="G62" i="1" s="1"/>
  <c r="F64" i="1"/>
  <c r="F65" i="1"/>
  <c r="F66" i="1"/>
  <c r="F67" i="1"/>
  <c r="G67" i="1" s="1"/>
  <c r="F68" i="1"/>
  <c r="F69" i="1"/>
  <c r="F70" i="1"/>
  <c r="G70" i="1" s="1"/>
  <c r="F71" i="1"/>
  <c r="G71" i="1" s="1"/>
  <c r="F72" i="1"/>
  <c r="G72" i="1" s="1"/>
  <c r="F73" i="1"/>
  <c r="F74" i="1"/>
  <c r="G74" i="1" s="1"/>
  <c r="F75" i="1"/>
  <c r="G75" i="1" s="1"/>
  <c r="F76" i="1"/>
  <c r="F77" i="1"/>
  <c r="F78" i="1"/>
  <c r="G77" i="1" s="1"/>
  <c r="F79" i="1"/>
  <c r="G78" i="1" s="1"/>
  <c r="F80" i="1"/>
  <c r="F81" i="1"/>
  <c r="F82" i="1"/>
  <c r="F83" i="1"/>
  <c r="G83" i="1" s="1"/>
  <c r="F84" i="1"/>
  <c r="F85" i="1"/>
  <c r="F86" i="1"/>
  <c r="G86" i="1" s="1"/>
  <c r="F87" i="1"/>
  <c r="G87" i="1" s="1"/>
  <c r="F88" i="1"/>
  <c r="G88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" i="1"/>
  <c r="D3" i="1"/>
  <c r="G3" i="1" s="1"/>
  <c r="D10" i="1"/>
  <c r="D11" i="1"/>
  <c r="D12" i="1"/>
  <c r="G12" i="1" s="1"/>
  <c r="D13" i="1"/>
  <c r="D14" i="1"/>
  <c r="D15" i="1"/>
  <c r="D16" i="1"/>
  <c r="G16" i="1" s="1"/>
  <c r="D17" i="1"/>
  <c r="G17" i="1" s="1"/>
  <c r="D18" i="1"/>
  <c r="G18" i="1" s="1"/>
  <c r="D19" i="1"/>
  <c r="D20" i="1"/>
  <c r="D21" i="1"/>
  <c r="D22" i="1"/>
  <c r="D23" i="1"/>
  <c r="D24" i="1"/>
  <c r="D25" i="1"/>
  <c r="G25" i="1" s="1"/>
  <c r="D26" i="1"/>
  <c r="D27" i="1"/>
  <c r="D28" i="1"/>
  <c r="G28" i="1" s="1"/>
  <c r="D29" i="1"/>
  <c r="D30" i="1"/>
  <c r="D31" i="1"/>
  <c r="D32" i="1"/>
  <c r="G32" i="1" s="1"/>
  <c r="D33" i="1"/>
  <c r="G33" i="1" s="1"/>
  <c r="D34" i="1"/>
  <c r="G34" i="1" s="1"/>
  <c r="D35" i="1"/>
  <c r="D36" i="1"/>
  <c r="D37" i="1"/>
  <c r="D38" i="1"/>
  <c r="D39" i="1"/>
  <c r="D40" i="1"/>
  <c r="D41" i="1"/>
  <c r="G41" i="1" s="1"/>
  <c r="D42" i="1"/>
  <c r="D43" i="1"/>
  <c r="D44" i="1"/>
  <c r="G44" i="1" s="1"/>
  <c r="D45" i="1"/>
  <c r="D46" i="1"/>
  <c r="D47" i="1"/>
  <c r="D48" i="1"/>
  <c r="G48" i="1" s="1"/>
  <c r="D49" i="1"/>
  <c r="G49" i="1" s="1"/>
  <c r="D50" i="1"/>
  <c r="G50" i="1" s="1"/>
  <c r="D51" i="1"/>
  <c r="D52" i="1"/>
  <c r="D53" i="1"/>
  <c r="D54" i="1"/>
  <c r="D55" i="1"/>
  <c r="D56" i="1"/>
  <c r="D57" i="1"/>
  <c r="G57" i="1" s="1"/>
  <c r="D58" i="1"/>
  <c r="D59" i="1"/>
  <c r="D60" i="1"/>
  <c r="G60" i="1" s="1"/>
  <c r="D61" i="1"/>
  <c r="D62" i="1"/>
  <c r="D63" i="1"/>
  <c r="D64" i="1"/>
  <c r="G64" i="1" s="1"/>
  <c r="D65" i="1"/>
  <c r="G65" i="1" s="1"/>
  <c r="D66" i="1"/>
  <c r="G66" i="1" s="1"/>
  <c r="D67" i="1"/>
  <c r="D68" i="1"/>
  <c r="D69" i="1"/>
  <c r="D70" i="1"/>
  <c r="D71" i="1"/>
  <c r="D72" i="1"/>
  <c r="D73" i="1"/>
  <c r="G73" i="1" s="1"/>
  <c r="D74" i="1"/>
  <c r="D75" i="1"/>
  <c r="D76" i="1"/>
  <c r="G76" i="1" s="1"/>
  <c r="D77" i="1"/>
  <c r="D78" i="1"/>
  <c r="D79" i="1"/>
  <c r="D80" i="1"/>
  <c r="G80" i="1" s="1"/>
  <c r="D81" i="1"/>
  <c r="G81" i="1" s="1"/>
  <c r="D82" i="1"/>
  <c r="G82" i="1" s="1"/>
  <c r="D83" i="1"/>
  <c r="D84" i="1"/>
  <c r="D85" i="1"/>
  <c r="D86" i="1"/>
  <c r="D87" i="1"/>
  <c r="D88" i="1"/>
  <c r="D4" i="1"/>
  <c r="G4" i="1" s="1"/>
  <c r="D5" i="1"/>
  <c r="D6" i="1"/>
  <c r="D7" i="1"/>
  <c r="D8" i="1"/>
  <c r="D9" i="1"/>
  <c r="G79" i="1" l="1"/>
  <c r="G63" i="1"/>
  <c r="G47" i="1"/>
  <c r="G31" i="1"/>
</calcChain>
</file>

<file path=xl/sharedStrings.xml><?xml version="1.0" encoding="utf-8"?>
<sst xmlns="http://schemas.openxmlformats.org/spreadsheetml/2006/main" count="115" uniqueCount="91">
  <si>
    <t>Date</t>
  </si>
  <si>
    <t>Profit/Losses</t>
  </si>
  <si>
    <t>1</t>
  </si>
  <si>
    <t>2</t>
  </si>
  <si>
    <t>Row_ID</t>
  </si>
  <si>
    <t xml:space="preserve">FUNCTIONS =&gt; </t>
  </si>
  <si>
    <t>COUNTIFS - Not Equal Above + Not Null</t>
  </si>
  <si>
    <t>Total_Months</t>
  </si>
  <si>
    <t>Same formula (placeholder)</t>
  </si>
  <si>
    <t>Rolling_Total</t>
  </si>
  <si>
    <t>SUM - CurrRow within Range of Rows from Starting Point.</t>
  </si>
  <si>
    <t>URLs</t>
  </si>
  <si>
    <t>SUM =&gt; https://support.microsoft.com/en-us/office/calculate-a-running-total-in-excel-1359bf89-180b-4771-b5b4-c6f6558549c5#:~:text=1%20Set%20up%20a%20worksheet%20like%20the%20following,formula%20from%20column%20D%20to%20that%20row.%20</t>
  </si>
  <si>
    <t>COUNTIFS =&gt; https://exceljet.net/functions/countifs-function</t>
  </si>
  <si>
    <t>COUNTIFS(2) =&gt; https://exceljet.net/formulas/count-cells-that-are-not-blank</t>
  </si>
  <si>
    <t>Ongoing_Total_Change</t>
  </si>
  <si>
    <t>UNSURE … Clearly why For Loops become "the BP"….</t>
  </si>
  <si>
    <t>Note Title:</t>
  </si>
  <si>
    <t>Note Source:</t>
  </si>
  <si>
    <t>Note_1:</t>
  </si>
  <si>
    <t>Note_2:</t>
  </si>
  <si>
    <t>Confirmed_NxtStp:</t>
  </si>
  <si>
    <t>Code Example (or Psuedo):</t>
  </si>
  <si>
    <t>URL Support:</t>
  </si>
  <si>
    <t>SCS_Class_Wk _Class</t>
  </si>
  <si>
    <t>SCS_Class_Wk3_Class3</t>
  </si>
  <si>
    <t>Screen 9+9A+9B - Edge Cases</t>
  </si>
  <si>
    <t>Key to Note …. Can create VAR from data:
1&gt; state = str(state_data[0])</t>
  </si>
  <si>
    <t xml:space="preserve">DEFERRING TO REVIEWING ALL SCREENS …. And coming up with my own approach … will dump them to the right hand side …. </t>
  </si>
  <si>
    <t>SEE Carlos Screens on ListComp …. Screen 4 onwards ….</t>
  </si>
  <si>
    <t>SCREEN 7A …. Shows how to use VARs as PARAMs within FUNCTIONs …. To deliver an ask ...</t>
  </si>
  <si>
    <t>Screen 8 … is how to return the average …. YOU HAVE TO CREATE A FUNCTION …. For the assignment in Module 3 to be successful … within the approach I've aimed at using the …. DICT append to LIST … approach ….</t>
  </si>
  <si>
    <t xml:space="preserve">MODULE 3 ISSUE Appears to be …. I'm SO WEAK … on FUNCTIONS …. </t>
  </si>
  <si>
    <t>FOCUSED GOAL IS NOW =&gt; 
*1* COME UP WITH A WAY TO TRIGGER MYSELF to note that I need to "DEVELOP A FUNCTION" …. Use a Template … as a .txt … to iterate through how I approach it logically.</t>
  </si>
  <si>
    <t>Dict_Copy_Pasted:</t>
  </si>
  <si>
    <t>[{'Row_ID': 2, 'Date': 'Feb-10', 'Total_Months_Calculated': 2, 'Profit/Losses': 734449, 'Profit_Loss_Change_to_Prior': -354534, 'Prior_Row_Profit_Loss': 734449, 'Net_Profit_Loss_RollingTotal': 734449}, {'Row_ID': 3, 'Date': 'Mar-10', 'Total_Months_Calculated': 3, 'Profit/Losses': 1011071, 'Profit_Loss_Change_to_Prior': 276622, 'Prior_Row_Profit_Loss': 1011071, 'Net_Profit_Loss_RollingTotal': 1745520}, {'Row_ID': 4, 'Date': 'Apr-10', 'Total_Months_Calculated': 4, 'Profit/Losses': 282938, 'Profit_Loss_Change_to_Prior': -728133, 'Prior_Row_Profit_Loss': 282938, 'Net_Profit_Loss_RollingTotal': 2028458}, {'Row_ID': 5, 'Date': 'May-10', 'Total_Months_Calculated': 5, 'Profit/Losses': 1135931, 'Profit_Loss_Change_to_Prior': 852993, 'Prior_Row_Profit_Loss': 1135931, 'Net_Profit_Loss_RollingTotal': 3164389}, {'Row_ID': 6, 'Date': 'Jun-10', 'Total_Months_Calculated': 6, 'Profit/Losses': 1699652, 'Profit_Loss_Change_to_Prior': 563721, 'Prior_Row_Profit_Loss': 1699652, 'Net_Profit_Loss_RollingTotal': 4864041}, {'Row_ID': 7, 'Date': 'Jul-10', 'Total_Months_Calculated': 7, 'Profit/Losses': 1164444, 'Profit_Loss_Change_to_Prior': -535208, 'Prior_Row_Profit_Loss': 1164444, 'Net_Profit_Loss_RollingTotal': 6028485}, {'Row_ID': 8, 'Date': 'Aug-10', 'Total_Months_Calculated': 8, 'Profit/Losses': 1796793, 'Profit_Loss_Change_to_Prior': 632349, 'Prior_Row_Profit_Loss': 1796793, 'Net_Profit_Loss_RollingTotal': 7825278}, {'Row_ID': 9, 'Date': 'Sep-10', 'Total_Months_Calculated': 9, 'Profit/Losses': 1623049, 'Profit_Loss_Change_to_Prior': -173744, 'Prior_Row_Profit_Loss': 1623049, 'Net_Profit_Loss_RollingTotal': 9448327}, {'Row_ID': 10, 'Date': 'Oct-10', 'Total_Months_Calculated': 10, 'Profit/Losses': 2573790, 'Profit_Loss_Change_to_Prior': 950741, 'Prior_Row_Profit_Loss': 2573790, 'Net_Profit_Loss_RollingTotal': 12022117}, {'Row_ID': 11, 'Date': 'Nov-10', 'Total_Months_Calculated': 11, 'Profit/Losses': 1788040, 'Profit_Loss_Change_to_Prior': -785750, 'Prior_Row_Profit_Loss': 1788040, 'Net_Profit_Loss_RollingTotal': 13810157}, {'Row_ID': 12, 'Date': 'Dec-10', 'Total_Months_Calculated': 12, 'Profit/Losses': 593907, 'Profit_Loss_Change_to_Prior': -1194133, 'Prior_Row_Profit_Loss': 593907, 'Net_Profit_Loss_RollingTotal': 14404064}, {'Row_ID': 13, 'Date': 'Jan-11', 'Total_Months_Calculated': 13, 'Profit/Losses': 4331, 'Profit_Loss_Change_to_Prior': -589576, 'Prior_Row_Profit_Loss': 4331, 'Net_Profit_Loss_RollingTotal': 14408395}, {'Row_ID': 14, 'Date': 'Feb-11', 'Total_Months_Calculated': 14, 'Profit/Losses': -879590, 'Profit_Loss_Change_to_Prior': -883921, 'Prior_Row_Profit_Loss': -879590, 'Net_Profit_Loss_RollingTotal': 13528805}, {'Row_ID': 15, 'Date': 'Mar-11', 'Total_Months_Calculated': 15, 'Profit/Losses': -436026, 'Profit_Loss_Change_to_Prior': 443564, 'Prior_Row_Profit_Loss': -436026, 'Net_Profit_Loss_RollingTotal': 13092779}, {'Row_ID': 16, 'Date': 'Apr-11', 'Total_Months_Calculated': 16, 'Profit/Losses': 401861, 'Profit_Loss_Change_to_Prior': 837887, 'Prior_Row_Profit_Loss': 401861, 'Net_Profit_Loss_RollingTotal': 13494640}, {'Row_ID': 17, 'Date': 'May-11', 'Total_Months_Calculated': 17, 'Profit/Losses': 1483333, 'Profit_Loss_Change_to_Prior': 1081472, 'Prior_Row_Profit_Loss': 1483333, 'Net_Profit_Loss_RollingTotal': 14977973}, {'Row_ID': 18, 'Date': 'Jun-11', 'Total_Months_Calculated': 18, 'Profit/Losses': 1947366, 'Profit_Loss_Change_to_Prior': 464033, 'Prior_Row_Profit_Loss': 1947366, 'Net_Profit_Loss_RollingTotal': 16925339}, {'Row_ID': 19, 'Date': 'Jul-11', 'Total_Months_Calculated': 19, 'Profit/Losses': 880822, 'Profit_Loss_Change_to_Prior': -1066544, 'Prior_Row_Profit_Loss': 880822, 'Net_Profit_Loss_RollingTotal': 17806161}, {'Row_ID': 20, 'Date': 'Aug-11', 'Total_Months_Calculated': 20, 'Profit/Losses': 1204668, 'Profit_Loss_Change_to_Prior': 323846, 'Prior_Row_Profit_Loss': 1204668, 'Net_Profit_Loss_RollingTotal': 19010829}, {'Row_ID': 21, 'Date': 'Sep-11', 'Total_Months_Calculated': 21, 'Profit/Losses': 398117, 'Profit_Loss_Change_to_Prior': -806551, 'Prior_Row_Profit_Loss': 398117, 'Net_Profit_Loss_RollingTotal': 19408946}, {'Row_ID': 22, 'Date': 'Oct-11', 'Total_Months_Calculated': 22, 'Profit/Losses': 885170, 'Profit_Loss_Change_to_Prior': 487053, 'Prior_Row_Profit_Loss': 885170, 'Net_Profit_Loss_RollingTotal': 20294116}, {'Row_ID': 23, 'Date': 'Nov-11', 'Total_Months_Calculated': 23, 'Profit/Losses': 2013981, 'Profit_Loss_Change_to_Prior': 1128811, 'Prior_Row_Profit_Loss': 2013981, 'Net_Profit_Loss_RollingTotal': 22308097}, {'Row_ID': 24, 'Date': 'Dec-11', 'Total_Months_Calculated': 24, 'Profit/Losses': 2805379, 'Profit_Loss_Change_to_Prior': 791398, 'Prior_Row_Profit_Loss': 2805379, 'Net_Profit_Loss_RollingTotal': 25113476}, {'Row_ID': 25, 'Date': 'Jan-12', 'Total_Months_Calculated': 25, 'Profit/Losses': 3544746, 'Profit_Loss_Change_to_Prior': 739367, 'Prior_Row_Profit_Loss': 3544746, 'Net_Profit_Loss_RollingTotal': 28658222}, {'Row_ID': 26, 'Date': 'Feb-12', 'Total_Months_Calculated': 26, 'Profit/Losses': 3346921, 'Profit_Loss_Change_to_Prior': -197825, 'Prior_Row_Profit_Loss': 3346921, 'Net_Profit_Loss_RollingTotal': 32005143}, {'Row_ID': 27, 'Date': 'Mar-12', 'Total_Months_Calculated': 27, 'Profit/Losses': 4012937, 'Profit_Loss_Change_to_Prior': 666016, 'Prior_Row_Profit_Loss': 4012937, 'Net_Profit_Loss_RollingTotal': 36018080}, {'Row_ID': 28, 'Date': 'Apr-12', 'Total_Months_Calculated': 28, 'Profit/Losses': 4602708, 'Profit_Loss_Change_to_Prior': 589771, 'Prior_Row_Profit_Loss': 4602708, 'Net_Profit_Loss_RollingTotal': 40620788}, {'Row_ID': 29, 'Date': 'May-12', 'Total_Months_Calculated': 29, 'Profit/Losses': 5091998, 'Profit_Loss_Change_to_Prior': 489290, 'Prior_Row_Profit_Loss': 5091998, 'Net_Profit_Loss_RollingTotal': 45712786}, {'Row_ID': 30, 'Date': 'Jun-12', 'Total_Months_Calculated': 30, 'Profit/Losses': 4620559, 'Profit_Loss_Change_to_Prior': -471439, 'Prior_Row_Profit_Loss': 4620559, 'Net_Profit_Loss_RollingTotal': 50333345}, {'Row_ID': 31, 'Date': 'Jul-12', 'Total_Months_Calculated': 31, 'Profit/Losses': 4740976, 'Profit_Loss_Change_to_Prior': 120417, 'Prior_Row_Profit_Loss': 4740976, 'Net_Profit_Loss_RollingTotal': 55074321}, {'Row_ID': 32, 'Date': 'Aug-12', 'Total_Months_Calculated': 32, 'Profit/Losses': 4916323, 'Profit_Loss_Change_to_Prior': 175347, 'Prior_Row_Profit_Loss': 4916323, 'Net_Profit_Loss_RollingTotal': 59990644}, {'Row_ID': 33, 'Date': 'Sep-12', 'Total_Months_Calculated': 33, 'Profit/Losses': 5771772, 'Profit_Loss_Change_to_Prior': 855449, 'Prior_Row_Profit_Loss': 5771772, 'Net_Profit_Loss_RollingTotal': 65762416}, {'Row_ID': 34, 'Date': 'Oct-12', 'Total_Months_Calculated': 34, 'Profit/Losses': 6376967, 'Profit_Loss_Change_to_Prior': 605195, 'Prior_Row_Profit_Loss': 6376967, 'Net_Profit_Loss_RollingTotal': 72139383}, {'Row_ID': 35, 'Date': 'Nov-12', 'Total_Months_Calculated': 35, 'Profit/Losses': 6141747, 'Profit_Loss_Change_to_Prior': -235220, 'Prior_Row_Profit_Loss': 6141747, 'Net_Profit_Loss_RollingTotal': 78281130}, {'Row_ID': 36, 'Date': 'Dec-12', 'Total_Months_Calculated': 36, 'Profit/Losses': 6488885, 'Profit_Loss_Change_to_Prior': 347138, 'Prior_Row_Profit_Loss': 6488885, 'Net_Profit_Loss_RollingTotal': 84770015}, {'Row_ID': 37, 'Date': 'Jan-13', 'Total_Months_Calculated': 37, 'Profit/Losses': 6787395, 'Profit_Loss_Change_to_Prior': 298510, 'Prior_Row_Profit_Loss': 6787395, 'Net_Profit_Loss_RollingTotal': 91557410}, {'Row_ID': 38, 'Date': 'Feb-13', 'Total_Months_Calculated': 38, 'Profit/Losses': 6950649, 'Profit_Loss_Change_to_Prior': 163254, 'Prior_Row_Profit_Loss': 6950649, 'Net_Profit_Loss_RollingTotal': 98508059}, {'Row_ID': 39, 'Date': 'Mar-13', 'Total_Months_Calculated': 39, 'Profit/Losses': 8092489, 'Profit_Loss_Change_to_Prior': 1141840, 'Prior_Row_Profit_Loss': 8092489, 'Net_Profit_Loss_RollingTotal': 106600548}, {'Row_ID': 40, 'Date': 'Apr-13', 'Total_Months_Calculated': 40, 'Profit/Losses': 8635119, 'Profit_Loss_Change_to_Prior': 542630, 'Prior_Row_Profit_Loss': 8635119, 'Net_Profit_Loss_RollingTotal': 115235667}, {'Row_ID': 41, 'Date': 'May-13', 'Total_Months_Calculated': 41, 'Profit/Losses': 8734960, 'Profit_Loss_Change_to_Prior': 99841, 'Prior_Row_Profit_Loss': 8734960, 'Net_Profit_Loss_RollingTotal': 123970627}, {'Row_ID': 42, 'Date': 'Jun-13', 'Total_Months_Calculated': 42, 'Profit/Losses': 9487725, 'Profit_Loss_Change_to_Prior': 752765, 'Prior_Row_Profit_Loss': 9487725, 'Net_Profit_Loss_RollingTotal': 133458352}, {'Row_ID': 43, 'Date': 'Jul-13', 'Total_Months_Calculated': 43, 'Profit/Losses': 9234776, 'Profit_Loss_Change_to_Prior': -252949, 'Prior_Row_Profit_Loss': 9234776, 'Net_Profit_Loss_RollingTotal': 142693128}, {'Row_ID': 44, 'Date': 'Aug-13', 'Total_Months_Calculated': 44, 'Profit/Losses': 10149200, 'Profit_Loss_Change_to_Prior': 914424, 'Prior_Row_Profit_Loss': 10149200, 'Net_Profit_Loss_RollingTotal': 152842328}, {'Row_ID': 45, 'Date': 'Sep-13', 'Total_Months_Calculated': 45, 'Profit/Losses': 10828724, 'Profit_Loss_Change_to_Prior': 679524, 'Prior_Row_Profit_Loss': 10828724, 'Net_Profit_Loss_RollingTotal': 163671052}, {'Row_ID': 46, 'Date': 'Oct-13', 'Total_Months_Calculated': 46, 'Profit/Losses': 11343101, 'Profit_Loss_Change_to_Prior': 514377, 'Prior_Row_Profit_Loss': 11343101, 'Net_Profit_Loss_RollingTotal': 175014153}, {'Row_ID': 47, 'Date': 'Nov-13', 'Total_Months_Calculated': 47, 'Profit/Losses': 11805203, 'Profit_Loss_Change_to_Prior': 462102, 'Prior_Row_Profit_Loss': 11805203, 'Net_Profit_Loss_RollingTotal': 186819356}, {'Row_ID': 48, 'Date': 'Dec-13', 'Total_Months_Calculated': 48, 'Profit/Losses': 11964985, 'Profit_Loss_Change_to_Prior': 159782, 'Prior_Row_Profit_Loss': 11964985, 'Net_Profit_Loss_RollingTotal': 198784341}, {'Row_ID': 49, 'Date': 'Jan-14', 'Total_Months_Calculated': 49, 'Profit/Losses': 12843795, 'Profit_Loss_Change_to_Prior': 878810, 'Prior_Row_Profit_Loss': 12843795, 'Net_Profit_Loss_RollingTotal': 211628136}, {'Row_ID': 50, 'Date': 'Feb-14', 'Total_Months_Calculated': 50, 'Profit/Losses': 11897047, 'Profit_Loss_Change_to_Prior': -946748, 'Prior_Row_Profit_Loss': 11897047, 'Net_Profit_Loss_RollingTotal': 223525183}, {'Row_ID': 51, 'Date': 'Mar-14', 'Total_Months_Calculated': 51, 'Profit/Losses': 12237382, 'Profit_Loss_Change_to_Prior': 340335, 'Prior_Row_Profit_Loss': 12237382, 'Net_Profit_Loss_RollingTotal': 235762565}, {'Row_ID': 52, 'Date': 'Apr-14', 'Total_Months_Calculated': 52, 'Profit/Losses': 12529414, 'Profit_Loss_Change_to_Prior': 292032, 'Prior_Row_Profit_Loss': 12529414, 'Net_Profit_Loss_RollingTotal': 248291979}, {'Row_ID': 53, 'Date': 'May-14', 'Total_Months_Calculated': 53, 'Profit/Losses': 13031680, 'Profit_Loss_Change_to_Prior': 502266, 'Prior_Row_Profit_Loss': 13031680, 'Net_Profit_Loss_RollingTotal': 261323659}, {'Row_ID': 54, 'Date': 'Jun-14', 'Total_Months_Calculated': 54, 'Profit/Losses': 13297532, 'Profit_Loss_Change_to_Prior': 265852, 'Prior_Row_Profit_Loss': 13297532, 'Net_Profit_Loss_RollingTotal': 274621191}, {'Row_ID': 55, 'Date': 'Jul-14', 'Total_Months_Calculated': 55, 'Profit/Losses': 14148549, 'Profit_Loss_Change_to_Prior': 851017, 'Prior_Row_Profit_Loss': 14148549, 'Net_Profit_Loss_RollingTotal': 288769740}, {'Row_ID': 56, 'Date': 'Aug-14', 'Total_Months_Calculated': 56, 'Profit/Losses': 13598934, 'Profit_Loss_Change_to_Prior': -549615, 'Prior_Row_Profit_Loss': 13598934, 'Net_Profit_Loss_RollingTotal': 302368674}, {'Row_ID': 57, 'Date': 'Sep-14', 'Total_Months_Calculated': 57, 'Profit/Losses': 13889096, 'Profit_Loss_Change_to_Prior': 290162, 'Prior_Row_Profit_Loss': 13889096, 'Net_Profit_Loss_RollingTotal': 316257770}, {'Row_ID': 58, 'Date': 'Oct-14', 'Total_Months_Calculated': 58, 'Profit/Losses': 14644487, 'Profit_Loss_Change_to_Prior': 755391, 'Prior_Row_Profit_Loss': 14644487, 'Net_Profit_Loss_RollingTotal': 330902257}, {'Row_ID': 59, 'Date': 'Nov-14', 'Total_Months_Calculated': 59, 'Profit/Losses': 15717689, 'Profit_Loss_Change_to_Prior': 1073202, 'Prior_Row_Profit_Loss': 15717689, 'Net_Profit_Loss_RollingTotal': 346619946}, {'Row_ID': 60, 'Date': 'Dec-14', 'Total_Months_Calculated': 60, 'Profit/Losses': 16030689, 'Profit_Loss_Change_to_Prior': 313000, 'Prior_Row_Profit_Loss': 16030689, 'Net_Profit_Loss_RollingTotal': 362650635}, {'Row_ID': 61, 'Date': 'Jan-15', 'Total_Months_Calculated': 61, 'Profit/Losses': 16271821, 'Profit_Loss_Change_to_Prior': 241132, 'Prior_Row_Profit_Loss': 16271821, 'Net_Profit_Loss_RollingTotal': 378922456}, {'Row_ID': 62, 'Date': 'Feb-15', 'Total_Months_Calculated': 62, 'Profit/Losses': 17308410, 'Profit_Loss_Change_to_Prior': 1036589, 'Prior_Row_Profit_Loss': 17308410, 'Net_Profit_Loss_RollingTotal': 396230866}, {'Row_ID': 63, 'Date': 'Mar-15', 'Total_Months_Calculated': 63, 'Profit/Losses': 18162314, 'Profit_Loss_Change_to_Prior': 853904, 'Prior_Row_Profit_Loss': 18162314, 'Net_Profit_Loss_RollingTotal': 414393180}, {'Row_ID': 64, 'Date': 'Apr-15', 'Total_Months_Calculated': 64, 'Profit/Losses': 17773382, 'Profit_Loss_Change_to_Prior': -388932, 'Prior_Row_Profit_Loss': 17773382, 'Net_Profit_Loss_RollingTotal': 432166562}, {'Row_ID': 65, 'Date': 'May-15', 'Total_Months_Calculated': 65, 'Profit/Losses': 18756334, 'Profit_Loss_Change_to_Prior': 982952, 'Prior_Row_Profit_Loss': 18756334, 'Net_Profit_Loss_RollingTotal': 450922896}, {'Row_ID': 66, 'Date': 'Jun-15', 'Total_Months_Calculated': 66, 'Profit/Losses': 19294093, 'Profit_Loss_Change_to_Prior': 537759, 'Prior_Row_Profit_Loss': 19294093, 'Net_Profit_Loss_RollingTotal': 470216989}, {'Row_ID': 67, 'Date': 'Jul-15', 'Total_Months_Calculated': 67, 'Profit/Losses': 19841877, 'Profit_Loss_Change_to_Prior': 547784, 'Prior_Row_Profit_Loss': 19841877, 'Net_Profit_Loss_RollingTotal': 490058866}, {'Row_ID': 68, 'Date': 'Aug-15', 'Total_Months_Calculated': 68, 'Profit/Losses': 19345663, 'Profit_Loss_Change_to_Prior': -496214, 'Prior_Row_Profit_Loss': 19345663, 'Net_Profit_Loss_RollingTotal': 509404529}, {'Row_ID': 69, 'Date': 'Sep-15', 'Total_Months_Calculated': 69, 'Profit/Losses': 20199844, 'Profit_Loss_Change_to_Prior': 854181, 'Prior_Row_Profit_Loss': 20199844, 'Net_Profit_Loss_RollingTotal': 529604373}, {'Row_ID': 70, 'Date': 'Oct-15', 'Total_Months_Calculated': 70, 'Profit/Losses': 21134563, 'Profit_Loss_Change_to_Prior': 934719, 'Prior_Row_Profit_Loss': 21134563, 'Net_Profit_Loss_RollingTotal': 550738936}, {'Row_ID': 71, 'Date': 'Nov-15', 'Total_Months_Calculated': 71, 'Profit/Losses': 20846032, 'Profit_Loss_Change_to_Prior': -288531, 'Prior_Row_Profit_Loss': 20846032, 'Net_Profit_Loss_RollingTotal': 571584968}, {'Row_ID': 72, 'Date': 'Dec-15', 'Total_Months_Calculated': 72, 'Profit/Losses': 20661649, 'Profit_Loss_Change_to_Prior': -184383, 'Prior_Row_Profit_Loss': 20661649, 'Net_Profit_Loss_RollingTotal': 592246617}, {'Row_ID': 73, 'Date': 'Jan-16', 'Total_Months_Calculated': 73, 'Profit/Losses': 21321190, 'Profit_Loss_Change_to_Prior': 659541, 'Prior_Row_Profit_Loss': 21321190, 'Net_Profit_Loss_RollingTotal': 613567807}, {'Row_ID': 74, 'Date': 'Feb-16', 'Total_Months_Calculated': 74, 'Profit/Losses': 20172067, 'Profit_Loss_Change_to_Prior': -1149123, 'Prior_Row_Profit_Loss': 20172067, 'Net_Profit_Loss_RollingTotal': 633739874}, {'Row_ID': 75, 'Date': 'Mar-16', 'Total_Months_Calculated': 75, 'Profit/Losses': 20527949, 'Profit_Loss_Change_to_Prior': 355882, 'Prior_Row_Profit_Loss': 20527949, 'Net_Profit_Loss_RollingTotal': 654267823}, {'Row_ID': 76, 'Date': 'Apr-16', 'Total_Months_Calculated': 76, 'Profit/Losses': 21190233, 'Profit_Loss_Change_to_Prior': 662284, 'Prior_Row_Profit_Loss': 21190233, 'Net_Profit_Loss_RollingTotal': 675458056}, {'Row_ID': 77, 'Date': 'May-16', 'Total_Months_Calculated': 77, 'Profit/Losses': 21708914, 'Profit_Loss_Change_to_Prior': 518681, 'Prior_Row_Profit_Loss': 21708914, 'Net_Profit_Loss_RollingTotal': 697166970}, {'Row_ID': 78, 'Date': 'Jun-16', 'Total_Months_Calculated': 78, 'Profit/Losses': 20960658, 'Profit_Loss_Change_to_Prior': -748256, 'Prior_Row_Profit_Loss': 20960658, 'Net_Profit_Loss_RollingTotal': 718127628}, {'Row_ID': 79, 'Date': 'Jul-16', 'Total_Months_Calculated': 79, 'Profit/Losses': 20049883, 'Profit_Loss_Change_to_Prior': -910775, 'Prior_Row_Profit_Loss': 20049883, 'Net_Profit_Loss_RollingTotal': 738177511}, {'Row_ID': 80, 'Date': 'Aug-16', 'Total_Months_Calculated': 80, 'Profit/Losses': 21001110, 'Profit_Loss_Change_to_Prior': 951227, 'Prior_Row_Profit_Loss': 21001110, 'Net_Profit_Loss_RollingTotal': 759178621}, {'Row_ID': 81, 'Date': 'Sep-16', 'Total_Months_Calculated': 81, 'Profit/Losses': 21899351, 'Profit_Loss_Change_to_Prior': 898241, 'Prior_Row_Profit_Loss': 21899351, 'Net_Profit_Loss_RollingTotal': 781077972}, {'Row_ID': 82, 'Date': 'Oct-16', 'Total_Months_Calculated': 82, 'Profit/Losses': 21170347, 'Profit_Loss_Change_to_Prior': -729004, 'Prior_Row_Profit_Loss': 21170347, 'Net_Profit_Loss_RollingTotal': 802248319}, {'Row_ID': 83, 'Date': 'Nov-16', 'Total_Months_Calculated': 83, 'Profit/Losses': 21058138, 'Profit_Loss_Change_to_Prior': -112209, 'Prior_Row_Profit_Loss': 21058138, 'Net_Profit_Loss_RollingTotal': 823306457}, {'Row_ID': 84, 'Date': 'Dec-16', 'Total_Months_Calculated': 84, 'Profit/Losses': 21574451, 'Profit_Loss_Change_to_Prior': 516313, 'Prior_Row_Profit_Loss': 21574451, 'Net_Profit_Loss_RollingTotal': 844880908}, {'Row_ID': 85, 'Date': 'Jan-17', 'Total_Months_Calculated': 85, 'Profit/Losses': 22181659, 'Profit_Loss_Change_to_Prior': 607208, 'Prior_Row_Profit_Loss': 22181659, 'Net_Profit_Loss_RollingTotal': 867062567}, {'Row_ID': 86, 'Date': 'Feb-17', 'Total_Months_Calculated': 86, 'Profit/Losses': 22564198, 'Profit_Loss_Change_to_Prior': 382539, 'Prior_Row_Profit_Loss': 22564198, 'Net_Profit_Loss_RollingTotal': 889626765}]</t>
  </si>
  <si>
    <t>[{'Row_ID': 1, 'Date': 'Jan-10', 'Profit/Losses': 1088983, 'Total_Months_Calculated': 1, 'Net_Profit_Loss_RollingTotal': 1088983}, {'Row_ID': 2, 'Date': 'Feb-10', 'Profit/Losses': -354534, 'Total_Months_Calculated': 2, 'Net_Profit_Loss_RollingTotal': 734449}, {'Row_ID': 3, 'Date': 'Mar-10', 'Profit/Losses': 276622, 'Total_Months_Calculated': 3, 'Net_Profit_Loss_RollingTotal': 1011071}, {'Row_ID': 4, 'Date': 'Apr-10', 'Profit/Losses': -728133, 'Total_Months_Calculated': 4, 'Net_Profit_Loss_RollingTotal': 282938}, {'Row_ID': 5, 'Date': 'May-10', 'Profit/Losses': 852993, 'Total_Months_Calculated': 5, 'Net_Profit_Loss_RollingTotal': 1135931}, {'Row_ID': 6, 'Date': 'Jun-10', 'Profit/Losses': 563721, 'Total_Months_Calculated': 6, 'Net_Profit_Loss_RollingTotal': 1699652}, {'Row_ID': 7, 'Date': 'Jul-10', 'Profit/Losses': -535208, 'Total_Months_Calculated': 7, 'Net_Profit_Loss_RollingTotal': 1164444}, {'Row_ID': 8, 'Date': 'Aug-10', 'Profit/Losses': 632349, 'Total_Months_Calculated': 8, 'Net_Profit_Loss_RollingTotal': 1796793}, {'Row_ID': 9, 'Date': 'Sep-10', 'Profit/Losses': -173744, 'Total_Months_Calculated': 9, 'Net_Profit_Loss_RollingTotal': 1623049}, {'Row_ID': 10, 'Date': 'Oct-10', 'Profit/Losses': 950741, 'Total_Months_Calculated': 10, 'Net_Profit_Loss_RollingTotal': 2573790}, {'Row_ID': 11, 'Date': 'Nov-10', 'Profit/Losses': -785750, 'Total_Months_Calculated': 11, 'Net_Profit_Loss_RollingTotal': 1788040}, {'Row_ID': 12, 'Date': 'Dec-10', 'Profit/Losses': -1194133, 'Total_Months_Calculated': 12, 'Net_Profit_Loss_RollingTotal': 593907}, {'Row_ID': 13, 'Date': 'Jan-11', 'Profit/Losses': -589576, 'Total_Months_Calculated': 13, 'Net_Profit_Loss_RollingTotal': 4331}, {'Row_ID': 14, 'Date': 'Feb-11', 'Profit/Losses': -883921, 'Total_Months_Calculated': 14, 'Net_Profit_Loss_RollingTotal': -879590}, {'Row_ID': 15, 'Date': 'Mar-11', 'Profit/Losses': 443564, 'Total_Months_Calculated': 15, 'Net_Profit_Loss_RollingTotal': -436026}, {'Row_ID': 16, 'Date': 'Apr-11', 'Profit/Losses': 837887, 'Total_Months_Calculated': 16, 'Net_Profit_Loss_RollingTotal': 401861}, {'Row_ID': 17, 'Date': 'May-11', 'Profit/Losses': 1081472, 'Total_Months_Calculated': 17, 'Net_Profit_Loss_RollingTotal': 1483333}, {'Row_ID': 18, 'Date': 'Jun-11', 'Profit/Losses': 464033, 'Total_Months_Calculated': 18, 'Net_Profit_Loss_RollingTotal': 1947366}, {'Row_ID': 19, 'Date': 'Jul-11', 'Profit/Losses': -1066544, 'Total_Months_Calculated': 19, 'Net_Profit_Loss_RollingTotal': 880822}, {'Row_ID': 20, 'Date': 'Aug-11', 'Profit/Losses': 323846, 'Total_Months_Calculated': 20, 'Net_Profit_Loss_RollingTotal': 1204668}, {'Row_ID': 21, 'Date': 'Sep-11', 'Profit/Losses': -806551, 'Total_Months_Calculated': 21, 'Net_Profit_Loss_RollingTotal': 398117}, {'Row_ID': 22, 'Date': 'Oct-11', 'Profit/Losses': 487053, 'Total_Months_Calculated': 22, 'Net_Profit_Loss_RollingTotal': 885170}, {'Row_ID': 23, 'Date': 'Nov-11', 'Profit/Losses': 1128811, 'Total_Months_Calculated': 23, 'Net_Profit_Loss_RollingTotal': 2013981}, {'Row_ID': 24, 'Date': 'Dec-11', 'Profit/Losses': 791398, 'Total_Months_Calculated': 24, 'Net_Profit_Loss_RollingTotal': 2805379}, {'Row_ID': 25, 'Date': 'Jan-12', 'Profit/Losses': 739367, 'Total_Months_Calculated': 25, 'Net_Profit_Loss_RollingTotal': 3544746}, {'Row_ID': 26, 'Date': 'Feb-12', 'Profit/Losses': -197825, 'Total_Months_Calculated': 26, 'Net_Profit_Loss_RollingTotal': 3346921}, {'Row_ID': 27, 'Date': 'Mar-12', 'Profit/Losses': 666016, 'Total_Months_Calculated': 27, 'Net_Profit_Loss_RollingTotal': 4012937}, {'Row_ID': 28, 'Date': 'Apr-12', 'Profit/Losses': 589771, 'Total_Months_Calculated': 28, 'Net_Profit_Loss_RollingTotal': 4602708}, {'Row_ID': 29, 'Date': 'May-12', 'Profit/Losses': 489290, 'Total_Months_Calculated': 29, 'Net_Profit_Loss_RollingTotal': 5091998}, {'Row_ID': 30, 'Date': 'Jun-12', 'Profit/Losses': -471439, 'Total_Months_Calculated': 30, 'Net_Profit_Loss_RollingTotal': 4620559}, {'Row_ID': 31, 'Date': 'Jul-12', 'Profit/Losses': 120417, 'Total_Months_Calculated': 31, 'Net_Profit_Loss_RollingTotal': 4740976}, {'Row_ID': 32, 'Date': 'Aug-12', 'Profit/Losses': 175347, 'Total_Months_Calculated': 32, 'Net_Profit_Loss_RollingTotal': 4916323}, {'Row_ID': 33, 'Date': 'Sep-12', 'Profit/Losses': 855449, 'Total_Months_Calculated': 33, 'Net_Profit_Loss_RollingTotal': 5771772}, {'Row_ID': 34, 'Date': 'Oct-12', 'Profit/Losses': 605195, 'Total_Months_Calculated': 34, 'Net_Profit_Loss_RollingTotal': 6376967}, {'Row_ID': 35, 'Date': 'Nov-12', 'Profit/Losses': -235220, 'Total_Months_Calculated': 35, 'Net_Profit_Loss_RollingTotal': 6141747}, {'Row_ID': 36, 'Date': 'Dec-12', 'Profit/Losses': 347138, 'Total_Months_Calculated': 36, 'Net_Profit_Loss_RollingTotal': 6488885}, {'Row_ID': 37, 'Date': 'Jan-13', 'Profit/Losses': 298510, 'Total_Months_Calculated': 37, 'Net_Profit_Loss_RollingTotal': 6787395}, {'Row_ID': 38, 'Date': 'Feb-13', 'Profit/Losses': 163254, 'Total_Months_Calculated': 38, 'Net_Profit_Loss_RollingTotal': 6950649}, {'Row_ID': 39, 'Date': 'Mar-13', 'Profit/Losses': 1141840, 'Total_Months_Calculated': 39, 'Net_Profit_Loss_RollingTotal': 8092489}, {'Row_ID': 40, 'Date': 'Apr-13', 'Profit/Losses': 542630, 'Total_Months_Calculated': 40, 'Net_Profit_Loss_RollingTotal': 8635119}, {'Row_ID': 41, 'Date': 'May-13', 'Profit/Losses': 99841, 'Total_Months_Calculated': 41, 'Net_Profit_Loss_RollingTotal': 8734960}, {'Row_ID': 42, 'Date': 'Jun-13', 'Profit/Losses': 752765, 'Total_Months_Calculated': 42, 'Net_Profit_Loss_RollingTotal': 9487725}, {'Row_ID': 43, 'Date': 'Jul-13', 'Profit/Losses': -252949, 'Total_Months_Calculated': 43, 'Net_Profit_Loss_RollingTotal': 9234776}, {'Row_ID': 44, 'Date': 'Aug-13', 'Profit/Losses': 914424, 'Total_Months_Calculated': 44, 'Net_Profit_Loss_RollingTotal': 10149200}, {'Row_ID': 45, 'Date': 'Sep-13', 'Profit/Losses': 679524, 'Total_Months_Calculated': 45, 'Net_Profit_Loss_RollingTotal': 10828724}, {'Row_ID': 46, 'Date': 'Oct-13', 'Profit/Losses': 514377, 'Total_Months_Calculated': 46, 'Net_Profit_Loss_RollingTotal': 11343101}, {'Row_ID': 47, 'Date': 'Nov-13', 'Profit/Losses': 462102, 'Total_Months_Calculated': 47, 'Net_Profit_Loss_RollingTotal': 11805203}, {'Row_ID': 48, 'Date': 'Dec-13', 'Profit/Losses': 159782, 'Total_Months_Calculated': 48, 'Net_Profit_Loss_RollingTotal': 11964985}, {'Row_ID': 49, 'Date': 'Jan-14', 'Profit/Losses': 878810, 'Total_Months_Calculated': 49, 'Net_Profit_Loss_RollingTotal': 12843795}, {'Row_ID': 50, 'Date': 'Feb-14', 'Profit/Losses': -946748, 'Total_Months_Calculated': 50, 'Net_Profit_Loss_RollingTotal': 11897047}, {'Row_ID': 51, 'Date': 'Mar-14', 'Profit/Losses': 340335, 'Total_Months_Calculated': 51, 'Net_Profit_Loss_RollingTotal': 12237382}, {'Row_ID': 52, 'Date': 'Apr-14', 'Profit/Losses': 292032, 'Total_Months_Calculated': 52, 'Net_Profit_Loss_RollingTotal': 12529414}, {'Row_ID': 53, 'Date': 'May-14', 'Profit/Losses': 502266, 'Total_Months_Calculated': 53, 'Net_Profit_Loss_RollingTotal': 13031680}, {'Row_ID': 54, 'Date': 'Jun-14', 'Profit/Losses': 265852, 'Total_Months_Calculated': 54, 'Net_Profit_Loss_RollingTotal': 13297532}, {'Row_ID': 55, 'Date': 'Jul-14', 'Profit/Losses': 851017, 'Total_Months_Calculated': 55, 'Net_Profit_Loss_RollingTotal': 14148549}, {'Row_ID': 56, 'Date': 'Aug-14', 'Profit/Losses': -549615, 'Total_Months_Calculated': 56, 'Net_Profit_Loss_RollingTotal': 13598934}, {'Row_ID': 57, 'Date': 'Sep-14', 'Profit/Losses': 290162, 'Total_Months_Calculated': 57, 'Net_Profit_Loss_RollingTotal': 13889096}, {'Row_ID': 58, 'Date': 'Oct-14', 'Profit/Losses': 755391, 'Total_Months_Calculated': 58, 'Net_Profit_Loss_RollingTotal': 14644487}, {'Row_ID': 59, 'Date': 'Nov-14', 'Profit/Losses': 1073202, 'Total_Months_Calculated': 59, 'Net_Profit_Loss_RollingTotal': 15717689}, {'Row_ID': 60, 'Date': 'Dec-14', 'Profit/Losses': 313000, 'Total_Months_Calculated': 60, 'Net_Profit_Loss_RollingTotal': 16030689}, {'Row_ID': 61, 'Date': 'Jan-15', 'Profit/Losses': 241132, 'Total_Months_Calculated': 61, 'Net_Profit_Loss_RollingTotal': 16271821}, {'Row_ID': 62, 'Date': 'Feb-15', 'Profit/Losses': 1036589, 'Total_Months_Calculated': 62, 'Net_Profit_Loss_RollingTotal': 17308410}, {'Row_ID': 63, 'Date': 'Mar-15', 'Profit/Losses': 853904, 'Total_Months_Calculated': 63, 'Net_Profit_Loss_RollingTotal': 18162314}, {'Row_ID': 64, 'Date': 'Apr-15', 'Profit/Losses': -388932, 'Total_Months_Calculated': 64, 'Net_Profit_Loss_RollingTotal': 17773382}, {'Row_ID': 65, 'Date': 'May-15', 'Profit/Losses': 982952, 'Total_Months_Calculated': 65, 'Net_Profit_Loss_RollingTotal': 18756334}, {'Row_ID': 66, 'Date': 'Jun-15', 'Profit/Losses': 537759, 'Total_Months_Calculated': 66, 'Net_Profit_Loss_RollingTotal': 19294093}, {'Row_ID': 67, 'Date': 'Jul-15', 'Profit/Losses': 547784, 'Total_Months_Calculated': 67, 'Net_Profit_Loss_RollingTotal': 19841877}, {'Row_ID': 68, 'Date': 'Aug-15', 'Profit/Losses': -496214, 'Total_Months_Calculated': 68, 'Net_Profit_Loss_RollingTotal': 19345663}, {'Row_ID': 69, 'Date': 'Sep-15', 'Profit/Losses': 854181, 'Total_Months_Calculated': 69, 'Net_Profit_Loss_RollingTotal': 20199844}, {'Row_ID': 70, 'Date': 'Oct-15', 'Profit/Losses': 934719, 'Total_Months_Calculated': 70, 'Net_Profit_Loss_RollingTotal': 21134563}, {'Row_ID': 71, 'Date': 'Nov-15', 'Profit/Losses': -288531, 'Total_Months_Calculated': 71, 'Net_Profit_Loss_RollingTotal': 20846032}, {'Row_ID': 72, 'Date': 'Dec-15', 'Profit/Losses': -184383, 'Total_Months_Calculated': 72, 'Net_Profit_Loss_RollingTotal': 20661649}, {'Row_ID': 73, 'Date': 'Jan-16', 'Profit/Losses': 659541, 'Total_Months_Calculated': 73, 'Net_Profit_Loss_RollingTotal': 21321190}, {'Row_ID': 74, 'Date': 'Feb-16', 'Profit/Losses': -1149123, 'Total_Months_Calculated': 74, 'Net_Profit_Loss_RollingTotal': 20172067}, {'Row_ID': 75, 'Date': 'Mar-16', 'Profit/Losses': 355882, 'Total_Months_Calculated': 75, 'Net_Profit_Loss_RollingTotal': 20527949}, {'Row_ID': 76, 'Date': 'Apr-16', 'Profit/Losses': 662284, 'Total_Months_Calculated': 76, 'Net_Profit_Loss_RollingTotal': 21190233}, {'Row_ID': 77, 'Date': 'May-16', 'Profit/Losses': 518681, 'Total_Months_Calculated': 77, 'Net_Profit_Loss_RollingTotal': 21708914}, {'Row_ID': 78, 'Date': 'Jun-16', 'Profit/Losses': -748256, 'Total_Months_Calculated': 78, 'Net_Profit_Loss_RollingTotal': 20960658}, {'Row_ID': 79, 'Date': 'Jul-16', 'Profit/Losses': -910775, 'Total_Months_Calculated': 79, 'Net_Profit_Loss_RollingTotal': 20049883}, {'Row_ID': 80, 'Date': 'Aug-16', 'Profit/Losses': 951227, 'Total_Months_Calculated': 80, 'Net_Profit_Loss_RollingTotal': 21001110}, {'Row_ID': 81, 'Date': 'Sep-16', 'Profit/Losses': 898241, 'Total_Months_Calculated': 81, 'Net_Profit_Loss_RollingTotal': 21899351}, {'Row_ID': 82, 'Date': 'Oct-16', 'Profit/Losses': -729004, 'Total_Months_Calculated': 82, 'Net_Profit_Loss_RollingTotal': 21170347}, {'Row_ID': 83, 'Date': 'Nov-16', 'Profit/Losses': -112209, 'Total_Months_Calculated': 83, 'Net_Profit_Loss_RollingTotal': 21058138}, {'Row_ID': 84, 'Date': 'Dec-16', 'Profit/Losses': 516313, 'Total_Months_Calculated': 84, 'Net_Profit_Loss_RollingTotal': 21574451}, {'Row_ID': 85, 'Date': 'Jan-17', 'Profit/Losses': 607208, 'Total_Months_Calculated': 85, 'Net_Profit_Loss_RollingTotal': 22181659}, {'Row_ID': 86, 'Date': 'Feb-17', 'Profit/Losses': 382539, 'Total_Months_Calculated': 86, 'Net_Profit_Loss_RollingTotal': 22564198}]</t>
  </si>
  <si>
    <t>09-11</t>
  </si>
  <si>
    <t>09-17</t>
  </si>
  <si>
    <t xml:space="preserve">KEY NOTE =&gt; 09-17 … somehow began to "drop the first row_id" … I will comment on observations below here:
1&gt; </t>
  </si>
  <si>
    <t>{'Row_ID': 2, 'Date': 'Feb-10', 'Total_Months_Calculated': 2, 'Profit/Losses': 734449, 'Profit_Loss_Change_to_Prior': -354534, 'Prior_Row_Profit_Loss': 734449, 'Net_Profit_Loss_RollingTotal': 734449},</t>
  </si>
  <si>
    <t xml:space="preserve"> {'Row_ID': 3, 'Date': 'Mar-10', 'Total_Months_Calculated': 3, 'Profit/Losses': 1011071, 'Profit_Loss_Change_to_Prior': 276622, 'Prior_Row_Profit_Loss': 1011071, 'Net_Profit_Loss_RollingTotal': 1745520}, </t>
  </si>
  <si>
    <t xml:space="preserve">{'Row_ID': 4, 'Date': 'Apr-10', 'Total_Months_Calculated': 4, 'Profit/Losses': 282938, 'Profit_Loss_Change_to_Prior': -728133, 'Prior_Row_Profit_Loss': 282938, 'Net_Profit_Loss_RollingTotal': 2028458}, </t>
  </si>
  <si>
    <t>{'Row_ID': 5, 'Date': 'May-10', 'Total_Months_Calculated': 5, 'Profit/Losses': 1135931, 'Profit_Loss_Change_to_Prior': 852993, 'Prior_Row_Profit_Loss': 1135931, 'Net_Profit_Loss_RollingTotal': 3164389}</t>
  </si>
  <si>
    <t>{'Row_ID': 1, 'Date': 'Jan-10', 'Profit/Losses': 1088983, 'Total_Months_Calculated': 1, 'Net_Profit_Loss_RollingTotal': 1088983},</t>
  </si>
  <si>
    <t xml:space="preserve"> {'Row_ID': 2, 'Date': 'Feb-10', 'Profit/Losses': -354534, 'Total_Months_Calculated': 2, 'Net_Profit_Loss_RollingTotal': 734449},</t>
  </si>
  <si>
    <t xml:space="preserve"> {'Row_ID': 3, 'Date': 'Mar-10', 'Profit/Losses': 276622, 'Total_Months_Calculated': 3, 'Net_Profit_Loss_RollingTotal': 1011071}, </t>
  </si>
  <si>
    <t xml:space="preserve">{'Row_ID': 4, 'Date': 'Apr-10', 'Profit/Losses': -728133, 'Total_Months_Calculated': 4, 'Net_Profit_Loss_RollingTotal': 282938}, </t>
  </si>
  <si>
    <t>{'Row_ID': 5, 'Date': 'May-10', 'Profit/Losses': 852993, 'Total_Months_Calculated': 5, 'Net_Profit_Loss_RollingTotal': 1135931},</t>
  </si>
  <si>
    <t>Code Observation Notes:</t>
  </si>
  <si>
    <t xml:space="preserve">{'Row_ID': 85, 'Date': 'Jan-17', 'Total_Months_Calculated': 85, 'Profit/Losses': 22181659, 'Profit_Loss_Change_to_Prior': 607208, 'Prior_Row_Profit_Loss': 22181659, 'Net_Profit_Loss_RollingTotal': 867062567}, </t>
  </si>
  <si>
    <t>{'Row_ID': 86, 'Date': 'Feb-17', 'Total_Months_Calculated': 86, 'Profit/Losses': 22564198, 'Profit_Loss_Change_to_Prior': 382539, 'Prior_Row_Profit_Loss': 22564198, 'Net_Profit_Loss_RollingTotal': 889626765}</t>
  </si>
  <si>
    <t xml:space="preserve"> {'Row_ID': 85, 'Date': 'Jan-17', 'Profit/Losses': 607208, 'Total_Months_Calculated': 85, 'Net_Profit_Loss_RollingTotal': 22181659}, </t>
  </si>
  <si>
    <t>{'Row_ID': 86, 'Date': 'Feb-17', 'Profit/Losses': 382539, 'Total_Months_Calculated': 86, 'Net_Profit_Loss_RollingTotal': 22564198}</t>
  </si>
  <si>
    <t>{'Row_ID': 68, 'Date': 'Aug-15', 'Profit/Losses': -496214, 'Total_Months_Calculated': 68, 'Net_Profit_Loss_RollingTotal': 19345663}, .</t>
  </si>
  <si>
    <t xml:space="preserve">{'Row_ID': 69, 'Date': 'Sep-15', 'Profit/Losses': 854181, 'Total_Months_Calculated': 69, 'Net_Profit_Loss_RollingTotal': 20199844}, </t>
  </si>
  <si>
    <t>{'Row_ID': 70, 'Date': 'Oct-15', 'Profit/Losses': 934719, 'Total_Months_Calculated': 70, 'Net_Profit_Loss_RollingTotal': 21134563},</t>
  </si>
  <si>
    <t xml:space="preserve">{'Row_ID': 68, 'Date': 'Aug-15', 'Total_Months_Calculated': 68, 'Profit/Losses': 19345663, 'Profit_Loss_Change_to_Prior': -496214, 'Prior_Row_Profit_Loss': 19345663, 'Net_Profit_Loss_RollingTotal': 509404529}, </t>
  </si>
  <si>
    <t xml:space="preserve">{'Row_ID': 69, 'Date': 'Sep-15', 'Total_Months_Calculated': 69, 'Profit/Losses': 20199844, 'Profit_Loss_Change_to_Prior': 854181, 'Prior_Row_Profit_Loss': 20199844, 'Net_Profit_Loss_RollingTotal': 529604373}, </t>
  </si>
  <si>
    <t>{'Row_ID': 70, 'Date': 'Oct-15', 'Total_Months_Calculated': 70, 'Profit/Losses': 21134563, 'Profit_Loss_Change_to_Prior': 934719, 'Prior_Row_Profit_Loss': 21134563, 'Net_Profit_Loss_RollingTotal': 550738936},</t>
  </si>
  <si>
    <t xml:space="preserve">{'Row_ID': 49, 'Date': 'Jan-14', 'Total_Months_Calculated': 49, 'Profit/Losses': 12843795, 'Profit_Loss_Change_to_Prior': 878810, 'Prior_Row_Profit_Loss': 12843795, 'Net_Profit_Loss_RollingTotal': 211628136}, </t>
  </si>
  <si>
    <t xml:space="preserve">{'Row_ID': 50, 'Date': 'Feb-14', 'Total_Months_Calculated': 50, 'Profit/Losses': 11897047, 'Profit_Loss_Change_to_Prior': -946748, 'Prior_Row_Profit_Loss': 11897047, 'Net_Profit_Loss_RollingTotal': 223525183}, </t>
  </si>
  <si>
    <t xml:space="preserve">{'Row_ID': 51, 'Date': 'Mar-14', 'Total_Months_Calculated': 51, 'Profit/Losses': 12237382, 'Profit_Loss_Change_to_Prior': 340335, 'Prior_Row_Profit_Loss': 12237382, 'Net_Profit_Loss_RollingTotal': 235762565}, </t>
  </si>
  <si>
    <t xml:space="preserve">{'Row_ID': 52, 'Date': 'Apr-14', 'Total_Months_Calculated': 52, 'Profit/Losses': 12529414, 'Profit_Loss_Change_to_Prior': 292032, 'Prior_Row_Profit_Loss': 12529414, 'Net_Profit_Loss_RollingTotal': 248291979}, </t>
  </si>
  <si>
    <t xml:space="preserve">{'Row_ID': 53, 'Date': 'May-14', 'Total_Months_Calculated': 53, 'Profit/Losses': 13031680, 'Profit_Loss_Change_to_Prior': 502266, 'Prior_Row_Profit_Loss': 13031680, 'Net_Profit_Loss_RollingTotal': 261323659}, </t>
  </si>
  <si>
    <t xml:space="preserve">{'Row_ID': 49, 'Date': 'Jan-14', 'Profit/Losses': 878810, 'Total_Months_Calculated': 49, 'Net_Profit_Loss_RollingTotal': 12843795}, </t>
  </si>
  <si>
    <t xml:space="preserve">{'Row_ID': 50, 'Date': 'Feb-14', 'Profit/Losses': -946748, 'Total_Months_Calculated': 50, 'Net_Profit_Loss_RollingTotal': 11897047}, </t>
  </si>
  <si>
    <t>{'Row_ID': 53, 'Date': 'May-14', 'Profit/Losses': 502266, 'Total_Months_Calculated': 53, 'Net_Profit_Loss_RollingTotal': 13031680},</t>
  </si>
  <si>
    <t xml:space="preserve">{'Row_ID': 51, 'Date': 'Mar-14', 'Profit/Losses': 340335, 'Total_Months_Calculated': 51, 'Net_Profit_Loss_RollingTotal': 12237382}, </t>
  </si>
  <si>
    <t xml:space="preserve">{'Row_ID': 52, 'Date': 'Apr-14', 'Profit/Losses': 292032, 'Total_Months_Calculated': 52, 'Net_Profit_Loss_RollingTotal': 12529414}, </t>
  </si>
  <si>
    <t xml:space="preserve">Row 2 …. Has Feb-10 for both … (+ve) … 
1&gt; Review why looper "skipped it" … (perhaps I have an "append" in the wrong place) …. 
2&gt; IN NEW APPROACH …. "Profit/losses" …. Data is now INCORRECT ….
2a&gt; my "change prior" …. Is the actual PROFIT Losses col data it seems .... AND my ... Profit/Losses col ... is now the "rolling total" ... (equivalent) .... 
3&gt; Prior row profit losses ... is ALSO INCORRECT ... </t>
  </si>
  <si>
    <t xml:space="preserve">Good = "know the for loop is seeing the data" … via total_months_calculated …. 
Need More Info = the "rolling calculations" … problem that my 09-17 code has created …. </t>
  </si>
  <si>
    <t xml:space="preserve">Analysis to see if the "Row 2" … issues "hold" :
0&gt; both have "May-10" … (+ve) … same for "total months calc'd … meaning the looper (for loop with enumerate … IS working correctly) …. To observe the data …. But something with the "if statement" …. Is throwing out "data" ... we need to keep .... 
1&gt; Again ... the "09-17 Profit losses" .... has collected a ROLLING TOTAL ... into that data ... rather than fetch the LITERAL RAW DATA ... into the VAR (could be the "0 + " ... being a BEDMAS issue ??) ... 
2&gt; VAR.&lt;profit_loss_change_to_prior&gt; .... is actually capturing the (current row) ... "profit/losses" raw data ... and isn't doing "anything" related to change .... 
3&gt; </t>
  </si>
  <si>
    <t>KEY NOTE …. 1745520 … is the "rolling total" … for what ???
09-11 says … (rolling total in brackets)
row1&gt; 1088983 (1088983)
row2&gt; -354534 (734449)
row3&gt; 276622 (1011071)
09-17 says …
row2&gt; NULL (734449) - however … does look like it's "accumulating" the prior_row_profit_loss" .... rather than .... "storing it as a placeholder" .... I'm unsure why) ... 
row3&gt; NULL (1745520)</t>
  </si>
  <si>
    <t>CALCs:</t>
  </si>
  <si>
    <t>Rolling 09-11 = 1088983 + (-354534) + 276622 …. 
Rolling 09-17 = (difference analysis) ….  
1&gt; 1745520 - 734449 = 1011071 ….
Which represents …. (the VAR.&lt;prior_row_profit_loss&gt;)….</t>
  </si>
  <si>
    <t xml:space="preserve">Rolling 09-17 = (difference analysis) ….
1&gt; 2028458 (minus) prior row's ….. Is 
1a&gt; 2028458 - 1745520 = 282938 …. 
282,938 …. Represent/reflects …. (the VAR.&lt;prior_row_profit_loss&gt;)
</t>
  </si>
  <si>
    <t xml:space="preserve">the "continue" insert here is what "lost" ... my "row 1" ID .... 
+++++
          if (count == 1):
               #Update profit loss variable ... to enable data storage to be the same for "all rows" ... (will return to clean up this comment...)
               calc_prof_loss_change = calc_prof_loss_change + 0 #MIGHT want to ensure I set this as "0"..
               #Append Change as "null" ... or "0" ... for the calculations anchor point ... 
               Records_forAnalysis.update({str("Profit_Loss_Change_to_Prior"):calc_prof_loss_change}) 
               #Store as placeholder for next row the prev month profit loss VAR to enable change calc for the "non first rows" ... (IE: create anchor point to start change calc ... )               
               prior_row_prof_loss = 0 + curr_row_prof_loss
               #Append to Dict the first row prof_loss change.
               Records_forAnalysis.update({str("Prior_Row_Profit_Loss"):prior_row_prof_loss})
               #continue #via url =&gt; 
               #REMOVING ... to see if this is why "row 1" went missing... CONFIRMED IT IS WHY ... ROW 1 WENT MISSING ... </t>
  </si>
  <si>
    <t>FIXED … in newfile with this title =&gt; 2023-09-17_Try2_LoopToDict+Changes_0replaced_VAR_Fixed_Prof_LossData.py
+
1&gt; I had "broken the loop" …. And made it double count by using the VAR  instead of "0" …. The "curr_row" … var was being manipulated too many times (IE: updated twice) ... for each row ....
+2&gt; see calc ....</t>
  </si>
  <si>
    <t xml:space="preserve">REMAINING ISSUE …. Appears to be that I'm not calculating the "curr_row_profit loss" … within each "loop" … of the IF STATEMENT …..
+
DIDN'T WORK … but it's close …. START BACK with …. The following file (next cell) …. </t>
  </si>
  <si>
    <t>START FILE =&gt; 2023-09-17_Try2_LoopToDict+Changes_Moved_Curr_Row_toInnerLoop.py
ACTUALLY Made more changes … IT'S =&gt; 2023-09-17_Try2_LoopToDict+Changes_Test3_Start_here_Close_butFARaway</t>
  </si>
  <si>
    <t>KEY NOTE … using the Row ID …. 82 to 83 …. From the Row 83 PERSPECTIVE ….</t>
  </si>
  <si>
    <t>The change calc is "minus" … and it was delivered 2 NEGATIVES….</t>
  </si>
  <si>
    <t>.resulting in the "change" …. Being a POSITIVE….</t>
  </si>
  <si>
    <t>Thi s is correct because …. Row 83's "loss" … was closer to "0" …</t>
  </si>
  <si>
    <t xml:space="preserve">Than Row 82s …. </t>
  </si>
  <si>
    <t xml:space="preserve">IE: this is "simple math" for BEDMAS I believe …. But …. We have </t>
  </si>
  <si>
    <t xml:space="preserve">so many rows being processed this way …. Spot checks to validate </t>
  </si>
  <si>
    <t>necessary …. When flipping +ve to -ve …. In the loops iteration.</t>
  </si>
  <si>
    <t xml:space="preserve">NOTE …. From Row ID 1 to Row ID 2 … it's WRONG … </t>
  </si>
  <si>
    <t xml:space="preserve">FIGURED OUT A "FIX" …. Using LIST COMPREHENSIONS ….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</si>
</sst>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0" fillId="33" borderId="0" xfId="0" quotePrefix="1" applyFill="1" applyAlignment="1">
      <alignment vertical="top" wrapText="1"/>
    </xf>
    <xf numFmtId="0" fontId="0" fillId="34" borderId="0" xfId="0" quotePrefix="1" applyFill="1" applyAlignment="1">
      <alignment vertical="top" wrapText="1"/>
    </xf>
    <xf numFmtId="0" fontId="18" fillId="35" borderId="0" xfId="0" quotePrefix="1" applyFont="1" applyFill="1" applyAlignment="1">
      <alignment vertical="top" wrapText="1"/>
    </xf>
    <xf numFmtId="0" fontId="13" fillId="36" borderId="0" xfId="0" quotePrefix="1" applyFont="1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0" borderId="0" xfId="0" applyAlignment="1">
      <alignment wrapText="1"/>
    </xf>
    <xf numFmtId="0" fontId="18" fillId="34" borderId="0" xfId="0" quotePrefix="1" applyFont="1" applyFill="1" applyAlignment="1">
      <alignment vertical="center" wrapText="1"/>
    </xf>
    <xf numFmtId="0" fontId="16" fillId="33" borderId="0" xfId="0" quotePrefix="1" applyFont="1" applyFill="1" applyAlignment="1">
      <alignment vertical="center" wrapText="1"/>
    </xf>
    <xf numFmtId="0" fontId="16" fillId="33" borderId="0" xfId="0" applyFont="1" applyFill="1" applyAlignment="1">
      <alignment vertical="center" wrapText="1"/>
    </xf>
    <xf numFmtId="0" fontId="13" fillId="39" borderId="0" xfId="0" quotePrefix="1" applyFont="1" applyFill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9" fillId="37" borderId="0" xfId="0" quotePrefix="1" applyFont="1" applyFill="1" applyAlignment="1">
      <alignment vertical="center" wrapText="1"/>
    </xf>
    <xf numFmtId="0" fontId="16" fillId="38" borderId="0" xfId="0" quotePrefix="1" applyFont="1" applyFill="1" applyAlignment="1">
      <alignment vertical="center" wrapText="1"/>
    </xf>
    <xf numFmtId="0" fontId="18" fillId="36" borderId="0" xfId="0" quotePrefix="1" applyFont="1" applyFill="1" applyAlignment="1">
      <alignment vertical="center" wrapText="1"/>
    </xf>
    <xf numFmtId="0" fontId="16" fillId="40" borderId="0" xfId="0" quotePrefix="1" applyFont="1" applyFill="1" applyAlignment="1">
      <alignment vertical="center" wrapText="1"/>
    </xf>
    <xf numFmtId="0" fontId="18" fillId="41" borderId="0" xfId="0" quotePrefix="1" applyFont="1" applyFill="1" applyAlignment="1">
      <alignment vertical="center" wrapText="1"/>
    </xf>
    <xf numFmtId="0" fontId="20" fillId="0" borderId="0" xfId="0" quotePrefix="1" applyFont="1" applyAlignment="1">
      <alignment vertical="center" wrapText="1"/>
    </xf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3" fillId="36" borderId="0" xfId="0" quotePrefix="1" applyFont="1" applyFill="1" applyAlignment="1">
      <alignment vertical="center" wrapText="1"/>
    </xf>
    <xf numFmtId="0" fontId="14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14" fillId="33" borderId="0" xfId="0" applyFont="1" applyFill="1" applyAlignment="1">
      <alignment vertical="center" wrapText="1"/>
    </xf>
    <xf numFmtId="0" fontId="14" fillId="33" borderId="0" xfId="0" quotePrefix="1" applyFont="1" applyFill="1" applyAlignment="1">
      <alignment vertical="center"/>
    </xf>
    <xf numFmtId="0" fontId="21" fillId="33" borderId="0" xfId="0" quotePrefix="1" applyFont="1" applyFill="1" applyAlignment="1">
      <alignment vertical="center"/>
    </xf>
    <xf numFmtId="0" fontId="20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2714625</xdr:colOff>
      <xdr:row>1</xdr:row>
      <xdr:rowOff>161925</xdr:rowOff>
    </xdr:from>
    <xdr:to>
      <xdr:col>10</xdr:col>
      <xdr:colOff>352425</xdr:colOff>
      <xdr:row>5</xdr:row>
      <xdr:rowOff>990600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91183F-37EE-4B7F-BDC4-09007A564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352425"/>
          <a:ext cx="681037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2705100</xdr:colOff>
      <xdr:row>12</xdr:row>
      <xdr:rowOff>142875</xdr:rowOff>
    </xdr:from>
    <xdr:to>
      <xdr:col>10</xdr:col>
      <xdr:colOff>123825</xdr:colOff>
      <xdr:row>41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80447E-4A9D-0A42-965A-2037A01A6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3000375"/>
          <a:ext cx="6591300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517071</xdr:colOff>
      <xdr:row>1</xdr:row>
      <xdr:rowOff>149679</xdr:rowOff>
    </xdr:from>
    <xdr:to>
      <xdr:col>21</xdr:col>
      <xdr:colOff>66675</xdr:colOff>
      <xdr:row>15</xdr:row>
      <xdr:rowOff>93890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A4A831-4E5C-AF04-E7A8-F12284D5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340179"/>
          <a:ext cx="6285139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2136321</xdr:colOff>
      <xdr:row>3</xdr:row>
      <xdr:rowOff>476250</xdr:rowOff>
    </xdr:from>
    <xdr:to>
      <xdr:col>4</xdr:col>
      <xdr:colOff>2654754</xdr:colOff>
      <xdr:row>6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CF2204-5B8A-CC01-54E6-47FB2A8F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19250"/>
          <a:ext cx="3253468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258535</xdr:colOff>
      <xdr:row>25</xdr:row>
      <xdr:rowOff>0</xdr:rowOff>
    </xdr:from>
    <xdr:to>
      <xdr:col>23</xdr:col>
      <xdr:colOff>395967</xdr:colOff>
      <xdr:row>36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2E996E-5712-AC5C-2CED-456B76F32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0535" y="7048500"/>
          <a:ext cx="7485289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36</xdr:row>
      <xdr:rowOff>190499</xdr:rowOff>
    </xdr:from>
    <xdr:to>
      <xdr:col>23</xdr:col>
      <xdr:colOff>470807</xdr:colOff>
      <xdr:row>57</xdr:row>
      <xdr:rowOff>123824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0B453D-44D1-54C2-13DD-EDB306FEB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0" y="9334499"/>
          <a:ext cx="7532914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2925536</xdr:colOff>
      <xdr:row>18</xdr:row>
      <xdr:rowOff>136071</xdr:rowOff>
    </xdr:from>
    <xdr:to>
      <xdr:col>5</xdr:col>
      <xdr:colOff>906236</xdr:colOff>
      <xdr:row>64</xdr:row>
      <xdr:rowOff>118382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287646-852E-0A71-C63C-1446835C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4143" y="19948071"/>
          <a:ext cx="13057414" cy="87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4163787</xdr:colOff>
      <xdr:row>19</xdr:row>
      <xdr:rowOff>68037</xdr:rowOff>
    </xdr:from>
    <xdr:to>
      <xdr:col>2</xdr:col>
      <xdr:colOff>2178505</xdr:colOff>
      <xdr:row>45</xdr:row>
      <xdr:rowOff>182337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7D3530-802C-34E7-3D20-78259368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7" y="20070537"/>
          <a:ext cx="3457575" cy="506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zoomScale="80" zoomScaleNormal="80" workbookViewId="0">
      <selection activeCell="L25" sqref="L25"/>
    </sheetView>
  </sheetViews>
  <sheetFormatPr defaultRowHeight="15" x14ac:dyDescent="0.25"/>
  <cols>
    <col min="1" max="1" width="2" style="5" bestFit="1" customWidth="1"/>
    <col min="2" max="2" width="8.7109375" style="5" bestFit="1" customWidth="1"/>
    <col min="3" max="3" width="16.7109375" style="5" bestFit="1" customWidth="1"/>
    <col min="4" max="4" width="22.7109375" style="5" customWidth="1"/>
    <col min="5" max="5" width="15.5703125" style="5" bestFit="1" customWidth="1"/>
    <col min="6" max="7" width="26.42578125" style="5" customWidth="1"/>
    <col min="8" max="8" width="4.7109375" style="5" customWidth="1"/>
    <col min="9" max="16384" width="9.140625" style="5"/>
  </cols>
  <sheetData>
    <row r="1" spans="1:8" s="2" customFormat="1" ht="45" x14ac:dyDescent="0.25">
      <c r="C1" s="3" t="s">
        <v>5</v>
      </c>
      <c r="D1" s="3" t="s">
        <v>6</v>
      </c>
      <c r="E1" s="3" t="s">
        <v>8</v>
      </c>
      <c r="F1" s="3" t="s">
        <v>10</v>
      </c>
      <c r="G1" s="3" t="s">
        <v>16</v>
      </c>
    </row>
    <row r="2" spans="1:8" x14ac:dyDescent="0.25">
      <c r="A2" s="4" t="s">
        <v>2</v>
      </c>
      <c r="B2" s="5" t="s">
        <v>0</v>
      </c>
      <c r="C2" s="5" t="s">
        <v>1</v>
      </c>
      <c r="D2" s="4" t="s">
        <v>4</v>
      </c>
      <c r="E2" s="4" t="s">
        <v>7</v>
      </c>
      <c r="F2" s="4" t="s">
        <v>9</v>
      </c>
      <c r="G2" s="4" t="s">
        <v>15</v>
      </c>
      <c r="H2" s="4" t="s">
        <v>3</v>
      </c>
    </row>
    <row r="3" spans="1:8" x14ac:dyDescent="0.25">
      <c r="B3" s="6">
        <v>44936</v>
      </c>
      <c r="C3" s="5">
        <v>1088983</v>
      </c>
      <c r="D3" s="5">
        <f>COUNTIFS($B$3:$B3,"&lt;&gt;"&amp;"")</f>
        <v>1</v>
      </c>
      <c r="E3" s="5">
        <f>COUNTIFS($B$3:$B3,"&lt;&gt;"&amp;"")</f>
        <v>1</v>
      </c>
      <c r="F3" s="5">
        <f>SUM($C$3:$C3)</f>
        <v>1088983</v>
      </c>
      <c r="G3" s="5">
        <f>IF(AND($F3&lt;&gt;"",$D3&lt;&gt;1),$F4-$F3,IF(AND($F3&lt;&gt;"",$D3=1),$F3,""))</f>
        <v>1088983</v>
      </c>
    </row>
    <row r="4" spans="1:8" x14ac:dyDescent="0.25">
      <c r="B4" s="6">
        <v>44967</v>
      </c>
      <c r="C4" s="5">
        <v>-354534</v>
      </c>
      <c r="D4" s="5">
        <f>COUNTIFS($B$3:$B4,"&lt;&gt;"&amp;"")</f>
        <v>2</v>
      </c>
      <c r="E4" s="5">
        <f>COUNTIFS($B$3:$B4,"&lt;&gt;"&amp;"")</f>
        <v>2</v>
      </c>
      <c r="F4" s="5">
        <f>SUM($C$3:$C4)</f>
        <v>734449</v>
      </c>
      <c r="G4" s="5">
        <f t="shared" ref="G4:G67" si="0">IF(AND($F4&lt;&gt;"",$D4&lt;&gt;1),$F5-$F4,IF(AND($F4&lt;&gt;"",$D4=1),$F4,""))</f>
        <v>276622</v>
      </c>
    </row>
    <row r="5" spans="1:8" x14ac:dyDescent="0.25">
      <c r="B5" s="6">
        <v>44995</v>
      </c>
      <c r="C5" s="5">
        <v>276622</v>
      </c>
      <c r="D5" s="5">
        <f>COUNTIFS($B$3:$B5,"&lt;&gt;"&amp;"")</f>
        <v>3</v>
      </c>
      <c r="E5" s="5">
        <f>COUNTIFS($B$3:$B5,"&lt;&gt;"&amp;"")</f>
        <v>3</v>
      </c>
      <c r="F5" s="5">
        <f>SUM($C$3:$C5)</f>
        <v>1011071</v>
      </c>
      <c r="G5" s="5">
        <f t="shared" si="0"/>
        <v>-728133</v>
      </c>
    </row>
    <row r="6" spans="1:8" x14ac:dyDescent="0.25">
      <c r="B6" s="6">
        <v>45026</v>
      </c>
      <c r="C6" s="5">
        <v>-728133</v>
      </c>
      <c r="D6" s="5">
        <f>COUNTIFS($B$3:$B6,"&lt;&gt;"&amp;"")</f>
        <v>4</v>
      </c>
      <c r="E6" s="5">
        <f>COUNTIFS($B$3:$B6,"&lt;&gt;"&amp;"")</f>
        <v>4</v>
      </c>
      <c r="F6" s="5">
        <f>SUM($C$3:$C6)</f>
        <v>282938</v>
      </c>
      <c r="G6" s="5">
        <f t="shared" si="0"/>
        <v>852993</v>
      </c>
    </row>
    <row r="7" spans="1:8" x14ac:dyDescent="0.25">
      <c r="B7" s="6">
        <v>45056</v>
      </c>
      <c r="C7" s="5">
        <v>852993</v>
      </c>
      <c r="D7" s="5">
        <f>COUNTIFS($B$3:$B7,"&lt;&gt;"&amp;"")</f>
        <v>5</v>
      </c>
      <c r="E7" s="5">
        <f>COUNTIFS($B$3:$B7,"&lt;&gt;"&amp;"")</f>
        <v>5</v>
      </c>
      <c r="F7" s="5">
        <f>SUM($C$3:$C7)</f>
        <v>1135931</v>
      </c>
      <c r="G7" s="5">
        <f t="shared" si="0"/>
        <v>563721</v>
      </c>
    </row>
    <row r="8" spans="1:8" x14ac:dyDescent="0.25">
      <c r="B8" s="6">
        <v>45087</v>
      </c>
      <c r="C8" s="5">
        <v>563721</v>
      </c>
      <c r="D8" s="5">
        <f>COUNTIFS($B$3:$B8,"&lt;&gt;"&amp;"")</f>
        <v>6</v>
      </c>
      <c r="E8" s="5">
        <f>COUNTIFS($B$3:$B8,"&lt;&gt;"&amp;"")</f>
        <v>6</v>
      </c>
      <c r="F8" s="5">
        <f>SUM($C$3:$C8)</f>
        <v>1699652</v>
      </c>
      <c r="G8" s="5">
        <f t="shared" si="0"/>
        <v>-535208</v>
      </c>
    </row>
    <row r="9" spans="1:8" x14ac:dyDescent="0.25">
      <c r="B9" s="6">
        <v>45117</v>
      </c>
      <c r="C9" s="5">
        <v>-535208</v>
      </c>
      <c r="D9" s="5">
        <f>COUNTIFS($B$3:$B9,"&lt;&gt;"&amp;"")</f>
        <v>7</v>
      </c>
      <c r="E9" s="5">
        <f>COUNTIFS($B$3:$B9,"&lt;&gt;"&amp;"")</f>
        <v>7</v>
      </c>
      <c r="F9" s="5">
        <f>SUM($C$3:$C9)</f>
        <v>1164444</v>
      </c>
      <c r="G9" s="5">
        <f t="shared" si="0"/>
        <v>632349</v>
      </c>
    </row>
    <row r="10" spans="1:8" x14ac:dyDescent="0.25">
      <c r="B10" s="6">
        <v>45148</v>
      </c>
      <c r="C10" s="5">
        <v>632349</v>
      </c>
      <c r="D10" s="5">
        <f>COUNTIFS($B$3:$B10,"&lt;&gt;"&amp;"")</f>
        <v>8</v>
      </c>
      <c r="E10" s="5">
        <f>COUNTIFS($B$3:$B10,"&lt;&gt;"&amp;"")</f>
        <v>8</v>
      </c>
      <c r="F10" s="5">
        <f>SUM($C$3:$C10)</f>
        <v>1796793</v>
      </c>
      <c r="G10" s="5">
        <f t="shared" si="0"/>
        <v>-173744</v>
      </c>
    </row>
    <row r="11" spans="1:8" x14ac:dyDescent="0.25">
      <c r="B11" s="6">
        <v>45179</v>
      </c>
      <c r="C11" s="5">
        <v>-173744</v>
      </c>
      <c r="D11" s="5">
        <f>COUNTIFS($B$3:$B11,"&lt;&gt;"&amp;"")</f>
        <v>9</v>
      </c>
      <c r="E11" s="5">
        <f>COUNTIFS($B$3:$B11,"&lt;&gt;"&amp;"")</f>
        <v>9</v>
      </c>
      <c r="F11" s="5">
        <f>SUM($C$3:$C11)</f>
        <v>1623049</v>
      </c>
      <c r="G11" s="5">
        <f t="shared" si="0"/>
        <v>950741</v>
      </c>
    </row>
    <row r="12" spans="1:8" x14ac:dyDescent="0.25">
      <c r="B12" s="6">
        <v>45209</v>
      </c>
      <c r="C12" s="5">
        <v>950741</v>
      </c>
      <c r="D12" s="5">
        <f>COUNTIFS($B$3:$B12,"&lt;&gt;"&amp;"")</f>
        <v>10</v>
      </c>
      <c r="E12" s="5">
        <f>COUNTIFS($B$3:$B12,"&lt;&gt;"&amp;"")</f>
        <v>10</v>
      </c>
      <c r="F12" s="5">
        <f>SUM($C$3:$C12)</f>
        <v>2573790</v>
      </c>
      <c r="G12" s="5">
        <f t="shared" si="0"/>
        <v>-785750</v>
      </c>
    </row>
    <row r="13" spans="1:8" x14ac:dyDescent="0.25">
      <c r="B13" s="6">
        <v>45240</v>
      </c>
      <c r="C13" s="5">
        <v>-785750</v>
      </c>
      <c r="D13" s="5">
        <f>COUNTIFS($B$3:$B13,"&lt;&gt;"&amp;"")</f>
        <v>11</v>
      </c>
      <c r="E13" s="5">
        <f>COUNTIFS($B$3:$B13,"&lt;&gt;"&amp;"")</f>
        <v>11</v>
      </c>
      <c r="F13" s="5">
        <f>SUM($C$3:$C13)</f>
        <v>1788040</v>
      </c>
      <c r="G13" s="5">
        <f t="shared" si="0"/>
        <v>-1194133</v>
      </c>
    </row>
    <row r="14" spans="1:8" x14ac:dyDescent="0.25">
      <c r="B14" s="6">
        <v>45270</v>
      </c>
      <c r="C14" s="5">
        <v>-1194133</v>
      </c>
      <c r="D14" s="5">
        <f>COUNTIFS($B$3:$B14,"&lt;&gt;"&amp;"")</f>
        <v>12</v>
      </c>
      <c r="E14" s="5">
        <f>COUNTIFS($B$3:$B14,"&lt;&gt;"&amp;"")</f>
        <v>12</v>
      </c>
      <c r="F14" s="5">
        <f>SUM($C$3:$C14)</f>
        <v>593907</v>
      </c>
      <c r="G14" s="5">
        <f t="shared" si="0"/>
        <v>-589576</v>
      </c>
    </row>
    <row r="15" spans="1:8" x14ac:dyDescent="0.25">
      <c r="B15" s="6">
        <v>44937</v>
      </c>
      <c r="C15" s="5">
        <v>-589576</v>
      </c>
      <c r="D15" s="5">
        <f>COUNTIFS($B$3:$B15,"&lt;&gt;"&amp;"")</f>
        <v>13</v>
      </c>
      <c r="E15" s="5">
        <f>COUNTIFS($B$3:$B15,"&lt;&gt;"&amp;"")</f>
        <v>13</v>
      </c>
      <c r="F15" s="5">
        <f>SUM($C$3:$C15)</f>
        <v>4331</v>
      </c>
      <c r="G15" s="5">
        <f t="shared" si="0"/>
        <v>-883921</v>
      </c>
    </row>
    <row r="16" spans="1:8" x14ac:dyDescent="0.25">
      <c r="B16" s="6">
        <v>44968</v>
      </c>
      <c r="C16" s="5">
        <v>-883921</v>
      </c>
      <c r="D16" s="5">
        <f>COUNTIFS($B$3:$B16,"&lt;&gt;"&amp;"")</f>
        <v>14</v>
      </c>
      <c r="E16" s="5">
        <f>COUNTIFS($B$3:$B16,"&lt;&gt;"&amp;"")</f>
        <v>14</v>
      </c>
      <c r="F16" s="5">
        <f>SUM($C$3:$C16)</f>
        <v>-879590</v>
      </c>
      <c r="G16" s="5">
        <f t="shared" si="0"/>
        <v>443564</v>
      </c>
    </row>
    <row r="17" spans="2:7" x14ac:dyDescent="0.25">
      <c r="B17" s="6">
        <v>44996</v>
      </c>
      <c r="C17" s="5">
        <v>443564</v>
      </c>
      <c r="D17" s="5">
        <f>COUNTIFS($B$3:$B17,"&lt;&gt;"&amp;"")</f>
        <v>15</v>
      </c>
      <c r="E17" s="5">
        <f>COUNTIFS($B$3:$B17,"&lt;&gt;"&amp;"")</f>
        <v>15</v>
      </c>
      <c r="F17" s="5">
        <f>SUM($C$3:$C17)</f>
        <v>-436026</v>
      </c>
      <c r="G17" s="5">
        <f t="shared" si="0"/>
        <v>837887</v>
      </c>
    </row>
    <row r="18" spans="2:7" x14ac:dyDescent="0.25">
      <c r="B18" s="6">
        <v>45027</v>
      </c>
      <c r="C18" s="5">
        <v>837887</v>
      </c>
      <c r="D18" s="5">
        <f>COUNTIFS($B$3:$B18,"&lt;&gt;"&amp;"")</f>
        <v>16</v>
      </c>
      <c r="E18" s="5">
        <f>COUNTIFS($B$3:$B18,"&lt;&gt;"&amp;"")</f>
        <v>16</v>
      </c>
      <c r="F18" s="5">
        <f>SUM($C$3:$C18)</f>
        <v>401861</v>
      </c>
      <c r="G18" s="5">
        <f t="shared" si="0"/>
        <v>1081472</v>
      </c>
    </row>
    <row r="19" spans="2:7" x14ac:dyDescent="0.25">
      <c r="B19" s="6">
        <v>45057</v>
      </c>
      <c r="C19" s="5">
        <v>1081472</v>
      </c>
      <c r="D19" s="5">
        <f>COUNTIFS($B$3:$B19,"&lt;&gt;"&amp;"")</f>
        <v>17</v>
      </c>
      <c r="E19" s="5">
        <f>COUNTIFS($B$3:$B19,"&lt;&gt;"&amp;"")</f>
        <v>17</v>
      </c>
      <c r="F19" s="5">
        <f>SUM($C$3:$C19)</f>
        <v>1483333</v>
      </c>
      <c r="G19" s="5">
        <f t="shared" si="0"/>
        <v>464033</v>
      </c>
    </row>
    <row r="20" spans="2:7" x14ac:dyDescent="0.25">
      <c r="B20" s="6">
        <v>45088</v>
      </c>
      <c r="C20" s="5">
        <v>464033</v>
      </c>
      <c r="D20" s="5">
        <f>COUNTIFS($B$3:$B20,"&lt;&gt;"&amp;"")</f>
        <v>18</v>
      </c>
      <c r="E20" s="5">
        <f>COUNTIFS($B$3:$B20,"&lt;&gt;"&amp;"")</f>
        <v>18</v>
      </c>
      <c r="F20" s="5">
        <f>SUM($C$3:$C20)</f>
        <v>1947366</v>
      </c>
      <c r="G20" s="5">
        <f t="shared" si="0"/>
        <v>-1066544</v>
      </c>
    </row>
    <row r="21" spans="2:7" x14ac:dyDescent="0.25">
      <c r="B21" s="6">
        <v>45118</v>
      </c>
      <c r="C21" s="5">
        <v>-1066544</v>
      </c>
      <c r="D21" s="5">
        <f>COUNTIFS($B$3:$B21,"&lt;&gt;"&amp;"")</f>
        <v>19</v>
      </c>
      <c r="E21" s="5">
        <f>COUNTIFS($B$3:$B21,"&lt;&gt;"&amp;"")</f>
        <v>19</v>
      </c>
      <c r="F21" s="5">
        <f>SUM($C$3:$C21)</f>
        <v>880822</v>
      </c>
      <c r="G21" s="5">
        <f t="shared" si="0"/>
        <v>323846</v>
      </c>
    </row>
    <row r="22" spans="2:7" x14ac:dyDescent="0.25">
      <c r="B22" s="6">
        <v>45149</v>
      </c>
      <c r="C22" s="5">
        <v>323846</v>
      </c>
      <c r="D22" s="5">
        <f>COUNTIFS($B$3:$B22,"&lt;&gt;"&amp;"")</f>
        <v>20</v>
      </c>
      <c r="E22" s="5">
        <f>COUNTIFS($B$3:$B22,"&lt;&gt;"&amp;"")</f>
        <v>20</v>
      </c>
      <c r="F22" s="5">
        <f>SUM($C$3:$C22)</f>
        <v>1204668</v>
      </c>
      <c r="G22" s="5">
        <f t="shared" si="0"/>
        <v>-806551</v>
      </c>
    </row>
    <row r="23" spans="2:7" x14ac:dyDescent="0.25">
      <c r="B23" s="6">
        <v>45180</v>
      </c>
      <c r="C23" s="5">
        <v>-806551</v>
      </c>
      <c r="D23" s="5">
        <f>COUNTIFS($B$3:$B23,"&lt;&gt;"&amp;"")</f>
        <v>21</v>
      </c>
      <c r="E23" s="5">
        <f>COUNTIFS($B$3:$B23,"&lt;&gt;"&amp;"")</f>
        <v>21</v>
      </c>
      <c r="F23" s="5">
        <f>SUM($C$3:$C23)</f>
        <v>398117</v>
      </c>
      <c r="G23" s="5">
        <f t="shared" si="0"/>
        <v>487053</v>
      </c>
    </row>
    <row r="24" spans="2:7" x14ac:dyDescent="0.25">
      <c r="B24" s="6">
        <v>45210</v>
      </c>
      <c r="C24" s="5">
        <v>487053</v>
      </c>
      <c r="D24" s="5">
        <f>COUNTIFS($B$3:$B24,"&lt;&gt;"&amp;"")</f>
        <v>22</v>
      </c>
      <c r="E24" s="5">
        <f>COUNTIFS($B$3:$B24,"&lt;&gt;"&amp;"")</f>
        <v>22</v>
      </c>
      <c r="F24" s="5">
        <f>SUM($C$3:$C24)</f>
        <v>885170</v>
      </c>
      <c r="G24" s="5">
        <f t="shared" si="0"/>
        <v>1128811</v>
      </c>
    </row>
    <row r="25" spans="2:7" x14ac:dyDescent="0.25">
      <c r="B25" s="6">
        <v>45241</v>
      </c>
      <c r="C25" s="5">
        <v>1128811</v>
      </c>
      <c r="D25" s="5">
        <f>COUNTIFS($B$3:$B25,"&lt;&gt;"&amp;"")</f>
        <v>23</v>
      </c>
      <c r="E25" s="5">
        <f>COUNTIFS($B$3:$B25,"&lt;&gt;"&amp;"")</f>
        <v>23</v>
      </c>
      <c r="F25" s="5">
        <f>SUM($C$3:$C25)</f>
        <v>2013981</v>
      </c>
      <c r="G25" s="5">
        <f t="shared" si="0"/>
        <v>791398</v>
      </c>
    </row>
    <row r="26" spans="2:7" x14ac:dyDescent="0.25">
      <c r="B26" s="6">
        <v>45271</v>
      </c>
      <c r="C26" s="5">
        <v>791398</v>
      </c>
      <c r="D26" s="5">
        <f>COUNTIFS($B$3:$B26,"&lt;&gt;"&amp;"")</f>
        <v>24</v>
      </c>
      <c r="E26" s="5">
        <f>COUNTIFS($B$3:$B26,"&lt;&gt;"&amp;"")</f>
        <v>24</v>
      </c>
      <c r="F26" s="5">
        <f>SUM($C$3:$C26)</f>
        <v>2805379</v>
      </c>
      <c r="G26" s="5">
        <f t="shared" si="0"/>
        <v>739367</v>
      </c>
    </row>
    <row r="27" spans="2:7" x14ac:dyDescent="0.25">
      <c r="B27" s="6">
        <v>44938</v>
      </c>
      <c r="C27" s="5">
        <v>739367</v>
      </c>
      <c r="D27" s="5">
        <f>COUNTIFS($B$3:$B27,"&lt;&gt;"&amp;"")</f>
        <v>25</v>
      </c>
      <c r="E27" s="5">
        <f>COUNTIFS($B$3:$B27,"&lt;&gt;"&amp;"")</f>
        <v>25</v>
      </c>
      <c r="F27" s="5">
        <f>SUM($C$3:$C27)</f>
        <v>3544746</v>
      </c>
      <c r="G27" s="5">
        <f t="shared" si="0"/>
        <v>-197825</v>
      </c>
    </row>
    <row r="28" spans="2:7" x14ac:dyDescent="0.25">
      <c r="B28" s="6">
        <v>44969</v>
      </c>
      <c r="C28" s="5">
        <v>-197825</v>
      </c>
      <c r="D28" s="5">
        <f>COUNTIFS($B$3:$B28,"&lt;&gt;"&amp;"")</f>
        <v>26</v>
      </c>
      <c r="E28" s="5">
        <f>COUNTIFS($B$3:$B28,"&lt;&gt;"&amp;"")</f>
        <v>26</v>
      </c>
      <c r="F28" s="5">
        <f>SUM($C$3:$C28)</f>
        <v>3346921</v>
      </c>
      <c r="G28" s="5">
        <f t="shared" si="0"/>
        <v>666016</v>
      </c>
    </row>
    <row r="29" spans="2:7" x14ac:dyDescent="0.25">
      <c r="B29" s="6">
        <v>44997</v>
      </c>
      <c r="C29" s="5">
        <v>666016</v>
      </c>
      <c r="D29" s="5">
        <f>COUNTIFS($B$3:$B29,"&lt;&gt;"&amp;"")</f>
        <v>27</v>
      </c>
      <c r="E29" s="5">
        <f>COUNTIFS($B$3:$B29,"&lt;&gt;"&amp;"")</f>
        <v>27</v>
      </c>
      <c r="F29" s="5">
        <f>SUM($C$3:$C29)</f>
        <v>4012937</v>
      </c>
      <c r="G29" s="5">
        <f t="shared" si="0"/>
        <v>589771</v>
      </c>
    </row>
    <row r="30" spans="2:7" x14ac:dyDescent="0.25">
      <c r="B30" s="6">
        <v>45028</v>
      </c>
      <c r="C30" s="5">
        <v>589771</v>
      </c>
      <c r="D30" s="5">
        <f>COUNTIFS($B$3:$B30,"&lt;&gt;"&amp;"")</f>
        <v>28</v>
      </c>
      <c r="E30" s="5">
        <f>COUNTIFS($B$3:$B30,"&lt;&gt;"&amp;"")</f>
        <v>28</v>
      </c>
      <c r="F30" s="5">
        <f>SUM($C$3:$C30)</f>
        <v>4602708</v>
      </c>
      <c r="G30" s="5">
        <f t="shared" si="0"/>
        <v>489290</v>
      </c>
    </row>
    <row r="31" spans="2:7" x14ac:dyDescent="0.25">
      <c r="B31" s="6">
        <v>45058</v>
      </c>
      <c r="C31" s="5">
        <v>489290</v>
      </c>
      <c r="D31" s="5">
        <f>COUNTIFS($B$3:$B31,"&lt;&gt;"&amp;"")</f>
        <v>29</v>
      </c>
      <c r="E31" s="5">
        <f>COUNTIFS($B$3:$B31,"&lt;&gt;"&amp;"")</f>
        <v>29</v>
      </c>
      <c r="F31" s="5">
        <f>SUM($C$3:$C31)</f>
        <v>5091998</v>
      </c>
      <c r="G31" s="5">
        <f t="shared" si="0"/>
        <v>-471439</v>
      </c>
    </row>
    <row r="32" spans="2:7" x14ac:dyDescent="0.25">
      <c r="B32" s="6">
        <v>45089</v>
      </c>
      <c r="C32" s="5">
        <v>-471439</v>
      </c>
      <c r="D32" s="5">
        <f>COUNTIFS($B$3:$B32,"&lt;&gt;"&amp;"")</f>
        <v>30</v>
      </c>
      <c r="E32" s="5">
        <f>COUNTIFS($B$3:$B32,"&lt;&gt;"&amp;"")</f>
        <v>30</v>
      </c>
      <c r="F32" s="5">
        <f>SUM($C$3:$C32)</f>
        <v>4620559</v>
      </c>
      <c r="G32" s="5">
        <f t="shared" si="0"/>
        <v>120417</v>
      </c>
    </row>
    <row r="33" spans="2:7" x14ac:dyDescent="0.25">
      <c r="B33" s="6">
        <v>45119</v>
      </c>
      <c r="C33" s="5">
        <v>120417</v>
      </c>
      <c r="D33" s="5">
        <f>COUNTIFS($B$3:$B33,"&lt;&gt;"&amp;"")</f>
        <v>31</v>
      </c>
      <c r="E33" s="5">
        <f>COUNTIFS($B$3:$B33,"&lt;&gt;"&amp;"")</f>
        <v>31</v>
      </c>
      <c r="F33" s="5">
        <f>SUM($C$3:$C33)</f>
        <v>4740976</v>
      </c>
      <c r="G33" s="5">
        <f t="shared" si="0"/>
        <v>175347</v>
      </c>
    </row>
    <row r="34" spans="2:7" x14ac:dyDescent="0.25">
      <c r="B34" s="6">
        <v>45150</v>
      </c>
      <c r="C34" s="5">
        <v>175347</v>
      </c>
      <c r="D34" s="5">
        <f>COUNTIFS($B$3:$B34,"&lt;&gt;"&amp;"")</f>
        <v>32</v>
      </c>
      <c r="E34" s="5">
        <f>COUNTIFS($B$3:$B34,"&lt;&gt;"&amp;"")</f>
        <v>32</v>
      </c>
      <c r="F34" s="5">
        <f>SUM($C$3:$C34)</f>
        <v>4916323</v>
      </c>
      <c r="G34" s="5">
        <f t="shared" si="0"/>
        <v>855449</v>
      </c>
    </row>
    <row r="35" spans="2:7" x14ac:dyDescent="0.25">
      <c r="B35" s="6">
        <v>45181</v>
      </c>
      <c r="C35" s="5">
        <v>855449</v>
      </c>
      <c r="D35" s="5">
        <f>COUNTIFS($B$3:$B35,"&lt;&gt;"&amp;"")</f>
        <v>33</v>
      </c>
      <c r="E35" s="5">
        <f>COUNTIFS($B$3:$B35,"&lt;&gt;"&amp;"")</f>
        <v>33</v>
      </c>
      <c r="F35" s="5">
        <f>SUM($C$3:$C35)</f>
        <v>5771772</v>
      </c>
      <c r="G35" s="5">
        <f t="shared" si="0"/>
        <v>605195</v>
      </c>
    </row>
    <row r="36" spans="2:7" x14ac:dyDescent="0.25">
      <c r="B36" s="6">
        <v>45211</v>
      </c>
      <c r="C36" s="5">
        <v>605195</v>
      </c>
      <c r="D36" s="5">
        <f>COUNTIFS($B$3:$B36,"&lt;&gt;"&amp;"")</f>
        <v>34</v>
      </c>
      <c r="E36" s="5">
        <f>COUNTIFS($B$3:$B36,"&lt;&gt;"&amp;"")</f>
        <v>34</v>
      </c>
      <c r="F36" s="5">
        <f>SUM($C$3:$C36)</f>
        <v>6376967</v>
      </c>
      <c r="G36" s="5">
        <f t="shared" si="0"/>
        <v>-235220</v>
      </c>
    </row>
    <row r="37" spans="2:7" x14ac:dyDescent="0.25">
      <c r="B37" s="6">
        <v>45242</v>
      </c>
      <c r="C37" s="5">
        <v>-235220</v>
      </c>
      <c r="D37" s="5">
        <f>COUNTIFS($B$3:$B37,"&lt;&gt;"&amp;"")</f>
        <v>35</v>
      </c>
      <c r="E37" s="5">
        <f>COUNTIFS($B$3:$B37,"&lt;&gt;"&amp;"")</f>
        <v>35</v>
      </c>
      <c r="F37" s="5">
        <f>SUM($C$3:$C37)</f>
        <v>6141747</v>
      </c>
      <c r="G37" s="5">
        <f t="shared" si="0"/>
        <v>347138</v>
      </c>
    </row>
    <row r="38" spans="2:7" x14ac:dyDescent="0.25">
      <c r="B38" s="6">
        <v>45272</v>
      </c>
      <c r="C38" s="5">
        <v>347138</v>
      </c>
      <c r="D38" s="5">
        <f>COUNTIFS($B$3:$B38,"&lt;&gt;"&amp;"")</f>
        <v>36</v>
      </c>
      <c r="E38" s="5">
        <f>COUNTIFS($B$3:$B38,"&lt;&gt;"&amp;"")</f>
        <v>36</v>
      </c>
      <c r="F38" s="5">
        <f>SUM($C$3:$C38)</f>
        <v>6488885</v>
      </c>
      <c r="G38" s="5">
        <f t="shared" si="0"/>
        <v>298510</v>
      </c>
    </row>
    <row r="39" spans="2:7" x14ac:dyDescent="0.25">
      <c r="B39" s="6">
        <v>44939</v>
      </c>
      <c r="C39" s="5">
        <v>298510</v>
      </c>
      <c r="D39" s="5">
        <f>COUNTIFS($B$3:$B39,"&lt;&gt;"&amp;"")</f>
        <v>37</v>
      </c>
      <c r="E39" s="5">
        <f>COUNTIFS($B$3:$B39,"&lt;&gt;"&amp;"")</f>
        <v>37</v>
      </c>
      <c r="F39" s="5">
        <f>SUM($C$3:$C39)</f>
        <v>6787395</v>
      </c>
      <c r="G39" s="5">
        <f t="shared" si="0"/>
        <v>163254</v>
      </c>
    </row>
    <row r="40" spans="2:7" x14ac:dyDescent="0.25">
      <c r="B40" s="6">
        <v>44970</v>
      </c>
      <c r="C40" s="5">
        <v>163254</v>
      </c>
      <c r="D40" s="5">
        <f>COUNTIFS($B$3:$B40,"&lt;&gt;"&amp;"")</f>
        <v>38</v>
      </c>
      <c r="E40" s="5">
        <f>COUNTIFS($B$3:$B40,"&lt;&gt;"&amp;"")</f>
        <v>38</v>
      </c>
      <c r="F40" s="5">
        <f>SUM($C$3:$C40)</f>
        <v>6950649</v>
      </c>
      <c r="G40" s="5">
        <f t="shared" si="0"/>
        <v>1141840</v>
      </c>
    </row>
    <row r="41" spans="2:7" x14ac:dyDescent="0.25">
      <c r="B41" s="6">
        <v>44998</v>
      </c>
      <c r="C41" s="5">
        <v>1141840</v>
      </c>
      <c r="D41" s="5">
        <f>COUNTIFS($B$3:$B41,"&lt;&gt;"&amp;"")</f>
        <v>39</v>
      </c>
      <c r="E41" s="5">
        <f>COUNTIFS($B$3:$B41,"&lt;&gt;"&amp;"")</f>
        <v>39</v>
      </c>
      <c r="F41" s="5">
        <f>SUM($C$3:$C41)</f>
        <v>8092489</v>
      </c>
      <c r="G41" s="5">
        <f t="shared" si="0"/>
        <v>542630</v>
      </c>
    </row>
    <row r="42" spans="2:7" x14ac:dyDescent="0.25">
      <c r="B42" s="6">
        <v>45029</v>
      </c>
      <c r="C42" s="5">
        <v>542630</v>
      </c>
      <c r="D42" s="5">
        <f>COUNTIFS($B$3:$B42,"&lt;&gt;"&amp;"")</f>
        <v>40</v>
      </c>
      <c r="E42" s="5">
        <f>COUNTIFS($B$3:$B42,"&lt;&gt;"&amp;"")</f>
        <v>40</v>
      </c>
      <c r="F42" s="5">
        <f>SUM($C$3:$C42)</f>
        <v>8635119</v>
      </c>
      <c r="G42" s="5">
        <f t="shared" si="0"/>
        <v>99841</v>
      </c>
    </row>
    <row r="43" spans="2:7" x14ac:dyDescent="0.25">
      <c r="B43" s="6">
        <v>45059</v>
      </c>
      <c r="C43" s="5">
        <v>99841</v>
      </c>
      <c r="D43" s="5">
        <f>COUNTIFS($B$3:$B43,"&lt;&gt;"&amp;"")</f>
        <v>41</v>
      </c>
      <c r="E43" s="5">
        <f>COUNTIFS($B$3:$B43,"&lt;&gt;"&amp;"")</f>
        <v>41</v>
      </c>
      <c r="F43" s="5">
        <f>SUM($C$3:$C43)</f>
        <v>8734960</v>
      </c>
      <c r="G43" s="5">
        <f t="shared" si="0"/>
        <v>752765</v>
      </c>
    </row>
    <row r="44" spans="2:7" x14ac:dyDescent="0.25">
      <c r="B44" s="6">
        <v>45090</v>
      </c>
      <c r="C44" s="5">
        <v>752765</v>
      </c>
      <c r="D44" s="5">
        <f>COUNTIFS($B$3:$B44,"&lt;&gt;"&amp;"")</f>
        <v>42</v>
      </c>
      <c r="E44" s="5">
        <f>COUNTIFS($B$3:$B44,"&lt;&gt;"&amp;"")</f>
        <v>42</v>
      </c>
      <c r="F44" s="5">
        <f>SUM($C$3:$C44)</f>
        <v>9487725</v>
      </c>
      <c r="G44" s="5">
        <f t="shared" si="0"/>
        <v>-252949</v>
      </c>
    </row>
    <row r="45" spans="2:7" x14ac:dyDescent="0.25">
      <c r="B45" s="6">
        <v>45120</v>
      </c>
      <c r="C45" s="5">
        <v>-252949</v>
      </c>
      <c r="D45" s="5">
        <f>COUNTIFS($B$3:$B45,"&lt;&gt;"&amp;"")</f>
        <v>43</v>
      </c>
      <c r="E45" s="5">
        <f>COUNTIFS($B$3:$B45,"&lt;&gt;"&amp;"")</f>
        <v>43</v>
      </c>
      <c r="F45" s="5">
        <f>SUM($C$3:$C45)</f>
        <v>9234776</v>
      </c>
      <c r="G45" s="5">
        <f t="shared" si="0"/>
        <v>914424</v>
      </c>
    </row>
    <row r="46" spans="2:7" x14ac:dyDescent="0.25">
      <c r="B46" s="6">
        <v>45151</v>
      </c>
      <c r="C46" s="5">
        <v>914424</v>
      </c>
      <c r="D46" s="5">
        <f>COUNTIFS($B$3:$B46,"&lt;&gt;"&amp;"")</f>
        <v>44</v>
      </c>
      <c r="E46" s="5">
        <f>COUNTIFS($B$3:$B46,"&lt;&gt;"&amp;"")</f>
        <v>44</v>
      </c>
      <c r="F46" s="5">
        <f>SUM($C$3:$C46)</f>
        <v>10149200</v>
      </c>
      <c r="G46" s="5">
        <f t="shared" si="0"/>
        <v>679524</v>
      </c>
    </row>
    <row r="47" spans="2:7" x14ac:dyDescent="0.25">
      <c r="B47" s="6">
        <v>45182</v>
      </c>
      <c r="C47" s="5">
        <v>679524</v>
      </c>
      <c r="D47" s="5">
        <f>COUNTIFS($B$3:$B47,"&lt;&gt;"&amp;"")</f>
        <v>45</v>
      </c>
      <c r="E47" s="5">
        <f>COUNTIFS($B$3:$B47,"&lt;&gt;"&amp;"")</f>
        <v>45</v>
      </c>
      <c r="F47" s="5">
        <f>SUM($C$3:$C47)</f>
        <v>10828724</v>
      </c>
      <c r="G47" s="5">
        <f t="shared" si="0"/>
        <v>514377</v>
      </c>
    </row>
    <row r="48" spans="2:7" x14ac:dyDescent="0.25">
      <c r="B48" s="6">
        <v>45212</v>
      </c>
      <c r="C48" s="5">
        <v>514377</v>
      </c>
      <c r="D48" s="5">
        <f>COUNTIFS($B$3:$B48,"&lt;&gt;"&amp;"")</f>
        <v>46</v>
      </c>
      <c r="E48" s="5">
        <f>COUNTIFS($B$3:$B48,"&lt;&gt;"&amp;"")</f>
        <v>46</v>
      </c>
      <c r="F48" s="5">
        <f>SUM($C$3:$C48)</f>
        <v>11343101</v>
      </c>
      <c r="G48" s="5">
        <f t="shared" si="0"/>
        <v>462102</v>
      </c>
    </row>
    <row r="49" spans="2:7" x14ac:dyDescent="0.25">
      <c r="B49" s="6">
        <v>45243</v>
      </c>
      <c r="C49" s="5">
        <v>462102</v>
      </c>
      <c r="D49" s="5">
        <f>COUNTIFS($B$3:$B49,"&lt;&gt;"&amp;"")</f>
        <v>47</v>
      </c>
      <c r="E49" s="5">
        <f>COUNTIFS($B$3:$B49,"&lt;&gt;"&amp;"")</f>
        <v>47</v>
      </c>
      <c r="F49" s="5">
        <f>SUM($C$3:$C49)</f>
        <v>11805203</v>
      </c>
      <c r="G49" s="5">
        <f t="shared" si="0"/>
        <v>159782</v>
      </c>
    </row>
    <row r="50" spans="2:7" x14ac:dyDescent="0.25">
      <c r="B50" s="6">
        <v>45273</v>
      </c>
      <c r="C50" s="5">
        <v>159782</v>
      </c>
      <c r="D50" s="5">
        <f>COUNTIFS($B$3:$B50,"&lt;&gt;"&amp;"")</f>
        <v>48</v>
      </c>
      <c r="E50" s="5">
        <f>COUNTIFS($B$3:$B50,"&lt;&gt;"&amp;"")</f>
        <v>48</v>
      </c>
      <c r="F50" s="5">
        <f>SUM($C$3:$C50)</f>
        <v>11964985</v>
      </c>
      <c r="G50" s="5">
        <f t="shared" si="0"/>
        <v>878810</v>
      </c>
    </row>
    <row r="51" spans="2:7" x14ac:dyDescent="0.25">
      <c r="B51" s="6">
        <v>44940</v>
      </c>
      <c r="C51" s="5">
        <v>878810</v>
      </c>
      <c r="D51" s="5">
        <f>COUNTIFS($B$3:$B51,"&lt;&gt;"&amp;"")</f>
        <v>49</v>
      </c>
      <c r="E51" s="5">
        <f>COUNTIFS($B$3:$B51,"&lt;&gt;"&amp;"")</f>
        <v>49</v>
      </c>
      <c r="F51" s="5">
        <f>SUM($C$3:$C51)</f>
        <v>12843795</v>
      </c>
      <c r="G51" s="5">
        <f t="shared" si="0"/>
        <v>-946748</v>
      </c>
    </row>
    <row r="52" spans="2:7" x14ac:dyDescent="0.25">
      <c r="B52" s="6">
        <v>44971</v>
      </c>
      <c r="C52" s="5">
        <v>-946748</v>
      </c>
      <c r="D52" s="5">
        <f>COUNTIFS($B$3:$B52,"&lt;&gt;"&amp;"")</f>
        <v>50</v>
      </c>
      <c r="E52" s="5">
        <f>COUNTIFS($B$3:$B52,"&lt;&gt;"&amp;"")</f>
        <v>50</v>
      </c>
      <c r="F52" s="5">
        <f>SUM($C$3:$C52)</f>
        <v>11897047</v>
      </c>
      <c r="G52" s="5">
        <f t="shared" si="0"/>
        <v>340335</v>
      </c>
    </row>
    <row r="53" spans="2:7" x14ac:dyDescent="0.25">
      <c r="B53" s="6">
        <v>44999</v>
      </c>
      <c r="C53" s="5">
        <v>340335</v>
      </c>
      <c r="D53" s="5">
        <f>COUNTIFS($B$3:$B53,"&lt;&gt;"&amp;"")</f>
        <v>51</v>
      </c>
      <c r="E53" s="5">
        <f>COUNTIFS($B$3:$B53,"&lt;&gt;"&amp;"")</f>
        <v>51</v>
      </c>
      <c r="F53" s="5">
        <f>SUM($C$3:$C53)</f>
        <v>12237382</v>
      </c>
      <c r="G53" s="5">
        <f t="shared" si="0"/>
        <v>292032</v>
      </c>
    </row>
    <row r="54" spans="2:7" x14ac:dyDescent="0.25">
      <c r="B54" s="6">
        <v>45030</v>
      </c>
      <c r="C54" s="5">
        <v>292032</v>
      </c>
      <c r="D54" s="5">
        <f>COUNTIFS($B$3:$B54,"&lt;&gt;"&amp;"")</f>
        <v>52</v>
      </c>
      <c r="E54" s="5">
        <f>COUNTIFS($B$3:$B54,"&lt;&gt;"&amp;"")</f>
        <v>52</v>
      </c>
      <c r="F54" s="5">
        <f>SUM($C$3:$C54)</f>
        <v>12529414</v>
      </c>
      <c r="G54" s="5">
        <f t="shared" si="0"/>
        <v>502266</v>
      </c>
    </row>
    <row r="55" spans="2:7" x14ac:dyDescent="0.25">
      <c r="B55" s="6">
        <v>45060</v>
      </c>
      <c r="C55" s="5">
        <v>502266</v>
      </c>
      <c r="D55" s="5">
        <f>COUNTIFS($B$3:$B55,"&lt;&gt;"&amp;"")</f>
        <v>53</v>
      </c>
      <c r="E55" s="5">
        <f>COUNTIFS($B$3:$B55,"&lt;&gt;"&amp;"")</f>
        <v>53</v>
      </c>
      <c r="F55" s="5">
        <f>SUM($C$3:$C55)</f>
        <v>13031680</v>
      </c>
      <c r="G55" s="5">
        <f t="shared" si="0"/>
        <v>265852</v>
      </c>
    </row>
    <row r="56" spans="2:7" x14ac:dyDescent="0.25">
      <c r="B56" s="6">
        <v>45091</v>
      </c>
      <c r="C56" s="5">
        <v>265852</v>
      </c>
      <c r="D56" s="5">
        <f>COUNTIFS($B$3:$B56,"&lt;&gt;"&amp;"")</f>
        <v>54</v>
      </c>
      <c r="E56" s="5">
        <f>COUNTIFS($B$3:$B56,"&lt;&gt;"&amp;"")</f>
        <v>54</v>
      </c>
      <c r="F56" s="5">
        <f>SUM($C$3:$C56)</f>
        <v>13297532</v>
      </c>
      <c r="G56" s="5">
        <f t="shared" si="0"/>
        <v>851017</v>
      </c>
    </row>
    <row r="57" spans="2:7" x14ac:dyDescent="0.25">
      <c r="B57" s="6">
        <v>45121</v>
      </c>
      <c r="C57" s="5">
        <v>851017</v>
      </c>
      <c r="D57" s="5">
        <f>COUNTIFS($B$3:$B57,"&lt;&gt;"&amp;"")</f>
        <v>55</v>
      </c>
      <c r="E57" s="5">
        <f>COUNTIFS($B$3:$B57,"&lt;&gt;"&amp;"")</f>
        <v>55</v>
      </c>
      <c r="F57" s="5">
        <f>SUM($C$3:$C57)</f>
        <v>14148549</v>
      </c>
      <c r="G57" s="5">
        <f t="shared" si="0"/>
        <v>-549615</v>
      </c>
    </row>
    <row r="58" spans="2:7" x14ac:dyDescent="0.25">
      <c r="B58" s="6">
        <v>45152</v>
      </c>
      <c r="C58" s="5">
        <v>-549615</v>
      </c>
      <c r="D58" s="5">
        <f>COUNTIFS($B$3:$B58,"&lt;&gt;"&amp;"")</f>
        <v>56</v>
      </c>
      <c r="E58" s="5">
        <f>COUNTIFS($B$3:$B58,"&lt;&gt;"&amp;"")</f>
        <v>56</v>
      </c>
      <c r="F58" s="5">
        <f>SUM($C$3:$C58)</f>
        <v>13598934</v>
      </c>
      <c r="G58" s="5">
        <f t="shared" si="0"/>
        <v>290162</v>
      </c>
    </row>
    <row r="59" spans="2:7" x14ac:dyDescent="0.25">
      <c r="B59" s="6">
        <v>45183</v>
      </c>
      <c r="C59" s="5">
        <v>290162</v>
      </c>
      <c r="D59" s="5">
        <f>COUNTIFS($B$3:$B59,"&lt;&gt;"&amp;"")</f>
        <v>57</v>
      </c>
      <c r="E59" s="5">
        <f>COUNTIFS($B$3:$B59,"&lt;&gt;"&amp;"")</f>
        <v>57</v>
      </c>
      <c r="F59" s="5">
        <f>SUM($C$3:$C59)</f>
        <v>13889096</v>
      </c>
      <c r="G59" s="5">
        <f t="shared" si="0"/>
        <v>755391</v>
      </c>
    </row>
    <row r="60" spans="2:7" x14ac:dyDescent="0.25">
      <c r="B60" s="6">
        <v>45213</v>
      </c>
      <c r="C60" s="5">
        <v>755391</v>
      </c>
      <c r="D60" s="5">
        <f>COUNTIFS($B$3:$B60,"&lt;&gt;"&amp;"")</f>
        <v>58</v>
      </c>
      <c r="E60" s="5">
        <f>COUNTIFS($B$3:$B60,"&lt;&gt;"&amp;"")</f>
        <v>58</v>
      </c>
      <c r="F60" s="5">
        <f>SUM($C$3:$C60)</f>
        <v>14644487</v>
      </c>
      <c r="G60" s="5">
        <f t="shared" si="0"/>
        <v>1073202</v>
      </c>
    </row>
    <row r="61" spans="2:7" x14ac:dyDescent="0.25">
      <c r="B61" s="6">
        <v>45244</v>
      </c>
      <c r="C61" s="5">
        <v>1073202</v>
      </c>
      <c r="D61" s="5">
        <f>COUNTIFS($B$3:$B61,"&lt;&gt;"&amp;"")</f>
        <v>59</v>
      </c>
      <c r="E61" s="5">
        <f>COUNTIFS($B$3:$B61,"&lt;&gt;"&amp;"")</f>
        <v>59</v>
      </c>
      <c r="F61" s="5">
        <f>SUM($C$3:$C61)</f>
        <v>15717689</v>
      </c>
      <c r="G61" s="5">
        <f t="shared" si="0"/>
        <v>313000</v>
      </c>
    </row>
    <row r="62" spans="2:7" x14ac:dyDescent="0.25">
      <c r="B62" s="6">
        <v>45274</v>
      </c>
      <c r="C62" s="5">
        <v>313000</v>
      </c>
      <c r="D62" s="5">
        <f>COUNTIFS($B$3:$B62,"&lt;&gt;"&amp;"")</f>
        <v>60</v>
      </c>
      <c r="E62" s="5">
        <f>COUNTIFS($B$3:$B62,"&lt;&gt;"&amp;"")</f>
        <v>60</v>
      </c>
      <c r="F62" s="5">
        <f>SUM($C$3:$C62)</f>
        <v>16030689</v>
      </c>
      <c r="G62" s="5">
        <f t="shared" si="0"/>
        <v>241132</v>
      </c>
    </row>
    <row r="63" spans="2:7" x14ac:dyDescent="0.25">
      <c r="B63" s="6">
        <v>44941</v>
      </c>
      <c r="C63" s="5">
        <v>241132</v>
      </c>
      <c r="D63" s="5">
        <f>COUNTIFS($B$3:$B63,"&lt;&gt;"&amp;"")</f>
        <v>61</v>
      </c>
      <c r="E63" s="5">
        <f>COUNTIFS($B$3:$B63,"&lt;&gt;"&amp;"")</f>
        <v>61</v>
      </c>
      <c r="F63" s="5">
        <f>SUM($C$3:$C63)</f>
        <v>16271821</v>
      </c>
      <c r="G63" s="5">
        <f t="shared" si="0"/>
        <v>1036589</v>
      </c>
    </row>
    <row r="64" spans="2:7" x14ac:dyDescent="0.25">
      <c r="B64" s="6">
        <v>44972</v>
      </c>
      <c r="C64" s="5">
        <v>1036589</v>
      </c>
      <c r="D64" s="5">
        <f>COUNTIFS($B$3:$B64,"&lt;&gt;"&amp;"")</f>
        <v>62</v>
      </c>
      <c r="E64" s="5">
        <f>COUNTIFS($B$3:$B64,"&lt;&gt;"&amp;"")</f>
        <v>62</v>
      </c>
      <c r="F64" s="5">
        <f>SUM($C$3:$C64)</f>
        <v>17308410</v>
      </c>
      <c r="G64" s="5">
        <f t="shared" si="0"/>
        <v>853904</v>
      </c>
    </row>
    <row r="65" spans="2:7" x14ac:dyDescent="0.25">
      <c r="B65" s="6">
        <v>45000</v>
      </c>
      <c r="C65" s="5">
        <v>853904</v>
      </c>
      <c r="D65" s="5">
        <f>COUNTIFS($B$3:$B65,"&lt;&gt;"&amp;"")</f>
        <v>63</v>
      </c>
      <c r="E65" s="5">
        <f>COUNTIFS($B$3:$B65,"&lt;&gt;"&amp;"")</f>
        <v>63</v>
      </c>
      <c r="F65" s="5">
        <f>SUM($C$3:$C65)</f>
        <v>18162314</v>
      </c>
      <c r="G65" s="5">
        <f t="shared" si="0"/>
        <v>-388932</v>
      </c>
    </row>
    <row r="66" spans="2:7" x14ac:dyDescent="0.25">
      <c r="B66" s="6">
        <v>45031</v>
      </c>
      <c r="C66" s="5">
        <v>-388932</v>
      </c>
      <c r="D66" s="5">
        <f>COUNTIFS($B$3:$B66,"&lt;&gt;"&amp;"")</f>
        <v>64</v>
      </c>
      <c r="E66" s="5">
        <f>COUNTIFS($B$3:$B66,"&lt;&gt;"&amp;"")</f>
        <v>64</v>
      </c>
      <c r="F66" s="5">
        <f>SUM($C$3:$C66)</f>
        <v>17773382</v>
      </c>
      <c r="G66" s="5">
        <f t="shared" si="0"/>
        <v>982952</v>
      </c>
    </row>
    <row r="67" spans="2:7" x14ac:dyDescent="0.25">
      <c r="B67" s="6">
        <v>45061</v>
      </c>
      <c r="C67" s="5">
        <v>982952</v>
      </c>
      <c r="D67" s="5">
        <f>COUNTIFS($B$3:$B67,"&lt;&gt;"&amp;"")</f>
        <v>65</v>
      </c>
      <c r="E67" s="5">
        <f>COUNTIFS($B$3:$B67,"&lt;&gt;"&amp;"")</f>
        <v>65</v>
      </c>
      <c r="F67" s="5">
        <f>SUM($C$3:$C67)</f>
        <v>18756334</v>
      </c>
      <c r="G67" s="5">
        <f t="shared" si="0"/>
        <v>537759</v>
      </c>
    </row>
    <row r="68" spans="2:7" x14ac:dyDescent="0.25">
      <c r="B68" s="6">
        <v>45092</v>
      </c>
      <c r="C68" s="5">
        <v>537759</v>
      </c>
      <c r="D68" s="5">
        <f>COUNTIFS($B$3:$B68,"&lt;&gt;"&amp;"")</f>
        <v>66</v>
      </c>
      <c r="E68" s="5">
        <f>COUNTIFS($B$3:$B68,"&lt;&gt;"&amp;"")</f>
        <v>66</v>
      </c>
      <c r="F68" s="5">
        <f>SUM($C$3:$C68)</f>
        <v>19294093</v>
      </c>
      <c r="G68" s="5">
        <f t="shared" ref="G68:G88" si="1">IF(AND($F68&lt;&gt;"",$D68&lt;&gt;1),$F69-$F68,IF(AND($F68&lt;&gt;"",$D68=1),$F68,""))</f>
        <v>547784</v>
      </c>
    </row>
    <row r="69" spans="2:7" x14ac:dyDescent="0.25">
      <c r="B69" s="6">
        <v>45122</v>
      </c>
      <c r="C69" s="5">
        <v>547784</v>
      </c>
      <c r="D69" s="5">
        <f>COUNTIFS($B$3:$B69,"&lt;&gt;"&amp;"")</f>
        <v>67</v>
      </c>
      <c r="E69" s="5">
        <f>COUNTIFS($B$3:$B69,"&lt;&gt;"&amp;"")</f>
        <v>67</v>
      </c>
      <c r="F69" s="5">
        <f>SUM($C$3:$C69)</f>
        <v>19841877</v>
      </c>
      <c r="G69" s="5">
        <f t="shared" si="1"/>
        <v>-496214</v>
      </c>
    </row>
    <row r="70" spans="2:7" x14ac:dyDescent="0.25">
      <c r="B70" s="6">
        <v>45153</v>
      </c>
      <c r="C70" s="5">
        <v>-496214</v>
      </c>
      <c r="D70" s="5">
        <f>COUNTIFS($B$3:$B70,"&lt;&gt;"&amp;"")</f>
        <v>68</v>
      </c>
      <c r="E70" s="5">
        <f>COUNTIFS($B$3:$B70,"&lt;&gt;"&amp;"")</f>
        <v>68</v>
      </c>
      <c r="F70" s="5">
        <f>SUM($C$3:$C70)</f>
        <v>19345663</v>
      </c>
      <c r="G70" s="5">
        <f t="shared" si="1"/>
        <v>854181</v>
      </c>
    </row>
    <row r="71" spans="2:7" x14ac:dyDescent="0.25">
      <c r="B71" s="6">
        <v>45184</v>
      </c>
      <c r="C71" s="5">
        <v>854181</v>
      </c>
      <c r="D71" s="5">
        <f>COUNTIFS($B$3:$B71,"&lt;&gt;"&amp;"")</f>
        <v>69</v>
      </c>
      <c r="E71" s="5">
        <f>COUNTIFS($B$3:$B71,"&lt;&gt;"&amp;"")</f>
        <v>69</v>
      </c>
      <c r="F71" s="5">
        <f>SUM($C$3:$C71)</f>
        <v>20199844</v>
      </c>
      <c r="G71" s="5">
        <f t="shared" si="1"/>
        <v>934719</v>
      </c>
    </row>
    <row r="72" spans="2:7" x14ac:dyDescent="0.25">
      <c r="B72" s="6">
        <v>45214</v>
      </c>
      <c r="C72" s="5">
        <v>934719</v>
      </c>
      <c r="D72" s="5">
        <f>COUNTIFS($B$3:$B72,"&lt;&gt;"&amp;"")</f>
        <v>70</v>
      </c>
      <c r="E72" s="5">
        <f>COUNTIFS($B$3:$B72,"&lt;&gt;"&amp;"")</f>
        <v>70</v>
      </c>
      <c r="F72" s="5">
        <f>SUM($C$3:$C72)</f>
        <v>21134563</v>
      </c>
      <c r="G72" s="5">
        <f t="shared" si="1"/>
        <v>-288531</v>
      </c>
    </row>
    <row r="73" spans="2:7" x14ac:dyDescent="0.25">
      <c r="B73" s="6">
        <v>45245</v>
      </c>
      <c r="C73" s="5">
        <v>-288531</v>
      </c>
      <c r="D73" s="5">
        <f>COUNTIFS($B$3:$B73,"&lt;&gt;"&amp;"")</f>
        <v>71</v>
      </c>
      <c r="E73" s="5">
        <f>COUNTIFS($B$3:$B73,"&lt;&gt;"&amp;"")</f>
        <v>71</v>
      </c>
      <c r="F73" s="5">
        <f>SUM($C$3:$C73)</f>
        <v>20846032</v>
      </c>
      <c r="G73" s="5">
        <f t="shared" si="1"/>
        <v>-184383</v>
      </c>
    </row>
    <row r="74" spans="2:7" x14ac:dyDescent="0.25">
      <c r="B74" s="6">
        <v>45275</v>
      </c>
      <c r="C74" s="5">
        <v>-184383</v>
      </c>
      <c r="D74" s="5">
        <f>COUNTIFS($B$3:$B74,"&lt;&gt;"&amp;"")</f>
        <v>72</v>
      </c>
      <c r="E74" s="5">
        <f>COUNTIFS($B$3:$B74,"&lt;&gt;"&amp;"")</f>
        <v>72</v>
      </c>
      <c r="F74" s="5">
        <f>SUM($C$3:$C74)</f>
        <v>20661649</v>
      </c>
      <c r="G74" s="5">
        <f t="shared" si="1"/>
        <v>659541</v>
      </c>
    </row>
    <row r="75" spans="2:7" x14ac:dyDescent="0.25">
      <c r="B75" s="6">
        <v>44942</v>
      </c>
      <c r="C75" s="5">
        <v>659541</v>
      </c>
      <c r="D75" s="5">
        <f>COUNTIFS($B$3:$B75,"&lt;&gt;"&amp;"")</f>
        <v>73</v>
      </c>
      <c r="E75" s="5">
        <f>COUNTIFS($B$3:$B75,"&lt;&gt;"&amp;"")</f>
        <v>73</v>
      </c>
      <c r="F75" s="5">
        <f>SUM($C$3:$C75)</f>
        <v>21321190</v>
      </c>
      <c r="G75" s="5">
        <f t="shared" si="1"/>
        <v>-1149123</v>
      </c>
    </row>
    <row r="76" spans="2:7" x14ac:dyDescent="0.25">
      <c r="B76" s="6">
        <v>44973</v>
      </c>
      <c r="C76" s="5">
        <v>-1149123</v>
      </c>
      <c r="D76" s="5">
        <f>COUNTIFS($B$3:$B76,"&lt;&gt;"&amp;"")</f>
        <v>74</v>
      </c>
      <c r="E76" s="5">
        <f>COUNTIFS($B$3:$B76,"&lt;&gt;"&amp;"")</f>
        <v>74</v>
      </c>
      <c r="F76" s="5">
        <f>SUM($C$3:$C76)</f>
        <v>20172067</v>
      </c>
      <c r="G76" s="5">
        <f t="shared" si="1"/>
        <v>355882</v>
      </c>
    </row>
    <row r="77" spans="2:7" x14ac:dyDescent="0.25">
      <c r="B77" s="6">
        <v>45001</v>
      </c>
      <c r="C77" s="5">
        <v>355882</v>
      </c>
      <c r="D77" s="5">
        <f>COUNTIFS($B$3:$B77,"&lt;&gt;"&amp;"")</f>
        <v>75</v>
      </c>
      <c r="E77" s="5">
        <f>COUNTIFS($B$3:$B77,"&lt;&gt;"&amp;"")</f>
        <v>75</v>
      </c>
      <c r="F77" s="5">
        <f>SUM($C$3:$C77)</f>
        <v>20527949</v>
      </c>
      <c r="G77" s="5">
        <f t="shared" si="1"/>
        <v>662284</v>
      </c>
    </row>
    <row r="78" spans="2:7" x14ac:dyDescent="0.25">
      <c r="B78" s="6">
        <v>45032</v>
      </c>
      <c r="C78" s="5">
        <v>662284</v>
      </c>
      <c r="D78" s="5">
        <f>COUNTIFS($B$3:$B78,"&lt;&gt;"&amp;"")</f>
        <v>76</v>
      </c>
      <c r="E78" s="5">
        <f>COUNTIFS($B$3:$B78,"&lt;&gt;"&amp;"")</f>
        <v>76</v>
      </c>
      <c r="F78" s="5">
        <f>SUM($C$3:$C78)</f>
        <v>21190233</v>
      </c>
      <c r="G78" s="5">
        <f t="shared" si="1"/>
        <v>518681</v>
      </c>
    </row>
    <row r="79" spans="2:7" x14ac:dyDescent="0.25">
      <c r="B79" s="6">
        <v>45062</v>
      </c>
      <c r="C79" s="5">
        <v>518681</v>
      </c>
      <c r="D79" s="5">
        <f>COUNTIFS($B$3:$B79,"&lt;&gt;"&amp;"")</f>
        <v>77</v>
      </c>
      <c r="E79" s="5">
        <f>COUNTIFS($B$3:$B79,"&lt;&gt;"&amp;"")</f>
        <v>77</v>
      </c>
      <c r="F79" s="5">
        <f>SUM($C$3:$C79)</f>
        <v>21708914</v>
      </c>
      <c r="G79" s="5">
        <f t="shared" si="1"/>
        <v>-748256</v>
      </c>
    </row>
    <row r="80" spans="2:7" x14ac:dyDescent="0.25">
      <c r="B80" s="6">
        <v>45093</v>
      </c>
      <c r="C80" s="5">
        <v>-748256</v>
      </c>
      <c r="D80" s="5">
        <f>COUNTIFS($B$3:$B80,"&lt;&gt;"&amp;"")</f>
        <v>78</v>
      </c>
      <c r="E80" s="5">
        <f>COUNTIFS($B$3:$B80,"&lt;&gt;"&amp;"")</f>
        <v>78</v>
      </c>
      <c r="F80" s="5">
        <f>SUM($C$3:$C80)</f>
        <v>20960658</v>
      </c>
      <c r="G80" s="5">
        <f t="shared" si="1"/>
        <v>-910775</v>
      </c>
    </row>
    <row r="81" spans="2:7" x14ac:dyDescent="0.25">
      <c r="B81" s="6">
        <v>45123</v>
      </c>
      <c r="C81" s="5">
        <v>-910775</v>
      </c>
      <c r="D81" s="5">
        <f>COUNTIFS($B$3:$B81,"&lt;&gt;"&amp;"")</f>
        <v>79</v>
      </c>
      <c r="E81" s="5">
        <f>COUNTIFS($B$3:$B81,"&lt;&gt;"&amp;"")</f>
        <v>79</v>
      </c>
      <c r="F81" s="5">
        <f>SUM($C$3:$C81)</f>
        <v>20049883</v>
      </c>
      <c r="G81" s="5">
        <f t="shared" si="1"/>
        <v>951227</v>
      </c>
    </row>
    <row r="82" spans="2:7" x14ac:dyDescent="0.25">
      <c r="B82" s="6">
        <v>45154</v>
      </c>
      <c r="C82" s="5">
        <v>951227</v>
      </c>
      <c r="D82" s="5">
        <f>COUNTIFS($B$3:$B82,"&lt;&gt;"&amp;"")</f>
        <v>80</v>
      </c>
      <c r="E82" s="5">
        <f>COUNTIFS($B$3:$B82,"&lt;&gt;"&amp;"")</f>
        <v>80</v>
      </c>
      <c r="F82" s="5">
        <f>SUM($C$3:$C82)</f>
        <v>21001110</v>
      </c>
      <c r="G82" s="5">
        <f t="shared" si="1"/>
        <v>898241</v>
      </c>
    </row>
    <row r="83" spans="2:7" x14ac:dyDescent="0.25">
      <c r="B83" s="6">
        <v>45185</v>
      </c>
      <c r="C83" s="5">
        <v>898241</v>
      </c>
      <c r="D83" s="5">
        <f>COUNTIFS($B$3:$B83,"&lt;&gt;"&amp;"")</f>
        <v>81</v>
      </c>
      <c r="E83" s="5">
        <f>COUNTIFS($B$3:$B83,"&lt;&gt;"&amp;"")</f>
        <v>81</v>
      </c>
      <c r="F83" s="5">
        <f>SUM($C$3:$C83)</f>
        <v>21899351</v>
      </c>
      <c r="G83" s="5">
        <f t="shared" si="1"/>
        <v>-729004</v>
      </c>
    </row>
    <row r="84" spans="2:7" x14ac:dyDescent="0.25">
      <c r="B84" s="6">
        <v>45215</v>
      </c>
      <c r="C84" s="5">
        <v>-729004</v>
      </c>
      <c r="D84" s="5">
        <f>COUNTIFS($B$3:$B84,"&lt;&gt;"&amp;"")</f>
        <v>82</v>
      </c>
      <c r="E84" s="5">
        <f>COUNTIFS($B$3:$B84,"&lt;&gt;"&amp;"")</f>
        <v>82</v>
      </c>
      <c r="F84" s="5">
        <f>SUM($C$3:$C84)</f>
        <v>21170347</v>
      </c>
      <c r="G84" s="5">
        <f t="shared" si="1"/>
        <v>-112209</v>
      </c>
    </row>
    <row r="85" spans="2:7" x14ac:dyDescent="0.25">
      <c r="B85" s="6">
        <v>45246</v>
      </c>
      <c r="C85" s="5">
        <v>-112209</v>
      </c>
      <c r="D85" s="5">
        <f>COUNTIFS($B$3:$B85,"&lt;&gt;"&amp;"")</f>
        <v>83</v>
      </c>
      <c r="E85" s="5">
        <f>COUNTIFS($B$3:$B85,"&lt;&gt;"&amp;"")</f>
        <v>83</v>
      </c>
      <c r="F85" s="5">
        <f>SUM($C$3:$C85)</f>
        <v>21058138</v>
      </c>
      <c r="G85" s="5">
        <f t="shared" si="1"/>
        <v>516313</v>
      </c>
    </row>
    <row r="86" spans="2:7" x14ac:dyDescent="0.25">
      <c r="B86" s="6">
        <v>45276</v>
      </c>
      <c r="C86" s="5">
        <v>516313</v>
      </c>
      <c r="D86" s="5">
        <f>COUNTIFS($B$3:$B86,"&lt;&gt;"&amp;"")</f>
        <v>84</v>
      </c>
      <c r="E86" s="5">
        <f>COUNTIFS($B$3:$B86,"&lt;&gt;"&amp;"")</f>
        <v>84</v>
      </c>
      <c r="F86" s="5">
        <f>SUM($C$3:$C86)</f>
        <v>21574451</v>
      </c>
      <c r="G86" s="5">
        <f t="shared" si="1"/>
        <v>607208</v>
      </c>
    </row>
    <row r="87" spans="2:7" x14ac:dyDescent="0.25">
      <c r="B87" s="6">
        <v>44943</v>
      </c>
      <c r="C87" s="5">
        <v>607208</v>
      </c>
      <c r="D87" s="5">
        <f>COUNTIFS($B$3:$B87,"&lt;&gt;"&amp;"")</f>
        <v>85</v>
      </c>
      <c r="E87" s="5">
        <f>COUNTIFS($B$3:$B87,"&lt;&gt;"&amp;"")</f>
        <v>85</v>
      </c>
      <c r="F87" s="5">
        <f>SUM($C$3:$C87)</f>
        <v>22181659</v>
      </c>
      <c r="G87" s="5">
        <f t="shared" si="1"/>
        <v>382539</v>
      </c>
    </row>
    <row r="88" spans="2:7" x14ac:dyDescent="0.25">
      <c r="B88" s="6">
        <v>44974</v>
      </c>
      <c r="C88" s="5">
        <v>382539</v>
      </c>
      <c r="D88" s="5">
        <f>COUNTIFS($B$3:$B88,"&lt;&gt;"&amp;"")</f>
        <v>86</v>
      </c>
      <c r="E88" s="5">
        <f>COUNTIFS($B$3:$B88,"&lt;&gt;"&amp;"")</f>
        <v>86</v>
      </c>
      <c r="F88" s="5">
        <f>SUM($C$3:$C88)</f>
        <v>22564198</v>
      </c>
      <c r="G88" s="5">
        <f t="shared" si="1"/>
        <v>-22564198</v>
      </c>
    </row>
  </sheetData>
  <autoFilter ref="A2:H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  <row r="4" spans="1:1" x14ac:dyDescent="0.25">
      <c r="A4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5CC8-A8F5-4B9E-9EA5-CC52B97DB326}">
  <dimension ref="A1:X38"/>
  <sheetViews>
    <sheetView topLeftCell="A3" zoomScale="70" zoomScaleNormal="70" workbookViewId="0">
      <selection activeCell="D22" sqref="D22"/>
    </sheetView>
  </sheetViews>
  <sheetFormatPr defaultRowHeight="15" x14ac:dyDescent="0.25"/>
  <cols>
    <col min="1" max="1" width="4.28515625" style="8" bestFit="1" customWidth="1"/>
    <col min="2" max="2" width="21.140625" style="8" bestFit="1" customWidth="1"/>
    <col min="3" max="3" width="26.7109375" style="8" bestFit="1" customWidth="1"/>
    <col min="4" max="6" width="41" style="8" customWidth="1"/>
    <col min="7" max="7" width="27.5703125" style="8" bestFit="1" customWidth="1"/>
    <col min="8" max="8" width="14.5703125" style="8" bestFit="1" customWidth="1"/>
    <col min="9" max="9" width="4.28515625" style="8" bestFit="1" customWidth="1"/>
    <col min="10" max="16384" width="9.140625" style="8"/>
  </cols>
  <sheetData>
    <row r="1" spans="1:9" x14ac:dyDescent="0.25">
      <c r="A1" s="7" t="s">
        <v>2</v>
      </c>
      <c r="B1" s="7" t="s">
        <v>18</v>
      </c>
      <c r="C1" s="7" t="s">
        <v>17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3</v>
      </c>
    </row>
    <row r="2" spans="1:9" ht="30" x14ac:dyDescent="0.25">
      <c r="B2" s="7" t="s">
        <v>25</v>
      </c>
      <c r="C2" s="7" t="s">
        <v>26</v>
      </c>
      <c r="D2" s="7" t="s">
        <v>27</v>
      </c>
    </row>
    <row r="3" spans="1:9" ht="45" x14ac:dyDescent="0.25">
      <c r="B3" s="7" t="s">
        <v>24</v>
      </c>
      <c r="D3" s="7" t="s">
        <v>28</v>
      </c>
    </row>
    <row r="4" spans="1:9" ht="45" x14ac:dyDescent="0.25">
      <c r="B4" s="7" t="s">
        <v>24</v>
      </c>
      <c r="C4" s="9" t="s">
        <v>29</v>
      </c>
      <c r="D4" s="7" t="s">
        <v>30</v>
      </c>
    </row>
    <row r="5" spans="1:9" x14ac:dyDescent="0.25">
      <c r="B5" s="7" t="s">
        <v>24</v>
      </c>
    </row>
    <row r="6" spans="1:9" ht="120" x14ac:dyDescent="0.25">
      <c r="B6" s="7" t="s">
        <v>24</v>
      </c>
      <c r="C6" s="10" t="s">
        <v>31</v>
      </c>
    </row>
    <row r="7" spans="1:9" x14ac:dyDescent="0.25">
      <c r="B7" s="7" t="s">
        <v>24</v>
      </c>
    </row>
    <row r="8" spans="1:9" x14ac:dyDescent="0.25">
      <c r="B8" s="7" t="s">
        <v>24</v>
      </c>
    </row>
    <row r="9" spans="1:9" ht="114.75" customHeight="1" x14ac:dyDescent="0.25">
      <c r="B9" s="7" t="s">
        <v>24</v>
      </c>
      <c r="C9" s="11" t="s">
        <v>32</v>
      </c>
      <c r="D9" s="12" t="s">
        <v>33</v>
      </c>
    </row>
    <row r="10" spans="1:9" x14ac:dyDescent="0.25">
      <c r="B10" s="7" t="s">
        <v>24</v>
      </c>
    </row>
    <row r="11" spans="1:9" x14ac:dyDescent="0.25">
      <c r="B11" s="7" t="s">
        <v>24</v>
      </c>
    </row>
    <row r="12" spans="1:9" x14ac:dyDescent="0.25">
      <c r="B12" s="7" t="s">
        <v>24</v>
      </c>
    </row>
    <row r="13" spans="1:9" x14ac:dyDescent="0.25">
      <c r="B13" s="7" t="s">
        <v>24</v>
      </c>
    </row>
    <row r="14" spans="1:9" x14ac:dyDescent="0.25">
      <c r="B14" s="7" t="s">
        <v>24</v>
      </c>
    </row>
    <row r="15" spans="1:9" x14ac:dyDescent="0.25">
      <c r="B15" s="7" t="s">
        <v>24</v>
      </c>
    </row>
    <row r="16" spans="1:9" x14ac:dyDescent="0.25">
      <c r="B16" s="7" t="s">
        <v>24</v>
      </c>
    </row>
    <row r="17" spans="2:24" x14ac:dyDescent="0.25">
      <c r="B17" s="7" t="s">
        <v>24</v>
      </c>
    </row>
    <row r="18" spans="2:24" x14ac:dyDescent="0.25">
      <c r="B18" s="7" t="s">
        <v>24</v>
      </c>
    </row>
    <row r="25" spans="2:24" x14ac:dyDescent="0.25"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2:24" x14ac:dyDescent="0.25"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2:24" x14ac:dyDescent="0.25"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2:24" x14ac:dyDescent="0.25"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2:24" x14ac:dyDescent="0.25"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2:24" x14ac:dyDescent="0.25"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2:24" x14ac:dyDescent="0.25"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2:24" x14ac:dyDescent="0.25"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2:24" x14ac:dyDescent="0.25"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2:24" x14ac:dyDescent="0.25"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2:24" x14ac:dyDescent="0.25"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2:24" x14ac:dyDescent="0.25"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2:24" x14ac:dyDescent="0.25"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2:24" x14ac:dyDescent="0.25"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</sheetData>
  <autoFilter ref="A1:I1" xr:uid="{A6825CC8-A8F5-4B9E-9EA5-CC52B97DB32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C23B-7F95-42F6-A960-6D733EAD2A7C}">
  <dimension ref="A1:F66"/>
  <sheetViews>
    <sheetView tabSelected="1" zoomScale="70" zoomScaleNormal="7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defaultRowHeight="15" x14ac:dyDescent="0.25"/>
  <cols>
    <col min="1" max="1" width="4.28515625" style="5" bestFit="1" customWidth="1"/>
    <col min="2" max="2" width="81.5703125" style="5" customWidth="1"/>
    <col min="3" max="3" width="81.5703125" style="27" customWidth="1"/>
    <col min="4" max="5" width="72.140625" style="2" customWidth="1"/>
    <col min="6" max="6" width="23" style="5" customWidth="1"/>
    <col min="7" max="16384" width="9.140625" style="5"/>
  </cols>
  <sheetData>
    <row r="1" spans="1:6" x14ac:dyDescent="0.25">
      <c r="A1" s="4" t="s">
        <v>2</v>
      </c>
      <c r="B1" s="4" t="s">
        <v>49</v>
      </c>
      <c r="C1" s="26" t="s">
        <v>74</v>
      </c>
      <c r="D1" s="3" t="s">
        <v>37</v>
      </c>
      <c r="E1" s="3" t="s">
        <v>38</v>
      </c>
      <c r="F1" s="4" t="s">
        <v>3</v>
      </c>
    </row>
    <row r="2" spans="1:6" ht="108" customHeight="1" x14ac:dyDescent="0.25">
      <c r="B2" s="28" t="s">
        <v>77</v>
      </c>
      <c r="D2" s="19" t="s">
        <v>44</v>
      </c>
      <c r="E2" s="20" t="s">
        <v>39</v>
      </c>
    </row>
    <row r="3" spans="1:6" ht="154.5" customHeight="1" x14ac:dyDescent="0.25">
      <c r="B3" s="22" t="s">
        <v>70</v>
      </c>
      <c r="C3" s="25"/>
      <c r="D3" s="16" t="s">
        <v>45</v>
      </c>
      <c r="E3" s="17" t="s">
        <v>40</v>
      </c>
    </row>
    <row r="4" spans="1:6" ht="193.5" customHeight="1" x14ac:dyDescent="0.25">
      <c r="B4" s="24" t="s">
        <v>73</v>
      </c>
      <c r="C4" s="25" t="s">
        <v>75</v>
      </c>
      <c r="D4" s="16" t="s">
        <v>46</v>
      </c>
      <c r="E4" s="16" t="s">
        <v>41</v>
      </c>
    </row>
    <row r="5" spans="1:6" ht="133.5" customHeight="1" x14ac:dyDescent="0.25">
      <c r="C5" s="25" t="s">
        <v>76</v>
      </c>
      <c r="D5" s="16" t="s">
        <v>47</v>
      </c>
      <c r="E5" s="16" t="s">
        <v>42</v>
      </c>
    </row>
    <row r="6" spans="1:6" ht="189" customHeight="1" x14ac:dyDescent="0.25">
      <c r="B6" s="23" t="s">
        <v>72</v>
      </c>
      <c r="C6" s="25"/>
      <c r="D6" s="16" t="s">
        <v>48</v>
      </c>
      <c r="E6" s="16" t="s">
        <v>43</v>
      </c>
      <c r="F6" s="3" t="s">
        <v>71</v>
      </c>
    </row>
    <row r="7" spans="1:6" ht="66" customHeight="1" x14ac:dyDescent="0.25">
      <c r="D7" s="21" t="s">
        <v>65</v>
      </c>
      <c r="E7" s="21" t="s">
        <v>60</v>
      </c>
    </row>
    <row r="8" spans="1:6" ht="66" customHeight="1" x14ac:dyDescent="0.25">
      <c r="D8" s="21" t="s">
        <v>66</v>
      </c>
      <c r="E8" s="21" t="s">
        <v>61</v>
      </c>
    </row>
    <row r="9" spans="1:6" ht="66" customHeight="1" x14ac:dyDescent="0.25">
      <c r="D9" s="21" t="s">
        <v>68</v>
      </c>
      <c r="E9" s="21" t="s">
        <v>62</v>
      </c>
    </row>
    <row r="10" spans="1:6" ht="66" customHeight="1" x14ac:dyDescent="0.25">
      <c r="D10" s="21" t="s">
        <v>69</v>
      </c>
      <c r="E10" s="21" t="s">
        <v>63</v>
      </c>
    </row>
    <row r="11" spans="1:6" ht="66" customHeight="1" x14ac:dyDescent="0.25">
      <c r="D11" s="21" t="s">
        <v>67</v>
      </c>
      <c r="E11" s="21" t="s">
        <v>64</v>
      </c>
    </row>
    <row r="12" spans="1:6" ht="66" customHeight="1" x14ac:dyDescent="0.25">
      <c r="D12" s="15" t="s">
        <v>54</v>
      </c>
      <c r="E12" s="15" t="s">
        <v>57</v>
      </c>
    </row>
    <row r="13" spans="1:6" ht="66" customHeight="1" x14ac:dyDescent="0.25">
      <c r="D13" s="15" t="s">
        <v>55</v>
      </c>
      <c r="E13" s="15" t="s">
        <v>58</v>
      </c>
    </row>
    <row r="14" spans="1:6" ht="66" customHeight="1" x14ac:dyDescent="0.25">
      <c r="D14" s="15" t="s">
        <v>56</v>
      </c>
      <c r="E14" s="15" t="s">
        <v>59</v>
      </c>
    </row>
    <row r="15" spans="1:6" ht="110.25" customHeight="1" x14ac:dyDescent="0.25">
      <c r="B15" s="3" t="s">
        <v>78</v>
      </c>
      <c r="C15" s="25" t="s">
        <v>79</v>
      </c>
      <c r="D15" s="18" t="s">
        <v>52</v>
      </c>
      <c r="E15" s="18" t="s">
        <v>50</v>
      </c>
    </row>
    <row r="16" spans="1:6" ht="93.75" customHeight="1" x14ac:dyDescent="0.25">
      <c r="C16" s="25" t="s">
        <v>80</v>
      </c>
      <c r="D16" s="18" t="s">
        <v>53</v>
      </c>
      <c r="E16" s="18" t="s">
        <v>51</v>
      </c>
    </row>
    <row r="19" spans="2:6" x14ac:dyDescent="0.25">
      <c r="B19" s="32" t="s">
        <v>81</v>
      </c>
      <c r="C19" s="30"/>
      <c r="D19" s="31"/>
      <c r="E19" s="31"/>
      <c r="F19" s="29"/>
    </row>
    <row r="20" spans="2:6" x14ac:dyDescent="0.25">
      <c r="B20" s="32" t="s">
        <v>82</v>
      </c>
      <c r="C20" s="30"/>
      <c r="D20" s="31"/>
      <c r="E20" s="31"/>
      <c r="F20" s="29"/>
    </row>
    <row r="21" spans="2:6" x14ac:dyDescent="0.25">
      <c r="B21" s="29" t="s">
        <v>83</v>
      </c>
      <c r="C21" s="30"/>
      <c r="D21" s="31"/>
      <c r="E21" s="31"/>
      <c r="F21" s="29"/>
    </row>
    <row r="22" spans="2:6" x14ac:dyDescent="0.25">
      <c r="B22" s="32" t="s">
        <v>84</v>
      </c>
      <c r="C22" s="30"/>
      <c r="D22" s="31"/>
      <c r="E22" s="31"/>
      <c r="F22" s="29"/>
    </row>
    <row r="23" spans="2:6" x14ac:dyDescent="0.25">
      <c r="B23" s="32" t="s">
        <v>85</v>
      </c>
      <c r="C23" s="30"/>
      <c r="D23" s="31"/>
      <c r="E23" s="31"/>
      <c r="F23" s="29"/>
    </row>
    <row r="24" spans="2:6" x14ac:dyDescent="0.25">
      <c r="B24" s="32" t="s">
        <v>86</v>
      </c>
      <c r="C24" s="30"/>
      <c r="D24" s="31"/>
      <c r="E24" s="31"/>
      <c r="F24" s="29"/>
    </row>
    <row r="25" spans="2:6" x14ac:dyDescent="0.25">
      <c r="B25" s="32" t="s">
        <v>87</v>
      </c>
      <c r="C25" s="30"/>
      <c r="D25" s="31"/>
      <c r="E25" s="31"/>
      <c r="F25" s="29"/>
    </row>
    <row r="26" spans="2:6" x14ac:dyDescent="0.25">
      <c r="B26" s="32" t="s">
        <v>88</v>
      </c>
      <c r="C26" s="30"/>
      <c r="D26" s="31"/>
      <c r="E26" s="31"/>
      <c r="F26" s="29"/>
    </row>
    <row r="27" spans="2:6" x14ac:dyDescent="0.25">
      <c r="B27" s="29"/>
      <c r="C27" s="30"/>
      <c r="D27" s="31"/>
      <c r="E27" s="31"/>
      <c r="F27" s="29"/>
    </row>
    <row r="28" spans="2:6" x14ac:dyDescent="0.25">
      <c r="B28" s="29"/>
      <c r="C28" s="30"/>
      <c r="D28" s="31"/>
      <c r="E28" s="31"/>
      <c r="F28" s="29"/>
    </row>
    <row r="29" spans="2:6" x14ac:dyDescent="0.25">
      <c r="B29" s="29"/>
      <c r="C29" s="30"/>
      <c r="D29" s="31"/>
      <c r="E29" s="31"/>
      <c r="F29" s="29"/>
    </row>
    <row r="30" spans="2:6" x14ac:dyDescent="0.25">
      <c r="B30" s="29"/>
      <c r="C30" s="30"/>
      <c r="D30" s="31"/>
      <c r="E30" s="31"/>
      <c r="F30" s="29"/>
    </row>
    <row r="31" spans="2:6" x14ac:dyDescent="0.25">
      <c r="B31" s="33" t="s">
        <v>89</v>
      </c>
      <c r="C31" s="30"/>
      <c r="D31" s="31"/>
      <c r="E31" s="31"/>
      <c r="F31" s="29"/>
    </row>
    <row r="32" spans="2:6" x14ac:dyDescent="0.25">
      <c r="B32" s="29"/>
      <c r="C32" s="30"/>
      <c r="D32" s="31"/>
      <c r="E32" s="31"/>
      <c r="F32" s="29"/>
    </row>
    <row r="33" spans="2:6" x14ac:dyDescent="0.25">
      <c r="B33" s="29"/>
      <c r="C33" s="30"/>
      <c r="D33" s="31"/>
      <c r="E33" s="31"/>
      <c r="F33" s="29"/>
    </row>
    <row r="34" spans="2:6" x14ac:dyDescent="0.25">
      <c r="B34" s="34" t="s">
        <v>90</v>
      </c>
      <c r="C34" s="30"/>
      <c r="D34" s="31"/>
      <c r="E34" s="31"/>
      <c r="F34" s="29"/>
    </row>
    <row r="35" spans="2:6" x14ac:dyDescent="0.25">
      <c r="B35" s="29"/>
      <c r="C35" s="30"/>
      <c r="D35" s="31"/>
      <c r="E35" s="31"/>
      <c r="F35" s="29"/>
    </row>
    <row r="36" spans="2:6" x14ac:dyDescent="0.25">
      <c r="B36" s="29"/>
      <c r="C36" s="30"/>
      <c r="D36" s="31"/>
      <c r="E36" s="31"/>
      <c r="F36" s="29"/>
    </row>
    <row r="37" spans="2:6" x14ac:dyDescent="0.25">
      <c r="B37" s="29"/>
      <c r="C37" s="30"/>
      <c r="D37" s="31"/>
      <c r="E37" s="31"/>
      <c r="F37" s="29"/>
    </row>
    <row r="38" spans="2:6" x14ac:dyDescent="0.25">
      <c r="B38" s="29"/>
      <c r="C38" s="30"/>
      <c r="D38" s="31"/>
      <c r="E38" s="31"/>
      <c r="F38" s="29"/>
    </row>
    <row r="39" spans="2:6" x14ac:dyDescent="0.25">
      <c r="B39" s="29"/>
      <c r="C39" s="30"/>
      <c r="D39" s="31"/>
      <c r="E39" s="31"/>
      <c r="F39" s="29"/>
    </row>
    <row r="40" spans="2:6" x14ac:dyDescent="0.25">
      <c r="B40" s="29"/>
      <c r="C40" s="30"/>
      <c r="D40" s="31"/>
      <c r="E40" s="31"/>
      <c r="F40" s="29"/>
    </row>
    <row r="41" spans="2:6" x14ac:dyDescent="0.25">
      <c r="B41" s="29"/>
      <c r="C41" s="30"/>
      <c r="D41" s="31"/>
      <c r="E41" s="31"/>
      <c r="F41" s="29"/>
    </row>
    <row r="42" spans="2:6" x14ac:dyDescent="0.25">
      <c r="B42" s="29"/>
      <c r="C42" s="30"/>
      <c r="D42" s="31"/>
      <c r="E42" s="31"/>
      <c r="F42" s="29"/>
    </row>
    <row r="43" spans="2:6" x14ac:dyDescent="0.25">
      <c r="B43" s="29"/>
      <c r="C43" s="30"/>
      <c r="D43" s="31"/>
      <c r="E43" s="31"/>
      <c r="F43" s="29"/>
    </row>
    <row r="44" spans="2:6" x14ac:dyDescent="0.25">
      <c r="B44" s="29"/>
      <c r="C44" s="30"/>
      <c r="D44" s="31"/>
      <c r="E44" s="31"/>
      <c r="F44" s="29"/>
    </row>
    <row r="45" spans="2:6" x14ac:dyDescent="0.25">
      <c r="B45" s="29"/>
      <c r="C45" s="30"/>
      <c r="D45" s="31"/>
      <c r="E45" s="31"/>
      <c r="F45" s="29"/>
    </row>
    <row r="46" spans="2:6" x14ac:dyDescent="0.25">
      <c r="B46" s="29"/>
      <c r="C46" s="30"/>
      <c r="D46" s="31"/>
      <c r="E46" s="31"/>
      <c r="F46" s="29"/>
    </row>
    <row r="47" spans="2:6" x14ac:dyDescent="0.25">
      <c r="B47" s="29"/>
      <c r="C47" s="30"/>
      <c r="D47" s="31"/>
      <c r="E47" s="31"/>
      <c r="F47" s="29"/>
    </row>
    <row r="48" spans="2:6" x14ac:dyDescent="0.25">
      <c r="B48" s="29"/>
      <c r="C48" s="30"/>
      <c r="D48" s="31"/>
      <c r="E48" s="31"/>
      <c r="F48" s="29"/>
    </row>
    <row r="49" spans="2:6" x14ac:dyDescent="0.25">
      <c r="B49" s="29"/>
      <c r="C49" s="30"/>
      <c r="D49" s="31"/>
      <c r="E49" s="31"/>
      <c r="F49" s="29"/>
    </row>
    <row r="50" spans="2:6" x14ac:dyDescent="0.25">
      <c r="B50" s="29"/>
      <c r="C50" s="30"/>
      <c r="D50" s="31"/>
      <c r="E50" s="31"/>
      <c r="F50" s="29"/>
    </row>
    <row r="51" spans="2:6" x14ac:dyDescent="0.25">
      <c r="B51" s="29"/>
      <c r="C51" s="30"/>
      <c r="D51" s="31"/>
      <c r="E51" s="31"/>
      <c r="F51" s="29"/>
    </row>
    <row r="52" spans="2:6" x14ac:dyDescent="0.25">
      <c r="B52" s="29"/>
      <c r="C52" s="30"/>
      <c r="D52" s="31"/>
      <c r="E52" s="31"/>
      <c r="F52" s="29"/>
    </row>
    <row r="53" spans="2:6" x14ac:dyDescent="0.25">
      <c r="B53" s="29"/>
      <c r="C53" s="30"/>
      <c r="D53" s="31"/>
      <c r="E53" s="31"/>
      <c r="F53" s="29"/>
    </row>
    <row r="54" spans="2:6" x14ac:dyDescent="0.25">
      <c r="B54" s="29"/>
      <c r="C54" s="30"/>
      <c r="D54" s="31"/>
      <c r="E54" s="31"/>
      <c r="F54" s="29"/>
    </row>
    <row r="55" spans="2:6" x14ac:dyDescent="0.25">
      <c r="B55" s="29"/>
      <c r="C55" s="30"/>
      <c r="D55" s="31"/>
      <c r="E55" s="31"/>
      <c r="F55" s="29"/>
    </row>
    <row r="56" spans="2:6" x14ac:dyDescent="0.25">
      <c r="B56" s="29"/>
      <c r="C56" s="30"/>
      <c r="D56" s="31"/>
      <c r="E56" s="31"/>
      <c r="F56" s="29"/>
    </row>
    <row r="57" spans="2:6" x14ac:dyDescent="0.25">
      <c r="B57" s="29"/>
      <c r="C57" s="30"/>
      <c r="D57" s="31"/>
      <c r="E57" s="31"/>
      <c r="F57" s="29"/>
    </row>
    <row r="58" spans="2:6" x14ac:dyDescent="0.25">
      <c r="B58" s="29"/>
      <c r="C58" s="30"/>
      <c r="D58" s="31"/>
      <c r="E58" s="31"/>
      <c r="F58" s="29"/>
    </row>
    <row r="59" spans="2:6" x14ac:dyDescent="0.25">
      <c r="B59" s="29"/>
      <c r="C59" s="30"/>
      <c r="D59" s="31"/>
      <c r="E59" s="31"/>
      <c r="F59" s="29"/>
    </row>
    <row r="60" spans="2:6" x14ac:dyDescent="0.25">
      <c r="B60" s="29"/>
      <c r="C60" s="30"/>
      <c r="D60" s="31"/>
      <c r="E60" s="31"/>
      <c r="F60" s="29"/>
    </row>
    <row r="61" spans="2:6" x14ac:dyDescent="0.25">
      <c r="B61" s="29"/>
      <c r="C61" s="30"/>
      <c r="D61" s="31"/>
      <c r="E61" s="31"/>
      <c r="F61" s="29"/>
    </row>
    <row r="62" spans="2:6" x14ac:dyDescent="0.25">
      <c r="B62" s="29"/>
      <c r="C62" s="30"/>
      <c r="D62" s="31"/>
      <c r="E62" s="31"/>
      <c r="F62" s="29"/>
    </row>
    <row r="63" spans="2:6" x14ac:dyDescent="0.25">
      <c r="B63" s="29"/>
      <c r="C63" s="30"/>
      <c r="D63" s="31"/>
      <c r="E63" s="31"/>
      <c r="F63" s="29"/>
    </row>
    <row r="64" spans="2:6" x14ac:dyDescent="0.25">
      <c r="B64" s="29"/>
      <c r="C64" s="30"/>
      <c r="D64" s="31"/>
      <c r="E64" s="31"/>
      <c r="F64" s="29"/>
    </row>
    <row r="65" spans="2:6" x14ac:dyDescent="0.25">
      <c r="B65" s="29"/>
      <c r="C65" s="30"/>
      <c r="D65" s="31"/>
      <c r="E65" s="31"/>
      <c r="F65" s="29"/>
    </row>
    <row r="66" spans="2:6" x14ac:dyDescent="0.25">
      <c r="B66" s="29"/>
      <c r="C66" s="30"/>
      <c r="D66" s="31"/>
      <c r="E66" s="31"/>
      <c r="F66" s="29"/>
    </row>
  </sheetData>
  <autoFilter ref="A1:F1" xr:uid="{DA96C23B-7F95-42F6-A960-6D733EAD2A7C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4D09-B633-4DAE-BD9C-0D82F5234F8E}">
  <dimension ref="A1:C2"/>
  <sheetViews>
    <sheetView topLeftCell="A2" workbookViewId="0">
      <selection activeCell="G2" sqref="G2"/>
    </sheetView>
  </sheetViews>
  <sheetFormatPr defaultRowHeight="15" x14ac:dyDescent="0.25"/>
  <cols>
    <col min="1" max="1" width="4.28515625" bestFit="1" customWidth="1"/>
    <col min="2" max="2" width="160.28515625" customWidth="1"/>
    <col min="3" max="3" width="4.28515625" bestFit="1" customWidth="1"/>
  </cols>
  <sheetData>
    <row r="1" spans="1:3" x14ac:dyDescent="0.25">
      <c r="A1" s="1" t="s">
        <v>2</v>
      </c>
      <c r="B1" s="1" t="s">
        <v>34</v>
      </c>
      <c r="C1" s="1" t="s">
        <v>3</v>
      </c>
    </row>
    <row r="2" spans="1:3" ht="409.5" x14ac:dyDescent="0.25">
      <c r="B2" s="14" t="s">
        <v>35</v>
      </c>
    </row>
  </sheetData>
  <autoFilter ref="A1:C1" xr:uid="{4CBF4D09-B633-4DAE-BD9C-0D82F5234F8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6B8-8274-4ED3-A3E7-D6518CDE5A87}">
  <dimension ref="A1:C2"/>
  <sheetViews>
    <sheetView topLeftCell="A2" workbookViewId="0">
      <selection activeCell="F2" sqref="F2"/>
    </sheetView>
  </sheetViews>
  <sheetFormatPr defaultRowHeight="15" x14ac:dyDescent="0.25"/>
  <cols>
    <col min="1" max="1" width="4.28515625" bestFit="1" customWidth="1"/>
    <col min="2" max="2" width="160.28515625" customWidth="1"/>
    <col min="3" max="3" width="4.28515625" bestFit="1" customWidth="1"/>
  </cols>
  <sheetData>
    <row r="1" spans="1:3" x14ac:dyDescent="0.25">
      <c r="A1" s="1" t="s">
        <v>2</v>
      </c>
      <c r="B1" s="1" t="s">
        <v>34</v>
      </c>
      <c r="C1" s="1" t="s">
        <v>3</v>
      </c>
    </row>
    <row r="2" spans="1:3" ht="409.5" x14ac:dyDescent="0.25">
      <c r="B2" s="14" t="s">
        <v>36</v>
      </c>
    </row>
  </sheetData>
  <autoFilter ref="A1:C1" xr:uid="{4CBF4D09-B633-4DAE-BD9C-0D82F5234F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budget_data</vt:lpstr>
      <vt:lpstr>Excel_URLs</vt:lpstr>
      <vt:lpstr>AoPers_ForLoop_CalcNotes</vt:lpstr>
      <vt:lpstr>09-11vs09-17_SPOT Checks</vt:lpstr>
      <vt:lpstr>2023-09-17 - Comparative_v2</vt:lpstr>
      <vt:lpstr>2023-09-11 - Try2_v1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Oldacre</dc:creator>
  <cp:lastModifiedBy>Ajani Oldacre</cp:lastModifiedBy>
  <dcterms:created xsi:type="dcterms:W3CDTF">2023-09-07T15:02:09Z</dcterms:created>
  <dcterms:modified xsi:type="dcterms:W3CDTF">2023-09-18T16:48:36Z</dcterms:modified>
</cp:coreProperties>
</file>