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honatan\Desktop\Secret\Aqui\docs\"/>
    </mc:Choice>
  </mc:AlternateContent>
  <bookViews>
    <workbookView xWindow="0" yWindow="0" windowWidth="20490" windowHeight="6930" xr2:uid="{9CCE6E77-F9A5-4118-9822-9A5D0A22CF43}"/>
  </bookViews>
  <sheets>
    <sheet name="Total" sheetId="1" r:id="rId1"/>
    <sheet name="Archivos Planos" sheetId="2" r:id="rId2"/>
    <sheet name="Archivos Serializados" sheetId="3" r:id="rId3"/>
    <sheet name="Excepciones api" sheetId="4" r:id="rId4"/>
    <sheet name="Excepciones Propias" sheetId="5" r:id="rId5"/>
    <sheet name="Ordenamiento" sheetId="6" r:id="rId6"/>
    <sheet name="Busqueda Binaria" sheetId="7" r:id="rId7"/>
    <sheet name="Interfaces" sheetId="9" r:id="rId8"/>
    <sheet name="Herencias" sheetId="8" r:id="rId9"/>
    <sheet name="Arbol binario" sheetId="10" r:id="rId10"/>
    <sheet name="Panel con Grapichs" sheetId="11" r:id="rId11"/>
    <sheet name="Hilos" sheetId="12" r:id="rId12"/>
    <sheet name="Listas enlazadas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6" l="1"/>
  <c r="E12" i="7"/>
  <c r="E22" i="8"/>
  <c r="E25" i="9"/>
  <c r="E14" i="10"/>
  <c r="E26" i="12"/>
  <c r="E14" i="13"/>
  <c r="D14" i="13"/>
  <c r="G12" i="13"/>
  <c r="D26" i="12"/>
  <c r="C10" i="12" s="1"/>
  <c r="G24" i="12"/>
  <c r="D14" i="10"/>
  <c r="G12" i="10"/>
  <c r="D25" i="9"/>
  <c r="G23" i="9"/>
  <c r="G20" i="8"/>
  <c r="D22" i="8"/>
  <c r="G10" i="7"/>
  <c r="D12" i="7"/>
  <c r="C6" i="7" s="1"/>
  <c r="D11" i="6"/>
  <c r="C5" i="6" s="1"/>
  <c r="G9" i="6"/>
  <c r="E21" i="5"/>
  <c r="D21" i="5"/>
  <c r="C6" i="5" s="1"/>
  <c r="G19" i="5"/>
  <c r="C15" i="4"/>
  <c r="G22" i="4"/>
  <c r="D15" i="3"/>
  <c r="G13" i="3"/>
  <c r="H13" i="2"/>
  <c r="E15" i="2"/>
  <c r="D5" i="1"/>
  <c r="D6" i="1"/>
  <c r="D7" i="1"/>
  <c r="D8" i="1"/>
  <c r="D9" i="1"/>
  <c r="D10" i="1"/>
  <c r="D11" i="1"/>
  <c r="D12" i="1"/>
  <c r="D13" i="1"/>
  <c r="D14" i="1"/>
  <c r="D15" i="1"/>
  <c r="D16" i="1"/>
  <c r="D4" i="1"/>
  <c r="E18" i="1"/>
  <c r="C10" i="3"/>
  <c r="E16" i="11"/>
  <c r="F13" i="1" s="1"/>
  <c r="C10" i="13"/>
  <c r="D16" i="11"/>
  <c r="C10" i="11" s="1"/>
  <c r="C7" i="10"/>
  <c r="C18" i="9"/>
  <c r="C17" i="9"/>
  <c r="C6" i="9"/>
  <c r="C5" i="9"/>
  <c r="C7" i="8"/>
  <c r="D7" i="2"/>
  <c r="F16" i="1" l="1"/>
  <c r="C7" i="13"/>
  <c r="C8" i="13"/>
  <c r="C5" i="13"/>
  <c r="C9" i="13"/>
  <c r="C6" i="13"/>
  <c r="C9" i="10"/>
  <c r="C8" i="10"/>
  <c r="C10" i="10"/>
  <c r="C9" i="9"/>
  <c r="C21" i="9"/>
  <c r="C13" i="9"/>
  <c r="C17" i="5"/>
  <c r="C18" i="4"/>
  <c r="C5" i="3"/>
  <c r="C9" i="3"/>
  <c r="C12" i="3"/>
  <c r="C8" i="3"/>
  <c r="C11" i="3"/>
  <c r="C7" i="3"/>
  <c r="C6" i="3"/>
  <c r="D9" i="2"/>
  <c r="D10" i="2"/>
  <c r="D5" i="2"/>
  <c r="D12" i="2"/>
  <c r="D8" i="2"/>
  <c r="D6" i="2"/>
  <c r="D11" i="2"/>
  <c r="C13" i="5"/>
  <c r="C16" i="5"/>
  <c r="C12" i="5"/>
  <c r="C15" i="5"/>
  <c r="C11" i="5"/>
  <c r="C18" i="5"/>
  <c r="C14" i="5"/>
  <c r="C10" i="5"/>
  <c r="C21" i="4"/>
  <c r="C17" i="4"/>
  <c r="C20" i="4"/>
  <c r="C16" i="4"/>
  <c r="C19" i="4"/>
  <c r="C9" i="4"/>
  <c r="C12" i="4"/>
  <c r="C8" i="4"/>
  <c r="C5" i="4"/>
  <c r="C13" i="4"/>
  <c r="C6" i="4"/>
  <c r="C10" i="4"/>
  <c r="C14" i="4"/>
  <c r="C7" i="4"/>
  <c r="C11" i="4"/>
  <c r="C9" i="5"/>
  <c r="C8" i="5"/>
  <c r="C7" i="5"/>
  <c r="C5" i="5"/>
  <c r="C21" i="12"/>
  <c r="C17" i="12"/>
  <c r="C13" i="12"/>
  <c r="C11" i="12"/>
  <c r="C20" i="12"/>
  <c r="C16" i="12"/>
  <c r="C12" i="12"/>
  <c r="C23" i="12"/>
  <c r="C19" i="12"/>
  <c r="C15" i="12"/>
  <c r="C18" i="12"/>
  <c r="C14" i="12"/>
  <c r="C22" i="12"/>
  <c r="C11" i="13"/>
  <c r="C6" i="12"/>
  <c r="C7" i="12"/>
  <c r="C8" i="12"/>
  <c r="C5" i="12"/>
  <c r="C9" i="12"/>
  <c r="C5" i="11"/>
  <c r="C13" i="11"/>
  <c r="C14" i="11"/>
  <c r="C7" i="11"/>
  <c r="C12" i="11"/>
  <c r="C11" i="11"/>
  <c r="C8" i="11"/>
  <c r="C9" i="11"/>
  <c r="C6" i="11"/>
  <c r="C11" i="10"/>
  <c r="C5" i="10"/>
  <c r="F12" i="1" s="1"/>
  <c r="C6" i="10"/>
  <c r="C10" i="9"/>
  <c r="C14" i="9"/>
  <c r="C20" i="9"/>
  <c r="C7" i="9"/>
  <c r="F11" i="1" s="1"/>
  <c r="C11" i="9"/>
  <c r="C15" i="9"/>
  <c r="C19" i="9"/>
  <c r="C8" i="9"/>
  <c r="C12" i="9"/>
  <c r="C16" i="9"/>
  <c r="C22" i="9"/>
  <c r="C19" i="8"/>
  <c r="C18" i="8"/>
  <c r="C15" i="8"/>
  <c r="C11" i="8"/>
  <c r="C14" i="8"/>
  <c r="C10" i="8"/>
  <c r="C13" i="8"/>
  <c r="C9" i="8"/>
  <c r="C16" i="8"/>
  <c r="C12" i="8"/>
  <c r="C8" i="8"/>
  <c r="C17" i="8"/>
  <c r="C5" i="8"/>
  <c r="F10" i="1" s="1"/>
  <c r="C6" i="8"/>
  <c r="C5" i="7"/>
  <c r="F9" i="1" s="1"/>
  <c r="C7" i="7"/>
  <c r="C9" i="7"/>
  <c r="C8" i="7"/>
  <c r="C7" i="6"/>
  <c r="C8" i="6"/>
  <c r="F8" i="1" s="1"/>
  <c r="C6" i="6"/>
  <c r="F15" i="1" l="1"/>
  <c r="F14" i="1"/>
  <c r="E24" i="4"/>
  <c r="F6" i="1" s="1"/>
  <c r="E15" i="3"/>
  <c r="F5" i="1" s="1"/>
  <c r="F15" i="2"/>
  <c r="F4" i="1" s="1"/>
  <c r="F7" i="1"/>
  <c r="F18" i="1" l="1"/>
</calcChain>
</file>

<file path=xl/sharedStrings.xml><?xml version="1.0" encoding="utf-8"?>
<sst xmlns="http://schemas.openxmlformats.org/spreadsheetml/2006/main" count="331" uniqueCount="193">
  <si>
    <t>Ookami kodomo no Ame TODO's</t>
  </si>
  <si>
    <t>Realizado</t>
  </si>
  <si>
    <t>#</t>
  </si>
  <si>
    <t>Nombre:</t>
  </si>
  <si>
    <t>Archivos planos</t>
  </si>
  <si>
    <t>Archivos serializados</t>
  </si>
  <si>
    <t>Excepciones Api</t>
  </si>
  <si>
    <t>Excepciones propias</t>
  </si>
  <si>
    <t>Ordenamiento</t>
  </si>
  <si>
    <t>Busqueda binaria</t>
  </si>
  <si>
    <t>Interfaces</t>
  </si>
  <si>
    <t>Herencias</t>
  </si>
  <si>
    <t>Arbol Binario</t>
  </si>
  <si>
    <t>Panel con Graphics</t>
  </si>
  <si>
    <t>Hilos</t>
  </si>
  <si>
    <t>Pruebas automaticas</t>
  </si>
  <si>
    <t>Archivos Planos</t>
  </si>
  <si>
    <t>Total</t>
  </si>
  <si>
    <t>Porcentaje</t>
  </si>
  <si>
    <t>PruebasUnitarias</t>
  </si>
  <si>
    <t>Pocentaje</t>
  </si>
  <si>
    <t>Excepcion 1</t>
  </si>
  <si>
    <t>Excepcion 2</t>
  </si>
  <si>
    <t>Excepcion 3</t>
  </si>
  <si>
    <t>Objetivo</t>
  </si>
  <si>
    <t>Colección a ordenar</t>
  </si>
  <si>
    <t>Método</t>
  </si>
  <si>
    <t>Busqueda Binaria</t>
  </si>
  <si>
    <t>Objeto a buscar</t>
  </si>
  <si>
    <t>Critero de ordenamiento</t>
  </si>
  <si>
    <t>Criterio de busqueda</t>
  </si>
  <si>
    <t>Colección de busqueda</t>
  </si>
  <si>
    <t>Padre</t>
  </si>
  <si>
    <t>Atributos Padre</t>
  </si>
  <si>
    <t>Metodos Padre</t>
  </si>
  <si>
    <t>Hijo 1</t>
  </si>
  <si>
    <t>Atributos Hijo 1</t>
  </si>
  <si>
    <t>Metodos Hijo 1</t>
  </si>
  <si>
    <t>Hijo2</t>
  </si>
  <si>
    <t>Atributos Hijo 2</t>
  </si>
  <si>
    <t>Metodos Hijo 2</t>
  </si>
  <si>
    <t>Hijo 3</t>
  </si>
  <si>
    <t>Atributos Hijo 3</t>
  </si>
  <si>
    <t>Métodos Hijo 3</t>
  </si>
  <si>
    <t>Interfaz 1</t>
  </si>
  <si>
    <t>Uso interfaz 1</t>
  </si>
  <si>
    <t>Constantes Interfaz 1</t>
  </si>
  <si>
    <t>Quién implementa Interfaz 1</t>
  </si>
  <si>
    <t>Quién implementa Interfaz 2</t>
  </si>
  <si>
    <t>Métodos Interfaz 1</t>
  </si>
  <si>
    <t>Interfaz 2</t>
  </si>
  <si>
    <t>Uso interfaz 2</t>
  </si>
  <si>
    <t>Constantes Interfaz 2</t>
  </si>
  <si>
    <t>Métodos Interfaz 2</t>
  </si>
  <si>
    <t>Interfaz 3</t>
  </si>
  <si>
    <t>Uso interfaz 3</t>
  </si>
  <si>
    <t>Constantes Interfaz 3</t>
  </si>
  <si>
    <t>Métodos Interfaz 3</t>
  </si>
  <si>
    <t>Quién implementa Interfaz 3</t>
  </si>
  <si>
    <t>Modelamiento</t>
  </si>
  <si>
    <t>Implementacion</t>
  </si>
  <si>
    <t>Lista enlazada</t>
  </si>
  <si>
    <t>Arbol binario</t>
  </si>
  <si>
    <t>Uso Arbol</t>
  </si>
  <si>
    <t>Qué almacenará</t>
  </si>
  <si>
    <t>Tipo de arbol</t>
  </si>
  <si>
    <t>Métodos</t>
  </si>
  <si>
    <t>Modelo</t>
  </si>
  <si>
    <t>primitiva 1</t>
  </si>
  <si>
    <t>primitiva 2</t>
  </si>
  <si>
    <t>primitiva 3</t>
  </si>
  <si>
    <t>primitiva 4</t>
  </si>
  <si>
    <t>primitiva 5</t>
  </si>
  <si>
    <t>primitiva 6</t>
  </si>
  <si>
    <t>primitiva 7</t>
  </si>
  <si>
    <t>primitiva 8</t>
  </si>
  <si>
    <t>primitiva 9</t>
  </si>
  <si>
    <t>primitiva 10</t>
  </si>
  <si>
    <t>Hilo 1</t>
  </si>
  <si>
    <t>Qué función cumple</t>
  </si>
  <si>
    <t>Qué clases usa</t>
  </si>
  <si>
    <t>Qué métodos de cada clase usa</t>
  </si>
  <si>
    <t>Atributos Hilo 1</t>
  </si>
  <si>
    <t>Run Hilo 1</t>
  </si>
  <si>
    <t>Condicion inicio Hilo 1</t>
  </si>
  <si>
    <t>Condicion fin Hilo 1</t>
  </si>
  <si>
    <t>Hilo 2</t>
  </si>
  <si>
    <t>Atributos Hilo 2</t>
  </si>
  <si>
    <t>Condicion inicio Hilo 2</t>
  </si>
  <si>
    <t>Condicion fin Hilo 2</t>
  </si>
  <si>
    <t>Run Hilo 2</t>
  </si>
  <si>
    <t>Uso Lista</t>
  </si>
  <si>
    <t>Tipo de Lista</t>
  </si>
  <si>
    <t>Uso Excepcion 1</t>
  </si>
  <si>
    <t>Caso donde aparece</t>
  </si>
  <si>
    <t xml:space="preserve">Clases dependientes de excepcion 1 </t>
  </si>
  <si>
    <t>Atributos y métodos de excepion 1</t>
  </si>
  <si>
    <t>Uso Excepcion 2</t>
  </si>
  <si>
    <t>Clases dependientes de excepcion 2</t>
  </si>
  <si>
    <t>Atributos y métodos de excepion 2</t>
  </si>
  <si>
    <t>Uso Excepcion 3</t>
  </si>
  <si>
    <t>Clases dependientes de excepcion 3</t>
  </si>
  <si>
    <t>Control de excepcion 2</t>
  </si>
  <si>
    <t>Control de excepcion 3</t>
  </si>
  <si>
    <t>Control de excepcion 1</t>
  </si>
  <si>
    <t>Uso archivo</t>
  </si>
  <si>
    <t>Formato de texto</t>
  </si>
  <si>
    <t>ruta del archivo</t>
  </si>
  <si>
    <t>Diseño del método de lectura</t>
  </si>
  <si>
    <t>Diseño del método de escritura</t>
  </si>
  <si>
    <t>Implementacion método lectura</t>
  </si>
  <si>
    <t>Implementacion método escritura</t>
  </si>
  <si>
    <t>Clases que lo usan</t>
  </si>
  <si>
    <t>Clases serializadas</t>
  </si>
  <si>
    <t>integrado</t>
  </si>
  <si>
    <t>En principio: tener listas que representen una animacion</t>
  </si>
  <si>
    <t>Permite tener una lista circular con las imágenes(frames) que van rotando entre la funcion de movimiento</t>
  </si>
  <si>
    <t>Rutas de imágenes en un orden especifico que se podran recorrer para mostrar las animaciones</t>
  </si>
  <si>
    <t>Circular</t>
  </si>
  <si>
    <t>Agregar</t>
  </si>
  <si>
    <t>Correcciones:</t>
  </si>
  <si>
    <t>Los atributos heredados no tiene por que estar en la clase hijo</t>
  </si>
  <si>
    <t>FileNotFoundExcepcion</t>
  </si>
  <si>
    <t>cargar archivos de pantalla de inicio y personajes</t>
  </si>
  <si>
    <t>principal mundo</t>
  </si>
  <si>
    <t>interfaz</t>
  </si>
  <si>
    <t xml:space="preserve">IOExcepcion </t>
  </si>
  <si>
    <t>leer archivos de pantalla de inicio y personajes</t>
  </si>
  <si>
    <t>NumberFormatExcepcion</t>
  </si>
  <si>
    <t>Convertir datos de texto en numeros al momento de cargar los personajes o personajes</t>
  </si>
  <si>
    <t xml:space="preserve">principal mundo </t>
  </si>
  <si>
    <t>Que haya un cronometro</t>
  </si>
  <si>
    <t>Al final, cuando el personaje muere o gana, este aumenta el puntaje</t>
  </si>
  <si>
    <t>mientras el juego este vivo</t>
  </si>
  <si>
    <t>cuando el juego termina</t>
  </si>
  <si>
    <t>Tiempo inical- tiempo final- TiempoActual</t>
  </si>
  <si>
    <t>El panel que muestra el juego ya que el es que muestra el tiempo que lleva o un panel auxiliar que haga lo mismo</t>
  </si>
  <si>
    <t>GameLoop</t>
  </si>
  <si>
    <t>en teoria deberia actualizar, cada segundo, su atributo que muestra el tiempo transcurrido</t>
  </si>
  <si>
    <t>Hacer que el juego inicie y cree los hilos para mover al personaje y a los monstruos y el hilo de los escenarios.</t>
  </si>
  <si>
    <t>uno que aumente o modifique un date para que se muestren los minutos y segundos que lleva el jugador y el refrescar :v</t>
  </si>
  <si>
    <t>En curso y dos constantes para indicar si esta vivo o ya termino el lop</t>
  </si>
  <si>
    <t>Que hayan dado en iniciar.</t>
  </si>
  <si>
    <t>Que el personaje principal ya no tenga vida.</t>
  </si>
  <si>
    <t>Cargar los personajes del juego</t>
  </si>
  <si>
    <t>./data/config/personajes.cvs/</t>
  </si>
  <si>
    <t>La principal</t>
  </si>
  <si>
    <t>Personajes</t>
  </si>
  <si>
    <t>PersonajePrincipal</t>
  </si>
  <si>
    <t>Monstruos</t>
  </si>
  <si>
    <t>Jefe</t>
  </si>
  <si>
    <t>Caminar</t>
  </si>
  <si>
    <t>tiene la constante de la velocidad X y y, y el metodo caminar</t>
  </si>
  <si>
    <t>monstruo y Jefe</t>
  </si>
  <si>
    <t>Giro</t>
  </si>
  <si>
    <t>velcidad X y Y y Direccion normal y contraria</t>
  </si>
  <si>
    <t>Caminar, girar</t>
  </si>
  <si>
    <t xml:space="preserve">Caminar </t>
  </si>
  <si>
    <t>Permite que el personaje Principal gire</t>
  </si>
  <si>
    <t>Velocidadx y Y y direcciones</t>
  </si>
  <si>
    <t>Permite a los personajes atacar</t>
  </si>
  <si>
    <t>Agresion</t>
  </si>
  <si>
    <t>Atacar-recibirDaño</t>
  </si>
  <si>
    <t>daño personaje normal, daño monstruo normal, daño Jefe, vida personaje, vida monstruo normal, vida jefe</t>
  </si>
  <si>
    <t>personajes</t>
  </si>
  <si>
    <t>Ordenar los monstruos de mayor a menor para el bestiario</t>
  </si>
  <si>
    <t>monstruos</t>
  </si>
  <si>
    <t>mayor a menor</t>
  </si>
  <si>
    <t>No se encontró el monstruo por nivel</t>
  </si>
  <si>
    <t>Cuando digitan un nivel al que no le pertenece ningun monstruo</t>
  </si>
  <si>
    <t>registra el nivel que no se encontro</t>
  </si>
  <si>
    <t>principal</t>
  </si>
  <si>
    <t>nivel que se digito</t>
  </si>
  <si>
    <t>Interfaz, en el panel Bestiario</t>
  </si>
  <si>
    <t>SinPuntuacionesExistentes</t>
  </si>
  <si>
    <t>envia un mensaje que advierte que aun no hay ningun puntuje guardado</t>
  </si>
  <si>
    <t>Cuando el arbol binario de los puntajes esta vacio</t>
  </si>
  <si>
    <t>Ninguno, solo el constructor con la advertenci</t>
  </si>
  <si>
    <t>intefaz, en el panel puntucion</t>
  </si>
  <si>
    <t>Guardar los niveles y la puntuacion del juego</t>
  </si>
  <si>
    <t xml:space="preserve">Nivel, Puntuacion, </t>
  </si>
  <si>
    <t>"./data/config/datos…"</t>
  </si>
  <si>
    <t>Crear personajes que tengan las mismas habilidades pero implementado de maneras distintas</t>
  </si>
  <si>
    <t>animaciones, vida, daño…</t>
  </si>
  <si>
    <t>Guardar los puntajes de forma ordenada cuando se crean</t>
  </si>
  <si>
    <t>Almacenar las puntaciones  nuevas garantizando de que se pueda saber su orden para determinar los mejores puntajes</t>
  </si>
  <si>
    <t>Puntuaciones</t>
  </si>
  <si>
    <t>ABB</t>
  </si>
  <si>
    <t>Agregar, eliminar, getOrden</t>
  </si>
  <si>
    <t>buscar un monstruo por su nivel</t>
  </si>
  <si>
    <t>un monstruo</t>
  </si>
  <si>
    <t>su nivel</t>
  </si>
  <si>
    <t>monstruosOrdenados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</si>
</sst>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0" xfId="0" applyFont="1"/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/>
    <xf numFmtId="9" fontId="0" fillId="0" borderId="8" xfId="1" applyFont="1" applyFill="1" applyBorder="1"/>
    <xf numFmtId="0" fontId="0" fillId="0" borderId="0" xfId="0" applyFont="1"/>
    <xf numFmtId="9" fontId="1" fillId="0" borderId="1" xfId="1" applyFont="1" applyBorder="1"/>
    <xf numFmtId="0" fontId="0" fillId="0" borderId="0" xfId="0" applyAlignment="1"/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72D6-E0CC-4603-A479-4B7AF137F3E1}">
  <sheetPr codeName="Hoja1">
    <tabColor theme="7"/>
  </sheetPr>
  <dimension ref="D1:G18"/>
  <sheetViews>
    <sheetView tabSelected="1" workbookViewId="0">
      <selection activeCell="G17" sqref="G17"/>
    </sheetView>
  </sheetViews>
  <sheetFormatPr baseColWidth="10" defaultRowHeight="15" x14ac:dyDescent="0.25"/>
  <cols>
    <col min="5" max="5" width="4.28515625" customWidth="1"/>
    <col min="7" max="7" width="24.140625" customWidth="1"/>
  </cols>
  <sheetData>
    <row r="1" spans="4:7" ht="15.75" thickBot="1" x14ac:dyDescent="0.3"/>
    <row r="2" spans="4:7" ht="51" customHeight="1" thickBot="1" x14ac:dyDescent="0.3">
      <c r="E2" s="16" t="s">
        <v>0</v>
      </c>
      <c r="F2" s="17"/>
      <c r="G2" s="18"/>
    </row>
    <row r="3" spans="4:7" ht="15.75" thickBot="1" x14ac:dyDescent="0.3">
      <c r="D3" s="4" t="s">
        <v>18</v>
      </c>
      <c r="E3" s="3" t="s">
        <v>2</v>
      </c>
      <c r="F3" s="3" t="s">
        <v>1</v>
      </c>
      <c r="G3" s="3" t="s">
        <v>3</v>
      </c>
    </row>
    <row r="4" spans="4:7" ht="15.75" thickBot="1" x14ac:dyDescent="0.3">
      <c r="D4" s="5">
        <f>1/$E$18</f>
        <v>7.6923076923076927E-2</v>
      </c>
      <c r="E4" s="2">
        <v>1</v>
      </c>
      <c r="F4" s="10">
        <f>'Archivos Planos'!F15</f>
        <v>1</v>
      </c>
      <c r="G4" s="2" t="s">
        <v>4</v>
      </c>
    </row>
    <row r="5" spans="4:7" ht="15.75" thickBot="1" x14ac:dyDescent="0.3">
      <c r="D5" s="5">
        <f t="shared" ref="D5:D16" si="0">1/$E$18</f>
        <v>7.6923076923076927E-2</v>
      </c>
      <c r="E5" s="2">
        <v>2</v>
      </c>
      <c r="F5" s="8">
        <f>'Archivos Serializados'!E15</f>
        <v>1</v>
      </c>
      <c r="G5" s="2" t="s">
        <v>5</v>
      </c>
    </row>
    <row r="6" spans="4:7" ht="15.75" thickBot="1" x14ac:dyDescent="0.3">
      <c r="D6" s="5">
        <f t="shared" si="0"/>
        <v>7.6923076923076927E-2</v>
      </c>
      <c r="E6" s="2">
        <v>3</v>
      </c>
      <c r="F6" s="8">
        <f>'Excepciones api'!E24</f>
        <v>1</v>
      </c>
      <c r="G6" s="2" t="s">
        <v>6</v>
      </c>
    </row>
    <row r="7" spans="4:7" ht="15.75" thickBot="1" x14ac:dyDescent="0.3">
      <c r="D7" s="5">
        <f t="shared" si="0"/>
        <v>7.6923076923076927E-2</v>
      </c>
      <c r="E7" s="2">
        <v>4</v>
      </c>
      <c r="F7" s="8">
        <f>'Excepciones Propias'!E21</f>
        <v>0.99999999999999967</v>
      </c>
      <c r="G7" s="2" t="s">
        <v>7</v>
      </c>
    </row>
    <row r="8" spans="4:7" ht="15.75" thickBot="1" x14ac:dyDescent="0.3">
      <c r="D8" s="5">
        <f t="shared" si="0"/>
        <v>7.6923076923076927E-2</v>
      </c>
      <c r="E8" s="2">
        <v>5</v>
      </c>
      <c r="F8" s="8">
        <f>Ordenamiento!E11</f>
        <v>1</v>
      </c>
      <c r="G8" s="2" t="s">
        <v>8</v>
      </c>
    </row>
    <row r="9" spans="4:7" ht="15.75" thickBot="1" x14ac:dyDescent="0.3">
      <c r="D9" s="5">
        <f t="shared" si="0"/>
        <v>7.6923076923076927E-2</v>
      </c>
      <c r="E9" s="2">
        <v>6</v>
      </c>
      <c r="F9" s="8">
        <f>'Busqueda Binaria'!E12</f>
        <v>1</v>
      </c>
      <c r="G9" s="2" t="s">
        <v>9</v>
      </c>
    </row>
    <row r="10" spans="4:7" ht="15.75" thickBot="1" x14ac:dyDescent="0.3">
      <c r="D10" s="5">
        <f t="shared" si="0"/>
        <v>7.6923076923076927E-2</v>
      </c>
      <c r="E10" s="2">
        <v>7</v>
      </c>
      <c r="F10" s="8">
        <f>Herencias!E22</f>
        <v>0.99999999999999989</v>
      </c>
      <c r="G10" s="2" t="s">
        <v>11</v>
      </c>
    </row>
    <row r="11" spans="4:7" ht="15.75" thickBot="1" x14ac:dyDescent="0.3">
      <c r="D11" s="5">
        <f t="shared" si="0"/>
        <v>7.6923076923076927E-2</v>
      </c>
      <c r="E11" s="2">
        <v>8</v>
      </c>
      <c r="F11" s="8">
        <f>Interfaces!E25</f>
        <v>1.0000000000000002</v>
      </c>
      <c r="G11" s="2" t="s">
        <v>10</v>
      </c>
    </row>
    <row r="12" spans="4:7" ht="15.75" thickBot="1" x14ac:dyDescent="0.3">
      <c r="D12" s="5">
        <f t="shared" si="0"/>
        <v>7.6923076923076927E-2</v>
      </c>
      <c r="E12" s="2">
        <v>9</v>
      </c>
      <c r="F12" s="8">
        <f>'Arbol binario'!E14</f>
        <v>0.99999999999999978</v>
      </c>
      <c r="G12" s="2" t="s">
        <v>12</v>
      </c>
    </row>
    <row r="13" spans="4:7" ht="15.75" thickBot="1" x14ac:dyDescent="0.3">
      <c r="D13" s="5">
        <f t="shared" si="0"/>
        <v>7.6923076923076927E-2</v>
      </c>
      <c r="E13" s="2">
        <v>10</v>
      </c>
      <c r="F13" s="8">
        <f>'Panel con Grapichs'!E16</f>
        <v>0.99999999999999989</v>
      </c>
      <c r="G13" s="2" t="s">
        <v>13</v>
      </c>
    </row>
    <row r="14" spans="4:7" ht="15.75" thickBot="1" x14ac:dyDescent="0.3">
      <c r="D14" s="5">
        <f t="shared" si="0"/>
        <v>7.6923076923076927E-2</v>
      </c>
      <c r="E14" s="2">
        <v>11</v>
      </c>
      <c r="F14" s="8">
        <f>Hilos!E26</f>
        <v>0.99999999999999956</v>
      </c>
      <c r="G14" s="2" t="s">
        <v>14</v>
      </c>
    </row>
    <row r="15" spans="4:7" ht="15.75" thickBot="1" x14ac:dyDescent="0.3">
      <c r="D15" s="5">
        <f t="shared" si="0"/>
        <v>7.6923076923076927E-2</v>
      </c>
      <c r="E15" s="2">
        <v>12</v>
      </c>
      <c r="F15" s="8">
        <f>'Listas enlazadas'!E14</f>
        <v>0.99999999999999978</v>
      </c>
      <c r="G15" s="2" t="s">
        <v>61</v>
      </c>
    </row>
    <row r="16" spans="4:7" ht="15.75" thickBot="1" x14ac:dyDescent="0.3">
      <c r="D16" s="5">
        <f t="shared" si="0"/>
        <v>7.6923076923076927E-2</v>
      </c>
      <c r="E16" s="2">
        <v>13</v>
      </c>
      <c r="F16" s="8">
        <f>'Archivos Planos'!H13+'Archivos Serializados'!G13+'Excepciones api'!G22+'Excepciones Propias'!G19+Ordenamiento!G9+'Busqueda Binaria'!G10+Herencias!G20+Interfaces!G23+'Arbol binario'!G12+Hilos!G24+'Listas enlazadas'!G12</f>
        <v>9.0909090909090898E-2</v>
      </c>
      <c r="G16" s="2" t="s">
        <v>15</v>
      </c>
    </row>
    <row r="17" spans="4:6" ht="15.75" thickBot="1" x14ac:dyDescent="0.3"/>
    <row r="18" spans="4:6" ht="15.75" thickBot="1" x14ac:dyDescent="0.3">
      <c r="D18" s="1" t="s">
        <v>17</v>
      </c>
      <c r="E18" s="1">
        <f>E16</f>
        <v>13</v>
      </c>
      <c r="F18" s="5">
        <f>SUMPRODUCT(D4:D16,F4:F16)</f>
        <v>0.93006993006992988</v>
      </c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C16-1FFB-4C9C-A65D-8C0258B4E3FF}">
  <sheetPr codeName="Hoja2">
    <tabColor theme="5"/>
  </sheetPr>
  <dimension ref="D2:I15"/>
  <sheetViews>
    <sheetView workbookViewId="0">
      <selection activeCell="C18" sqref="C18"/>
    </sheetView>
  </sheetViews>
  <sheetFormatPr baseColWidth="10" defaultRowHeight="15" x14ac:dyDescent="0.25"/>
  <cols>
    <col min="5" max="5" width="9.5703125" bestFit="1" customWidth="1"/>
    <col min="6" max="6" width="11.85546875" bestFit="1" customWidth="1"/>
    <col min="7" max="7" width="31.7109375" bestFit="1" customWidth="1"/>
    <col min="9" max="9" width="28.85546875" bestFit="1" customWidth="1"/>
  </cols>
  <sheetData>
    <row r="2" spans="4:9" ht="15.75" thickBot="1" x14ac:dyDescent="0.3"/>
    <row r="3" spans="4:9" ht="47.25" customHeight="1" thickBot="1" x14ac:dyDescent="0.3">
      <c r="E3" s="19" t="s">
        <v>16</v>
      </c>
      <c r="F3" s="20"/>
      <c r="G3" s="21"/>
    </row>
    <row r="4" spans="4:9" ht="15.75" thickBot="1" x14ac:dyDescent="0.3">
      <c r="D4" s="1" t="s">
        <v>20</v>
      </c>
      <c r="E4" s="3" t="s">
        <v>2</v>
      </c>
      <c r="F4" s="3" t="s">
        <v>1</v>
      </c>
      <c r="G4" s="3" t="s">
        <v>3</v>
      </c>
    </row>
    <row r="5" spans="4:9" ht="15.75" thickBot="1" x14ac:dyDescent="0.3">
      <c r="D5" s="5">
        <f>1/$E$15</f>
        <v>0.125</v>
      </c>
      <c r="E5" s="2">
        <v>1</v>
      </c>
      <c r="F5" s="2">
        <v>1</v>
      </c>
      <c r="G5" s="2" t="s">
        <v>105</v>
      </c>
      <c r="I5" t="s">
        <v>144</v>
      </c>
    </row>
    <row r="6" spans="4:9" ht="15.75" thickBot="1" x14ac:dyDescent="0.3">
      <c r="D6" s="5">
        <f>1/$E$15</f>
        <v>0.125</v>
      </c>
      <c r="E6" s="2">
        <v>2</v>
      </c>
      <c r="F6" s="2">
        <v>1</v>
      </c>
      <c r="G6" s="2" t="s">
        <v>106</v>
      </c>
    </row>
    <row r="7" spans="4:9" ht="15.75" thickBot="1" x14ac:dyDescent="0.3">
      <c r="D7" s="5">
        <f t="shared" ref="D7:D12" si="0">1/$E$15</f>
        <v>0.125</v>
      </c>
      <c r="E7" s="2">
        <v>3</v>
      </c>
      <c r="F7" s="2">
        <v>1</v>
      </c>
      <c r="G7" s="2" t="s">
        <v>107</v>
      </c>
      <c r="I7" t="s">
        <v>145</v>
      </c>
    </row>
    <row r="8" spans="4:9" ht="15.75" thickBot="1" x14ac:dyDescent="0.3">
      <c r="D8" s="5">
        <f t="shared" si="0"/>
        <v>0.125</v>
      </c>
      <c r="E8" s="2">
        <v>4</v>
      </c>
      <c r="F8" s="2">
        <v>1</v>
      </c>
      <c r="G8" s="2" t="s">
        <v>112</v>
      </c>
      <c r="I8" t="s">
        <v>146</v>
      </c>
    </row>
    <row r="9" spans="4:9" ht="15.75" thickBot="1" x14ac:dyDescent="0.3">
      <c r="D9" s="5">
        <f t="shared" si="0"/>
        <v>0.125</v>
      </c>
      <c r="E9" s="2">
        <v>5</v>
      </c>
      <c r="F9" s="2">
        <v>1</v>
      </c>
      <c r="G9" s="2" t="s">
        <v>108</v>
      </c>
    </row>
    <row r="10" spans="4:9" ht="15.75" thickBot="1" x14ac:dyDescent="0.3">
      <c r="D10" s="5">
        <f t="shared" si="0"/>
        <v>0.125</v>
      </c>
      <c r="E10" s="2">
        <v>6</v>
      </c>
      <c r="F10" s="2">
        <v>1</v>
      </c>
      <c r="G10" s="2" t="s">
        <v>109</v>
      </c>
    </row>
    <row r="11" spans="4:9" ht="15.75" thickBot="1" x14ac:dyDescent="0.3">
      <c r="D11" s="5">
        <f t="shared" si="0"/>
        <v>0.125</v>
      </c>
      <c r="E11" s="2">
        <v>7</v>
      </c>
      <c r="F11" s="2">
        <v>1</v>
      </c>
      <c r="G11" s="2" t="s">
        <v>110</v>
      </c>
    </row>
    <row r="12" spans="4:9" ht="15.75" thickBot="1" x14ac:dyDescent="0.3">
      <c r="D12" s="5">
        <f t="shared" si="0"/>
        <v>0.125</v>
      </c>
      <c r="E12" s="2">
        <v>8</v>
      </c>
      <c r="F12" s="2">
        <v>1</v>
      </c>
      <c r="G12" s="2" t="s">
        <v>111</v>
      </c>
    </row>
    <row r="13" spans="4:9" ht="15.75" thickBot="1" x14ac:dyDescent="0.3">
      <c r="D13" s="5">
        <v>9.0909090909090898E-2</v>
      </c>
      <c r="E13" s="2" t="s">
        <v>114</v>
      </c>
      <c r="F13" s="2">
        <v>0</v>
      </c>
      <c r="G13" s="2" t="s">
        <v>19</v>
      </c>
      <c r="H13" s="5">
        <f>D13*F13</f>
        <v>0</v>
      </c>
    </row>
    <row r="14" spans="4:9" ht="15.75" thickBot="1" x14ac:dyDescent="0.3">
      <c r="D14" s="11"/>
    </row>
    <row r="15" spans="4:9" ht="15.75" thickBot="1" x14ac:dyDescent="0.3">
      <c r="D15" s="1" t="s">
        <v>17</v>
      </c>
      <c r="E15" s="1">
        <f>E12</f>
        <v>8</v>
      </c>
      <c r="F15" s="5">
        <f>SUMPRODUCT(D5:D12,F5:F12)</f>
        <v>1</v>
      </c>
    </row>
  </sheetData>
  <mergeCells count="1"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70D4-17F3-451E-A805-7CDD1E14C9A1}">
  <sheetPr codeName="Hoja3">
    <tabColor theme="5"/>
  </sheetPr>
  <dimension ref="C2:H15"/>
  <sheetViews>
    <sheetView workbookViewId="0">
      <selection activeCell="E12" sqref="E12"/>
    </sheetView>
  </sheetViews>
  <sheetFormatPr baseColWidth="10" defaultRowHeight="15" x14ac:dyDescent="0.25"/>
  <cols>
    <col min="3" max="3" width="9.85546875" bestFit="1" customWidth="1"/>
    <col min="6" max="6" width="31.7109375" bestFit="1" customWidth="1"/>
    <col min="8" max="8" width="41.140625" bestFit="1" customWidth="1"/>
  </cols>
  <sheetData>
    <row r="2" spans="3:8" ht="15.75" thickBot="1" x14ac:dyDescent="0.3"/>
    <row r="3" spans="3:8" ht="19.5" thickBot="1" x14ac:dyDescent="0.3">
      <c r="D3" s="19" t="s">
        <v>16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>1/$D$15</f>
        <v>0.125</v>
      </c>
      <c r="D5" s="2">
        <v>1</v>
      </c>
      <c r="E5" s="2">
        <v>1</v>
      </c>
      <c r="F5" s="2" t="s">
        <v>105</v>
      </c>
      <c r="H5" t="s">
        <v>179</v>
      </c>
    </row>
    <row r="6" spans="3:8" ht="15.75" thickBot="1" x14ac:dyDescent="0.3">
      <c r="C6" s="5">
        <f>1/$D$15</f>
        <v>0.125</v>
      </c>
      <c r="D6" s="2">
        <v>2</v>
      </c>
      <c r="E6" s="2">
        <v>1</v>
      </c>
      <c r="F6" s="2" t="s">
        <v>113</v>
      </c>
      <c r="H6" t="s">
        <v>180</v>
      </c>
    </row>
    <row r="7" spans="3:8" ht="15.75" thickBot="1" x14ac:dyDescent="0.3">
      <c r="C7" s="5">
        <f t="shared" ref="C7:C12" si="0">1/$D$15</f>
        <v>0.125</v>
      </c>
      <c r="D7" s="2">
        <v>3</v>
      </c>
      <c r="E7" s="2">
        <v>1</v>
      </c>
      <c r="F7" s="2" t="s">
        <v>107</v>
      </c>
      <c r="H7" t="s">
        <v>181</v>
      </c>
    </row>
    <row r="8" spans="3:8" ht="15.75" thickBot="1" x14ac:dyDescent="0.3">
      <c r="C8" s="5">
        <f t="shared" si="0"/>
        <v>0.125</v>
      </c>
      <c r="D8" s="2">
        <v>4</v>
      </c>
      <c r="E8" s="2">
        <v>1</v>
      </c>
      <c r="F8" s="2" t="s">
        <v>112</v>
      </c>
      <c r="H8" t="s">
        <v>171</v>
      </c>
    </row>
    <row r="9" spans="3:8" ht="15.75" thickBot="1" x14ac:dyDescent="0.3">
      <c r="C9" s="5">
        <f t="shared" si="0"/>
        <v>0.125</v>
      </c>
      <c r="D9" s="2">
        <v>5</v>
      </c>
      <c r="E9" s="2">
        <v>1</v>
      </c>
      <c r="F9" s="2" t="s">
        <v>108</v>
      </c>
    </row>
    <row r="10" spans="3:8" ht="15.75" thickBot="1" x14ac:dyDescent="0.3">
      <c r="C10" s="5">
        <f t="shared" si="0"/>
        <v>0.125</v>
      </c>
      <c r="D10" s="2">
        <v>6</v>
      </c>
      <c r="E10" s="2">
        <v>1</v>
      </c>
      <c r="F10" s="2" t="s">
        <v>109</v>
      </c>
    </row>
    <row r="11" spans="3:8" ht="15.75" thickBot="1" x14ac:dyDescent="0.3">
      <c r="C11" s="5">
        <f t="shared" si="0"/>
        <v>0.125</v>
      </c>
      <c r="D11" s="2">
        <v>7</v>
      </c>
      <c r="E11" s="2">
        <v>1</v>
      </c>
      <c r="F11" s="2" t="s">
        <v>110</v>
      </c>
    </row>
    <row r="12" spans="3:8" ht="15.75" thickBot="1" x14ac:dyDescent="0.3">
      <c r="C12" s="5">
        <f t="shared" si="0"/>
        <v>0.125</v>
      </c>
      <c r="D12" s="2">
        <v>8</v>
      </c>
      <c r="E12" s="2">
        <v>1</v>
      </c>
      <c r="F12" s="2" t="s">
        <v>111</v>
      </c>
    </row>
    <row r="13" spans="3:8" ht="15.75" thickBot="1" x14ac:dyDescent="0.3">
      <c r="C13" s="5">
        <v>9.0909090909090898E-2</v>
      </c>
      <c r="D13" s="2" t="s">
        <v>114</v>
      </c>
      <c r="E13" s="2">
        <v>0</v>
      </c>
      <c r="F13" s="2" t="s">
        <v>19</v>
      </c>
      <c r="G13" s="5">
        <f>C13*E13</f>
        <v>0</v>
      </c>
    </row>
    <row r="14" spans="3:8" ht="15.75" thickBot="1" x14ac:dyDescent="0.3"/>
    <row r="15" spans="3:8" ht="15.75" thickBot="1" x14ac:dyDescent="0.3">
      <c r="C15" s="1" t="s">
        <v>17</v>
      </c>
      <c r="D15" s="1">
        <f>D12</f>
        <v>8</v>
      </c>
      <c r="E15" s="5">
        <f>SUMPRODUCT(C5:C12,E5:E12)</f>
        <v>1</v>
      </c>
    </row>
  </sheetData>
  <mergeCells count="1"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B1CC-7AD0-46BB-B92E-BA3322F9CE26}">
  <sheetPr codeName="Hoja4">
    <tabColor theme="5"/>
  </sheetPr>
  <dimension ref="C2:H24"/>
  <sheetViews>
    <sheetView topLeftCell="A7" workbookViewId="0">
      <selection activeCell="F26" sqref="F26"/>
    </sheetView>
  </sheetViews>
  <sheetFormatPr baseColWidth="10" defaultRowHeight="15" x14ac:dyDescent="0.25"/>
  <cols>
    <col min="3" max="3" width="11.85546875" bestFit="1" customWidth="1"/>
    <col min="6" max="6" width="34" bestFit="1" customWidth="1"/>
    <col min="8" max="8" width="79.7109375" bestFit="1" customWidth="1"/>
  </cols>
  <sheetData>
    <row r="2" spans="3:8" ht="15.75" thickBot="1" x14ac:dyDescent="0.3"/>
    <row r="3" spans="3:8" ht="19.5" thickBot="1" x14ac:dyDescent="0.3">
      <c r="D3" s="19" t="s">
        <v>7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 t="shared" ref="C5:C14" si="0">1/$D$24</f>
        <v>5.8823529411764705E-2</v>
      </c>
      <c r="D5" s="2">
        <v>1</v>
      </c>
      <c r="E5" s="2">
        <v>1</v>
      </c>
      <c r="F5" s="2" t="s">
        <v>21</v>
      </c>
      <c r="H5" t="s">
        <v>122</v>
      </c>
    </row>
    <row r="6" spans="3:8" ht="15.75" thickBot="1" x14ac:dyDescent="0.3">
      <c r="C6" s="5">
        <f t="shared" si="0"/>
        <v>5.8823529411764705E-2</v>
      </c>
      <c r="D6" s="2">
        <v>2</v>
      </c>
      <c r="E6" s="2">
        <v>1</v>
      </c>
      <c r="F6" s="2" t="s">
        <v>93</v>
      </c>
    </row>
    <row r="7" spans="3:8" ht="15.75" thickBot="1" x14ac:dyDescent="0.3">
      <c r="C7" s="5">
        <f t="shared" si="0"/>
        <v>5.8823529411764705E-2</v>
      </c>
      <c r="D7" s="2">
        <v>3</v>
      </c>
      <c r="E7" s="2">
        <v>1</v>
      </c>
      <c r="F7" s="2" t="s">
        <v>94</v>
      </c>
      <c r="H7" t="s">
        <v>127</v>
      </c>
    </row>
    <row r="8" spans="3:8" ht="15.75" thickBot="1" x14ac:dyDescent="0.3">
      <c r="C8" s="5">
        <f t="shared" si="0"/>
        <v>5.8823529411764705E-2</v>
      </c>
      <c r="D8" s="2">
        <v>4</v>
      </c>
      <c r="E8" s="2">
        <v>1</v>
      </c>
      <c r="F8" s="2" t="s">
        <v>95</v>
      </c>
      <c r="H8" t="s">
        <v>124</v>
      </c>
    </row>
    <row r="9" spans="3:8" ht="15.75" thickBot="1" x14ac:dyDescent="0.3">
      <c r="C9" s="5">
        <f t="shared" si="0"/>
        <v>5.8823529411764705E-2</v>
      </c>
      <c r="D9" s="2">
        <v>5</v>
      </c>
      <c r="E9" s="2">
        <v>1</v>
      </c>
      <c r="F9" s="2" t="s">
        <v>104</v>
      </c>
      <c r="H9" t="s">
        <v>125</v>
      </c>
    </row>
    <row r="10" spans="3:8" ht="15.75" thickBot="1" x14ac:dyDescent="0.3">
      <c r="C10" s="5">
        <f t="shared" si="0"/>
        <v>5.8823529411764705E-2</v>
      </c>
      <c r="D10" s="2">
        <v>6</v>
      </c>
      <c r="E10" s="2">
        <v>1</v>
      </c>
      <c r="F10" s="2" t="s">
        <v>22</v>
      </c>
      <c r="H10" t="s">
        <v>126</v>
      </c>
    </row>
    <row r="11" spans="3:8" ht="15.75" thickBot="1" x14ac:dyDescent="0.3">
      <c r="C11" s="5">
        <f t="shared" si="0"/>
        <v>5.8823529411764705E-2</v>
      </c>
      <c r="D11" s="2">
        <v>7</v>
      </c>
      <c r="E11" s="2">
        <v>1</v>
      </c>
      <c r="F11" s="2" t="s">
        <v>97</v>
      </c>
      <c r="H11" t="s">
        <v>123</v>
      </c>
    </row>
    <row r="12" spans="3:8" ht="15.75" thickBot="1" x14ac:dyDescent="0.3">
      <c r="C12" s="5">
        <f t="shared" si="0"/>
        <v>5.8823529411764705E-2</v>
      </c>
      <c r="D12" s="2">
        <v>8</v>
      </c>
      <c r="E12" s="2">
        <v>1</v>
      </c>
      <c r="F12" s="2" t="s">
        <v>94</v>
      </c>
      <c r="H12" t="s">
        <v>123</v>
      </c>
    </row>
    <row r="13" spans="3:8" ht="15.75" thickBot="1" x14ac:dyDescent="0.3">
      <c r="C13" s="5">
        <f t="shared" si="0"/>
        <v>5.8823529411764705E-2</v>
      </c>
      <c r="D13" s="2">
        <v>9</v>
      </c>
      <c r="E13" s="2">
        <v>1</v>
      </c>
      <c r="F13" s="2" t="s">
        <v>98</v>
      </c>
      <c r="H13" t="s">
        <v>124</v>
      </c>
    </row>
    <row r="14" spans="3:8" ht="15.75" thickBot="1" x14ac:dyDescent="0.3">
      <c r="C14" s="5">
        <f t="shared" si="0"/>
        <v>5.8823529411764705E-2</v>
      </c>
      <c r="D14" s="2">
        <v>10</v>
      </c>
      <c r="E14" s="2">
        <v>1</v>
      </c>
      <c r="F14" s="2" t="s">
        <v>102</v>
      </c>
      <c r="H14" t="s">
        <v>125</v>
      </c>
    </row>
    <row r="15" spans="3:8" ht="15.75" thickBot="1" x14ac:dyDescent="0.3">
      <c r="C15" s="5">
        <f t="shared" ref="C15:C21" si="1">1/$D$24</f>
        <v>5.8823529411764705E-2</v>
      </c>
      <c r="D15" s="2">
        <v>11</v>
      </c>
      <c r="E15" s="2">
        <v>1</v>
      </c>
      <c r="F15" s="2" t="s">
        <v>23</v>
      </c>
      <c r="H15" t="s">
        <v>128</v>
      </c>
    </row>
    <row r="16" spans="3:8" ht="15.75" thickBot="1" x14ac:dyDescent="0.3">
      <c r="C16" s="5">
        <f t="shared" si="1"/>
        <v>5.8823529411764705E-2</v>
      </c>
      <c r="D16" s="2">
        <v>12</v>
      </c>
      <c r="E16" s="2">
        <v>1</v>
      </c>
      <c r="F16" s="2" t="s">
        <v>100</v>
      </c>
      <c r="H16" t="s">
        <v>129</v>
      </c>
    </row>
    <row r="17" spans="3:8" ht="15.75" thickBot="1" x14ac:dyDescent="0.3">
      <c r="C17" s="5">
        <f t="shared" si="1"/>
        <v>5.8823529411764705E-2</v>
      </c>
      <c r="D17" s="2">
        <v>13</v>
      </c>
      <c r="E17" s="2">
        <v>1</v>
      </c>
      <c r="F17" s="2" t="s">
        <v>94</v>
      </c>
      <c r="H17" t="s">
        <v>124</v>
      </c>
    </row>
    <row r="18" spans="3:8" ht="15.75" thickBot="1" x14ac:dyDescent="0.3">
      <c r="C18" s="5">
        <f t="shared" si="1"/>
        <v>5.8823529411764705E-2</v>
      </c>
      <c r="D18" s="2">
        <v>14</v>
      </c>
      <c r="E18" s="2">
        <v>1</v>
      </c>
      <c r="F18" s="2" t="s">
        <v>101</v>
      </c>
      <c r="H18" t="s">
        <v>130</v>
      </c>
    </row>
    <row r="19" spans="3:8" ht="15.75" thickBot="1" x14ac:dyDescent="0.3">
      <c r="C19" s="5">
        <f t="shared" si="1"/>
        <v>5.8823529411764705E-2</v>
      </c>
      <c r="D19" s="2">
        <v>15</v>
      </c>
      <c r="E19" s="2">
        <v>1</v>
      </c>
      <c r="F19" s="2" t="s">
        <v>103</v>
      </c>
      <c r="H19" t="s">
        <v>125</v>
      </c>
    </row>
    <row r="20" spans="3:8" ht="15.75" thickBot="1" x14ac:dyDescent="0.3">
      <c r="C20" s="5">
        <f t="shared" si="1"/>
        <v>5.8823529411764705E-2</v>
      </c>
      <c r="D20" s="2">
        <v>16</v>
      </c>
      <c r="E20" s="2">
        <v>1</v>
      </c>
      <c r="F20" s="2" t="s">
        <v>67</v>
      </c>
    </row>
    <row r="21" spans="3:8" ht="15.75" thickBot="1" x14ac:dyDescent="0.3">
      <c r="C21" s="6">
        <f t="shared" si="1"/>
        <v>5.8823529411764705E-2</v>
      </c>
      <c r="D21" s="2">
        <v>17</v>
      </c>
      <c r="E21" s="2">
        <v>1</v>
      </c>
      <c r="F21" s="2" t="s">
        <v>60</v>
      </c>
    </row>
    <row r="22" spans="3:8" ht="15.75" thickBot="1" x14ac:dyDescent="0.3">
      <c r="C22" s="5">
        <v>9.0909090909090898E-2</v>
      </c>
      <c r="D22" s="2" t="s">
        <v>114</v>
      </c>
      <c r="E22" s="2">
        <v>1</v>
      </c>
      <c r="F22" s="2" t="s">
        <v>19</v>
      </c>
      <c r="G22" s="5">
        <f>C22*E22</f>
        <v>9.0909090909090898E-2</v>
      </c>
    </row>
    <row r="23" spans="3:8" ht="15.75" thickBot="1" x14ac:dyDescent="0.3">
      <c r="C23" s="12"/>
      <c r="F23" s="7"/>
    </row>
    <row r="24" spans="3:8" ht="15.75" thickBot="1" x14ac:dyDescent="0.3">
      <c r="C24" s="1" t="s">
        <v>17</v>
      </c>
      <c r="D24" s="1">
        <v>17</v>
      </c>
      <c r="E24" s="5">
        <f>SUMPRODUCT(C5:C21,E5:E21)</f>
        <v>1</v>
      </c>
    </row>
  </sheetData>
  <mergeCells count="1">
    <mergeCell ref="D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61F8-7455-44AD-8926-F988102E487F}">
  <sheetPr codeName="Hoja5">
    <tabColor theme="5"/>
  </sheetPr>
  <dimension ref="C2:H21"/>
  <sheetViews>
    <sheetView topLeftCell="A3" workbookViewId="0">
      <selection activeCell="F21" sqref="F21"/>
    </sheetView>
  </sheetViews>
  <sheetFormatPr baseColWidth="10" defaultRowHeight="15" x14ac:dyDescent="0.25"/>
  <cols>
    <col min="3" max="3" width="9.85546875" bestFit="1" customWidth="1"/>
    <col min="6" max="6" width="33.5703125" bestFit="1" customWidth="1"/>
    <col min="8" max="8" width="44.7109375" bestFit="1" customWidth="1"/>
  </cols>
  <sheetData>
    <row r="2" spans="3:8" ht="15.75" thickBot="1" x14ac:dyDescent="0.3"/>
    <row r="3" spans="3:8" ht="19.5" thickBot="1" x14ac:dyDescent="0.3">
      <c r="D3" s="19" t="s">
        <v>7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>1/$D$21</f>
        <v>7.1428571428571425E-2</v>
      </c>
      <c r="D5" s="2">
        <v>1</v>
      </c>
      <c r="E5" s="2">
        <v>1</v>
      </c>
      <c r="F5" s="2" t="s">
        <v>21</v>
      </c>
      <c r="H5" t="s">
        <v>168</v>
      </c>
    </row>
    <row r="6" spans="3:8" ht="15.75" thickBot="1" x14ac:dyDescent="0.3">
      <c r="C6" s="5">
        <f>1/$D$21</f>
        <v>7.1428571428571425E-2</v>
      </c>
      <c r="D6" s="2">
        <v>2</v>
      </c>
      <c r="E6" s="2">
        <v>1</v>
      </c>
      <c r="F6" s="2" t="s">
        <v>93</v>
      </c>
      <c r="H6" t="s">
        <v>170</v>
      </c>
    </row>
    <row r="7" spans="3:8" ht="15.75" thickBot="1" x14ac:dyDescent="0.3">
      <c r="C7" s="5">
        <f>1/$D$21</f>
        <v>7.1428571428571425E-2</v>
      </c>
      <c r="D7" s="2">
        <v>3</v>
      </c>
      <c r="E7" s="2">
        <v>1</v>
      </c>
      <c r="F7" s="2" t="s">
        <v>94</v>
      </c>
      <c r="H7" t="s">
        <v>169</v>
      </c>
    </row>
    <row r="8" spans="3:8" ht="15.75" thickBot="1" x14ac:dyDescent="0.3">
      <c r="C8" s="5">
        <f>1/$D$21</f>
        <v>7.1428571428571425E-2</v>
      </c>
      <c r="D8" s="9">
        <v>4</v>
      </c>
      <c r="E8" s="2">
        <v>1</v>
      </c>
      <c r="F8" s="2" t="s">
        <v>95</v>
      </c>
      <c r="H8" t="s">
        <v>171</v>
      </c>
    </row>
    <row r="9" spans="3:8" ht="15.75" thickBot="1" x14ac:dyDescent="0.3">
      <c r="C9" s="5">
        <f>1/$D$21</f>
        <v>7.1428571428571425E-2</v>
      </c>
      <c r="D9" s="9">
        <v>5</v>
      </c>
      <c r="E9" s="2">
        <v>1</v>
      </c>
      <c r="F9" s="2" t="s">
        <v>96</v>
      </c>
      <c r="H9" t="s">
        <v>172</v>
      </c>
    </row>
    <row r="10" spans="3:8" ht="15.75" thickBot="1" x14ac:dyDescent="0.3">
      <c r="C10" s="5">
        <f t="shared" ref="C10:C18" si="0">1/$D$21</f>
        <v>7.1428571428571425E-2</v>
      </c>
      <c r="D10" s="9">
        <v>6</v>
      </c>
      <c r="E10" s="2">
        <v>1</v>
      </c>
      <c r="F10" s="2" t="s">
        <v>104</v>
      </c>
      <c r="H10" t="s">
        <v>173</v>
      </c>
    </row>
    <row r="11" spans="3:8" ht="15.75" thickBot="1" x14ac:dyDescent="0.3">
      <c r="C11" s="5">
        <f t="shared" si="0"/>
        <v>7.1428571428571425E-2</v>
      </c>
      <c r="D11" s="9">
        <v>7</v>
      </c>
      <c r="E11" s="2">
        <v>1</v>
      </c>
      <c r="F11" s="2" t="s">
        <v>22</v>
      </c>
      <c r="H11" t="s">
        <v>174</v>
      </c>
    </row>
    <row r="12" spans="3:8" ht="15.75" thickBot="1" x14ac:dyDescent="0.3">
      <c r="C12" s="5">
        <f t="shared" si="0"/>
        <v>7.1428571428571425E-2</v>
      </c>
      <c r="D12" s="9">
        <v>8</v>
      </c>
      <c r="E12" s="2">
        <v>1</v>
      </c>
      <c r="F12" s="2" t="s">
        <v>97</v>
      </c>
      <c r="H12" t="s">
        <v>175</v>
      </c>
    </row>
    <row r="13" spans="3:8" ht="15.75" thickBot="1" x14ac:dyDescent="0.3">
      <c r="C13" s="5">
        <f t="shared" si="0"/>
        <v>7.1428571428571425E-2</v>
      </c>
      <c r="D13" s="9">
        <v>9</v>
      </c>
      <c r="E13" s="2">
        <v>1</v>
      </c>
      <c r="F13" s="2" t="s">
        <v>94</v>
      </c>
      <c r="H13" t="s">
        <v>176</v>
      </c>
    </row>
    <row r="14" spans="3:8" ht="15.75" thickBot="1" x14ac:dyDescent="0.3">
      <c r="C14" s="5">
        <f t="shared" si="0"/>
        <v>7.1428571428571425E-2</v>
      </c>
      <c r="D14" s="9">
        <v>10</v>
      </c>
      <c r="E14" s="2">
        <v>1</v>
      </c>
      <c r="F14" s="2" t="s">
        <v>98</v>
      </c>
      <c r="H14" t="s">
        <v>171</v>
      </c>
    </row>
    <row r="15" spans="3:8" ht="15.75" thickBot="1" x14ac:dyDescent="0.3">
      <c r="C15" s="5">
        <f t="shared" si="0"/>
        <v>7.1428571428571425E-2</v>
      </c>
      <c r="D15" s="9">
        <v>11</v>
      </c>
      <c r="E15" s="2">
        <v>1</v>
      </c>
      <c r="F15" s="2" t="s">
        <v>99</v>
      </c>
      <c r="H15" t="s">
        <v>177</v>
      </c>
    </row>
    <row r="16" spans="3:8" ht="15.75" thickBot="1" x14ac:dyDescent="0.3">
      <c r="C16" s="5">
        <f t="shared" si="0"/>
        <v>7.1428571428571425E-2</v>
      </c>
      <c r="D16" s="9">
        <v>12</v>
      </c>
      <c r="E16" s="2">
        <v>1</v>
      </c>
      <c r="F16" s="2" t="s">
        <v>102</v>
      </c>
      <c r="H16" t="s">
        <v>178</v>
      </c>
    </row>
    <row r="17" spans="3:7" ht="15.75" thickBot="1" x14ac:dyDescent="0.3">
      <c r="C17" s="5">
        <f t="shared" si="0"/>
        <v>7.1428571428571425E-2</v>
      </c>
      <c r="D17" s="9">
        <v>13</v>
      </c>
      <c r="E17" s="2">
        <v>1</v>
      </c>
      <c r="F17" s="2" t="s">
        <v>67</v>
      </c>
    </row>
    <row r="18" spans="3:7" ht="15.75" thickBot="1" x14ac:dyDescent="0.3">
      <c r="C18" s="5">
        <f t="shared" si="0"/>
        <v>7.1428571428571425E-2</v>
      </c>
      <c r="D18" s="9">
        <v>14</v>
      </c>
      <c r="E18" s="2">
        <v>1</v>
      </c>
      <c r="F18" s="2" t="s">
        <v>60</v>
      </c>
    </row>
    <row r="19" spans="3:7" ht="15.75" thickBot="1" x14ac:dyDescent="0.3">
      <c r="C19" s="5">
        <v>9.0909090909090898E-2</v>
      </c>
      <c r="D19" s="2" t="s">
        <v>114</v>
      </c>
      <c r="E19" s="2">
        <v>0</v>
      </c>
      <c r="F19" s="2" t="s">
        <v>19</v>
      </c>
      <c r="G19" s="5">
        <f>C19*E19</f>
        <v>0</v>
      </c>
    </row>
    <row r="20" spans="3:7" ht="15.75" thickBot="1" x14ac:dyDescent="0.3"/>
    <row r="21" spans="3:7" ht="15.75" thickBot="1" x14ac:dyDescent="0.3">
      <c r="C21" s="1" t="s">
        <v>17</v>
      </c>
      <c r="D21" s="1">
        <f>D18</f>
        <v>14</v>
      </c>
      <c r="E21" s="5">
        <f>SUMPRODUCT(C5:C18,E5:E18)</f>
        <v>0.99999999999999967</v>
      </c>
    </row>
  </sheetData>
  <mergeCells count="1">
    <mergeCell ref="D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9FE5-D8A2-4FA7-81CF-21785B0A711F}">
  <sheetPr codeName="Hoja6">
    <tabColor theme="5"/>
  </sheetPr>
  <dimension ref="C2:H12"/>
  <sheetViews>
    <sheetView workbookViewId="0">
      <selection activeCell="D17" sqref="D17"/>
    </sheetView>
  </sheetViews>
  <sheetFormatPr baseColWidth="10" defaultRowHeight="15" x14ac:dyDescent="0.25"/>
  <cols>
    <col min="6" max="6" width="23.28515625" bestFit="1" customWidth="1"/>
    <col min="8" max="8" width="53.42578125" bestFit="1" customWidth="1"/>
  </cols>
  <sheetData>
    <row r="2" spans="3:8" ht="15.75" thickBot="1" x14ac:dyDescent="0.3"/>
    <row r="3" spans="3:8" ht="19.5" thickBot="1" x14ac:dyDescent="0.3">
      <c r="D3" s="19" t="s">
        <v>8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>1/$D$11</f>
        <v>0.25</v>
      </c>
      <c r="D5" s="2">
        <v>1</v>
      </c>
      <c r="E5" s="2">
        <v>1</v>
      </c>
      <c r="F5" s="2" t="s">
        <v>24</v>
      </c>
      <c r="H5" t="s">
        <v>165</v>
      </c>
    </row>
    <row r="6" spans="3:8" ht="15.75" thickBot="1" x14ac:dyDescent="0.3">
      <c r="C6" s="5">
        <f>1/$D$11</f>
        <v>0.25</v>
      </c>
      <c r="D6" s="2">
        <v>2</v>
      </c>
      <c r="E6" s="2">
        <v>1</v>
      </c>
      <c r="F6" s="2" t="s">
        <v>25</v>
      </c>
      <c r="H6" t="s">
        <v>166</v>
      </c>
    </row>
    <row r="7" spans="3:8" ht="15.75" thickBot="1" x14ac:dyDescent="0.3">
      <c r="C7" s="5">
        <f>1/$D$11</f>
        <v>0.25</v>
      </c>
      <c r="D7" s="2">
        <v>3</v>
      </c>
      <c r="E7" s="2">
        <v>1</v>
      </c>
      <c r="F7" s="2" t="s">
        <v>29</v>
      </c>
      <c r="H7" t="s">
        <v>167</v>
      </c>
    </row>
    <row r="8" spans="3:8" ht="15.75" thickBot="1" x14ac:dyDescent="0.3">
      <c r="C8" s="5">
        <f>1/$D$11</f>
        <v>0.25</v>
      </c>
      <c r="D8" s="2">
        <v>4</v>
      </c>
      <c r="E8" s="2">
        <v>1</v>
      </c>
      <c r="F8" s="2" t="s">
        <v>26</v>
      </c>
    </row>
    <row r="9" spans="3:8" ht="15.75" thickBot="1" x14ac:dyDescent="0.3">
      <c r="C9" s="5">
        <v>9.0909090909090898E-2</v>
      </c>
      <c r="D9" s="2" t="s">
        <v>114</v>
      </c>
      <c r="E9" s="2">
        <v>0</v>
      </c>
      <c r="F9" s="2" t="s">
        <v>19</v>
      </c>
      <c r="G9" s="5">
        <f>C9*E9</f>
        <v>0</v>
      </c>
    </row>
    <row r="10" spans="3:8" ht="15.75" thickBot="1" x14ac:dyDescent="0.3"/>
    <row r="11" spans="3:8" ht="15.75" thickBot="1" x14ac:dyDescent="0.3">
      <c r="C11" s="1" t="s">
        <v>17</v>
      </c>
      <c r="D11" s="1">
        <f>D8</f>
        <v>4</v>
      </c>
      <c r="E11" s="5">
        <f>SUMPRODUCT(C5:C8,E5:E8)</f>
        <v>1</v>
      </c>
      <c r="F11" s="7"/>
    </row>
    <row r="12" spans="3:8" x14ac:dyDescent="0.25">
      <c r="D12" s="13"/>
    </row>
  </sheetData>
  <mergeCells count="1">
    <mergeCell ref="D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4DA5-9C39-48DA-9B95-01B79B558486}">
  <sheetPr codeName="Hoja7">
    <tabColor theme="5"/>
  </sheetPr>
  <dimension ref="C2:H12"/>
  <sheetViews>
    <sheetView workbookViewId="0">
      <selection activeCell="F14" sqref="F14"/>
    </sheetView>
  </sheetViews>
  <sheetFormatPr baseColWidth="10" defaultRowHeight="15" x14ac:dyDescent="0.25"/>
  <cols>
    <col min="3" max="3" width="9.85546875" bestFit="1" customWidth="1"/>
    <col min="6" max="6" width="21.7109375" bestFit="1" customWidth="1"/>
    <col min="8" max="8" width="29.5703125" bestFit="1" customWidth="1"/>
  </cols>
  <sheetData>
    <row r="2" spans="3:8" ht="15.75" thickBot="1" x14ac:dyDescent="0.3"/>
    <row r="3" spans="3:8" ht="19.5" thickBot="1" x14ac:dyDescent="0.3">
      <c r="D3" s="19" t="s">
        <v>27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>1/$D$12</f>
        <v>0.2</v>
      </c>
      <c r="D5" s="2">
        <v>1</v>
      </c>
      <c r="E5" s="2">
        <v>1</v>
      </c>
      <c r="F5" s="2" t="s">
        <v>24</v>
      </c>
      <c r="H5" t="s">
        <v>189</v>
      </c>
    </row>
    <row r="6" spans="3:8" ht="15.75" thickBot="1" x14ac:dyDescent="0.3">
      <c r="C6" s="5">
        <f>1/$D$12</f>
        <v>0.2</v>
      </c>
      <c r="D6" s="2">
        <v>2</v>
      </c>
      <c r="E6" s="2">
        <v>1</v>
      </c>
      <c r="F6" s="2" t="s">
        <v>28</v>
      </c>
      <c r="H6" t="s">
        <v>190</v>
      </c>
    </row>
    <row r="7" spans="3:8" ht="15.75" thickBot="1" x14ac:dyDescent="0.3">
      <c r="C7" s="5">
        <f>1/$D$12</f>
        <v>0.2</v>
      </c>
      <c r="D7" s="2">
        <v>3</v>
      </c>
      <c r="E7" s="2">
        <v>1</v>
      </c>
      <c r="F7" s="2" t="s">
        <v>30</v>
      </c>
      <c r="H7" t="s">
        <v>191</v>
      </c>
    </row>
    <row r="8" spans="3:8" ht="15.75" thickBot="1" x14ac:dyDescent="0.3">
      <c r="C8" s="5">
        <f>1/$D$12</f>
        <v>0.2</v>
      </c>
      <c r="D8" s="2">
        <v>4</v>
      </c>
      <c r="E8" s="2">
        <v>1</v>
      </c>
      <c r="F8" s="2" t="s">
        <v>31</v>
      </c>
      <c r="H8" t="s">
        <v>192</v>
      </c>
    </row>
    <row r="9" spans="3:8" ht="15.75" thickBot="1" x14ac:dyDescent="0.3">
      <c r="C9" s="5">
        <f>1/$D$12</f>
        <v>0.2</v>
      </c>
      <c r="D9" s="2">
        <v>5</v>
      </c>
      <c r="E9" s="2">
        <v>1</v>
      </c>
      <c r="F9" s="2" t="s">
        <v>26</v>
      </c>
    </row>
    <row r="10" spans="3:8" ht="15.75" thickBot="1" x14ac:dyDescent="0.3">
      <c r="C10" s="5">
        <v>9.0909090909090898E-2</v>
      </c>
      <c r="D10" s="2" t="s">
        <v>114</v>
      </c>
      <c r="E10" s="2">
        <v>0</v>
      </c>
      <c r="F10" s="2" t="s">
        <v>19</v>
      </c>
      <c r="G10" s="5">
        <f>C10*E10</f>
        <v>0</v>
      </c>
    </row>
    <row r="11" spans="3:8" ht="15.75" thickBot="1" x14ac:dyDescent="0.3"/>
    <row r="12" spans="3:8" ht="15.75" thickBot="1" x14ac:dyDescent="0.3">
      <c r="C12" s="1" t="s">
        <v>17</v>
      </c>
      <c r="D12" s="1">
        <f>D9</f>
        <v>5</v>
      </c>
      <c r="E12" s="5">
        <f>SUMPRODUCT(C5:C9,E5:E9)</f>
        <v>1</v>
      </c>
      <c r="F12" s="7"/>
    </row>
  </sheetData>
  <mergeCells count="1">
    <mergeCell ref="D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C042-7D9D-482D-B890-CA52C23E84AF}">
  <sheetPr codeName="Hoja9">
    <tabColor theme="5"/>
  </sheetPr>
  <dimension ref="C2:H25"/>
  <sheetViews>
    <sheetView topLeftCell="B4" workbookViewId="0">
      <selection activeCell="E22" sqref="E22"/>
    </sheetView>
  </sheetViews>
  <sheetFormatPr baseColWidth="10" defaultRowHeight="15" x14ac:dyDescent="0.25"/>
  <cols>
    <col min="3" max="3" width="9.85546875" bestFit="1" customWidth="1"/>
    <col min="6" max="6" width="26.85546875" bestFit="1" customWidth="1"/>
    <col min="8" max="8" width="97.5703125" bestFit="1" customWidth="1"/>
  </cols>
  <sheetData>
    <row r="2" spans="3:8" ht="15.75" thickBot="1" x14ac:dyDescent="0.3"/>
    <row r="3" spans="3:8" ht="19.5" thickBot="1" x14ac:dyDescent="0.3">
      <c r="D3" s="19" t="s">
        <v>10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>1/$D$25</f>
        <v>5.5555555555555552E-2</v>
      </c>
      <c r="D5" s="2">
        <v>1</v>
      </c>
      <c r="E5" s="2">
        <v>1</v>
      </c>
      <c r="F5" s="2" t="s">
        <v>24</v>
      </c>
    </row>
    <row r="6" spans="3:8" ht="15.75" thickBot="1" x14ac:dyDescent="0.3">
      <c r="C6" s="5">
        <f>1/$D$25</f>
        <v>5.5555555555555552E-2</v>
      </c>
      <c r="D6" s="2">
        <v>2</v>
      </c>
      <c r="E6" s="2">
        <v>1</v>
      </c>
      <c r="F6" s="2" t="s">
        <v>44</v>
      </c>
      <c r="H6" t="s">
        <v>151</v>
      </c>
    </row>
    <row r="7" spans="3:8" ht="15.75" thickBot="1" x14ac:dyDescent="0.3">
      <c r="C7" s="5">
        <f>1/$D$25</f>
        <v>5.5555555555555552E-2</v>
      </c>
      <c r="D7" s="2">
        <v>3</v>
      </c>
      <c r="E7" s="2">
        <v>1</v>
      </c>
      <c r="F7" s="2" t="s">
        <v>45</v>
      </c>
      <c r="H7" t="s">
        <v>152</v>
      </c>
    </row>
    <row r="8" spans="3:8" ht="15.75" thickBot="1" x14ac:dyDescent="0.3">
      <c r="C8" s="5">
        <f t="shared" ref="C8:C16" si="0">1/$D$25</f>
        <v>5.5555555555555552E-2</v>
      </c>
      <c r="D8" s="2">
        <v>4</v>
      </c>
      <c r="E8" s="2">
        <v>1</v>
      </c>
      <c r="F8" s="2" t="s">
        <v>46</v>
      </c>
      <c r="H8" t="s">
        <v>159</v>
      </c>
    </row>
    <row r="9" spans="3:8" ht="15.75" thickBot="1" x14ac:dyDescent="0.3">
      <c r="C9" s="5">
        <f t="shared" si="0"/>
        <v>5.5555555555555552E-2</v>
      </c>
      <c r="D9" s="2">
        <v>5</v>
      </c>
      <c r="E9" s="2">
        <v>1</v>
      </c>
      <c r="F9" s="2" t="s">
        <v>49</v>
      </c>
      <c r="H9" t="s">
        <v>157</v>
      </c>
    </row>
    <row r="10" spans="3:8" ht="15.75" thickBot="1" x14ac:dyDescent="0.3">
      <c r="C10" s="5">
        <f t="shared" si="0"/>
        <v>5.5555555555555552E-2</v>
      </c>
      <c r="D10" s="2">
        <v>6</v>
      </c>
      <c r="E10" s="2">
        <v>1</v>
      </c>
      <c r="F10" s="2" t="s">
        <v>47</v>
      </c>
      <c r="H10" t="s">
        <v>153</v>
      </c>
    </row>
    <row r="11" spans="3:8" ht="15.75" thickBot="1" x14ac:dyDescent="0.3">
      <c r="C11" s="5">
        <f t="shared" si="0"/>
        <v>5.5555555555555552E-2</v>
      </c>
      <c r="D11" s="2">
        <v>7</v>
      </c>
      <c r="E11" s="2">
        <v>1</v>
      </c>
      <c r="F11" s="2" t="s">
        <v>50</v>
      </c>
      <c r="H11" t="s">
        <v>154</v>
      </c>
    </row>
    <row r="12" spans="3:8" ht="15.75" thickBot="1" x14ac:dyDescent="0.3">
      <c r="C12" s="5">
        <f t="shared" si="0"/>
        <v>5.5555555555555552E-2</v>
      </c>
      <c r="D12" s="2">
        <v>8</v>
      </c>
      <c r="E12" s="2">
        <v>1</v>
      </c>
      <c r="F12" s="2" t="s">
        <v>51</v>
      </c>
      <c r="H12" t="s">
        <v>158</v>
      </c>
    </row>
    <row r="13" spans="3:8" ht="15.75" thickBot="1" x14ac:dyDescent="0.3">
      <c r="C13" s="5">
        <f t="shared" si="0"/>
        <v>5.5555555555555552E-2</v>
      </c>
      <c r="D13" s="2">
        <v>9</v>
      </c>
      <c r="E13" s="2">
        <v>1</v>
      </c>
      <c r="F13" s="2" t="s">
        <v>52</v>
      </c>
      <c r="H13" t="s">
        <v>155</v>
      </c>
    </row>
    <row r="14" spans="3:8" ht="15.75" thickBot="1" x14ac:dyDescent="0.3">
      <c r="C14" s="5">
        <f t="shared" si="0"/>
        <v>5.5555555555555552E-2</v>
      </c>
      <c r="D14" s="2">
        <v>10</v>
      </c>
      <c r="E14" s="2">
        <v>1</v>
      </c>
      <c r="F14" s="2" t="s">
        <v>53</v>
      </c>
      <c r="H14" t="s">
        <v>156</v>
      </c>
    </row>
    <row r="15" spans="3:8" ht="15.75" thickBot="1" x14ac:dyDescent="0.3">
      <c r="C15" s="5">
        <f t="shared" si="0"/>
        <v>5.5555555555555552E-2</v>
      </c>
      <c r="D15" s="2">
        <v>11</v>
      </c>
      <c r="E15" s="2">
        <v>1</v>
      </c>
      <c r="F15" s="2" t="s">
        <v>48</v>
      </c>
      <c r="H15" t="s">
        <v>148</v>
      </c>
    </row>
    <row r="16" spans="3:8" ht="15.75" thickBot="1" x14ac:dyDescent="0.3">
      <c r="C16" s="5">
        <f t="shared" si="0"/>
        <v>5.5555555555555552E-2</v>
      </c>
      <c r="D16" s="2">
        <v>12</v>
      </c>
      <c r="E16" s="2">
        <v>1</v>
      </c>
      <c r="F16" s="2" t="s">
        <v>54</v>
      </c>
      <c r="H16" t="s">
        <v>161</v>
      </c>
    </row>
    <row r="17" spans="3:8" ht="15.75" thickBot="1" x14ac:dyDescent="0.3">
      <c r="C17" s="5">
        <f>1/$D$25</f>
        <v>5.5555555555555552E-2</v>
      </c>
      <c r="D17" s="2">
        <v>13</v>
      </c>
      <c r="E17" s="2">
        <v>1</v>
      </c>
      <c r="F17" s="2" t="s">
        <v>55</v>
      </c>
      <c r="H17" t="s">
        <v>160</v>
      </c>
    </row>
    <row r="18" spans="3:8" ht="15.75" thickBot="1" x14ac:dyDescent="0.3">
      <c r="C18" s="5">
        <f t="shared" ref="C18:C22" si="1">1/$D$25</f>
        <v>5.5555555555555552E-2</v>
      </c>
      <c r="D18" s="2">
        <v>14</v>
      </c>
      <c r="E18" s="2">
        <v>1</v>
      </c>
      <c r="F18" s="2" t="s">
        <v>56</v>
      </c>
      <c r="H18" t="s">
        <v>163</v>
      </c>
    </row>
    <row r="19" spans="3:8" ht="15.75" thickBot="1" x14ac:dyDescent="0.3">
      <c r="C19" s="5">
        <f t="shared" si="1"/>
        <v>5.5555555555555552E-2</v>
      </c>
      <c r="D19" s="2">
        <v>15</v>
      </c>
      <c r="E19" s="2">
        <v>1</v>
      </c>
      <c r="F19" s="2" t="s">
        <v>57</v>
      </c>
      <c r="H19" t="s">
        <v>162</v>
      </c>
    </row>
    <row r="20" spans="3:8" ht="15.75" thickBot="1" x14ac:dyDescent="0.3">
      <c r="C20" s="5">
        <f t="shared" si="1"/>
        <v>5.5555555555555552E-2</v>
      </c>
      <c r="D20" s="2">
        <v>16</v>
      </c>
      <c r="E20" s="2">
        <v>1</v>
      </c>
      <c r="F20" s="2" t="s">
        <v>58</v>
      </c>
      <c r="H20" t="s">
        <v>164</v>
      </c>
    </row>
    <row r="21" spans="3:8" ht="15.75" thickBot="1" x14ac:dyDescent="0.3">
      <c r="C21" s="5">
        <f t="shared" si="1"/>
        <v>5.5555555555555552E-2</v>
      </c>
      <c r="D21" s="2">
        <v>17</v>
      </c>
      <c r="E21" s="2">
        <v>1</v>
      </c>
      <c r="F21" s="2" t="s">
        <v>59</v>
      </c>
    </row>
    <row r="22" spans="3:8" ht="15.75" thickBot="1" x14ac:dyDescent="0.3">
      <c r="C22" s="5">
        <f t="shared" si="1"/>
        <v>5.5555555555555552E-2</v>
      </c>
      <c r="D22" s="2">
        <v>18</v>
      </c>
      <c r="E22" s="2">
        <v>1</v>
      </c>
      <c r="F22" s="2" t="s">
        <v>60</v>
      </c>
    </row>
    <row r="23" spans="3:8" ht="15.75" thickBot="1" x14ac:dyDescent="0.3">
      <c r="C23" s="5">
        <v>9.0909090909090898E-2</v>
      </c>
      <c r="D23" s="2" t="s">
        <v>114</v>
      </c>
      <c r="E23" s="2">
        <v>0</v>
      </c>
      <c r="F23" s="2" t="s">
        <v>19</v>
      </c>
      <c r="G23" s="5">
        <f>C23*E23</f>
        <v>0</v>
      </c>
    </row>
    <row r="24" spans="3:8" ht="15.75" thickBot="1" x14ac:dyDescent="0.3"/>
    <row r="25" spans="3:8" ht="15.75" thickBot="1" x14ac:dyDescent="0.3">
      <c r="C25" s="1" t="s">
        <v>17</v>
      </c>
      <c r="D25" s="1">
        <f>D22</f>
        <v>18</v>
      </c>
      <c r="E25" s="5">
        <f>SUMPRODUCT(C5:C22,E5:E22)</f>
        <v>1.0000000000000002</v>
      </c>
      <c r="F25" s="7"/>
    </row>
  </sheetData>
  <mergeCells count="1">
    <mergeCell ref="D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5BE1-3A44-4CE7-89A7-9FF72D023766}">
  <sheetPr codeName="Hoja8">
    <tabColor theme="5"/>
  </sheetPr>
  <dimension ref="C2:H23"/>
  <sheetViews>
    <sheetView workbookViewId="0">
      <selection activeCell="F21" sqref="F21"/>
    </sheetView>
  </sheetViews>
  <sheetFormatPr baseColWidth="10" defaultRowHeight="15" x14ac:dyDescent="0.25"/>
  <cols>
    <col min="3" max="3" width="9.85546875" bestFit="1" customWidth="1"/>
    <col min="6" max="6" width="23.28515625" bestFit="1" customWidth="1"/>
    <col min="7" max="7" width="13" bestFit="1" customWidth="1"/>
  </cols>
  <sheetData>
    <row r="2" spans="3:8" ht="15.75" thickBot="1" x14ac:dyDescent="0.3"/>
    <row r="3" spans="3:8" ht="19.5" thickBot="1" x14ac:dyDescent="0.3">
      <c r="D3" s="19" t="s">
        <v>11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>1/$D$22</f>
        <v>6.6666666666666666E-2</v>
      </c>
      <c r="D5" s="2">
        <v>1</v>
      </c>
      <c r="E5" s="2">
        <v>1</v>
      </c>
      <c r="F5" s="2" t="s">
        <v>24</v>
      </c>
      <c r="H5" t="s">
        <v>182</v>
      </c>
    </row>
    <row r="6" spans="3:8" ht="15.75" thickBot="1" x14ac:dyDescent="0.3">
      <c r="C6" s="5">
        <f>1/$D$22</f>
        <v>6.6666666666666666E-2</v>
      </c>
      <c r="D6" s="2">
        <v>2</v>
      </c>
      <c r="E6" s="2">
        <v>1</v>
      </c>
      <c r="F6" s="2" t="s">
        <v>32</v>
      </c>
      <c r="H6" t="s">
        <v>147</v>
      </c>
    </row>
    <row r="7" spans="3:8" ht="15.75" thickBot="1" x14ac:dyDescent="0.3">
      <c r="C7" s="5">
        <f>1/$D$22</f>
        <v>6.6666666666666666E-2</v>
      </c>
      <c r="D7" s="2">
        <v>3</v>
      </c>
      <c r="E7" s="2">
        <v>1</v>
      </c>
      <c r="F7" s="2" t="s">
        <v>33</v>
      </c>
      <c r="H7" t="s">
        <v>183</v>
      </c>
    </row>
    <row r="8" spans="3:8" ht="15.75" thickBot="1" x14ac:dyDescent="0.3">
      <c r="C8" s="5">
        <f t="shared" ref="C8:C16" si="0">1/$D$22</f>
        <v>6.6666666666666666E-2</v>
      </c>
      <c r="D8" s="2">
        <v>4</v>
      </c>
      <c r="E8" s="2">
        <v>1</v>
      </c>
      <c r="F8" s="2" t="s">
        <v>34</v>
      </c>
    </row>
    <row r="9" spans="3:8" ht="15.75" thickBot="1" x14ac:dyDescent="0.3">
      <c r="C9" s="5">
        <f t="shared" si="0"/>
        <v>6.6666666666666666E-2</v>
      </c>
      <c r="D9" s="2">
        <v>5</v>
      </c>
      <c r="E9" s="2">
        <v>1</v>
      </c>
      <c r="F9" s="2" t="s">
        <v>35</v>
      </c>
      <c r="H9" t="s">
        <v>148</v>
      </c>
    </row>
    <row r="10" spans="3:8" ht="15.75" thickBot="1" x14ac:dyDescent="0.3">
      <c r="C10" s="5">
        <f t="shared" si="0"/>
        <v>6.6666666666666666E-2</v>
      </c>
      <c r="D10" s="2">
        <v>6</v>
      </c>
      <c r="E10" s="2">
        <v>1</v>
      </c>
      <c r="F10" s="2" t="s">
        <v>36</v>
      </c>
    </row>
    <row r="11" spans="3:8" ht="15.75" thickBot="1" x14ac:dyDescent="0.3">
      <c r="C11" s="5">
        <f t="shared" si="0"/>
        <v>6.6666666666666666E-2</v>
      </c>
      <c r="D11" s="2">
        <v>7</v>
      </c>
      <c r="E11" s="2">
        <v>1</v>
      </c>
      <c r="F11" s="2" t="s">
        <v>37</v>
      </c>
    </row>
    <row r="12" spans="3:8" ht="15.75" thickBot="1" x14ac:dyDescent="0.3">
      <c r="C12" s="5">
        <f t="shared" si="0"/>
        <v>6.6666666666666666E-2</v>
      </c>
      <c r="D12" s="2">
        <v>8</v>
      </c>
      <c r="E12" s="2">
        <v>1</v>
      </c>
      <c r="F12" s="2" t="s">
        <v>38</v>
      </c>
      <c r="H12" t="s">
        <v>149</v>
      </c>
    </row>
    <row r="13" spans="3:8" ht="15.75" thickBot="1" x14ac:dyDescent="0.3">
      <c r="C13" s="5">
        <f t="shared" si="0"/>
        <v>6.6666666666666666E-2</v>
      </c>
      <c r="D13" s="2">
        <v>9</v>
      </c>
      <c r="E13" s="2">
        <v>1</v>
      </c>
      <c r="F13" s="2" t="s">
        <v>39</v>
      </c>
    </row>
    <row r="14" spans="3:8" ht="15.75" thickBot="1" x14ac:dyDescent="0.3">
      <c r="C14" s="5">
        <f t="shared" si="0"/>
        <v>6.6666666666666666E-2</v>
      </c>
      <c r="D14" s="2">
        <v>10</v>
      </c>
      <c r="E14" s="2">
        <v>1</v>
      </c>
      <c r="F14" s="2" t="s">
        <v>40</v>
      </c>
    </row>
    <row r="15" spans="3:8" ht="15.75" thickBot="1" x14ac:dyDescent="0.3">
      <c r="C15" s="5">
        <f t="shared" si="0"/>
        <v>6.6666666666666666E-2</v>
      </c>
      <c r="D15" s="2">
        <v>11</v>
      </c>
      <c r="E15" s="2">
        <v>1</v>
      </c>
      <c r="F15" s="2" t="s">
        <v>41</v>
      </c>
      <c r="H15" t="s">
        <v>150</v>
      </c>
    </row>
    <row r="16" spans="3:8" ht="15.75" thickBot="1" x14ac:dyDescent="0.3">
      <c r="C16" s="5">
        <f t="shared" si="0"/>
        <v>6.6666666666666666E-2</v>
      </c>
      <c r="D16" s="2">
        <v>12</v>
      </c>
      <c r="E16" s="2">
        <v>1</v>
      </c>
      <c r="F16" s="2" t="s">
        <v>42</v>
      </c>
    </row>
    <row r="17" spans="3:8" ht="15.75" thickBot="1" x14ac:dyDescent="0.3">
      <c r="C17" s="5">
        <f>1/$D$22</f>
        <v>6.6666666666666666E-2</v>
      </c>
      <c r="D17" s="2">
        <v>13</v>
      </c>
      <c r="E17" s="2">
        <v>1</v>
      </c>
      <c r="F17" s="2" t="s">
        <v>43</v>
      </c>
    </row>
    <row r="18" spans="3:8" ht="15.75" thickBot="1" x14ac:dyDescent="0.3">
      <c r="C18" s="5">
        <f t="shared" ref="C18:C19" si="1">1/$D$22</f>
        <v>6.6666666666666666E-2</v>
      </c>
      <c r="D18" s="2">
        <v>14</v>
      </c>
      <c r="E18" s="2">
        <v>1</v>
      </c>
      <c r="F18" s="2" t="s">
        <v>59</v>
      </c>
    </row>
    <row r="19" spans="3:8" ht="15.75" thickBot="1" x14ac:dyDescent="0.3">
      <c r="C19" s="5">
        <f t="shared" si="1"/>
        <v>6.6666666666666666E-2</v>
      </c>
      <c r="D19" s="2">
        <v>15</v>
      </c>
      <c r="E19" s="2">
        <v>1</v>
      </c>
      <c r="F19" s="2" t="s">
        <v>60</v>
      </c>
    </row>
    <row r="20" spans="3:8" ht="15.75" thickBot="1" x14ac:dyDescent="0.3">
      <c r="C20" s="14">
        <v>9.0909090909090898E-2</v>
      </c>
      <c r="D20" s="2" t="s">
        <v>114</v>
      </c>
      <c r="E20" s="2">
        <v>0</v>
      </c>
      <c r="F20" s="2" t="s">
        <v>19</v>
      </c>
      <c r="G20" s="5">
        <f>C20*E20</f>
        <v>0</v>
      </c>
    </row>
    <row r="21" spans="3:8" ht="15.75" thickBot="1" x14ac:dyDescent="0.3"/>
    <row r="22" spans="3:8" ht="15.75" thickBot="1" x14ac:dyDescent="0.3">
      <c r="C22" s="1" t="s">
        <v>17</v>
      </c>
      <c r="D22" s="1">
        <f>D19</f>
        <v>15</v>
      </c>
      <c r="E22" s="5">
        <f>SUMPRODUCT(C5:C19,E5:E19)</f>
        <v>0.99999999999999989</v>
      </c>
      <c r="F22" s="7"/>
    </row>
    <row r="23" spans="3:8" x14ac:dyDescent="0.25">
      <c r="G23" t="s">
        <v>120</v>
      </c>
      <c r="H23" t="s">
        <v>121</v>
      </c>
    </row>
  </sheetData>
  <mergeCells count="1">
    <mergeCell ref="D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2C5D-B83E-4812-A99B-B750438D05F8}">
  <sheetPr codeName="Hoja10">
    <tabColor theme="5"/>
  </sheetPr>
  <dimension ref="C2:H14"/>
  <sheetViews>
    <sheetView topLeftCell="C1" workbookViewId="0">
      <selection activeCell="H13" sqref="H13"/>
    </sheetView>
  </sheetViews>
  <sheetFormatPr baseColWidth="10" defaultRowHeight="15" x14ac:dyDescent="0.25"/>
  <cols>
    <col min="6" max="6" width="23.28515625" bestFit="1" customWidth="1"/>
    <col min="8" max="8" width="108.140625" bestFit="1" customWidth="1"/>
  </cols>
  <sheetData>
    <row r="2" spans="3:8" ht="15.75" thickBot="1" x14ac:dyDescent="0.3"/>
    <row r="3" spans="3:8" ht="19.5" thickBot="1" x14ac:dyDescent="0.3">
      <c r="D3" s="19" t="s">
        <v>62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>1/$D$14</f>
        <v>0.14285714285714285</v>
      </c>
      <c r="D5" s="2">
        <v>1</v>
      </c>
      <c r="E5" s="2">
        <v>1</v>
      </c>
      <c r="F5" s="2" t="s">
        <v>24</v>
      </c>
      <c r="H5" t="s">
        <v>184</v>
      </c>
    </row>
    <row r="6" spans="3:8" ht="15.75" thickBot="1" x14ac:dyDescent="0.3">
      <c r="C6" s="5">
        <f>1/$D$14</f>
        <v>0.14285714285714285</v>
      </c>
      <c r="D6" s="2">
        <v>2</v>
      </c>
      <c r="E6" s="2">
        <v>1</v>
      </c>
      <c r="F6" s="2" t="s">
        <v>63</v>
      </c>
      <c r="H6" t="s">
        <v>185</v>
      </c>
    </row>
    <row r="7" spans="3:8" ht="15.75" thickBot="1" x14ac:dyDescent="0.3">
      <c r="C7" s="5">
        <f>1/$D$14</f>
        <v>0.14285714285714285</v>
      </c>
      <c r="D7" s="2">
        <v>3</v>
      </c>
      <c r="E7" s="2">
        <v>1</v>
      </c>
      <c r="F7" s="2" t="s">
        <v>64</v>
      </c>
      <c r="H7" t="s">
        <v>186</v>
      </c>
    </row>
    <row r="8" spans="3:8" ht="15.75" thickBot="1" x14ac:dyDescent="0.3">
      <c r="C8" s="5">
        <f t="shared" ref="C8:C11" si="0">1/$D$14</f>
        <v>0.14285714285714285</v>
      </c>
      <c r="D8" s="2">
        <v>4</v>
      </c>
      <c r="E8" s="2">
        <v>1</v>
      </c>
      <c r="F8" s="2" t="s">
        <v>65</v>
      </c>
      <c r="H8" t="s">
        <v>187</v>
      </c>
    </row>
    <row r="9" spans="3:8" ht="15.75" thickBot="1" x14ac:dyDescent="0.3">
      <c r="C9" s="5">
        <f t="shared" si="0"/>
        <v>0.14285714285714285</v>
      </c>
      <c r="D9" s="2">
        <v>5</v>
      </c>
      <c r="E9" s="2">
        <v>1</v>
      </c>
      <c r="F9" s="2" t="s">
        <v>66</v>
      </c>
      <c r="H9" t="s">
        <v>188</v>
      </c>
    </row>
    <row r="10" spans="3:8" ht="15.75" thickBot="1" x14ac:dyDescent="0.3">
      <c r="C10" s="5">
        <f t="shared" si="0"/>
        <v>0.14285714285714285</v>
      </c>
      <c r="D10" s="2">
        <v>6</v>
      </c>
      <c r="E10" s="2">
        <v>1</v>
      </c>
      <c r="F10" s="2" t="s">
        <v>67</v>
      </c>
    </row>
    <row r="11" spans="3:8" ht="15.75" thickBot="1" x14ac:dyDescent="0.3">
      <c r="C11" s="5">
        <f t="shared" si="0"/>
        <v>0.14285714285714285</v>
      </c>
      <c r="D11" s="2">
        <v>7</v>
      </c>
      <c r="E11" s="2">
        <v>1</v>
      </c>
      <c r="F11" s="2" t="s">
        <v>60</v>
      </c>
    </row>
    <row r="12" spans="3:8" ht="15.75" thickBot="1" x14ac:dyDescent="0.3">
      <c r="C12" s="14">
        <v>9.0909090909090898E-2</v>
      </c>
      <c r="D12" s="2" t="s">
        <v>114</v>
      </c>
      <c r="E12" s="2">
        <v>0</v>
      </c>
      <c r="F12" s="2" t="s">
        <v>19</v>
      </c>
      <c r="G12" s="5">
        <f>C12*E12</f>
        <v>0</v>
      </c>
    </row>
    <row r="13" spans="3:8" ht="15.75" thickBot="1" x14ac:dyDescent="0.3"/>
    <row r="14" spans="3:8" ht="15.75" thickBot="1" x14ac:dyDescent="0.3">
      <c r="C14" s="1" t="s">
        <v>17</v>
      </c>
      <c r="D14" s="1">
        <f>D11</f>
        <v>7</v>
      </c>
      <c r="E14" s="5">
        <f>SUMPRODUCT(C5:C11,E5:E11)</f>
        <v>0.99999999999999978</v>
      </c>
      <c r="F14" s="7"/>
    </row>
  </sheetData>
  <mergeCells count="1">
    <mergeCell ref="D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237-ACFE-44FC-9A80-6283BE111AB2}">
  <sheetPr codeName="Hoja11">
    <tabColor theme="5"/>
  </sheetPr>
  <dimension ref="C2:F16"/>
  <sheetViews>
    <sheetView workbookViewId="0">
      <selection activeCell="F15" sqref="F15"/>
    </sheetView>
  </sheetViews>
  <sheetFormatPr baseColWidth="10" defaultRowHeight="15" x14ac:dyDescent="0.25"/>
  <cols>
    <col min="6" max="6" width="16.140625" bestFit="1" customWidth="1"/>
  </cols>
  <sheetData>
    <row r="2" spans="3:6" ht="15.75" thickBot="1" x14ac:dyDescent="0.3"/>
    <row r="3" spans="3:6" ht="19.5" thickBot="1" x14ac:dyDescent="0.3">
      <c r="D3" s="19" t="s">
        <v>13</v>
      </c>
      <c r="E3" s="20"/>
      <c r="F3" s="21"/>
    </row>
    <row r="4" spans="3:6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6" ht="15.75" thickBot="1" x14ac:dyDescent="0.3">
      <c r="C5" s="5">
        <f>1/$D$16</f>
        <v>0.1</v>
      </c>
      <c r="D5" s="2">
        <v>1</v>
      </c>
      <c r="E5" s="2">
        <v>1</v>
      </c>
      <c r="F5" s="2" t="s">
        <v>68</v>
      </c>
    </row>
    <row r="6" spans="3:6" ht="15.75" thickBot="1" x14ac:dyDescent="0.3">
      <c r="C6" s="5">
        <f>1/$D$16</f>
        <v>0.1</v>
      </c>
      <c r="D6" s="2">
        <v>2</v>
      </c>
      <c r="E6" s="2">
        <v>1</v>
      </c>
      <c r="F6" s="2" t="s">
        <v>69</v>
      </c>
    </row>
    <row r="7" spans="3:6" ht="15.75" thickBot="1" x14ac:dyDescent="0.3">
      <c r="C7" s="5">
        <f>1/$D$16</f>
        <v>0.1</v>
      </c>
      <c r="D7" s="2">
        <v>3</v>
      </c>
      <c r="E7" s="2">
        <v>1</v>
      </c>
      <c r="F7" s="2" t="s">
        <v>70</v>
      </c>
    </row>
    <row r="8" spans="3:6" ht="15.75" thickBot="1" x14ac:dyDescent="0.3">
      <c r="C8" s="5">
        <f t="shared" ref="C8:C11" si="0">1/$D$16</f>
        <v>0.1</v>
      </c>
      <c r="D8" s="2">
        <v>4</v>
      </c>
      <c r="E8" s="2">
        <v>1</v>
      </c>
      <c r="F8" s="2" t="s">
        <v>71</v>
      </c>
    </row>
    <row r="9" spans="3:6" ht="15.75" thickBot="1" x14ac:dyDescent="0.3">
      <c r="C9" s="5">
        <f t="shared" si="0"/>
        <v>0.1</v>
      </c>
      <c r="D9" s="2">
        <v>5</v>
      </c>
      <c r="E9" s="2">
        <v>1</v>
      </c>
      <c r="F9" s="2" t="s">
        <v>72</v>
      </c>
    </row>
    <row r="10" spans="3:6" ht="15.75" thickBot="1" x14ac:dyDescent="0.3">
      <c r="C10" s="5">
        <f t="shared" si="0"/>
        <v>0.1</v>
      </c>
      <c r="D10" s="2">
        <v>6</v>
      </c>
      <c r="E10" s="2">
        <v>1</v>
      </c>
      <c r="F10" s="2" t="s">
        <v>73</v>
      </c>
    </row>
    <row r="11" spans="3:6" ht="15.75" thickBot="1" x14ac:dyDescent="0.3">
      <c r="C11" s="5">
        <f t="shared" si="0"/>
        <v>0.1</v>
      </c>
      <c r="D11" s="2">
        <v>7</v>
      </c>
      <c r="E11" s="2">
        <v>1</v>
      </c>
      <c r="F11" s="2" t="s">
        <v>74</v>
      </c>
    </row>
    <row r="12" spans="3:6" ht="15.75" thickBot="1" x14ac:dyDescent="0.3">
      <c r="C12" s="5">
        <f>1/$D$16</f>
        <v>0.1</v>
      </c>
      <c r="D12" s="2">
        <v>8</v>
      </c>
      <c r="E12" s="2">
        <v>1</v>
      </c>
      <c r="F12" s="2" t="s">
        <v>75</v>
      </c>
    </row>
    <row r="13" spans="3:6" ht="15.75" thickBot="1" x14ac:dyDescent="0.3">
      <c r="C13" s="5">
        <f>1/$D$16</f>
        <v>0.1</v>
      </c>
      <c r="D13" s="2">
        <v>9</v>
      </c>
      <c r="E13" s="2">
        <v>1</v>
      </c>
      <c r="F13" s="2" t="s">
        <v>76</v>
      </c>
    </row>
    <row r="14" spans="3:6" ht="15.75" thickBot="1" x14ac:dyDescent="0.3">
      <c r="C14" s="5">
        <f>1/$D$16</f>
        <v>0.1</v>
      </c>
      <c r="D14" s="2">
        <v>10</v>
      </c>
      <c r="E14" s="2">
        <v>1</v>
      </c>
      <c r="F14" s="2" t="s">
        <v>77</v>
      </c>
    </row>
    <row r="15" spans="3:6" ht="15.75" thickBot="1" x14ac:dyDescent="0.3">
      <c r="F15" s="13"/>
    </row>
    <row r="16" spans="3:6" ht="15.75" thickBot="1" x14ac:dyDescent="0.3">
      <c r="C16" s="1" t="s">
        <v>17</v>
      </c>
      <c r="D16" s="1">
        <f>D14</f>
        <v>10</v>
      </c>
      <c r="E16" s="5">
        <f>SUMPRODUCT(C5:C14,E5:E14)</f>
        <v>0.99999999999999989</v>
      </c>
      <c r="F16" s="7"/>
    </row>
  </sheetData>
  <mergeCells count="1">
    <mergeCell ref="D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400-DC6D-4EDF-94CA-0CBCBE6C2021}">
  <sheetPr codeName="Hoja12">
    <tabColor theme="5"/>
  </sheetPr>
  <dimension ref="C2:H26"/>
  <sheetViews>
    <sheetView topLeftCell="C10" workbookViewId="0">
      <selection activeCell="H15" sqref="H15"/>
    </sheetView>
  </sheetViews>
  <sheetFormatPr baseColWidth="10" defaultRowHeight="15" x14ac:dyDescent="0.25"/>
  <cols>
    <col min="6" max="6" width="28.85546875" bestFit="1" customWidth="1"/>
    <col min="8" max="8" width="103.28515625" bestFit="1" customWidth="1"/>
  </cols>
  <sheetData>
    <row r="2" spans="3:8" ht="15.75" thickBot="1" x14ac:dyDescent="0.3"/>
    <row r="3" spans="3:8" ht="19.5" thickBot="1" x14ac:dyDescent="0.3">
      <c r="D3" s="19" t="s">
        <v>14</v>
      </c>
      <c r="E3" s="20"/>
      <c r="F3" s="21"/>
    </row>
    <row r="4" spans="3:8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8" ht="15.75" thickBot="1" x14ac:dyDescent="0.3">
      <c r="C5" s="5">
        <f t="shared" ref="C5:C11" si="0">1/$D$26</f>
        <v>5.2631578947368418E-2</v>
      </c>
      <c r="D5" s="2">
        <v>1</v>
      </c>
      <c r="E5" s="2">
        <v>1</v>
      </c>
      <c r="F5" s="2" t="s">
        <v>24</v>
      </c>
    </row>
    <row r="6" spans="3:8" ht="15.75" thickBot="1" x14ac:dyDescent="0.3">
      <c r="C6" s="5">
        <f t="shared" si="0"/>
        <v>5.2631578947368418E-2</v>
      </c>
      <c r="D6" s="2">
        <v>2</v>
      </c>
      <c r="E6" s="2">
        <v>1</v>
      </c>
      <c r="F6" s="2" t="s">
        <v>78</v>
      </c>
      <c r="H6" t="s">
        <v>131</v>
      </c>
    </row>
    <row r="7" spans="3:8" ht="15.75" thickBot="1" x14ac:dyDescent="0.3">
      <c r="C7" s="5">
        <f t="shared" si="0"/>
        <v>5.2631578947368418E-2</v>
      </c>
      <c r="D7" s="2">
        <v>3</v>
      </c>
      <c r="E7" s="2">
        <v>1</v>
      </c>
      <c r="F7" s="2" t="s">
        <v>79</v>
      </c>
      <c r="H7" t="s">
        <v>132</v>
      </c>
    </row>
    <row r="8" spans="3:8" ht="15.75" thickBot="1" x14ac:dyDescent="0.3">
      <c r="C8" s="5">
        <f t="shared" si="0"/>
        <v>5.2631578947368418E-2</v>
      </c>
      <c r="D8" s="2">
        <v>4</v>
      </c>
      <c r="E8" s="2">
        <v>1</v>
      </c>
      <c r="F8" s="2" t="s">
        <v>80</v>
      </c>
      <c r="H8" t="s">
        <v>136</v>
      </c>
    </row>
    <row r="9" spans="3:8" ht="15.75" thickBot="1" x14ac:dyDescent="0.3">
      <c r="C9" s="5">
        <f t="shared" si="0"/>
        <v>5.2631578947368418E-2</v>
      </c>
      <c r="D9" s="2">
        <v>5</v>
      </c>
      <c r="E9" s="2">
        <v>1</v>
      </c>
      <c r="F9" s="2" t="s">
        <v>81</v>
      </c>
      <c r="H9" t="s">
        <v>140</v>
      </c>
    </row>
    <row r="10" spans="3:8" ht="15.75" thickBot="1" x14ac:dyDescent="0.3">
      <c r="C10" s="5">
        <f t="shared" si="0"/>
        <v>5.2631578947368418E-2</v>
      </c>
      <c r="D10" s="2">
        <v>6</v>
      </c>
      <c r="E10" s="2">
        <v>1</v>
      </c>
      <c r="F10" s="2" t="s">
        <v>82</v>
      </c>
      <c r="H10" t="s">
        <v>135</v>
      </c>
    </row>
    <row r="11" spans="3:8" ht="15.75" thickBot="1" x14ac:dyDescent="0.3">
      <c r="C11" s="5">
        <f t="shared" si="0"/>
        <v>5.2631578947368418E-2</v>
      </c>
      <c r="D11" s="2">
        <v>7</v>
      </c>
      <c r="E11" s="2">
        <v>1</v>
      </c>
      <c r="F11" s="2" t="s">
        <v>84</v>
      </c>
      <c r="H11" t="s">
        <v>133</v>
      </c>
    </row>
    <row r="12" spans="3:8" ht="15.75" thickBot="1" x14ac:dyDescent="0.3">
      <c r="C12" s="5">
        <f t="shared" ref="C12:C23" si="1">1/$D$26</f>
        <v>5.2631578947368418E-2</v>
      </c>
      <c r="D12" s="2">
        <v>8</v>
      </c>
      <c r="E12" s="2">
        <v>1</v>
      </c>
      <c r="F12" s="2" t="s">
        <v>85</v>
      </c>
      <c r="H12" t="s">
        <v>134</v>
      </c>
    </row>
    <row r="13" spans="3:8" ht="15.75" thickBot="1" x14ac:dyDescent="0.3">
      <c r="C13" s="5">
        <f t="shared" si="1"/>
        <v>5.2631578947368418E-2</v>
      </c>
      <c r="D13" s="2">
        <v>9</v>
      </c>
      <c r="E13" s="2">
        <v>1</v>
      </c>
      <c r="F13" s="2" t="s">
        <v>83</v>
      </c>
      <c r="H13" t="s">
        <v>138</v>
      </c>
    </row>
    <row r="14" spans="3:8" ht="15.75" thickBot="1" x14ac:dyDescent="0.3">
      <c r="C14" s="5">
        <f t="shared" si="1"/>
        <v>5.2631578947368418E-2</v>
      </c>
      <c r="D14" s="2">
        <v>10</v>
      </c>
      <c r="E14" s="2">
        <v>1</v>
      </c>
      <c r="F14" s="2" t="s">
        <v>86</v>
      </c>
      <c r="H14" t="s">
        <v>137</v>
      </c>
    </row>
    <row r="15" spans="3:8" ht="15.75" thickBot="1" x14ac:dyDescent="0.3">
      <c r="C15" s="5">
        <f t="shared" si="1"/>
        <v>5.2631578947368418E-2</v>
      </c>
      <c r="D15" s="2">
        <v>11</v>
      </c>
      <c r="E15" s="2">
        <v>1</v>
      </c>
      <c r="F15" s="2" t="s">
        <v>79</v>
      </c>
      <c r="H15" t="s">
        <v>139</v>
      </c>
    </row>
    <row r="16" spans="3:8" ht="15.75" thickBot="1" x14ac:dyDescent="0.3">
      <c r="C16" s="5">
        <f t="shared" si="1"/>
        <v>5.2631578947368418E-2</v>
      </c>
      <c r="D16" s="2">
        <v>12</v>
      </c>
      <c r="E16" s="2">
        <v>1</v>
      </c>
      <c r="F16" s="2" t="s">
        <v>80</v>
      </c>
    </row>
    <row r="17" spans="3:8" ht="15.75" thickBot="1" x14ac:dyDescent="0.3">
      <c r="C17" s="5">
        <f t="shared" si="1"/>
        <v>5.2631578947368418E-2</v>
      </c>
      <c r="D17" s="2">
        <v>13</v>
      </c>
      <c r="E17" s="2">
        <v>1</v>
      </c>
      <c r="F17" s="2" t="s">
        <v>81</v>
      </c>
    </row>
    <row r="18" spans="3:8" ht="15.75" thickBot="1" x14ac:dyDescent="0.3">
      <c r="C18" s="5">
        <f t="shared" si="1"/>
        <v>5.2631578947368418E-2</v>
      </c>
      <c r="D18" s="2">
        <v>14</v>
      </c>
      <c r="E18" s="2">
        <v>1</v>
      </c>
      <c r="F18" s="2" t="s">
        <v>87</v>
      </c>
      <c r="H18" t="s">
        <v>141</v>
      </c>
    </row>
    <row r="19" spans="3:8" ht="15.75" thickBot="1" x14ac:dyDescent="0.3">
      <c r="C19" s="5">
        <f t="shared" si="1"/>
        <v>5.2631578947368418E-2</v>
      </c>
      <c r="D19" s="2">
        <v>15</v>
      </c>
      <c r="E19" s="2">
        <v>1</v>
      </c>
      <c r="F19" s="2" t="s">
        <v>88</v>
      </c>
      <c r="H19" t="s">
        <v>142</v>
      </c>
    </row>
    <row r="20" spans="3:8" ht="15.75" thickBot="1" x14ac:dyDescent="0.3">
      <c r="C20" s="5">
        <f t="shared" si="1"/>
        <v>5.2631578947368418E-2</v>
      </c>
      <c r="D20" s="2">
        <v>16</v>
      </c>
      <c r="E20" s="2">
        <v>1</v>
      </c>
      <c r="F20" s="2" t="s">
        <v>89</v>
      </c>
      <c r="H20" t="s">
        <v>143</v>
      </c>
    </row>
    <row r="21" spans="3:8" ht="15.75" thickBot="1" x14ac:dyDescent="0.3">
      <c r="C21" s="5">
        <f t="shared" si="1"/>
        <v>5.2631578947368418E-2</v>
      </c>
      <c r="D21" s="2">
        <v>17</v>
      </c>
      <c r="E21" s="2">
        <v>1</v>
      </c>
      <c r="F21" s="2" t="s">
        <v>90</v>
      </c>
    </row>
    <row r="22" spans="3:8" ht="15.75" thickBot="1" x14ac:dyDescent="0.3">
      <c r="C22" s="5">
        <f t="shared" si="1"/>
        <v>5.2631578947368418E-2</v>
      </c>
      <c r="D22" s="2">
        <v>18</v>
      </c>
      <c r="E22" s="2">
        <v>1</v>
      </c>
      <c r="F22" s="2" t="s">
        <v>67</v>
      </c>
    </row>
    <row r="23" spans="3:8" ht="15.75" thickBot="1" x14ac:dyDescent="0.3">
      <c r="C23" s="5">
        <f t="shared" si="1"/>
        <v>5.2631578947368418E-2</v>
      </c>
      <c r="D23" s="2">
        <v>19</v>
      </c>
      <c r="E23" s="2">
        <v>1</v>
      </c>
      <c r="F23" s="2" t="s">
        <v>60</v>
      </c>
    </row>
    <row r="24" spans="3:8" ht="15.75" thickBot="1" x14ac:dyDescent="0.3">
      <c r="C24" s="5">
        <v>9.0909090909090898E-2</v>
      </c>
      <c r="D24" s="2" t="s">
        <v>114</v>
      </c>
      <c r="E24" s="2">
        <v>0</v>
      </c>
      <c r="F24" s="2" t="s">
        <v>19</v>
      </c>
      <c r="G24" s="5">
        <f>C24*E24</f>
        <v>0</v>
      </c>
    </row>
    <row r="25" spans="3:8" ht="15.75" thickBot="1" x14ac:dyDescent="0.3"/>
    <row r="26" spans="3:8" ht="15.75" thickBot="1" x14ac:dyDescent="0.3">
      <c r="C26" s="1" t="s">
        <v>17</v>
      </c>
      <c r="D26" s="1">
        <f>D23</f>
        <v>19</v>
      </c>
      <c r="E26" s="5">
        <f>SUMPRODUCT(C5:C23,E5:E23)</f>
        <v>0.99999999999999956</v>
      </c>
      <c r="F26" s="7"/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508D-1CB2-4A10-98F5-302EC4328B70}">
  <sheetPr>
    <tabColor theme="5"/>
  </sheetPr>
  <dimension ref="C2:I14"/>
  <sheetViews>
    <sheetView topLeftCell="B1" workbookViewId="0">
      <selection activeCell="F14" sqref="F14"/>
    </sheetView>
  </sheetViews>
  <sheetFormatPr baseColWidth="10" defaultRowHeight="15" x14ac:dyDescent="0.25"/>
  <cols>
    <col min="3" max="3" width="9.85546875" bestFit="1" customWidth="1"/>
    <col min="5" max="5" width="11.85546875" bestFit="1" customWidth="1"/>
    <col min="6" max="6" width="16.140625" bestFit="1" customWidth="1"/>
    <col min="9" max="9" width="96.7109375" bestFit="1" customWidth="1"/>
  </cols>
  <sheetData>
    <row r="2" spans="3:9" ht="15.75" thickBot="1" x14ac:dyDescent="0.3"/>
    <row r="3" spans="3:9" ht="19.5" thickBot="1" x14ac:dyDescent="0.3">
      <c r="D3" s="19" t="s">
        <v>61</v>
      </c>
      <c r="E3" s="20"/>
      <c r="F3" s="21"/>
    </row>
    <row r="4" spans="3:9" ht="15.75" thickBot="1" x14ac:dyDescent="0.3">
      <c r="C4" s="1" t="s">
        <v>20</v>
      </c>
      <c r="D4" s="3" t="s">
        <v>2</v>
      </c>
      <c r="E4" s="3" t="s">
        <v>1</v>
      </c>
      <c r="F4" s="3" t="s">
        <v>3</v>
      </c>
    </row>
    <row r="5" spans="3:9" ht="15.75" thickBot="1" x14ac:dyDescent="0.3">
      <c r="C5" s="5">
        <f>1/$D$14</f>
        <v>0.14285714285714285</v>
      </c>
      <c r="D5" s="2">
        <v>1</v>
      </c>
      <c r="E5" s="2">
        <v>1</v>
      </c>
      <c r="F5" s="2" t="s">
        <v>24</v>
      </c>
      <c r="I5" t="s">
        <v>115</v>
      </c>
    </row>
    <row r="6" spans="3:9" ht="15.75" thickBot="1" x14ac:dyDescent="0.3">
      <c r="C6" s="5">
        <f>1/$D$14</f>
        <v>0.14285714285714285</v>
      </c>
      <c r="D6" s="2">
        <v>2</v>
      </c>
      <c r="E6" s="2">
        <v>1</v>
      </c>
      <c r="F6" s="2" t="s">
        <v>91</v>
      </c>
      <c r="I6" s="15" t="s">
        <v>116</v>
      </c>
    </row>
    <row r="7" spans="3:9" ht="15.75" thickBot="1" x14ac:dyDescent="0.3">
      <c r="C7" s="5">
        <f>1/$D$14</f>
        <v>0.14285714285714285</v>
      </c>
      <c r="D7" s="2">
        <v>3</v>
      </c>
      <c r="E7" s="2">
        <v>1</v>
      </c>
      <c r="F7" s="2" t="s">
        <v>64</v>
      </c>
      <c r="I7" t="s">
        <v>117</v>
      </c>
    </row>
    <row r="8" spans="3:9" ht="15.75" thickBot="1" x14ac:dyDescent="0.3">
      <c r="C8" s="5">
        <f t="shared" ref="C8:C11" si="0">1/$D$14</f>
        <v>0.14285714285714285</v>
      </c>
      <c r="D8" s="2">
        <v>4</v>
      </c>
      <c r="E8" s="2">
        <v>1</v>
      </c>
      <c r="F8" s="2" t="s">
        <v>92</v>
      </c>
      <c r="I8" t="s">
        <v>118</v>
      </c>
    </row>
    <row r="9" spans="3:9" ht="15.75" thickBot="1" x14ac:dyDescent="0.3">
      <c r="C9" s="5">
        <f t="shared" si="0"/>
        <v>0.14285714285714285</v>
      </c>
      <c r="D9" s="2">
        <v>5</v>
      </c>
      <c r="E9" s="2">
        <v>1</v>
      </c>
      <c r="F9" s="2" t="s">
        <v>66</v>
      </c>
      <c r="I9" t="s">
        <v>119</v>
      </c>
    </row>
    <row r="10" spans="3:9" ht="15.75" thickBot="1" x14ac:dyDescent="0.3">
      <c r="C10" s="5">
        <f t="shared" si="0"/>
        <v>0.14285714285714285</v>
      </c>
      <c r="D10" s="2">
        <v>6</v>
      </c>
      <c r="E10" s="2">
        <v>1</v>
      </c>
      <c r="F10" s="2" t="s">
        <v>67</v>
      </c>
      <c r="I10" s="7"/>
    </row>
    <row r="11" spans="3:9" ht="15.75" thickBot="1" x14ac:dyDescent="0.3">
      <c r="C11" s="5">
        <f t="shared" si="0"/>
        <v>0.14285714285714285</v>
      </c>
      <c r="D11" s="2">
        <v>7</v>
      </c>
      <c r="E11" s="2">
        <v>1</v>
      </c>
      <c r="F11" s="2" t="s">
        <v>60</v>
      </c>
    </row>
    <row r="12" spans="3:9" ht="15.75" thickBot="1" x14ac:dyDescent="0.3">
      <c r="C12" s="5">
        <v>9.0909090909090898E-2</v>
      </c>
      <c r="D12" s="2" t="s">
        <v>114</v>
      </c>
      <c r="E12" s="2">
        <v>0</v>
      </c>
      <c r="F12" s="2" t="s">
        <v>19</v>
      </c>
      <c r="G12" s="5">
        <f>C12*E12</f>
        <v>0</v>
      </c>
    </row>
    <row r="13" spans="3:9" ht="15.75" thickBot="1" x14ac:dyDescent="0.3"/>
    <row r="14" spans="3:9" ht="15.75" thickBot="1" x14ac:dyDescent="0.3">
      <c r="C14" s="1" t="s">
        <v>17</v>
      </c>
      <c r="D14" s="1">
        <f>D11</f>
        <v>7</v>
      </c>
      <c r="E14" s="5">
        <f>SUMPRODUCT(C5:C11,E5:E11)</f>
        <v>0.99999999999999978</v>
      </c>
      <c r="F14" s="7"/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Total</vt:lpstr>
      <vt:lpstr>Archivos Planos</vt:lpstr>
      <vt:lpstr>Archivos Serializados</vt:lpstr>
      <vt:lpstr>Excepciones api</vt:lpstr>
      <vt:lpstr>Excepciones Propias</vt:lpstr>
      <vt:lpstr>Ordenamiento</vt:lpstr>
      <vt:lpstr>Busqueda Binaria</vt:lpstr>
      <vt:lpstr>Interfaces</vt:lpstr>
      <vt:lpstr>Herencias</vt:lpstr>
      <vt:lpstr>Arbol binario</vt:lpstr>
      <vt:lpstr>Panel con Grapichs</vt:lpstr>
      <vt:lpstr>Hilos</vt:lpstr>
      <vt:lpstr>Listas enlazadas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Arenas</dc:creator>
  <cp:lastModifiedBy>jhonatan Arenas</cp:lastModifiedBy>
  <dcterms:created xsi:type="dcterms:W3CDTF">2017-11-14T21:30:41Z</dcterms:created>
  <dcterms:modified xsi:type="dcterms:W3CDTF">2017-11-23T02:17:19Z</dcterms:modified>
</cp:coreProperties>
</file>