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gnetotellurics\code\resistics\tests\unit\test_regression\"/>
    </mc:Choice>
  </mc:AlternateContent>
  <xr:revisionPtr revIDLastSave="0" documentId="13_ncr:1_{E2A71226-FB98-4955-85F7-35DF5CDC093B}" xr6:coauthVersionLast="45" xr6:coauthVersionMax="45" xr10:uidLastSave="{00000000-0000-0000-0000-000000000000}"/>
  <bookViews>
    <workbookView xWindow="-120" yWindow="-120" windowWidth="38640" windowHeight="21240" xr2:uid="{18692BD6-3ED7-49BD-A2E6-47AF8650C9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1" i="1" l="1"/>
  <c r="Y43" i="1"/>
  <c r="X43" i="1"/>
  <c r="Y42" i="1"/>
  <c r="X42" i="1"/>
  <c r="Y41" i="1"/>
  <c r="X41" i="1"/>
  <c r="Y40" i="1"/>
  <c r="X40" i="1"/>
  <c r="Y39" i="1"/>
  <c r="X39" i="1"/>
  <c r="Y35" i="1"/>
  <c r="X35" i="1"/>
  <c r="Y34" i="1"/>
  <c r="X34" i="1"/>
  <c r="Y33" i="1"/>
  <c r="X33" i="1"/>
  <c r="Y32" i="1"/>
  <c r="X32" i="1"/>
  <c r="Y31" i="1"/>
  <c r="X31" i="1"/>
  <c r="X25" i="1"/>
  <c r="Y25" i="1"/>
  <c r="X26" i="1"/>
  <c r="Y26" i="1"/>
  <c r="X27" i="1"/>
  <c r="Y27" i="1"/>
  <c r="Y23" i="1"/>
  <c r="X23" i="1"/>
  <c r="X12" i="1"/>
  <c r="AF25" i="1"/>
  <c r="AG25" i="1"/>
  <c r="AF26" i="1"/>
  <c r="AG26" i="1"/>
  <c r="AF31" i="1"/>
  <c r="AG31" i="1"/>
  <c r="AF32" i="1"/>
  <c r="AG32" i="1"/>
  <c r="AF33" i="1"/>
  <c r="AG33" i="1"/>
  <c r="AF34" i="1"/>
  <c r="AG34" i="1"/>
  <c r="AF35" i="1"/>
  <c r="AG35" i="1"/>
  <c r="AF39" i="1"/>
  <c r="AG39" i="1"/>
  <c r="AF40" i="1"/>
  <c r="AG40" i="1"/>
  <c r="AF41" i="1"/>
  <c r="AG41" i="1"/>
  <c r="AF42" i="1"/>
  <c r="AG42" i="1"/>
  <c r="AF43" i="1"/>
  <c r="AG43" i="1"/>
  <c r="AC24" i="1"/>
  <c r="AC25" i="1"/>
  <c r="AC26" i="1"/>
  <c r="AC27" i="1"/>
  <c r="AC31" i="1"/>
  <c r="AC32" i="1"/>
  <c r="AC33" i="1"/>
  <c r="AC34" i="1"/>
  <c r="AC35" i="1"/>
  <c r="AC39" i="1"/>
  <c r="AC40" i="1"/>
  <c r="AC41" i="1"/>
  <c r="AC42" i="1"/>
  <c r="AC43" i="1"/>
  <c r="AB24" i="1"/>
  <c r="AB25" i="1"/>
  <c r="AB26" i="1"/>
  <c r="AB31" i="1"/>
  <c r="AB32" i="1"/>
  <c r="AB33" i="1"/>
  <c r="AB34" i="1"/>
  <c r="AB35" i="1"/>
  <c r="AB39" i="1"/>
  <c r="AB40" i="1"/>
  <c r="AB41" i="1"/>
  <c r="AB42" i="1"/>
  <c r="AB43" i="1"/>
  <c r="U43" i="1"/>
  <c r="T43" i="1"/>
  <c r="S43" i="1"/>
  <c r="R43" i="1"/>
  <c r="Q43" i="1"/>
  <c r="U40" i="1"/>
  <c r="T40" i="1"/>
  <c r="S40" i="1"/>
  <c r="R40" i="1"/>
  <c r="Q40" i="1"/>
  <c r="U39" i="1"/>
  <c r="T39" i="1"/>
  <c r="S39" i="1"/>
  <c r="R39" i="1"/>
  <c r="Q39" i="1"/>
  <c r="N40" i="1"/>
  <c r="M40" i="1"/>
  <c r="L40" i="1"/>
  <c r="K40" i="1"/>
  <c r="J40" i="1"/>
  <c r="N39" i="1"/>
  <c r="M39" i="1"/>
  <c r="L39" i="1"/>
  <c r="K39" i="1"/>
  <c r="J39" i="1"/>
  <c r="D43" i="1"/>
  <c r="E43" i="1"/>
  <c r="F43" i="1"/>
  <c r="G43" i="1"/>
  <c r="C43" i="1"/>
  <c r="D40" i="1"/>
  <c r="E40" i="1"/>
  <c r="F40" i="1"/>
  <c r="G40" i="1"/>
  <c r="D39" i="1"/>
  <c r="E39" i="1"/>
  <c r="F39" i="1"/>
  <c r="G39" i="1"/>
  <c r="C40" i="1"/>
  <c r="C39" i="1"/>
  <c r="U35" i="1"/>
  <c r="T35" i="1"/>
  <c r="S35" i="1"/>
  <c r="R35" i="1"/>
  <c r="Q35" i="1"/>
  <c r="N35" i="1"/>
  <c r="M35" i="1"/>
  <c r="L35" i="1"/>
  <c r="K35" i="1"/>
  <c r="J35" i="1"/>
  <c r="U32" i="1"/>
  <c r="T32" i="1"/>
  <c r="S32" i="1"/>
  <c r="R32" i="1"/>
  <c r="Q32" i="1"/>
  <c r="U31" i="1"/>
  <c r="T31" i="1"/>
  <c r="S31" i="1"/>
  <c r="R31" i="1"/>
  <c r="Q31" i="1"/>
  <c r="N32" i="1"/>
  <c r="M32" i="1"/>
  <c r="L32" i="1"/>
  <c r="K32" i="1"/>
  <c r="J32" i="1"/>
  <c r="N31" i="1"/>
  <c r="M31" i="1"/>
  <c r="L31" i="1"/>
  <c r="K31" i="1"/>
  <c r="J31" i="1"/>
  <c r="D35" i="1"/>
  <c r="E35" i="1"/>
  <c r="F35" i="1"/>
  <c r="G35" i="1"/>
  <c r="C35" i="1"/>
  <c r="D32" i="1"/>
  <c r="E32" i="1"/>
  <c r="F32" i="1"/>
  <c r="G32" i="1"/>
  <c r="C32" i="1"/>
  <c r="D31" i="1"/>
  <c r="E31" i="1"/>
  <c r="F31" i="1"/>
  <c r="G31" i="1"/>
  <c r="C31" i="1"/>
  <c r="U27" i="1"/>
  <c r="T27" i="1"/>
  <c r="S27" i="1"/>
  <c r="AG27" i="1" s="1"/>
  <c r="R27" i="1"/>
  <c r="AF27" i="1" s="1"/>
  <c r="Q27" i="1"/>
  <c r="U24" i="1"/>
  <c r="T24" i="1"/>
  <c r="S24" i="1"/>
  <c r="AG24" i="1" s="1"/>
  <c r="R24" i="1"/>
  <c r="AF24" i="1" s="1"/>
  <c r="Q24" i="1"/>
  <c r="U23" i="1"/>
  <c r="T23" i="1"/>
  <c r="S23" i="1"/>
  <c r="AG23" i="1" s="1"/>
  <c r="R23" i="1"/>
  <c r="AF23" i="1" s="1"/>
  <c r="Q23" i="1"/>
  <c r="N27" i="1"/>
  <c r="M27" i="1"/>
  <c r="L27" i="1"/>
  <c r="K27" i="1"/>
  <c r="AB27" i="1" s="1"/>
  <c r="J27" i="1"/>
  <c r="N24" i="1"/>
  <c r="M24" i="1"/>
  <c r="L24" i="1"/>
  <c r="K24" i="1"/>
  <c r="J24" i="1"/>
  <c r="N23" i="1"/>
  <c r="M23" i="1"/>
  <c r="L23" i="1"/>
  <c r="K23" i="1"/>
  <c r="AB23" i="1" s="1"/>
  <c r="J23" i="1"/>
  <c r="D27" i="1"/>
  <c r="E27" i="1"/>
  <c r="F27" i="1"/>
  <c r="G27" i="1"/>
  <c r="C27" i="1"/>
  <c r="D24" i="1"/>
  <c r="X24" i="1" s="1"/>
  <c r="E24" i="1"/>
  <c r="Y24" i="1" s="1"/>
  <c r="F24" i="1"/>
  <c r="G24" i="1"/>
  <c r="C24" i="1"/>
  <c r="D23" i="1"/>
  <c r="E23" i="1"/>
  <c r="F23" i="1"/>
  <c r="G23" i="1"/>
  <c r="C23" i="1"/>
  <c r="U42" i="1"/>
  <c r="T42" i="1"/>
  <c r="S42" i="1"/>
  <c r="R42" i="1"/>
  <c r="Q42" i="1"/>
  <c r="U41" i="1"/>
  <c r="T41" i="1"/>
  <c r="S41" i="1"/>
  <c r="R41" i="1"/>
  <c r="Q41" i="1"/>
  <c r="N42" i="1"/>
  <c r="M42" i="1"/>
  <c r="M43" i="1" s="1"/>
  <c r="L42" i="1"/>
  <c r="K42" i="1"/>
  <c r="J42" i="1"/>
  <c r="N41" i="1"/>
  <c r="N43" i="1" s="1"/>
  <c r="M41" i="1"/>
  <c r="L41" i="1"/>
  <c r="K41" i="1"/>
  <c r="J41" i="1"/>
  <c r="U34" i="1"/>
  <c r="T34" i="1"/>
  <c r="S34" i="1"/>
  <c r="R34" i="1"/>
  <c r="Q34" i="1"/>
  <c r="U33" i="1"/>
  <c r="T33" i="1"/>
  <c r="S33" i="1"/>
  <c r="R33" i="1"/>
  <c r="Q33" i="1"/>
  <c r="N34" i="1"/>
  <c r="M34" i="1"/>
  <c r="L34" i="1"/>
  <c r="K34" i="1"/>
  <c r="J34" i="1"/>
  <c r="N33" i="1"/>
  <c r="M33" i="1"/>
  <c r="L33" i="1"/>
  <c r="K33" i="1"/>
  <c r="J33" i="1"/>
  <c r="D42" i="1"/>
  <c r="E42" i="1"/>
  <c r="F42" i="1"/>
  <c r="G42" i="1"/>
  <c r="C42" i="1"/>
  <c r="D41" i="1"/>
  <c r="E41" i="1"/>
  <c r="F41" i="1"/>
  <c r="G41" i="1"/>
  <c r="C41" i="1"/>
  <c r="D34" i="1"/>
  <c r="E34" i="1"/>
  <c r="F34" i="1"/>
  <c r="G34" i="1"/>
  <c r="C34" i="1"/>
  <c r="D33" i="1"/>
  <c r="E33" i="1"/>
  <c r="F33" i="1"/>
  <c r="G33" i="1"/>
  <c r="C33" i="1"/>
  <c r="AC23" i="1" l="1"/>
  <c r="J43" i="1"/>
  <c r="K43" i="1"/>
  <c r="L43" i="1"/>
</calcChain>
</file>

<file path=xl/sharedStrings.xml><?xml version="1.0" encoding="utf-8"?>
<sst xmlns="http://schemas.openxmlformats.org/spreadsheetml/2006/main" count="152" uniqueCount="30">
  <si>
    <t>Spectra 1</t>
  </si>
  <si>
    <t>Ex</t>
  </si>
  <si>
    <t>Ey</t>
  </si>
  <si>
    <t>Hz</t>
  </si>
  <si>
    <t>Hx</t>
  </si>
  <si>
    <t>Hy</t>
  </si>
  <si>
    <t>Spectra 2</t>
  </si>
  <si>
    <t>Remote reference</t>
  </si>
  <si>
    <t>Ex = ZxxHx +ZxyHY</t>
  </si>
  <si>
    <t>Ey = ZyxHx + ZyyHy</t>
  </si>
  <si>
    <t>Hz = TxHx + TyHy</t>
  </si>
  <si>
    <t>Formulae</t>
  </si>
  <si>
    <t>Single site</t>
  </si>
  <si>
    <t>Zxx</t>
  </si>
  <si>
    <t>Zxy</t>
  </si>
  <si>
    <t>Zyx</t>
  </si>
  <si>
    <t>Zyy</t>
  </si>
  <si>
    <t>Tx</t>
  </si>
  <si>
    <t>Ty</t>
  </si>
  <si>
    <t>Intersite</t>
  </si>
  <si>
    <t>for intersite</t>
  </si>
  <si>
    <t>Window 1</t>
  </si>
  <si>
    <t>Window 2</t>
  </si>
  <si>
    <t>Window 3</t>
  </si>
  <si>
    <t>Cx</t>
  </si>
  <si>
    <t>Cy</t>
  </si>
  <si>
    <t>C</t>
  </si>
  <si>
    <t>Red are frequencies</t>
  </si>
  <si>
    <t>Defined spectra data</t>
  </si>
  <si>
    <t>Evaluation frequencies: 24,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</si>
</sst>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46C0-3A5E-4262-BC4F-5DC1AE40E4FF}">
  <dimension ref="B2:AG43"/>
  <sheetViews>
    <sheetView tabSelected="1" workbookViewId="0">
      <selection activeCell="O31" sqref="O31"/>
    </sheetView>
  </sheetViews>
  <sheetFormatPr defaultRowHeight="15" x14ac:dyDescent="0.25"/>
  <cols>
    <col min="2" max="2" width="19.5703125" bestFit="1" customWidth="1"/>
    <col min="3" max="3" width="11.5703125" bestFit="1" customWidth="1"/>
    <col min="9" max="9" width="9.85546875" bestFit="1" customWidth="1"/>
    <col min="16" max="16" width="9.85546875" bestFit="1" customWidth="1"/>
    <col min="23" max="23" width="27.85546875" bestFit="1" customWidth="1"/>
    <col min="27" max="27" width="9.85546875" bestFit="1" customWidth="1"/>
    <col min="31" max="31" width="9.85546875" bestFit="1" customWidth="1"/>
  </cols>
  <sheetData>
    <row r="2" spans="2:24" x14ac:dyDescent="0.25">
      <c r="B2" t="s">
        <v>11</v>
      </c>
      <c r="L2" t="s">
        <v>27</v>
      </c>
    </row>
    <row r="3" spans="2:24" x14ac:dyDescent="0.25">
      <c r="B3" t="s">
        <v>8</v>
      </c>
    </row>
    <row r="4" spans="2:24" x14ac:dyDescent="0.25">
      <c r="B4" t="s">
        <v>9</v>
      </c>
    </row>
    <row r="5" spans="2:24" x14ac:dyDescent="0.25">
      <c r="B5" t="s">
        <v>10</v>
      </c>
    </row>
    <row r="8" spans="2:24" x14ac:dyDescent="0.25">
      <c r="B8" t="s">
        <v>12</v>
      </c>
      <c r="E8" t="s">
        <v>19</v>
      </c>
      <c r="H8" t="s">
        <v>7</v>
      </c>
    </row>
    <row r="9" spans="2:24" x14ac:dyDescent="0.25">
      <c r="B9" t="s">
        <v>13</v>
      </c>
      <c r="C9">
        <v>3</v>
      </c>
      <c r="E9" t="s">
        <v>13</v>
      </c>
      <c r="F9">
        <v>6</v>
      </c>
      <c r="H9" t="s">
        <v>13</v>
      </c>
      <c r="I9">
        <v>2</v>
      </c>
    </row>
    <row r="10" spans="2:24" x14ac:dyDescent="0.25">
      <c r="B10" t="s">
        <v>14</v>
      </c>
      <c r="C10">
        <v>5</v>
      </c>
      <c r="E10" t="s">
        <v>14</v>
      </c>
      <c r="F10">
        <v>8</v>
      </c>
      <c r="H10" t="s">
        <v>14</v>
      </c>
      <c r="I10">
        <v>4</v>
      </c>
    </row>
    <row r="11" spans="2:24" x14ac:dyDescent="0.25">
      <c r="B11" t="s">
        <v>15</v>
      </c>
      <c r="C11">
        <v>2</v>
      </c>
      <c r="E11" t="s">
        <v>15</v>
      </c>
      <c r="F11">
        <v>4</v>
      </c>
      <c r="H11" t="s">
        <v>15</v>
      </c>
      <c r="I11">
        <v>5</v>
      </c>
      <c r="X11">
        <f>C9*X25+C10*X26+C13</f>
        <v>28</v>
      </c>
    </row>
    <row r="12" spans="2:24" x14ac:dyDescent="0.25">
      <c r="B12" t="s">
        <v>16</v>
      </c>
      <c r="C12">
        <v>7</v>
      </c>
      <c r="E12" t="s">
        <v>16</v>
      </c>
      <c r="F12">
        <v>1</v>
      </c>
      <c r="H12" t="s">
        <v>16</v>
      </c>
      <c r="I12">
        <v>1</v>
      </c>
      <c r="X12">
        <f>C11*X25+C12*X26+C14</f>
        <v>15.5</v>
      </c>
    </row>
    <row r="13" spans="2:24" x14ac:dyDescent="0.25">
      <c r="B13" t="s">
        <v>24</v>
      </c>
      <c r="C13">
        <v>5</v>
      </c>
      <c r="E13" t="s">
        <v>24</v>
      </c>
      <c r="F13">
        <v>0</v>
      </c>
      <c r="H13" t="s">
        <v>24</v>
      </c>
      <c r="I13">
        <v>0</v>
      </c>
    </row>
    <row r="14" spans="2:24" x14ac:dyDescent="0.25">
      <c r="B14" t="s">
        <v>25</v>
      </c>
      <c r="C14">
        <v>-9</v>
      </c>
      <c r="E14" t="s">
        <v>25</v>
      </c>
      <c r="F14">
        <v>0</v>
      </c>
      <c r="H14" t="s">
        <v>25</v>
      </c>
      <c r="I14">
        <v>0</v>
      </c>
    </row>
    <row r="16" spans="2:24" x14ac:dyDescent="0.25">
      <c r="B16" t="s">
        <v>17</v>
      </c>
      <c r="C16">
        <v>2</v>
      </c>
      <c r="E16" t="s">
        <v>17</v>
      </c>
      <c r="F16">
        <v>5</v>
      </c>
      <c r="H16" t="s">
        <v>17</v>
      </c>
      <c r="I16">
        <v>6</v>
      </c>
    </row>
    <row r="17" spans="2:33" x14ac:dyDescent="0.25">
      <c r="B17" t="s">
        <v>18</v>
      </c>
      <c r="C17">
        <v>8</v>
      </c>
      <c r="E17" t="s">
        <v>18</v>
      </c>
      <c r="F17">
        <v>3</v>
      </c>
      <c r="H17" t="s">
        <v>18</v>
      </c>
      <c r="I17">
        <v>9</v>
      </c>
    </row>
    <row r="18" spans="2:33" x14ac:dyDescent="0.25">
      <c r="B18" t="s">
        <v>26</v>
      </c>
      <c r="C18">
        <v>4</v>
      </c>
      <c r="E18" t="s">
        <v>26</v>
      </c>
      <c r="F18">
        <v>0</v>
      </c>
      <c r="H18" t="s">
        <v>26</v>
      </c>
      <c r="I18">
        <v>0</v>
      </c>
    </row>
    <row r="20" spans="2:33" x14ac:dyDescent="0.25">
      <c r="B20" t="s">
        <v>28</v>
      </c>
      <c r="W20" t="s">
        <v>29</v>
      </c>
    </row>
    <row r="21" spans="2:33" x14ac:dyDescent="0.25">
      <c r="B21" t="s">
        <v>0</v>
      </c>
      <c r="W21" t="s">
        <v>0</v>
      </c>
    </row>
    <row r="22" spans="2:33" x14ac:dyDescent="0.25">
      <c r="B22" t="s">
        <v>21</v>
      </c>
      <c r="C22" s="1">
        <v>0</v>
      </c>
      <c r="D22" s="1">
        <v>16</v>
      </c>
      <c r="E22" s="1">
        <v>32</v>
      </c>
      <c r="F22" s="1">
        <v>48</v>
      </c>
      <c r="G22" s="1">
        <v>64</v>
      </c>
      <c r="I22" t="s">
        <v>22</v>
      </c>
      <c r="J22" s="1">
        <v>0</v>
      </c>
      <c r="K22" s="1">
        <v>16</v>
      </c>
      <c r="L22" s="1">
        <v>32</v>
      </c>
      <c r="M22" s="1">
        <v>48</v>
      </c>
      <c r="N22" s="1">
        <v>64</v>
      </c>
      <c r="P22" t="s">
        <v>23</v>
      </c>
      <c r="Q22" s="1">
        <v>0</v>
      </c>
      <c r="R22" s="1">
        <v>16</v>
      </c>
      <c r="S22" s="1">
        <v>32</v>
      </c>
      <c r="T22" s="1">
        <v>48</v>
      </c>
      <c r="U22" s="1">
        <v>64</v>
      </c>
      <c r="W22" t="s">
        <v>21</v>
      </c>
      <c r="X22" s="1">
        <v>24</v>
      </c>
      <c r="Y22" s="1">
        <v>40</v>
      </c>
      <c r="AA22" t="s">
        <v>22</v>
      </c>
      <c r="AB22" s="1">
        <v>24</v>
      </c>
      <c r="AC22" s="1">
        <v>40</v>
      </c>
      <c r="AE22" t="s">
        <v>22</v>
      </c>
      <c r="AF22" s="1">
        <v>24</v>
      </c>
      <c r="AG22" s="1">
        <v>40</v>
      </c>
    </row>
    <row r="23" spans="2:33" x14ac:dyDescent="0.25">
      <c r="B23" t="s">
        <v>1</v>
      </c>
      <c r="C23">
        <f>$C$9*C25+$C$10*C26+$C$13</f>
        <v>23</v>
      </c>
      <c r="D23">
        <f t="shared" ref="D23:G23" si="0">$C$9*D25+$C$10*D26+$C$13</f>
        <v>16</v>
      </c>
      <c r="E23">
        <f t="shared" si="0"/>
        <v>40</v>
      </c>
      <c r="F23">
        <f t="shared" si="0"/>
        <v>44</v>
      </c>
      <c r="G23">
        <f t="shared" si="0"/>
        <v>31</v>
      </c>
      <c r="I23" t="s">
        <v>1</v>
      </c>
      <c r="J23">
        <f>$C$9*J25+$C$10*J26+$C$13</f>
        <v>32</v>
      </c>
      <c r="K23">
        <f t="shared" ref="K23:N23" si="1">$C$9*K25+$C$10*K26+$C$13</f>
        <v>13</v>
      </c>
      <c r="L23">
        <f t="shared" si="1"/>
        <v>69</v>
      </c>
      <c r="M23">
        <f t="shared" si="1"/>
        <v>244</v>
      </c>
      <c r="N23">
        <f t="shared" si="1"/>
        <v>27</v>
      </c>
      <c r="P23" t="s">
        <v>1</v>
      </c>
      <c r="Q23">
        <f>$C$9*Q25+$C$10*Q26+$C$13</f>
        <v>148</v>
      </c>
      <c r="R23">
        <f t="shared" ref="R23:U23" si="2">$C$9*R25+$C$10*R26+$C$13</f>
        <v>483</v>
      </c>
      <c r="S23">
        <f t="shared" si="2"/>
        <v>136</v>
      </c>
      <c r="T23">
        <f t="shared" si="2"/>
        <v>61</v>
      </c>
      <c r="U23">
        <f t="shared" si="2"/>
        <v>24</v>
      </c>
      <c r="W23" t="s">
        <v>1</v>
      </c>
      <c r="X23">
        <f>(D23+E23)/2</f>
        <v>28</v>
      </c>
      <c r="Y23">
        <f>(E23+F23)/2</f>
        <v>42</v>
      </c>
      <c r="AA23" t="s">
        <v>1</v>
      </c>
      <c r="AB23">
        <f>(K23+L23)/2</f>
        <v>41</v>
      </c>
      <c r="AC23">
        <f>(L23+M23)/2</f>
        <v>156.5</v>
      </c>
      <c r="AE23" t="s">
        <v>1</v>
      </c>
      <c r="AF23">
        <f>(R23+S23)/2</f>
        <v>309.5</v>
      </c>
      <c r="AG23">
        <f>(S23+T23)/2</f>
        <v>98.5</v>
      </c>
    </row>
    <row r="24" spans="2:33" x14ac:dyDescent="0.25">
      <c r="B24" t="s">
        <v>2</v>
      </c>
      <c r="C24">
        <f>$C$11*C25+$C$12*C26 + $C$14</f>
        <v>14</v>
      </c>
      <c r="D24">
        <f t="shared" ref="D24:G24" si="3">$C$11*D25+$C$12*D26 + $C$14</f>
        <v>2</v>
      </c>
      <c r="E24">
        <f t="shared" si="3"/>
        <v>29</v>
      </c>
      <c r="F24">
        <f t="shared" si="3"/>
        <v>28</v>
      </c>
      <c r="G24">
        <f t="shared" si="3"/>
        <v>23</v>
      </c>
      <c r="I24" t="s">
        <v>2</v>
      </c>
      <c r="J24">
        <f>$C$11*J25+$C$12*J26 + $C$14</f>
        <v>20</v>
      </c>
      <c r="K24">
        <f t="shared" ref="K24" si="4">$C$11*K25+$C$12*K26 + $C$14</f>
        <v>0</v>
      </c>
      <c r="L24">
        <f t="shared" ref="L24" si="5">$C$11*L25+$C$12*L26 + $C$14</f>
        <v>63</v>
      </c>
      <c r="M24">
        <f t="shared" ref="M24" si="6">$C$11*M25+$C$12*M26 + $C$14</f>
        <v>253</v>
      </c>
      <c r="N24">
        <f t="shared" ref="N24" si="7">$C$11*N25+$C$12*N26 + $C$14</f>
        <v>13</v>
      </c>
      <c r="P24" t="s">
        <v>2</v>
      </c>
      <c r="Q24">
        <f>$C$11*Q25+$C$12*Q26 + $C$14</f>
        <v>167</v>
      </c>
      <c r="R24">
        <f t="shared" ref="R24" si="8">$C$11*R25+$C$12*R26 + $C$14</f>
        <v>548</v>
      </c>
      <c r="S24">
        <f t="shared" ref="S24" si="9">$C$11*S25+$C$12*S26 + $C$14</f>
        <v>137</v>
      </c>
      <c r="T24">
        <f t="shared" ref="T24" si="10">$C$11*T25+$C$12*T26 + $C$14</f>
        <v>54</v>
      </c>
      <c r="U24">
        <f t="shared" ref="U24" si="11">$C$11*U25+$C$12*U26 + $C$14</f>
        <v>11</v>
      </c>
      <c r="W24" t="s">
        <v>2</v>
      </c>
      <c r="X24">
        <f t="shared" ref="X24:X27" si="12">(D24+E24)/2</f>
        <v>15.5</v>
      </c>
      <c r="Y24">
        <f t="shared" ref="Y24:Y27" si="13">(E24+F24)/2</f>
        <v>28.5</v>
      </c>
      <c r="AA24" t="s">
        <v>2</v>
      </c>
      <c r="AB24">
        <f t="shared" ref="AB24:AB44" si="14">(K24+L24)/2</f>
        <v>31.5</v>
      </c>
      <c r="AC24">
        <f t="shared" ref="AC24:AC44" si="15">(L24+M24)/2</f>
        <v>158</v>
      </c>
      <c r="AE24" t="s">
        <v>2</v>
      </c>
      <c r="AF24">
        <f t="shared" ref="AF24:AF43" si="16">(R24+S24)/2</f>
        <v>342.5</v>
      </c>
      <c r="AG24">
        <f t="shared" ref="AG24:AG43" si="17">(S24+T24)/2</f>
        <v>95.5</v>
      </c>
    </row>
    <row r="25" spans="2:33" x14ac:dyDescent="0.25">
      <c r="B25" t="s">
        <v>4</v>
      </c>
      <c r="C25">
        <v>1</v>
      </c>
      <c r="D25">
        <v>2</v>
      </c>
      <c r="E25">
        <v>5</v>
      </c>
      <c r="F25">
        <v>8</v>
      </c>
      <c r="G25">
        <v>2</v>
      </c>
      <c r="I25" t="s">
        <v>4</v>
      </c>
      <c r="J25">
        <v>4</v>
      </c>
      <c r="K25">
        <v>1</v>
      </c>
      <c r="L25">
        <v>8</v>
      </c>
      <c r="M25">
        <v>33</v>
      </c>
      <c r="N25">
        <v>4</v>
      </c>
      <c r="P25" t="s">
        <v>4</v>
      </c>
      <c r="Q25">
        <v>11</v>
      </c>
      <c r="R25">
        <v>51</v>
      </c>
      <c r="S25">
        <v>17</v>
      </c>
      <c r="T25">
        <v>7</v>
      </c>
      <c r="U25">
        <v>3</v>
      </c>
      <c r="W25" t="s">
        <v>4</v>
      </c>
      <c r="X25">
        <f t="shared" si="12"/>
        <v>3.5</v>
      </c>
      <c r="Y25">
        <f t="shared" si="13"/>
        <v>6.5</v>
      </c>
      <c r="AA25" t="s">
        <v>4</v>
      </c>
      <c r="AB25">
        <f t="shared" si="14"/>
        <v>4.5</v>
      </c>
      <c r="AC25">
        <f t="shared" si="15"/>
        <v>20.5</v>
      </c>
      <c r="AE25" t="s">
        <v>4</v>
      </c>
      <c r="AF25">
        <f t="shared" si="16"/>
        <v>34</v>
      </c>
      <c r="AG25">
        <f t="shared" si="17"/>
        <v>12</v>
      </c>
    </row>
    <row r="26" spans="2:33" x14ac:dyDescent="0.25">
      <c r="B26" t="s">
        <v>5</v>
      </c>
      <c r="C26">
        <v>3</v>
      </c>
      <c r="D26">
        <v>1</v>
      </c>
      <c r="E26">
        <v>4</v>
      </c>
      <c r="F26">
        <v>3</v>
      </c>
      <c r="G26">
        <v>4</v>
      </c>
      <c r="I26" t="s">
        <v>5</v>
      </c>
      <c r="J26">
        <v>3</v>
      </c>
      <c r="K26">
        <v>1</v>
      </c>
      <c r="L26">
        <v>8</v>
      </c>
      <c r="M26">
        <v>28</v>
      </c>
      <c r="N26">
        <v>2</v>
      </c>
      <c r="P26" t="s">
        <v>5</v>
      </c>
      <c r="Q26">
        <v>22</v>
      </c>
      <c r="R26">
        <v>65</v>
      </c>
      <c r="S26">
        <v>16</v>
      </c>
      <c r="T26">
        <v>7</v>
      </c>
      <c r="U26">
        <v>2</v>
      </c>
      <c r="W26" t="s">
        <v>5</v>
      </c>
      <c r="X26">
        <f t="shared" si="12"/>
        <v>2.5</v>
      </c>
      <c r="Y26">
        <f t="shared" si="13"/>
        <v>3.5</v>
      </c>
      <c r="AA26" t="s">
        <v>5</v>
      </c>
      <c r="AB26">
        <f t="shared" si="14"/>
        <v>4.5</v>
      </c>
      <c r="AC26">
        <f t="shared" si="15"/>
        <v>18</v>
      </c>
      <c r="AE26" t="s">
        <v>5</v>
      </c>
      <c r="AF26">
        <f t="shared" si="16"/>
        <v>40.5</v>
      </c>
      <c r="AG26">
        <f t="shared" si="17"/>
        <v>11.5</v>
      </c>
    </row>
    <row r="27" spans="2:33" x14ac:dyDescent="0.25">
      <c r="B27" t="s">
        <v>3</v>
      </c>
      <c r="C27">
        <f>$C$16*C25+$C$17*C26 + $C$18</f>
        <v>30</v>
      </c>
      <c r="D27">
        <f t="shared" ref="D27:G27" si="18">$C$16*D25+$C$17*D26 + $C$18</f>
        <v>16</v>
      </c>
      <c r="E27">
        <f t="shared" si="18"/>
        <v>46</v>
      </c>
      <c r="F27">
        <f t="shared" si="18"/>
        <v>44</v>
      </c>
      <c r="G27">
        <f t="shared" si="18"/>
        <v>40</v>
      </c>
      <c r="I27" t="s">
        <v>3</v>
      </c>
      <c r="J27">
        <f>$C$16*J25+$C$17*J26 + $C$18</f>
        <v>36</v>
      </c>
      <c r="K27">
        <f t="shared" ref="K27" si="19">$C$16*K25+$C$17*K26 + $C$18</f>
        <v>14</v>
      </c>
      <c r="L27">
        <f t="shared" ref="L27" si="20">$C$16*L25+$C$17*L26 + $C$18</f>
        <v>84</v>
      </c>
      <c r="M27">
        <f t="shared" ref="M27" si="21">$C$16*M25+$C$17*M26 + $C$18</f>
        <v>294</v>
      </c>
      <c r="N27">
        <f t="shared" ref="N27" si="22">$C$16*N25+$C$17*N26 + $C$18</f>
        <v>28</v>
      </c>
      <c r="P27" t="s">
        <v>3</v>
      </c>
      <c r="Q27">
        <f>$C$16*Q25+$C$17*Q26 + $C$18</f>
        <v>202</v>
      </c>
      <c r="R27">
        <f t="shared" ref="R27" si="23">$C$16*R25+$C$17*R26 + $C$18</f>
        <v>626</v>
      </c>
      <c r="S27">
        <f t="shared" ref="S27" si="24">$C$16*S25+$C$17*S26 + $C$18</f>
        <v>166</v>
      </c>
      <c r="T27">
        <f t="shared" ref="T27" si="25">$C$16*T25+$C$17*T26 + $C$18</f>
        <v>74</v>
      </c>
      <c r="U27">
        <f t="shared" ref="U27" si="26">$C$16*U25+$C$17*U26 + $C$18</f>
        <v>26</v>
      </c>
      <c r="W27" t="s">
        <v>3</v>
      </c>
      <c r="X27">
        <f t="shared" si="12"/>
        <v>31</v>
      </c>
      <c r="Y27">
        <f t="shared" si="13"/>
        <v>45</v>
      </c>
      <c r="AA27" t="s">
        <v>3</v>
      </c>
      <c r="AB27">
        <f t="shared" si="14"/>
        <v>49</v>
      </c>
      <c r="AC27">
        <f t="shared" si="15"/>
        <v>189</v>
      </c>
      <c r="AE27" t="s">
        <v>3</v>
      </c>
      <c r="AF27">
        <f t="shared" si="16"/>
        <v>396</v>
      </c>
      <c r="AG27">
        <f t="shared" si="17"/>
        <v>120</v>
      </c>
    </row>
    <row r="29" spans="2:33" x14ac:dyDescent="0.25">
      <c r="B29" t="s">
        <v>6</v>
      </c>
      <c r="C29" t="s">
        <v>20</v>
      </c>
      <c r="W29" t="s">
        <v>6</v>
      </c>
    </row>
    <row r="30" spans="2:33" x14ac:dyDescent="0.25">
      <c r="B30" t="s">
        <v>21</v>
      </c>
      <c r="C30" s="1">
        <v>0</v>
      </c>
      <c r="D30" s="1">
        <v>16</v>
      </c>
      <c r="E30" s="1">
        <v>32</v>
      </c>
      <c r="F30" s="1">
        <v>48</v>
      </c>
      <c r="G30" s="1">
        <v>64</v>
      </c>
      <c r="I30" t="s">
        <v>22</v>
      </c>
      <c r="J30" s="1">
        <v>0</v>
      </c>
      <c r="K30" s="1">
        <v>16</v>
      </c>
      <c r="L30" s="1">
        <v>32</v>
      </c>
      <c r="M30" s="1">
        <v>48</v>
      </c>
      <c r="N30" s="1">
        <v>64</v>
      </c>
      <c r="P30" t="s">
        <v>23</v>
      </c>
      <c r="Q30" s="1">
        <v>0</v>
      </c>
      <c r="R30" s="1">
        <v>16</v>
      </c>
      <c r="S30" s="1">
        <v>32</v>
      </c>
      <c r="T30" s="1">
        <v>48</v>
      </c>
      <c r="U30" s="1">
        <v>64</v>
      </c>
      <c r="W30" t="s">
        <v>21</v>
      </c>
      <c r="X30" s="1">
        <v>24</v>
      </c>
      <c r="Y30" s="1">
        <v>40</v>
      </c>
      <c r="AA30" t="s">
        <v>22</v>
      </c>
      <c r="AB30" s="1">
        <v>24</v>
      </c>
      <c r="AC30" s="1">
        <v>40</v>
      </c>
      <c r="AE30" t="s">
        <v>22</v>
      </c>
      <c r="AF30" s="1">
        <v>24</v>
      </c>
      <c r="AG30" s="1">
        <v>40</v>
      </c>
    </row>
    <row r="31" spans="2:33" x14ac:dyDescent="0.25">
      <c r="B31" t="s">
        <v>1</v>
      </c>
      <c r="C31">
        <f>C25*$F$9+C26*$F$10 + $F$13</f>
        <v>30</v>
      </c>
      <c r="D31">
        <f t="shared" ref="D31:G31" si="27">D25*$F$9+D26*$F$10 + $F$13</f>
        <v>20</v>
      </c>
      <c r="E31">
        <f t="shared" si="27"/>
        <v>62</v>
      </c>
      <c r="F31">
        <f t="shared" si="27"/>
        <v>72</v>
      </c>
      <c r="G31">
        <f t="shared" si="27"/>
        <v>44</v>
      </c>
      <c r="I31" t="s">
        <v>1</v>
      </c>
      <c r="J31">
        <f>J25*$F$9+J26*$F$10 + $F$13</f>
        <v>48</v>
      </c>
      <c r="K31">
        <f t="shared" ref="K31:N31" si="28">K25*$F$9+K26*$F$10 + $F$13</f>
        <v>14</v>
      </c>
      <c r="L31">
        <f t="shared" si="28"/>
        <v>112</v>
      </c>
      <c r="M31">
        <f t="shared" si="28"/>
        <v>422</v>
      </c>
      <c r="N31">
        <f t="shared" si="28"/>
        <v>40</v>
      </c>
      <c r="P31" t="s">
        <v>1</v>
      </c>
      <c r="Q31">
        <f>Q25*$F$9+Q26*$F$10 + $F$13</f>
        <v>242</v>
      </c>
      <c r="R31">
        <f t="shared" ref="R31:U31" si="29">R25*$F$9+R26*$F$10 + $F$13</f>
        <v>826</v>
      </c>
      <c r="S31">
        <f t="shared" si="29"/>
        <v>230</v>
      </c>
      <c r="T31">
        <f t="shared" si="29"/>
        <v>98</v>
      </c>
      <c r="U31">
        <f t="shared" si="29"/>
        <v>34</v>
      </c>
      <c r="W31" t="s">
        <v>1</v>
      </c>
      <c r="X31">
        <f>(D31+E31)/2</f>
        <v>41</v>
      </c>
      <c r="Y31">
        <f>(E31+F31)/2</f>
        <v>67</v>
      </c>
      <c r="AA31" t="s">
        <v>1</v>
      </c>
      <c r="AB31">
        <f t="shared" si="14"/>
        <v>63</v>
      </c>
      <c r="AC31">
        <f t="shared" si="15"/>
        <v>267</v>
      </c>
      <c r="AE31" t="s">
        <v>1</v>
      </c>
      <c r="AF31">
        <f t="shared" si="16"/>
        <v>528</v>
      </c>
      <c r="AG31">
        <f t="shared" si="17"/>
        <v>164</v>
      </c>
    </row>
    <row r="32" spans="2:33" x14ac:dyDescent="0.25">
      <c r="B32" t="s">
        <v>2</v>
      </c>
      <c r="C32">
        <f>$F$11*C25+$F$12*C26 +$F$14</f>
        <v>7</v>
      </c>
      <c r="D32">
        <f t="shared" ref="D32:G32" si="30">$F$11*D25+$F$12*D26 +$F$14</f>
        <v>9</v>
      </c>
      <c r="E32">
        <f t="shared" si="30"/>
        <v>24</v>
      </c>
      <c r="F32">
        <f t="shared" si="30"/>
        <v>35</v>
      </c>
      <c r="G32">
        <f t="shared" si="30"/>
        <v>12</v>
      </c>
      <c r="I32" t="s">
        <v>2</v>
      </c>
      <c r="J32">
        <f>$F$11*J25+$F$12*J26 +$F$14</f>
        <v>19</v>
      </c>
      <c r="K32">
        <f t="shared" ref="K32:N32" si="31">$F$11*K25+$F$12*K26 +$F$14</f>
        <v>5</v>
      </c>
      <c r="L32">
        <f t="shared" si="31"/>
        <v>40</v>
      </c>
      <c r="M32">
        <f t="shared" si="31"/>
        <v>160</v>
      </c>
      <c r="N32">
        <f t="shared" si="31"/>
        <v>18</v>
      </c>
      <c r="P32" t="s">
        <v>2</v>
      </c>
      <c r="Q32">
        <f>$F$11*Q25+$F$12*Q26 +$F$14</f>
        <v>66</v>
      </c>
      <c r="R32">
        <f t="shared" ref="R32:U32" si="32">$F$11*R25+$F$12*R26 +$F$14</f>
        <v>269</v>
      </c>
      <c r="S32">
        <f t="shared" si="32"/>
        <v>84</v>
      </c>
      <c r="T32">
        <f t="shared" si="32"/>
        <v>35</v>
      </c>
      <c r="U32">
        <f t="shared" si="32"/>
        <v>14</v>
      </c>
      <c r="W32" t="s">
        <v>2</v>
      </c>
      <c r="X32">
        <f t="shared" ref="X32:X35" si="33">(D32+E32)/2</f>
        <v>16.5</v>
      </c>
      <c r="Y32">
        <f t="shared" ref="Y32:Y35" si="34">(E32+F32)/2</f>
        <v>29.5</v>
      </c>
      <c r="AA32" t="s">
        <v>2</v>
      </c>
      <c r="AB32">
        <f t="shared" si="14"/>
        <v>22.5</v>
      </c>
      <c r="AC32">
        <f t="shared" si="15"/>
        <v>100</v>
      </c>
      <c r="AE32" t="s">
        <v>2</v>
      </c>
      <c r="AF32">
        <f t="shared" si="16"/>
        <v>176.5</v>
      </c>
      <c r="AG32">
        <f t="shared" si="17"/>
        <v>59.5</v>
      </c>
    </row>
    <row r="33" spans="2:33" x14ac:dyDescent="0.25">
      <c r="B33" t="s">
        <v>4</v>
      </c>
      <c r="C33">
        <f>C25</f>
        <v>1</v>
      </c>
      <c r="D33">
        <f t="shared" ref="D33:G33" si="35">D25</f>
        <v>2</v>
      </c>
      <c r="E33">
        <f t="shared" si="35"/>
        <v>5</v>
      </c>
      <c r="F33">
        <f t="shared" si="35"/>
        <v>8</v>
      </c>
      <c r="G33">
        <f t="shared" si="35"/>
        <v>2</v>
      </c>
      <c r="I33" t="s">
        <v>4</v>
      </c>
      <c r="J33">
        <f>J25</f>
        <v>4</v>
      </c>
      <c r="K33">
        <f t="shared" ref="K33:N33" si="36">K25</f>
        <v>1</v>
      </c>
      <c r="L33">
        <f t="shared" si="36"/>
        <v>8</v>
      </c>
      <c r="M33">
        <f t="shared" si="36"/>
        <v>33</v>
      </c>
      <c r="N33">
        <f t="shared" si="36"/>
        <v>4</v>
      </c>
      <c r="P33" t="s">
        <v>4</v>
      </c>
      <c r="Q33">
        <f>Q25</f>
        <v>11</v>
      </c>
      <c r="R33">
        <f t="shared" ref="R33:U33" si="37">R25</f>
        <v>51</v>
      </c>
      <c r="S33">
        <f t="shared" si="37"/>
        <v>17</v>
      </c>
      <c r="T33">
        <f t="shared" si="37"/>
        <v>7</v>
      </c>
      <c r="U33">
        <f t="shared" si="37"/>
        <v>3</v>
      </c>
      <c r="W33" t="s">
        <v>4</v>
      </c>
      <c r="X33">
        <f t="shared" si="33"/>
        <v>3.5</v>
      </c>
      <c r="Y33">
        <f t="shared" si="34"/>
        <v>6.5</v>
      </c>
      <c r="AA33" t="s">
        <v>4</v>
      </c>
      <c r="AB33">
        <f t="shared" si="14"/>
        <v>4.5</v>
      </c>
      <c r="AC33">
        <f t="shared" si="15"/>
        <v>20.5</v>
      </c>
      <c r="AE33" t="s">
        <v>4</v>
      </c>
      <c r="AF33">
        <f t="shared" si="16"/>
        <v>34</v>
      </c>
      <c r="AG33">
        <f t="shared" si="17"/>
        <v>12</v>
      </c>
    </row>
    <row r="34" spans="2:33" x14ac:dyDescent="0.25">
      <c r="B34" t="s">
        <v>5</v>
      </c>
      <c r="C34">
        <f>C26</f>
        <v>3</v>
      </c>
      <c r="D34">
        <f t="shared" ref="D34:G34" si="38">D26</f>
        <v>1</v>
      </c>
      <c r="E34">
        <f t="shared" si="38"/>
        <v>4</v>
      </c>
      <c r="F34">
        <f t="shared" si="38"/>
        <v>3</v>
      </c>
      <c r="G34">
        <f t="shared" si="38"/>
        <v>4</v>
      </c>
      <c r="I34" t="s">
        <v>5</v>
      </c>
      <c r="J34">
        <f>J26</f>
        <v>3</v>
      </c>
      <c r="K34">
        <f t="shared" ref="K34:N34" si="39">K26</f>
        <v>1</v>
      </c>
      <c r="L34">
        <f t="shared" si="39"/>
        <v>8</v>
      </c>
      <c r="M34">
        <f t="shared" si="39"/>
        <v>28</v>
      </c>
      <c r="N34">
        <f t="shared" si="39"/>
        <v>2</v>
      </c>
      <c r="P34" t="s">
        <v>5</v>
      </c>
      <c r="Q34">
        <f>Q26</f>
        <v>22</v>
      </c>
      <c r="R34">
        <f t="shared" ref="R34:U34" si="40">R26</f>
        <v>65</v>
      </c>
      <c r="S34">
        <f t="shared" si="40"/>
        <v>16</v>
      </c>
      <c r="T34">
        <f t="shared" si="40"/>
        <v>7</v>
      </c>
      <c r="U34">
        <f t="shared" si="40"/>
        <v>2</v>
      </c>
      <c r="W34" t="s">
        <v>5</v>
      </c>
      <c r="X34">
        <f t="shared" si="33"/>
        <v>2.5</v>
      </c>
      <c r="Y34">
        <f t="shared" si="34"/>
        <v>3.5</v>
      </c>
      <c r="AA34" t="s">
        <v>5</v>
      </c>
      <c r="AB34">
        <f t="shared" si="14"/>
        <v>4.5</v>
      </c>
      <c r="AC34">
        <f t="shared" si="15"/>
        <v>18</v>
      </c>
      <c r="AE34" t="s">
        <v>5</v>
      </c>
      <c r="AF34">
        <f t="shared" si="16"/>
        <v>40.5</v>
      </c>
      <c r="AG34">
        <f t="shared" si="17"/>
        <v>11.5</v>
      </c>
    </row>
    <row r="35" spans="2:33" x14ac:dyDescent="0.25">
      <c r="B35" t="s">
        <v>3</v>
      </c>
      <c r="C35">
        <f>$F$16*C33+$F$17*C34 + $F$18</f>
        <v>14</v>
      </c>
      <c r="D35">
        <f t="shared" ref="D35:G35" si="41">$F$16*D33+$F$17*D34 + $F$18</f>
        <v>13</v>
      </c>
      <c r="E35">
        <f t="shared" si="41"/>
        <v>37</v>
      </c>
      <c r="F35">
        <f t="shared" si="41"/>
        <v>49</v>
      </c>
      <c r="G35">
        <f t="shared" si="41"/>
        <v>22</v>
      </c>
      <c r="I35" t="s">
        <v>3</v>
      </c>
      <c r="J35">
        <f>$F$16*J33+$F$17*J34 + $F$18</f>
        <v>29</v>
      </c>
      <c r="K35">
        <f t="shared" ref="K35" si="42">$F$16*K33+$F$17*K34 + $F$18</f>
        <v>8</v>
      </c>
      <c r="L35">
        <f t="shared" ref="L35" si="43">$F$16*L33+$F$17*L34 + $F$18</f>
        <v>64</v>
      </c>
      <c r="M35">
        <f t="shared" ref="M35" si="44">$F$16*M33+$F$17*M34 + $F$18</f>
        <v>249</v>
      </c>
      <c r="N35">
        <f t="shared" ref="N35" si="45">$F$16*N33+$F$17*N34 + $F$18</f>
        <v>26</v>
      </c>
      <c r="P35" t="s">
        <v>3</v>
      </c>
      <c r="Q35">
        <f>$F$16*Q33+$F$17*Q34 + $F$18</f>
        <v>121</v>
      </c>
      <c r="R35">
        <f t="shared" ref="R35" si="46">$F$16*R33+$F$17*R34 + $F$18</f>
        <v>450</v>
      </c>
      <c r="S35">
        <f t="shared" ref="S35" si="47">$F$16*S33+$F$17*S34 + $F$18</f>
        <v>133</v>
      </c>
      <c r="T35">
        <f t="shared" ref="T35" si="48">$F$16*T33+$F$17*T34 + $F$18</f>
        <v>56</v>
      </c>
      <c r="U35">
        <f t="shared" ref="U35" si="49">$F$16*U33+$F$17*U34 + $F$18</f>
        <v>21</v>
      </c>
      <c r="W35" t="s">
        <v>3</v>
      </c>
      <c r="X35">
        <f t="shared" si="33"/>
        <v>25</v>
      </c>
      <c r="Y35">
        <f t="shared" si="34"/>
        <v>43</v>
      </c>
      <c r="AA35" t="s">
        <v>3</v>
      </c>
      <c r="AB35">
        <f t="shared" si="14"/>
        <v>36</v>
      </c>
      <c r="AC35">
        <f t="shared" si="15"/>
        <v>156.5</v>
      </c>
      <c r="AE35" t="s">
        <v>3</v>
      </c>
      <c r="AF35">
        <f t="shared" si="16"/>
        <v>291.5</v>
      </c>
      <c r="AG35">
        <f t="shared" si="17"/>
        <v>94.5</v>
      </c>
    </row>
    <row r="37" spans="2:33" x14ac:dyDescent="0.25">
      <c r="B37" t="s">
        <v>7</v>
      </c>
      <c r="W37" t="s">
        <v>7</v>
      </c>
    </row>
    <row r="38" spans="2:33" x14ac:dyDescent="0.25">
      <c r="B38" t="s">
        <v>21</v>
      </c>
      <c r="C38" s="1">
        <v>0</v>
      </c>
      <c r="D38" s="1">
        <v>16</v>
      </c>
      <c r="E38" s="1">
        <v>32</v>
      </c>
      <c r="F38" s="1">
        <v>48</v>
      </c>
      <c r="G38" s="1">
        <v>64</v>
      </c>
      <c r="I38" t="s">
        <v>23</v>
      </c>
      <c r="J38" s="1">
        <v>0</v>
      </c>
      <c r="K38" s="1">
        <v>16</v>
      </c>
      <c r="L38" s="1">
        <v>32</v>
      </c>
      <c r="M38" s="1">
        <v>48</v>
      </c>
      <c r="N38" s="1">
        <v>64</v>
      </c>
      <c r="P38" t="s">
        <v>23</v>
      </c>
      <c r="Q38" s="1">
        <v>0</v>
      </c>
      <c r="R38" s="1">
        <v>16</v>
      </c>
      <c r="S38" s="1">
        <v>32</v>
      </c>
      <c r="T38" s="1">
        <v>48</v>
      </c>
      <c r="U38" s="1">
        <v>64</v>
      </c>
      <c r="W38" t="s">
        <v>21</v>
      </c>
      <c r="X38" s="1">
        <v>24</v>
      </c>
      <c r="Y38" s="1">
        <v>40</v>
      </c>
      <c r="AA38" t="s">
        <v>23</v>
      </c>
      <c r="AB38" s="1">
        <v>24</v>
      </c>
      <c r="AC38" s="1">
        <v>40</v>
      </c>
      <c r="AE38" t="s">
        <v>23</v>
      </c>
      <c r="AF38" s="1">
        <v>24</v>
      </c>
      <c r="AG38" s="1">
        <v>40</v>
      </c>
    </row>
    <row r="39" spans="2:33" x14ac:dyDescent="0.25">
      <c r="B39" t="s">
        <v>1</v>
      </c>
      <c r="C39">
        <f>$I$9*C41+$I$10*C42 + $I$13</f>
        <v>14</v>
      </c>
      <c r="D39">
        <f t="shared" ref="D39:G39" si="50">$I$9*D41+$I$10*D42 + $I$13</f>
        <v>8</v>
      </c>
      <c r="E39">
        <f t="shared" si="50"/>
        <v>26</v>
      </c>
      <c r="F39">
        <f t="shared" si="50"/>
        <v>28</v>
      </c>
      <c r="G39">
        <f t="shared" si="50"/>
        <v>20</v>
      </c>
      <c r="I39" t="s">
        <v>1</v>
      </c>
      <c r="J39">
        <f>$I$9*J41+$I$10*J42 + $I$13</f>
        <v>20</v>
      </c>
      <c r="K39">
        <f t="shared" ref="K39:N39" si="51">$I$9*K41+$I$10*K42 + $I$13</f>
        <v>6</v>
      </c>
      <c r="L39">
        <f t="shared" si="51"/>
        <v>48</v>
      </c>
      <c r="M39">
        <f t="shared" si="51"/>
        <v>178</v>
      </c>
      <c r="N39">
        <f t="shared" si="51"/>
        <v>16</v>
      </c>
      <c r="P39" t="s">
        <v>1</v>
      </c>
      <c r="Q39">
        <f>$I$9*Q41+$I$10*Q42 + $I$13</f>
        <v>110</v>
      </c>
      <c r="R39">
        <f t="shared" ref="R39:U39" si="52">$I$9*R41+$I$10*R42 + $I$13</f>
        <v>362</v>
      </c>
      <c r="S39">
        <f t="shared" si="52"/>
        <v>98</v>
      </c>
      <c r="T39">
        <f t="shared" si="52"/>
        <v>42</v>
      </c>
      <c r="U39">
        <f t="shared" si="52"/>
        <v>14</v>
      </c>
      <c r="W39" t="s">
        <v>1</v>
      </c>
      <c r="X39">
        <f>(D39+E39)/2</f>
        <v>17</v>
      </c>
      <c r="Y39">
        <f>(E39+F39)/2</f>
        <v>27</v>
      </c>
      <c r="AA39" t="s">
        <v>1</v>
      </c>
      <c r="AB39">
        <f t="shared" si="14"/>
        <v>27</v>
      </c>
      <c r="AC39">
        <f t="shared" si="15"/>
        <v>113</v>
      </c>
      <c r="AE39" t="s">
        <v>1</v>
      </c>
      <c r="AF39">
        <f t="shared" si="16"/>
        <v>230</v>
      </c>
      <c r="AG39">
        <f t="shared" si="17"/>
        <v>70</v>
      </c>
    </row>
    <row r="40" spans="2:33" x14ac:dyDescent="0.25">
      <c r="B40" t="s">
        <v>2</v>
      </c>
      <c r="C40">
        <f>$I$11*C41+$I$12*C42 + $I$14</f>
        <v>8</v>
      </c>
      <c r="D40">
        <f t="shared" ref="D40:G40" si="53">$I$11*D41+$I$12*D42 + $I$14</f>
        <v>11</v>
      </c>
      <c r="E40">
        <f t="shared" si="53"/>
        <v>29</v>
      </c>
      <c r="F40">
        <f t="shared" si="53"/>
        <v>43</v>
      </c>
      <c r="G40">
        <f t="shared" si="53"/>
        <v>14</v>
      </c>
      <c r="I40" t="s">
        <v>2</v>
      </c>
      <c r="J40">
        <f>$I$11*J41+$I$12*J42 + $I$14</f>
        <v>23</v>
      </c>
      <c r="K40">
        <f t="shared" ref="K40" si="54">$I$11*K41+$I$12*K42 + $I$14</f>
        <v>6</v>
      </c>
      <c r="L40">
        <f t="shared" ref="L40" si="55">$I$11*L41+$I$12*L42 + $I$14</f>
        <v>48</v>
      </c>
      <c r="M40">
        <f t="shared" ref="M40" si="56">$I$11*M41+$I$12*M42 + $I$14</f>
        <v>193</v>
      </c>
      <c r="N40">
        <f t="shared" ref="N40" si="57">$I$11*N41+$I$12*N42 + $I$14</f>
        <v>22</v>
      </c>
      <c r="P40" t="s">
        <v>2</v>
      </c>
      <c r="Q40">
        <f>$I$11*Q41+$I$12*Q42 + $I$14</f>
        <v>77</v>
      </c>
      <c r="R40">
        <f t="shared" ref="R40" si="58">$I$11*R41+$I$12*R42 + $I$14</f>
        <v>320</v>
      </c>
      <c r="S40">
        <f t="shared" ref="S40" si="59">$I$11*S41+$I$12*S42 + $I$14</f>
        <v>101</v>
      </c>
      <c r="T40">
        <f t="shared" ref="T40" si="60">$I$11*T41+$I$12*T42 + $I$14</f>
        <v>42</v>
      </c>
      <c r="U40">
        <f t="shared" ref="U40" si="61">$I$11*U41+$I$12*U42 + $I$14</f>
        <v>17</v>
      </c>
      <c r="W40" t="s">
        <v>2</v>
      </c>
      <c r="X40">
        <f t="shared" ref="X40:X43" si="62">(D40+E40)/2</f>
        <v>20</v>
      </c>
      <c r="Y40">
        <f t="shared" ref="Y40:Y43" si="63">(E40+F40)/2</f>
        <v>36</v>
      </c>
      <c r="AA40" t="s">
        <v>2</v>
      </c>
      <c r="AB40">
        <f t="shared" si="14"/>
        <v>27</v>
      </c>
      <c r="AC40">
        <f t="shared" si="15"/>
        <v>120.5</v>
      </c>
      <c r="AE40" t="s">
        <v>2</v>
      </c>
      <c r="AF40">
        <f t="shared" si="16"/>
        <v>210.5</v>
      </c>
      <c r="AG40">
        <f t="shared" si="17"/>
        <v>71.5</v>
      </c>
    </row>
    <row r="41" spans="2:33" x14ac:dyDescent="0.25">
      <c r="B41" t="s">
        <v>4</v>
      </c>
      <c r="C41">
        <f>C25</f>
        <v>1</v>
      </c>
      <c r="D41">
        <f t="shared" ref="D41:G41" si="64">D25</f>
        <v>2</v>
      </c>
      <c r="E41">
        <f t="shared" si="64"/>
        <v>5</v>
      </c>
      <c r="F41">
        <f t="shared" si="64"/>
        <v>8</v>
      </c>
      <c r="G41">
        <f t="shared" si="64"/>
        <v>2</v>
      </c>
      <c r="I41" t="s">
        <v>4</v>
      </c>
      <c r="J41">
        <f>J25</f>
        <v>4</v>
      </c>
      <c r="K41">
        <f t="shared" ref="K41:N41" si="65">K25</f>
        <v>1</v>
      </c>
      <c r="L41">
        <f t="shared" si="65"/>
        <v>8</v>
      </c>
      <c r="M41">
        <f t="shared" si="65"/>
        <v>33</v>
      </c>
      <c r="N41">
        <f t="shared" si="65"/>
        <v>4</v>
      </c>
      <c r="P41" t="s">
        <v>4</v>
      </c>
      <c r="Q41">
        <f>Q25</f>
        <v>11</v>
      </c>
      <c r="R41">
        <f t="shared" ref="R41:U41" si="66">R25</f>
        <v>51</v>
      </c>
      <c r="S41">
        <f t="shared" si="66"/>
        <v>17</v>
      </c>
      <c r="T41">
        <f t="shared" si="66"/>
        <v>7</v>
      </c>
      <c r="U41">
        <f t="shared" si="66"/>
        <v>3</v>
      </c>
      <c r="W41" t="s">
        <v>4</v>
      </c>
      <c r="X41">
        <f t="shared" si="62"/>
        <v>3.5</v>
      </c>
      <c r="Y41">
        <f t="shared" si="63"/>
        <v>6.5</v>
      </c>
      <c r="AA41" t="s">
        <v>4</v>
      </c>
      <c r="AB41">
        <f t="shared" si="14"/>
        <v>4.5</v>
      </c>
      <c r="AC41">
        <f t="shared" si="15"/>
        <v>20.5</v>
      </c>
      <c r="AE41" t="s">
        <v>4</v>
      </c>
      <c r="AF41">
        <f t="shared" si="16"/>
        <v>34</v>
      </c>
      <c r="AG41">
        <f t="shared" si="17"/>
        <v>12</v>
      </c>
    </row>
    <row r="42" spans="2:33" x14ac:dyDescent="0.25">
      <c r="B42" t="s">
        <v>5</v>
      </c>
      <c r="C42">
        <f>C26</f>
        <v>3</v>
      </c>
      <c r="D42">
        <f t="shared" ref="D42:G42" si="67">D26</f>
        <v>1</v>
      </c>
      <c r="E42">
        <f t="shared" si="67"/>
        <v>4</v>
      </c>
      <c r="F42">
        <f t="shared" si="67"/>
        <v>3</v>
      </c>
      <c r="G42">
        <f t="shared" si="67"/>
        <v>4</v>
      </c>
      <c r="I42" t="s">
        <v>5</v>
      </c>
      <c r="J42">
        <f>J26</f>
        <v>3</v>
      </c>
      <c r="K42">
        <f t="shared" ref="K42:N42" si="68">K26</f>
        <v>1</v>
      </c>
      <c r="L42">
        <f t="shared" si="68"/>
        <v>8</v>
      </c>
      <c r="M42">
        <f t="shared" si="68"/>
        <v>28</v>
      </c>
      <c r="N42">
        <f t="shared" si="68"/>
        <v>2</v>
      </c>
      <c r="P42" t="s">
        <v>5</v>
      </c>
      <c r="Q42">
        <f>Q26</f>
        <v>22</v>
      </c>
      <c r="R42">
        <f t="shared" ref="R42:U42" si="69">R26</f>
        <v>65</v>
      </c>
      <c r="S42">
        <f t="shared" si="69"/>
        <v>16</v>
      </c>
      <c r="T42">
        <f t="shared" si="69"/>
        <v>7</v>
      </c>
      <c r="U42">
        <f t="shared" si="69"/>
        <v>2</v>
      </c>
      <c r="W42" t="s">
        <v>5</v>
      </c>
      <c r="X42">
        <f t="shared" si="62"/>
        <v>2.5</v>
      </c>
      <c r="Y42">
        <f t="shared" si="63"/>
        <v>3.5</v>
      </c>
      <c r="AA42" t="s">
        <v>5</v>
      </c>
      <c r="AB42">
        <f t="shared" si="14"/>
        <v>4.5</v>
      </c>
      <c r="AC42">
        <f t="shared" si="15"/>
        <v>18</v>
      </c>
      <c r="AE42" t="s">
        <v>5</v>
      </c>
      <c r="AF42">
        <f t="shared" si="16"/>
        <v>40.5</v>
      </c>
      <c r="AG42">
        <f t="shared" si="17"/>
        <v>11.5</v>
      </c>
    </row>
    <row r="43" spans="2:33" x14ac:dyDescent="0.25">
      <c r="B43" t="s">
        <v>3</v>
      </c>
      <c r="C43">
        <f>$I$16*C41+$I$17*C42+$I$18</f>
        <v>33</v>
      </c>
      <c r="D43">
        <f t="shared" ref="D43:G43" si="70">$I$16*D41+$I$17*D42+$I$18</f>
        <v>21</v>
      </c>
      <c r="E43">
        <f t="shared" si="70"/>
        <v>66</v>
      </c>
      <c r="F43">
        <f t="shared" si="70"/>
        <v>75</v>
      </c>
      <c r="G43">
        <f t="shared" si="70"/>
        <v>48</v>
      </c>
      <c r="I43" t="s">
        <v>3</v>
      </c>
      <c r="J43">
        <f>$I$16*J41+$I$17*J42</f>
        <v>51</v>
      </c>
      <c r="K43">
        <f>$I$16*K41+$I$17*K42</f>
        <v>15</v>
      </c>
      <c r="L43">
        <f>$I$16*L41+$I$17*L42</f>
        <v>120</v>
      </c>
      <c r="M43">
        <f>$I$16*M41+$I$17*M42</f>
        <v>450</v>
      </c>
      <c r="N43">
        <f>$I$16*N41+$I$17*N42</f>
        <v>42</v>
      </c>
      <c r="P43" t="s">
        <v>3</v>
      </c>
      <c r="Q43">
        <f>$I$16*Q41+$I$17*Q42+$I$18</f>
        <v>264</v>
      </c>
      <c r="R43">
        <f t="shared" ref="R43" si="71">$I$16*R41+$I$17*R42+$I$18</f>
        <v>891</v>
      </c>
      <c r="S43">
        <f t="shared" ref="S43" si="72">$I$16*S41+$I$17*S42+$I$18</f>
        <v>246</v>
      </c>
      <c r="T43">
        <f t="shared" ref="T43" si="73">$I$16*T41+$I$17*T42+$I$18</f>
        <v>105</v>
      </c>
      <c r="U43">
        <f t="shared" ref="U43" si="74">$I$16*U41+$I$17*U42+$I$18</f>
        <v>36</v>
      </c>
      <c r="W43" t="s">
        <v>3</v>
      </c>
      <c r="X43">
        <f t="shared" si="62"/>
        <v>43.5</v>
      </c>
      <c r="Y43">
        <f t="shared" si="63"/>
        <v>70.5</v>
      </c>
      <c r="AA43" t="s">
        <v>3</v>
      </c>
      <c r="AB43">
        <f t="shared" si="14"/>
        <v>67.5</v>
      </c>
      <c r="AC43">
        <f t="shared" si="15"/>
        <v>285</v>
      </c>
      <c r="AE43" t="s">
        <v>3</v>
      </c>
      <c r="AF43">
        <f t="shared" si="16"/>
        <v>568.5</v>
      </c>
      <c r="AG43">
        <f t="shared" si="17"/>
        <v>175.5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Shah</dc:creator>
  <cp:lastModifiedBy>Neeraj Shah</cp:lastModifiedBy>
  <dcterms:created xsi:type="dcterms:W3CDTF">2020-05-16T08:48:20Z</dcterms:created>
  <dcterms:modified xsi:type="dcterms:W3CDTF">2020-05-16T15:42:24Z</dcterms:modified>
</cp:coreProperties>
</file>