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ivro" sheetId="1" state="visible" r:id="rId1"/>
    <sheet name="cliente" sheetId="2" state="visible" r:id="rId2"/>
    <sheet name="venda" sheetId="3" state="visible" r:id="rId3"/>
    <sheet name="item_venda" sheetId="4" state="visible" r:id="rId4"/>
    <sheet name="vendedor" sheetId="5" state="visible" r:id="rId5"/>
  </sheets>
  <calcPr/>
</workbook>
</file>

<file path=xl/sharedStrings.xml><?xml version="1.0" encoding="utf-8"?>
<sst xmlns="http://schemas.openxmlformats.org/spreadsheetml/2006/main" count="313" uniqueCount="313">
  <si>
    <t>CODIGO</t>
  </si>
  <si>
    <t>TITULO</t>
  </si>
  <si>
    <t>DESCRICAO</t>
  </si>
  <si>
    <t>GENERO</t>
  </si>
  <si>
    <t>AUTOR</t>
  </si>
  <si>
    <t>PREÇO</t>
  </si>
  <si>
    <t xml:space="preserve">DATA PUBLI</t>
  </si>
  <si>
    <t xml:space="preserve">NUM PAG</t>
  </si>
  <si>
    <t>ESOQUE</t>
  </si>
  <si>
    <t xml:space="preserve">O Grande Gatsby</t>
  </si>
  <si>
    <t xml:space="preserve">Drama e decadência na era do jazz.</t>
  </si>
  <si>
    <t>Drama</t>
  </si>
  <si>
    <t xml:space="preserve">F. Scott Fitzgerald</t>
  </si>
  <si>
    <t>1925-04-10</t>
  </si>
  <si>
    <t xml:space="preserve">Orgulho e Preconceito</t>
  </si>
  <si>
    <t xml:space="preserve">Romance e humor na sociedade aristocrática.</t>
  </si>
  <si>
    <t>Clássico</t>
  </si>
  <si>
    <t xml:space="preserve">Jane Austen</t>
  </si>
  <si>
    <t>1813-01-28</t>
  </si>
  <si>
    <t xml:space="preserve">Cem Anos de Solidão</t>
  </si>
  <si>
    <t xml:space="preserve">Realismo mágico em saga familiar.</t>
  </si>
  <si>
    <t xml:space="preserve">Realismo Mágico</t>
  </si>
  <si>
    <t xml:space="preserve">Gabriel García Márquez</t>
  </si>
  <si>
    <t>1967-05-30</t>
  </si>
  <si>
    <t xml:space="preserve">Distopia totalitária e vigilância extrema.</t>
  </si>
  <si>
    <t xml:space="preserve">Ficção Distópica</t>
  </si>
  <si>
    <t xml:space="preserve">George Orwell</t>
  </si>
  <si>
    <t>1949-06-08</t>
  </si>
  <si>
    <t xml:space="preserve">O Senhor dos Anéis</t>
  </si>
  <si>
    <t xml:space="preserve">Épica jornada na Terra-média.</t>
  </si>
  <si>
    <t xml:space="preserve">Fantasia Épica</t>
  </si>
  <si>
    <t xml:space="preserve">J.R.R. Tolkien</t>
  </si>
  <si>
    <t>1954-07-29</t>
  </si>
  <si>
    <t xml:space="preserve">A Revolução dos Bichos</t>
  </si>
  <si>
    <t xml:space="preserve">Fábula sobre corrupção e poder.</t>
  </si>
  <si>
    <t>Fábula</t>
  </si>
  <si>
    <t>1954-11-11</t>
  </si>
  <si>
    <t xml:space="preserve">Harry Potter e a Pedra Filosofal</t>
  </si>
  <si>
    <t xml:space="preserve">Magia, amizade e aventura escolar.</t>
  </si>
  <si>
    <t xml:space="preserve">Fantasia Infantojuvenil</t>
  </si>
  <si>
    <t xml:space="preserve">J.K. Rowling</t>
  </si>
  <si>
    <t>1955-10-20</t>
  </si>
  <si>
    <t xml:space="preserve">A Culpa é das Estrelas</t>
  </si>
  <si>
    <t xml:space="preserve">Romance sobre amor e doença.</t>
  </si>
  <si>
    <t xml:space="preserve">John Green</t>
  </si>
  <si>
    <t>1945-08-17</t>
  </si>
  <si>
    <t xml:space="preserve">O Alquimista</t>
  </si>
  <si>
    <t xml:space="preserve">Busca espiritual e descobertas pessoais.</t>
  </si>
  <si>
    <t>Inspiracional</t>
  </si>
  <si>
    <t xml:space="preserve">Paulo Coelho</t>
  </si>
  <si>
    <t>1997-06-26</t>
  </si>
  <si>
    <t xml:space="preserve">A Menina que Roubava Livros</t>
  </si>
  <si>
    <t xml:space="preserve">História de coragem na guerra.</t>
  </si>
  <si>
    <t xml:space="preserve">Markus Zusak</t>
  </si>
  <si>
    <t>2012-01-10</t>
  </si>
  <si>
    <t xml:space="preserve">Crime e Castigo</t>
  </si>
  <si>
    <t xml:space="preserve">Drama e psicologia do crime.</t>
  </si>
  <si>
    <t xml:space="preserve">Romance Psicológico</t>
  </si>
  <si>
    <t xml:space="preserve">Fiódor Dostoiévski</t>
  </si>
  <si>
    <t>1988-09-15</t>
  </si>
  <si>
    <t xml:space="preserve">A Guerra dos Tronos</t>
  </si>
  <si>
    <t xml:space="preserve">Intrigas políticas em mundo fantástico.</t>
  </si>
  <si>
    <t xml:space="preserve">George R.R. Martin</t>
  </si>
  <si>
    <t>2005-09-01</t>
  </si>
  <si>
    <t xml:space="preserve">O Código Da Vinci</t>
  </si>
  <si>
    <t xml:space="preserve">Mistério religioso e simbologia.</t>
  </si>
  <si>
    <t>Mistério</t>
  </si>
  <si>
    <t xml:space="preserve">Dan Brown</t>
  </si>
  <si>
    <t>1866-11-20</t>
  </si>
  <si>
    <t xml:space="preserve">A Arte da Guerra</t>
  </si>
  <si>
    <t xml:space="preserve">Estratégias e filosofia militar.</t>
  </si>
  <si>
    <t>Não-Ficção</t>
  </si>
  <si>
    <t xml:space="preserve">Sun Tzu</t>
  </si>
  <si>
    <t>1996-08-06</t>
  </si>
  <si>
    <t xml:space="preserve">Dom Quixote</t>
  </si>
  <si>
    <t xml:space="preserve">Aventuras do cavaleiro sonhador.</t>
  </si>
  <si>
    <t xml:space="preserve">Miguel de Cervantes</t>
  </si>
  <si>
    <t>2003-03-18</t>
  </si>
  <si>
    <t xml:space="preserve">O Diário de Anne Frank</t>
  </si>
  <si>
    <t xml:space="preserve">Testemunho da Segunda Guerra.</t>
  </si>
  <si>
    <t>Biografia</t>
  </si>
  <si>
    <t xml:space="preserve">Anne Frank</t>
  </si>
  <si>
    <t>1947-06-25</t>
  </si>
  <si>
    <t xml:space="preserve">Moby Dick</t>
  </si>
  <si>
    <t xml:space="preserve">Aventura e obsessão na caça à baleia.</t>
  </si>
  <si>
    <t xml:space="preserve">Romance de Aventura</t>
  </si>
  <si>
    <t xml:space="preserve">Herman Melville</t>
  </si>
  <si>
    <t>1851-10-18</t>
  </si>
  <si>
    <t xml:space="preserve">O Pequeno Príncipe</t>
  </si>
  <si>
    <t xml:space="preserve">Filosofia infantil em jornada espacial.</t>
  </si>
  <si>
    <t>Filosofia</t>
  </si>
  <si>
    <t xml:space="preserve">Antoine de Saint-Exupéry</t>
  </si>
  <si>
    <t>1943-04-06</t>
  </si>
  <si>
    <t xml:space="preserve">As Crônicas de Nárnia</t>
  </si>
  <si>
    <t xml:space="preserve">Fantasia e aventura em mundo mágico.</t>
  </si>
  <si>
    <t xml:space="preserve">C.S. Lewis</t>
  </si>
  <si>
    <t>1950-10-16</t>
  </si>
  <si>
    <t xml:space="preserve">O Sol é para Todos</t>
  </si>
  <si>
    <t xml:space="preserve">Justiça racial em comunidade sulista.</t>
  </si>
  <si>
    <t xml:space="preserve">Harper Lee</t>
  </si>
  <si>
    <t>1960-07-11</t>
  </si>
  <si>
    <t xml:space="preserve">Livro 1</t>
  </si>
  <si>
    <t xml:space="preserve">Descricao do livro 1</t>
  </si>
  <si>
    <t xml:space="preserve">Autor 1</t>
  </si>
  <si>
    <t>2023-01-28</t>
  </si>
  <si>
    <t xml:space="preserve">Livro 2</t>
  </si>
  <si>
    <t xml:space="preserve">Descricao do livro 2</t>
  </si>
  <si>
    <t xml:space="preserve">Autor 2</t>
  </si>
  <si>
    <t>2023-05-30</t>
  </si>
  <si>
    <t xml:space="preserve">Livro 3</t>
  </si>
  <si>
    <t xml:space="preserve">Descricao do livro 3</t>
  </si>
  <si>
    <t xml:space="preserve">Autor 3</t>
  </si>
  <si>
    <t>2023-06-08</t>
  </si>
  <si>
    <t xml:space="preserve">Livro 4</t>
  </si>
  <si>
    <t xml:space="preserve">Descricao do livro 4</t>
  </si>
  <si>
    <t xml:space="preserve">Autor 4</t>
  </si>
  <si>
    <t>2023-07-29</t>
  </si>
  <si>
    <t xml:space="preserve">Livro 5</t>
  </si>
  <si>
    <t xml:space="preserve">Descricao do livro 5</t>
  </si>
  <si>
    <t xml:space="preserve">Autor 5</t>
  </si>
  <si>
    <t>2023-11-11</t>
  </si>
  <si>
    <t xml:space="preserve">Livro 6</t>
  </si>
  <si>
    <t xml:space="preserve">Descricao do livro 6</t>
  </si>
  <si>
    <t xml:space="preserve">Autor 6</t>
  </si>
  <si>
    <t>2023-10-20</t>
  </si>
  <si>
    <t xml:space="preserve">Livro 7</t>
  </si>
  <si>
    <t xml:space="preserve">Descricao do livro 7</t>
  </si>
  <si>
    <t xml:space="preserve">Autor 7</t>
  </si>
  <si>
    <t>2023-08-17</t>
  </si>
  <si>
    <t xml:space="preserve">Livro 8</t>
  </si>
  <si>
    <t xml:space="preserve">Descricao do livro 8</t>
  </si>
  <si>
    <t xml:space="preserve">Autor 8</t>
  </si>
  <si>
    <t>2023-06-26</t>
  </si>
  <si>
    <t xml:space="preserve">Livro 9</t>
  </si>
  <si>
    <t xml:space="preserve">Descricao do livro 9</t>
  </si>
  <si>
    <t xml:space="preserve">Autor 9</t>
  </si>
  <si>
    <t>2023-01-10</t>
  </si>
  <si>
    <t xml:space="preserve">Livro 10</t>
  </si>
  <si>
    <t xml:space="preserve">Descricao do livro 10</t>
  </si>
  <si>
    <t xml:space="preserve">Autor 10</t>
  </si>
  <si>
    <t>2023-09-15</t>
  </si>
  <si>
    <t>EMAIL</t>
  </si>
  <si>
    <t>SENHA</t>
  </si>
  <si>
    <t>NOME</t>
  </si>
  <si>
    <t xml:space="preserve">END LOG</t>
  </si>
  <si>
    <t xml:space="preserve">END NUM</t>
  </si>
  <si>
    <t>Ana@email.com</t>
  </si>
  <si>
    <t>ana1234</t>
  </si>
  <si>
    <t>Ana</t>
  </si>
  <si>
    <t xml:space="preserve">Rua das Flores</t>
  </si>
  <si>
    <t>123</t>
  </si>
  <si>
    <t>Lucas@email.com</t>
  </si>
  <si>
    <t>lucas1234</t>
  </si>
  <si>
    <t>Lucas</t>
  </si>
  <si>
    <t xml:space="preserve">Avenida dos Girassóis</t>
  </si>
  <si>
    <t>456</t>
  </si>
  <si>
    <t>Isabela@email.com</t>
  </si>
  <si>
    <t>isabela1234</t>
  </si>
  <si>
    <t>Isabela</t>
  </si>
  <si>
    <t xml:space="preserve">Praça da Liberdade</t>
  </si>
  <si>
    <t>789</t>
  </si>
  <si>
    <t>Pedro@email.com</t>
  </si>
  <si>
    <t>pedro1234</t>
  </si>
  <si>
    <t>Pedro</t>
  </si>
  <si>
    <t xml:space="preserve">Travessa das Palmeiras</t>
  </si>
  <si>
    <t>234</t>
  </si>
  <si>
    <t>Sofia@email.com</t>
  </si>
  <si>
    <t>sofia1234</t>
  </si>
  <si>
    <t>Sofia</t>
  </si>
  <si>
    <t xml:space="preserve">Alameda dos Sabiás</t>
  </si>
  <si>
    <t>567</t>
  </si>
  <si>
    <t>Rafael@email.com</t>
  </si>
  <si>
    <t>rafael1234</t>
  </si>
  <si>
    <t>Rafael</t>
  </si>
  <si>
    <t xml:space="preserve">Estrada do Sol</t>
  </si>
  <si>
    <t>890</t>
  </si>
  <si>
    <t>Camila@email.com</t>
  </si>
  <si>
    <t>camila1234</t>
  </si>
  <si>
    <t>Camila</t>
  </si>
  <si>
    <t xml:space="preserve">Beco das Estrelas</t>
  </si>
  <si>
    <t>1234</t>
  </si>
  <si>
    <t>Matheus@email.com</t>
  </si>
  <si>
    <t>matheus1234</t>
  </si>
  <si>
    <t>Matheus</t>
  </si>
  <si>
    <t xml:space="preserve">Largo da Paz</t>
  </si>
  <si>
    <t>5678</t>
  </si>
  <si>
    <t>Laura@email.com</t>
  </si>
  <si>
    <t>laura1234</t>
  </si>
  <si>
    <t>Laura</t>
  </si>
  <si>
    <t xml:space="preserve">Rodovia dos Ventos</t>
  </si>
  <si>
    <t>345</t>
  </si>
  <si>
    <t>Gabriel@email.com</t>
  </si>
  <si>
    <t>gabriel1234</t>
  </si>
  <si>
    <t>Gabriel</t>
  </si>
  <si>
    <t xml:space="preserve">Viela das Violetas</t>
  </si>
  <si>
    <t>6789</t>
  </si>
  <si>
    <t>Clara@email.com</t>
  </si>
  <si>
    <t>clara1234</t>
  </si>
  <si>
    <t>Clara</t>
  </si>
  <si>
    <t xml:space="preserve">Boulevard das Rosas</t>
  </si>
  <si>
    <t>12345</t>
  </si>
  <si>
    <t>Thiago@email.com</t>
  </si>
  <si>
    <t>thiago1234</t>
  </si>
  <si>
    <t>Thiago</t>
  </si>
  <si>
    <t xml:space="preserve">Praia do Mar</t>
  </si>
  <si>
    <t>67890</t>
  </si>
  <si>
    <t>Manuela@email.com</t>
  </si>
  <si>
    <t>manuela1234</t>
  </si>
  <si>
    <t>Manuela</t>
  </si>
  <si>
    <t xml:space="preserve">Rua da Harmonia</t>
  </si>
  <si>
    <t>23456</t>
  </si>
  <si>
    <t>Leonardo@email.com</t>
  </si>
  <si>
    <t>leonardo1234</t>
  </si>
  <si>
    <t>Leonardo</t>
  </si>
  <si>
    <t xml:space="preserve">Alameda dos Poetas</t>
  </si>
  <si>
    <t>78901</t>
  </si>
  <si>
    <t>Giovanna@email.com</t>
  </si>
  <si>
    <t>giovanna1234</t>
  </si>
  <si>
    <t>Giovanna</t>
  </si>
  <si>
    <t xml:space="preserve">Travessa dos Pinheiros</t>
  </si>
  <si>
    <t>34567</t>
  </si>
  <si>
    <t>Marcos@email.com</t>
  </si>
  <si>
    <t>marcos1234</t>
  </si>
  <si>
    <t>Marcos</t>
  </si>
  <si>
    <t xml:space="preserve">Avenida das Águias</t>
  </si>
  <si>
    <t>89012</t>
  </si>
  <si>
    <t>Valentina@email.com</t>
  </si>
  <si>
    <t>valentina1234</t>
  </si>
  <si>
    <t>Valentina</t>
  </si>
  <si>
    <t xml:space="preserve">Largo dos Sonhos</t>
  </si>
  <si>
    <t>3456</t>
  </si>
  <si>
    <t>Felipe@email.com</t>
  </si>
  <si>
    <t>felipe1234</t>
  </si>
  <si>
    <t>Felipe</t>
  </si>
  <si>
    <t xml:space="preserve">Rua das Marés</t>
  </si>
  <si>
    <t>Maria@email.com</t>
  </si>
  <si>
    <t>maria1234</t>
  </si>
  <si>
    <t>Maria</t>
  </si>
  <si>
    <t xml:space="preserve">Praça das Árvores</t>
  </si>
  <si>
    <t>2345</t>
  </si>
  <si>
    <t>Victor@email.com</t>
  </si>
  <si>
    <t>victor1234</t>
  </si>
  <si>
    <t>Victor</t>
  </si>
  <si>
    <t xml:space="preserve">Beco das Sombras</t>
  </si>
  <si>
    <t>cliente1@email.com</t>
  </si>
  <si>
    <t>1234cliente1</t>
  </si>
  <si>
    <t>cliente1</t>
  </si>
  <si>
    <t>cliente2@email.com</t>
  </si>
  <si>
    <t>1234cliente2</t>
  </si>
  <si>
    <t>cliente2</t>
  </si>
  <si>
    <t>cliente3@email.com</t>
  </si>
  <si>
    <t>1234cliente3</t>
  </si>
  <si>
    <t>cliente3</t>
  </si>
  <si>
    <t>cliente4@email.com</t>
  </si>
  <si>
    <t>1234cliente4</t>
  </si>
  <si>
    <t>cliente4</t>
  </si>
  <si>
    <t>cliente5@email.com</t>
  </si>
  <si>
    <t>1234cliente5</t>
  </si>
  <si>
    <t>cliente5</t>
  </si>
  <si>
    <t>EMAIL_CLIENTE</t>
  </si>
  <si>
    <t xml:space="preserve">PREÇO TOTAL</t>
  </si>
  <si>
    <t>DESCONTO</t>
  </si>
  <si>
    <t xml:space="preserve">DATA PAG</t>
  </si>
  <si>
    <t>FINALIZADA</t>
  </si>
  <si>
    <t>1</t>
  </si>
  <si>
    <t>2024-02-10</t>
  </si>
  <si>
    <t>true</t>
  </si>
  <si>
    <t>2</t>
  </si>
  <si>
    <t>2024-02-11</t>
  </si>
  <si>
    <t>3</t>
  </si>
  <si>
    <t>2024-02-12</t>
  </si>
  <si>
    <t>4</t>
  </si>
  <si>
    <t>2024-02-13</t>
  </si>
  <si>
    <t>5</t>
  </si>
  <si>
    <t>2024-02-14</t>
  </si>
  <si>
    <t>6</t>
  </si>
  <si>
    <t>7</t>
  </si>
  <si>
    <t>8</t>
  </si>
  <si>
    <t>9</t>
  </si>
  <si>
    <t>10</t>
  </si>
  <si>
    <t>11</t>
  </si>
  <si>
    <t>12</t>
  </si>
  <si>
    <t>2024-02-16</t>
  </si>
  <si>
    <t>13</t>
  </si>
  <si>
    <t>2024-02-17</t>
  </si>
  <si>
    <t>14</t>
  </si>
  <si>
    <t>false</t>
  </si>
  <si>
    <t>15</t>
  </si>
  <si>
    <t>ID</t>
  </si>
  <si>
    <t xml:space="preserve">CODIGO LIVRO</t>
  </si>
  <si>
    <t xml:space="preserve">COD VENDA</t>
  </si>
  <si>
    <t>QUANTIDADE</t>
  </si>
  <si>
    <t>TOTAL</t>
  </si>
  <si>
    <t>CLIENTE</t>
  </si>
  <si>
    <t>VENDAS</t>
  </si>
  <si>
    <t>1-5</t>
  </si>
  <si>
    <t>ana</t>
  </si>
  <si>
    <t>6-8</t>
  </si>
  <si>
    <t>pedro</t>
  </si>
  <si>
    <t>9-11</t>
  </si>
  <si>
    <t>sofia</t>
  </si>
  <si>
    <t>12-14</t>
  </si>
  <si>
    <t>maria</t>
  </si>
  <si>
    <t>LOGIN</t>
  </si>
  <si>
    <t>admin</t>
  </si>
  <si>
    <t>luciana</t>
  </si>
  <si>
    <t>lulu123</t>
  </si>
  <si>
    <t>fabio</t>
  </si>
  <si>
    <t>f4b10</t>
  </si>
  <si>
    <t>carina</t>
  </si>
  <si>
    <t>luan</t>
  </si>
  <si>
    <t>debora</t>
  </si>
  <si>
    <t>dede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</si>
</sst>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[$R$-416]\ #,##0.00"/>
  </numFmts>
  <fonts count="6">
    <font>
      <sz val="11.000000"/>
      <color theme="1"/>
      <name val="Calibri"/>
      <scheme val="minor"/>
    </font>
    <font>
      <sz val="11.000000"/>
      <color theme="0" tint="0"/>
      <name val="Calibri"/>
      <scheme val="minor"/>
    </font>
    <font>
      <b/>
      <sz val="11.000000"/>
      <color indexed="5"/>
      <name val="Calibri"/>
      <scheme val="minor"/>
    </font>
    <font>
      <b/>
      <sz val="11.000000"/>
      <color theme="0" tint="0"/>
      <name val="Calibri"/>
      <scheme val="minor"/>
    </font>
    <font>
      <b/>
      <sz val="11.000000"/>
      <color rgb="FF00B0F0"/>
      <name val="Calibri"/>
      <scheme val="minor"/>
    </font>
    <font>
      <b/>
      <i/>
      <u/>
      <sz val="11.000000"/>
      <color theme="0" tint="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theme="1" tint="0.34998626667073579"/>
      </patternFill>
    </fill>
    <fill>
      <patternFill patternType="solid">
        <fgColor theme="3" tint="-0.249977111117893"/>
        <bgColor theme="3" tint="-0.249977111117893"/>
      </patternFill>
    </fill>
    <fill>
      <patternFill patternType="solid">
        <fgColor theme="0" tint="-0.499984740745262"/>
        <bgColor theme="0" tint="-0.499984740745262"/>
      </patternFill>
    </fill>
    <fill>
      <patternFill patternType="solid">
        <fgColor rgb="FFB80000"/>
        <bgColor rgb="FFB80000"/>
      </patternFill>
    </fill>
    <fill>
      <patternFill patternType="solid">
        <fgColor theme="1" tint="0.499984740745262"/>
        <bgColor theme="1" tint="0.499984740745262"/>
      </patternFill>
    </fill>
    <fill>
      <patternFill patternType="solid">
        <fgColor rgb="FF7D5555"/>
        <bgColor rgb="FF7D5555"/>
      </patternFill>
    </fill>
    <fill>
      <patternFill patternType="solid">
        <fgColor rgb="FF6E4040"/>
        <bgColor rgb="FF6E4040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40">
    <xf fontId="0" fillId="0" borderId="0" numFmtId="0" xfId="0"/>
    <xf fontId="1" fillId="2" borderId="1" numFmtId="0" xfId="0" applyFont="1" applyFill="1" applyBorder="1"/>
    <xf fontId="1" fillId="2" borderId="1" numFmtId="0" xfId="0" applyFont="1" applyFill="1" applyBorder="1" applyAlignment="1">
      <alignment horizontal="center" vertical="center"/>
    </xf>
    <xf fontId="1" fillId="2" borderId="1" numFmtId="0" xfId="0" applyFont="1" applyFill="1" applyBorder="1" applyAlignment="1">
      <alignment horizontal="left" vertical="center"/>
    </xf>
    <xf fontId="2" fillId="3" borderId="2" numFmtId="0" xfId="0" applyFont="1" applyFill="1" applyBorder="1" applyAlignment="1">
      <alignment horizontal="center" vertical="center"/>
    </xf>
    <xf fontId="3" fillId="3" borderId="3" numFmtId="0" xfId="0" applyFont="1" applyFill="1" applyBorder="1" applyAlignment="1">
      <alignment horizontal="center" vertical="center"/>
    </xf>
    <xf fontId="1" fillId="2" borderId="2" numFmtId="0" xfId="0" applyFont="1" applyFill="1" applyBorder="1" applyAlignment="1">
      <alignment horizontal="center" vertical="center"/>
    </xf>
    <xf fontId="1" fillId="2" borderId="3" numFmtId="0" xfId="0" applyFont="1" applyFill="1" applyBorder="1" applyAlignment="1">
      <alignment horizontal="left" vertical="center"/>
    </xf>
    <xf fontId="1" fillId="2" borderId="2" numFmtId="0" xfId="0" applyFont="1" applyFill="1" applyBorder="1" applyAlignment="1">
      <alignment horizontal="left" vertical="center"/>
    </xf>
    <xf fontId="1" fillId="2" borderId="2" numFmtId="164" xfId="0" applyNumberFormat="1" applyFont="1" applyFill="1" applyBorder="1" applyAlignment="1">
      <alignment horizontal="center" vertical="center"/>
    </xf>
    <xf fontId="1" fillId="2" borderId="2" numFmtId="49" xfId="0" applyNumberFormat="1" applyFont="1" applyFill="1" applyBorder="1" applyAlignment="1">
      <alignment horizontal="center" vertical="center"/>
    </xf>
    <xf fontId="1" fillId="2" borderId="4" numFmtId="0" xfId="0" applyFont="1" applyFill="1" applyBorder="1" applyAlignment="1">
      <alignment horizontal="left" vertical="center"/>
    </xf>
    <xf fontId="2" fillId="3" borderId="3" numFmtId="0" xfId="0" applyFont="1" applyFill="1" applyBorder="1" applyAlignment="1">
      <alignment horizontal="center" vertical="center"/>
    </xf>
    <xf fontId="4" fillId="2" borderId="3" numFmtId="49" xfId="0" applyNumberFormat="1" applyFont="1" applyFill="1" applyBorder="1" applyAlignment="1">
      <alignment horizontal="left" vertical="center"/>
    </xf>
    <xf fontId="4" fillId="2" borderId="2" numFmtId="49" xfId="0" applyNumberFormat="1" applyFont="1" applyFill="1" applyBorder="1" applyAlignment="1">
      <alignment horizontal="center" vertical="center"/>
    </xf>
    <xf fontId="1" fillId="2" borderId="3" numFmtId="49" xfId="0" applyNumberFormat="1" applyFont="1" applyFill="1" applyBorder="1" applyAlignment="1">
      <alignment horizontal="left" vertical="center"/>
    </xf>
    <xf fontId="1" fillId="2" borderId="2" numFmtId="49" xfId="0" applyNumberFormat="1" applyFont="1" applyFill="1" applyBorder="1" applyAlignment="1">
      <alignment horizontal="left" vertical="center"/>
    </xf>
    <xf fontId="4" fillId="2" borderId="2" numFmtId="49" xfId="0" applyNumberFormat="1" applyFont="1" applyFill="1" applyBorder="1" applyAlignment="1">
      <alignment horizontal="left" vertical="center"/>
    </xf>
    <xf fontId="1" fillId="2" borderId="1" numFmtId="49" xfId="0" applyNumberFormat="1" applyFont="1" applyFill="1" applyBorder="1" applyAlignment="1">
      <alignment horizontal="center" vertical="center"/>
    </xf>
    <xf fontId="2" fillId="3" borderId="1" numFmtId="0" xfId="0" applyFont="1" applyFill="1" applyBorder="1" applyAlignment="1">
      <alignment horizontal="center" vertical="center"/>
    </xf>
    <xf fontId="3" fillId="3" borderId="1" numFmtId="0" xfId="0" applyFont="1" applyFill="1" applyBorder="1" applyAlignment="1">
      <alignment horizontal="center" vertical="center"/>
    </xf>
    <xf fontId="1" fillId="4" borderId="2" numFmtId="49" xfId="0" applyNumberFormat="1" applyFont="1" applyFill="1" applyBorder="1" applyAlignment="1">
      <alignment horizontal="center" vertical="center"/>
    </xf>
    <xf fontId="1" fillId="4" borderId="2" numFmtId="49" xfId="0" applyNumberFormat="1" applyFont="1" applyFill="1" applyBorder="1" applyAlignment="1">
      <alignment horizontal="left" vertical="center"/>
    </xf>
    <xf fontId="1" fillId="4" borderId="2" numFmtId="0" xfId="0" applyFont="1" applyFill="1" applyBorder="1" applyAlignment="1">
      <alignment horizontal="left" vertical="center"/>
    </xf>
    <xf fontId="1" fillId="2" borderId="1" numFmtId="0" xfId="0" applyFont="1" applyFill="1" applyBorder="1" applyAlignment="1">
      <alignment vertical="center"/>
    </xf>
    <xf fontId="5" fillId="5" borderId="1" numFmtId="0" xfId="0" applyFont="1" applyFill="1" applyBorder="1" applyAlignment="1">
      <alignment horizontal="center" vertical="center"/>
    </xf>
    <xf fontId="1" fillId="6" borderId="1" numFmtId="0" xfId="0" applyFont="1" applyFill="1" applyBorder="1" applyAlignment="1">
      <alignment horizontal="center" vertical="center"/>
    </xf>
    <xf fontId="1" fillId="6" borderId="1" numFmtId="164" xfId="0" applyNumberFormat="1" applyFont="1" applyFill="1" applyBorder="1" applyAlignment="1">
      <alignment horizontal="center" vertical="center"/>
    </xf>
    <xf fontId="1" fillId="7" borderId="1" numFmtId="164" xfId="0" applyNumberFormat="1" applyFont="1" applyFill="1" applyBorder="1" applyAlignment="1">
      <alignment vertical="center"/>
    </xf>
    <xf fontId="1" fillId="7" borderId="1" numFmtId="49" xfId="0" applyNumberFormat="1" applyFont="1" applyFill="1" applyBorder="1" applyAlignment="1">
      <alignment vertical="center"/>
    </xf>
    <xf fontId="1" fillId="7" borderId="1" numFmtId="164" xfId="0" applyNumberFormat="1" applyFont="1" applyFill="1" applyBorder="1" applyAlignment="1">
      <alignment horizontal="center" vertical="center"/>
    </xf>
    <xf fontId="1" fillId="8" borderId="1" numFmtId="49" xfId="0" applyNumberFormat="1" applyFont="1" applyFill="1" applyBorder="1" applyAlignment="1">
      <alignment vertical="center"/>
    </xf>
    <xf fontId="1" fillId="8" borderId="1" numFmtId="164" xfId="0" applyNumberFormat="1" applyFont="1" applyFill="1" applyBorder="1" applyAlignment="1">
      <alignment horizontal="center" vertical="center"/>
    </xf>
    <xf fontId="1" fillId="2" borderId="1" numFmtId="49" xfId="0" applyNumberFormat="1" applyFont="1" applyFill="1" applyBorder="1" applyAlignment="1">
      <alignment vertical="center"/>
    </xf>
    <xf fontId="1" fillId="2" borderId="1" numFmtId="164" xfId="0" applyNumberFormat="1" applyFont="1" applyFill="1" applyBorder="1" applyAlignment="1">
      <alignment vertical="center"/>
    </xf>
    <xf fontId="1" fillId="2" borderId="1" numFmtId="164" xfId="0" applyNumberFormat="1" applyFont="1" applyFill="1" applyBorder="1" applyAlignment="1">
      <alignment horizontal="center" vertical="center"/>
    </xf>
    <xf fontId="1" fillId="8" borderId="1" numFmtId="164" xfId="0" applyNumberFormat="1" applyFont="1" applyFill="1" applyBorder="1" applyAlignment="1">
      <alignment vertical="center"/>
    </xf>
    <xf fontId="1" fillId="2" borderId="3" numFmtId="0" xfId="0" applyFont="1" applyFill="1" applyBorder="1" applyAlignment="1">
      <alignment horizontal="center" vertical="center"/>
    </xf>
    <xf fontId="1" fillId="6" borderId="2" numFmtId="0" xfId="0" applyFont="1" applyFill="1" applyBorder="1" applyAlignment="1">
      <alignment horizontal="center" vertical="center"/>
    </xf>
    <xf fontId="1" fillId="6" borderId="3" numFmt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" zoomScale="100" workbookViewId="0">
      <selection activeCell="A1" activeCellId="0" sqref="A1"/>
    </sheetView>
  </sheetViews>
  <sheetFormatPr defaultRowHeight="14.25"/>
  <cols>
    <col customWidth="1" min="1" max="1" style="2" width="12.7109375"/>
    <col customWidth="1" min="2" max="2" style="3" width="28.57421875"/>
    <col customWidth="1" min="3" max="4" style="3" width="21.7109375"/>
    <col customWidth="1" min="5" max="5" style="3" width="23.28125"/>
    <col customWidth="1" min="6" max="9" style="2" width="12.7109375"/>
    <col min="10" max="11" style="1" width="9.140625"/>
    <col customWidth="1" min="12" max="12" style="1" width="9.00390625"/>
    <col min="13" max="16384" style="1" width="9.140625"/>
  </cols>
  <sheetData>
    <row r="1" ht="14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="1" customFormat="1" ht="14.25">
      <c r="A2" s="6">
        <v>1001</v>
      </c>
      <c r="B2" s="7" t="s">
        <v>9</v>
      </c>
      <c r="C2" s="7" t="s">
        <v>10</v>
      </c>
      <c r="D2" s="8" t="s">
        <v>11</v>
      </c>
      <c r="E2" s="7" t="s">
        <v>12</v>
      </c>
      <c r="F2" s="9">
        <v>35</v>
      </c>
      <c r="G2" s="10" t="s">
        <v>13</v>
      </c>
      <c r="H2" s="6">
        <v>200</v>
      </c>
      <c r="I2" s="6">
        <v>100</v>
      </c>
      <c r="J2" s="1"/>
      <c r="K2" s="6"/>
      <c r="L2" s="11"/>
      <c r="M2" s="10"/>
    </row>
    <row r="3" s="1" customFormat="1" ht="14.25">
      <c r="A3" s="6">
        <v>1002</v>
      </c>
      <c r="B3" s="7" t="s">
        <v>14</v>
      </c>
      <c r="C3" s="7" t="s">
        <v>15</v>
      </c>
      <c r="D3" s="8" t="s">
        <v>16</v>
      </c>
      <c r="E3" s="7" t="s">
        <v>17</v>
      </c>
      <c r="F3" s="9">
        <v>28.5</v>
      </c>
      <c r="G3" s="10" t="s">
        <v>18</v>
      </c>
      <c r="H3" s="6">
        <v>300</v>
      </c>
      <c r="I3" s="6">
        <v>100</v>
      </c>
      <c r="J3" s="1"/>
      <c r="K3" s="6"/>
      <c r="L3" s="11"/>
      <c r="M3" s="10"/>
    </row>
    <row r="4" s="1" customFormat="1" ht="14.25">
      <c r="A4" s="6">
        <v>1003</v>
      </c>
      <c r="B4" s="7" t="s">
        <v>19</v>
      </c>
      <c r="C4" s="7" t="s">
        <v>20</v>
      </c>
      <c r="D4" s="8" t="s">
        <v>21</v>
      </c>
      <c r="E4" s="7" t="s">
        <v>22</v>
      </c>
      <c r="F4" s="9">
        <v>42.75</v>
      </c>
      <c r="G4" s="10" t="s">
        <v>23</v>
      </c>
      <c r="H4" s="6">
        <v>400</v>
      </c>
      <c r="I4" s="6">
        <v>100</v>
      </c>
      <c r="J4" s="1"/>
      <c r="K4" s="6"/>
      <c r="L4" s="11"/>
      <c r="M4" s="10"/>
    </row>
    <row r="5" s="1" customFormat="1" ht="14.25">
      <c r="A5" s="6">
        <v>1004</v>
      </c>
      <c r="B5" s="7">
        <v>1984</v>
      </c>
      <c r="C5" s="7" t="s">
        <v>24</v>
      </c>
      <c r="D5" s="8" t="s">
        <v>25</v>
      </c>
      <c r="E5" s="7" t="s">
        <v>26</v>
      </c>
      <c r="F5" s="9">
        <v>31.199999999999999</v>
      </c>
      <c r="G5" s="10" t="s">
        <v>27</v>
      </c>
      <c r="H5" s="6">
        <v>250</v>
      </c>
      <c r="I5" s="6">
        <v>100</v>
      </c>
      <c r="K5" s="6"/>
      <c r="L5" s="11"/>
      <c r="M5" s="10"/>
    </row>
    <row r="6" s="1" customFormat="1" ht="14.25">
      <c r="A6" s="6">
        <v>1005</v>
      </c>
      <c r="B6" s="7" t="s">
        <v>28</v>
      </c>
      <c r="C6" s="7" t="s">
        <v>29</v>
      </c>
      <c r="D6" s="8" t="s">
        <v>30</v>
      </c>
      <c r="E6" s="7" t="s">
        <v>31</v>
      </c>
      <c r="F6" s="9">
        <v>56.799999999999997</v>
      </c>
      <c r="G6" s="10" t="s">
        <v>32</v>
      </c>
      <c r="H6" s="6">
        <v>1200</v>
      </c>
      <c r="I6" s="6">
        <v>100</v>
      </c>
      <c r="J6" s="1"/>
      <c r="K6" s="6"/>
      <c r="L6" s="11"/>
      <c r="M6" s="10"/>
    </row>
    <row r="7" s="1" customFormat="1" ht="14.25">
      <c r="A7" s="6">
        <v>1006</v>
      </c>
      <c r="B7" s="7" t="s">
        <v>33</v>
      </c>
      <c r="C7" s="7" t="s">
        <v>34</v>
      </c>
      <c r="D7" s="8" t="s">
        <v>35</v>
      </c>
      <c r="E7" s="7" t="s">
        <v>26</v>
      </c>
      <c r="F7" s="9">
        <v>24.899999999999999</v>
      </c>
      <c r="G7" s="10" t="s">
        <v>36</v>
      </c>
      <c r="H7" s="6">
        <v>100</v>
      </c>
      <c r="I7" s="6">
        <v>100</v>
      </c>
      <c r="K7" s="6"/>
      <c r="L7" s="11"/>
      <c r="M7" s="10"/>
    </row>
    <row r="8" s="1" customFormat="1" ht="14.25">
      <c r="A8" s="6">
        <v>1007</v>
      </c>
      <c r="B8" s="7" t="s">
        <v>37</v>
      </c>
      <c r="C8" s="7" t="s">
        <v>38</v>
      </c>
      <c r="D8" s="8" t="s">
        <v>39</v>
      </c>
      <c r="E8" s="7" t="s">
        <v>40</v>
      </c>
      <c r="F8" s="9">
        <v>39.990000000000002</v>
      </c>
      <c r="G8" s="10" t="s">
        <v>41</v>
      </c>
      <c r="H8" s="6">
        <v>350</v>
      </c>
      <c r="I8" s="6">
        <v>100</v>
      </c>
      <c r="J8" s="1"/>
      <c r="K8" s="6"/>
      <c r="L8" s="11"/>
      <c r="M8" s="10"/>
    </row>
    <row r="9" s="1" customFormat="1" ht="14.25">
      <c r="A9" s="6">
        <v>1008</v>
      </c>
      <c r="B9" s="7" t="s">
        <v>42</v>
      </c>
      <c r="C9" s="7" t="s">
        <v>43</v>
      </c>
      <c r="D9" s="8" t="s">
        <v>11</v>
      </c>
      <c r="E9" s="7" t="s">
        <v>44</v>
      </c>
      <c r="F9" s="9">
        <v>33.75</v>
      </c>
      <c r="G9" s="10" t="s">
        <v>45</v>
      </c>
      <c r="H9" s="6">
        <v>200</v>
      </c>
      <c r="I9" s="6">
        <v>100</v>
      </c>
      <c r="J9" s="1"/>
      <c r="K9" s="6"/>
      <c r="L9" s="11"/>
      <c r="M9" s="10"/>
    </row>
    <row r="10" s="1" customFormat="1" ht="14.25">
      <c r="A10" s="6">
        <v>1009</v>
      </c>
      <c r="B10" s="7" t="s">
        <v>46</v>
      </c>
      <c r="C10" s="7" t="s">
        <v>47</v>
      </c>
      <c r="D10" s="8" t="s">
        <v>48</v>
      </c>
      <c r="E10" s="7" t="s">
        <v>49</v>
      </c>
      <c r="F10" s="9">
        <v>29.5</v>
      </c>
      <c r="G10" s="10" t="s">
        <v>50</v>
      </c>
      <c r="H10" s="6">
        <v>160</v>
      </c>
      <c r="I10" s="6">
        <v>100</v>
      </c>
      <c r="J10" s="1"/>
      <c r="K10" s="6"/>
      <c r="L10" s="11"/>
      <c r="M10" s="10"/>
    </row>
    <row r="11" s="1" customFormat="1" ht="14.25">
      <c r="A11" s="6">
        <v>1010</v>
      </c>
      <c r="B11" s="7" t="s">
        <v>51</v>
      </c>
      <c r="C11" s="7" t="s">
        <v>52</v>
      </c>
      <c r="D11" s="8" t="s">
        <v>11</v>
      </c>
      <c r="E11" s="7" t="s">
        <v>53</v>
      </c>
      <c r="F11" s="9">
        <v>27.600000000000001</v>
      </c>
      <c r="G11" s="10" t="s">
        <v>54</v>
      </c>
      <c r="H11" s="6">
        <v>450</v>
      </c>
      <c r="I11" s="6">
        <v>100</v>
      </c>
      <c r="J11" s="1"/>
      <c r="K11" s="1"/>
      <c r="L11" s="1"/>
      <c r="M11" s="1"/>
    </row>
    <row r="12" s="1" customFormat="1" ht="14.25">
      <c r="A12" s="6">
        <v>1011</v>
      </c>
      <c r="B12" s="7" t="s">
        <v>55</v>
      </c>
      <c r="C12" s="7" t="s">
        <v>56</v>
      </c>
      <c r="D12" s="8" t="s">
        <v>57</v>
      </c>
      <c r="E12" s="7" t="s">
        <v>58</v>
      </c>
      <c r="F12" s="9">
        <v>36.399999999999999</v>
      </c>
      <c r="G12" s="10" t="s">
        <v>59</v>
      </c>
      <c r="H12" s="6">
        <v>600</v>
      </c>
      <c r="I12" s="6">
        <v>100</v>
      </c>
      <c r="J12" s="1"/>
      <c r="L12" s="1"/>
      <c r="M12" s="1"/>
    </row>
    <row r="13" s="1" customFormat="1" ht="14.25">
      <c r="A13" s="6">
        <v>1012</v>
      </c>
      <c r="B13" s="7" t="s">
        <v>60</v>
      </c>
      <c r="C13" s="7" t="s">
        <v>61</v>
      </c>
      <c r="D13" s="8" t="s">
        <v>11</v>
      </c>
      <c r="E13" s="7" t="s">
        <v>62</v>
      </c>
      <c r="F13" s="9">
        <v>48.75</v>
      </c>
      <c r="G13" s="10" t="s">
        <v>63</v>
      </c>
      <c r="H13" s="6">
        <v>800</v>
      </c>
      <c r="I13" s="6">
        <v>100</v>
      </c>
    </row>
    <row r="14" s="1" customFormat="1" ht="14.25">
      <c r="A14" s="6">
        <v>1013</v>
      </c>
      <c r="B14" s="7" t="s">
        <v>64</v>
      </c>
      <c r="C14" s="7" t="s">
        <v>65</v>
      </c>
      <c r="D14" s="8" t="s">
        <v>66</v>
      </c>
      <c r="E14" s="7" t="s">
        <v>67</v>
      </c>
      <c r="F14" s="9">
        <v>30.989999999999998</v>
      </c>
      <c r="G14" s="10" t="s">
        <v>68</v>
      </c>
      <c r="H14" s="6">
        <v>500</v>
      </c>
      <c r="I14" s="6">
        <v>100</v>
      </c>
    </row>
    <row r="15" s="1" customFormat="1" ht="14.25">
      <c r="A15" s="6">
        <v>1014</v>
      </c>
      <c r="B15" s="7" t="s">
        <v>69</v>
      </c>
      <c r="C15" s="7" t="s">
        <v>70</v>
      </c>
      <c r="D15" s="8" t="s">
        <v>71</v>
      </c>
      <c r="E15" s="7" t="s">
        <v>72</v>
      </c>
      <c r="F15" s="9">
        <v>21.800000000000001</v>
      </c>
      <c r="G15" s="10" t="s">
        <v>73</v>
      </c>
      <c r="H15" s="6">
        <v>100</v>
      </c>
      <c r="I15" s="6">
        <v>100</v>
      </c>
      <c r="J15" s="1"/>
      <c r="L15" s="1"/>
      <c r="M15" s="1"/>
    </row>
    <row r="16" s="1" customFormat="1" ht="14.25">
      <c r="A16" s="6">
        <v>1015</v>
      </c>
      <c r="B16" s="7" t="s">
        <v>74</v>
      </c>
      <c r="C16" s="7" t="s">
        <v>75</v>
      </c>
      <c r="D16" s="8" t="s">
        <v>16</v>
      </c>
      <c r="E16" s="7" t="s">
        <v>76</v>
      </c>
      <c r="F16" s="9">
        <v>34.25</v>
      </c>
      <c r="G16" s="10" t="s">
        <v>77</v>
      </c>
      <c r="H16" s="6">
        <v>900</v>
      </c>
      <c r="I16" s="6">
        <v>100</v>
      </c>
    </row>
    <row r="17" s="1" customFormat="1" ht="14.25">
      <c r="A17" s="6">
        <v>1016</v>
      </c>
      <c r="B17" s="7" t="s">
        <v>78</v>
      </c>
      <c r="C17" s="7" t="s">
        <v>79</v>
      </c>
      <c r="D17" s="8" t="s">
        <v>80</v>
      </c>
      <c r="E17" s="7" t="s">
        <v>81</v>
      </c>
      <c r="F17" s="9">
        <v>25.5</v>
      </c>
      <c r="G17" s="10" t="s">
        <v>82</v>
      </c>
      <c r="H17" s="6">
        <v>250</v>
      </c>
      <c r="I17" s="6">
        <v>100</v>
      </c>
      <c r="J17" s="1"/>
      <c r="L17" s="1"/>
      <c r="M17" s="1"/>
    </row>
    <row r="18" s="1" customFormat="1" ht="14.25">
      <c r="A18" s="6">
        <v>1017</v>
      </c>
      <c r="B18" s="7" t="s">
        <v>83</v>
      </c>
      <c r="C18" s="7" t="s">
        <v>84</v>
      </c>
      <c r="D18" s="8" t="s">
        <v>85</v>
      </c>
      <c r="E18" s="7" t="s">
        <v>86</v>
      </c>
      <c r="F18" s="9">
        <v>41.299999999999997</v>
      </c>
      <c r="G18" s="10" t="s">
        <v>87</v>
      </c>
      <c r="H18" s="6">
        <v>700</v>
      </c>
      <c r="I18" s="6">
        <v>100</v>
      </c>
      <c r="J18" s="1"/>
      <c r="L18" s="1"/>
      <c r="M18" s="1"/>
    </row>
    <row r="19" s="1" customFormat="1" ht="14.25">
      <c r="A19" s="6">
        <v>1018</v>
      </c>
      <c r="B19" s="7" t="s">
        <v>88</v>
      </c>
      <c r="C19" s="7" t="s">
        <v>89</v>
      </c>
      <c r="D19" s="8" t="s">
        <v>90</v>
      </c>
      <c r="E19" s="7" t="s">
        <v>91</v>
      </c>
      <c r="F19" s="9">
        <v>22.899999999999999</v>
      </c>
      <c r="G19" s="10" t="s">
        <v>92</v>
      </c>
      <c r="H19" s="6">
        <v>100</v>
      </c>
      <c r="I19" s="6">
        <v>100</v>
      </c>
    </row>
    <row r="20" s="1" customFormat="1" ht="14.25">
      <c r="A20" s="6">
        <v>1019</v>
      </c>
      <c r="B20" s="7" t="s">
        <v>93</v>
      </c>
      <c r="C20" s="7" t="s">
        <v>94</v>
      </c>
      <c r="D20" s="8" t="s">
        <v>39</v>
      </c>
      <c r="E20" s="7" t="s">
        <v>95</v>
      </c>
      <c r="F20" s="9">
        <v>38.600000000000001</v>
      </c>
      <c r="G20" s="10" t="s">
        <v>96</v>
      </c>
      <c r="H20" s="6">
        <v>800</v>
      </c>
      <c r="I20" s="6">
        <v>100</v>
      </c>
      <c r="J20" s="1"/>
    </row>
    <row r="21" s="1" customFormat="1" ht="14.25">
      <c r="A21" s="6">
        <v>1020</v>
      </c>
      <c r="B21" s="8" t="s">
        <v>97</v>
      </c>
      <c r="C21" s="8" t="s">
        <v>98</v>
      </c>
      <c r="D21" s="8" t="s">
        <v>11</v>
      </c>
      <c r="E21" s="8" t="s">
        <v>99</v>
      </c>
      <c r="F21" s="9">
        <v>32.200000000000003</v>
      </c>
      <c r="G21" s="10" t="s">
        <v>100</v>
      </c>
      <c r="H21" s="6">
        <v>350</v>
      </c>
      <c r="I21" s="6">
        <v>100</v>
      </c>
      <c r="J21" s="1"/>
      <c r="L21" s="1"/>
      <c r="M21" s="1"/>
    </row>
    <row r="22" s="1" customFormat="1" ht="14.25">
      <c r="A22" s="6">
        <v>1021</v>
      </c>
      <c r="B22" s="8" t="s">
        <v>101</v>
      </c>
      <c r="C22" s="8" t="s">
        <v>102</v>
      </c>
      <c r="D22" s="8" t="s">
        <v>57</v>
      </c>
      <c r="E22" s="8" t="s">
        <v>103</v>
      </c>
      <c r="F22" s="9">
        <v>29.5</v>
      </c>
      <c r="G22" s="10" t="s">
        <v>104</v>
      </c>
      <c r="H22" s="6">
        <v>10</v>
      </c>
      <c r="I22" s="6">
        <v>100</v>
      </c>
      <c r="J22" s="1"/>
      <c r="L22" s="1"/>
      <c r="M22" s="1"/>
    </row>
    <row r="23" s="1" customFormat="1" ht="14.25">
      <c r="A23" s="6">
        <v>1022</v>
      </c>
      <c r="B23" s="8" t="s">
        <v>105</v>
      </c>
      <c r="C23" s="8" t="s">
        <v>106</v>
      </c>
      <c r="D23" s="8" t="s">
        <v>11</v>
      </c>
      <c r="E23" s="8" t="s">
        <v>107</v>
      </c>
      <c r="F23" s="9">
        <v>27.600000000000001</v>
      </c>
      <c r="G23" s="10" t="s">
        <v>108</v>
      </c>
      <c r="H23" s="6">
        <v>20</v>
      </c>
      <c r="I23" s="6">
        <v>100</v>
      </c>
      <c r="J23" s="1"/>
      <c r="L23" s="1"/>
      <c r="M23" s="1"/>
    </row>
    <row r="24" s="1" customFormat="1" ht="14.25">
      <c r="A24" s="6">
        <v>1023</v>
      </c>
      <c r="B24" s="8" t="s">
        <v>109</v>
      </c>
      <c r="C24" s="8" t="s">
        <v>110</v>
      </c>
      <c r="D24" s="8" t="s">
        <v>66</v>
      </c>
      <c r="E24" s="8" t="s">
        <v>111</v>
      </c>
      <c r="F24" s="9">
        <v>36.399999999999999</v>
      </c>
      <c r="G24" s="10" t="s">
        <v>112</v>
      </c>
      <c r="H24" s="6">
        <v>30</v>
      </c>
      <c r="I24" s="6">
        <v>100</v>
      </c>
    </row>
    <row r="25" s="1" customFormat="1" ht="14.25">
      <c r="A25" s="6">
        <v>1024</v>
      </c>
      <c r="B25" s="8" t="s">
        <v>113</v>
      </c>
      <c r="C25" s="8" t="s">
        <v>114</v>
      </c>
      <c r="D25" s="8" t="s">
        <v>90</v>
      </c>
      <c r="E25" s="8" t="s">
        <v>115</v>
      </c>
      <c r="F25" s="9">
        <v>48.75</v>
      </c>
      <c r="G25" s="10" t="s">
        <v>116</v>
      </c>
      <c r="H25" s="6">
        <v>40</v>
      </c>
      <c r="I25" s="6">
        <v>100</v>
      </c>
      <c r="J25" s="1"/>
      <c r="L25" s="1"/>
      <c r="M25" s="1"/>
    </row>
    <row r="26" s="1" customFormat="1" ht="14.25">
      <c r="A26" s="6">
        <v>1025</v>
      </c>
      <c r="B26" s="8" t="s">
        <v>117</v>
      </c>
      <c r="C26" s="8" t="s">
        <v>118</v>
      </c>
      <c r="D26" s="8" t="s">
        <v>39</v>
      </c>
      <c r="E26" s="8" t="s">
        <v>119</v>
      </c>
      <c r="F26" s="9">
        <v>35</v>
      </c>
      <c r="G26" s="10" t="s">
        <v>120</v>
      </c>
      <c r="H26" s="6">
        <v>50</v>
      </c>
      <c r="I26" s="6">
        <v>100</v>
      </c>
      <c r="J26" s="1"/>
      <c r="L26" s="1"/>
      <c r="M26" s="1"/>
    </row>
    <row r="27" s="1" customFormat="1" ht="14.25">
      <c r="A27" s="6">
        <v>1026</v>
      </c>
      <c r="B27" s="8" t="s">
        <v>121</v>
      </c>
      <c r="C27" s="8" t="s">
        <v>122</v>
      </c>
      <c r="D27" s="8" t="s">
        <v>21</v>
      </c>
      <c r="E27" s="8" t="s">
        <v>123</v>
      </c>
      <c r="F27" s="9">
        <v>31.199999999999999</v>
      </c>
      <c r="G27" s="10" t="s">
        <v>124</v>
      </c>
      <c r="H27" s="6">
        <v>60</v>
      </c>
      <c r="I27" s="6">
        <v>100</v>
      </c>
      <c r="J27" s="1"/>
      <c r="L27" s="1"/>
      <c r="M27" s="1"/>
    </row>
    <row r="28" s="1" customFormat="1" ht="14.25">
      <c r="A28" s="6">
        <v>1027</v>
      </c>
      <c r="B28" s="8" t="s">
        <v>125</v>
      </c>
      <c r="C28" s="8" t="s">
        <v>126</v>
      </c>
      <c r="D28" s="8" t="s">
        <v>25</v>
      </c>
      <c r="E28" s="8" t="s">
        <v>127</v>
      </c>
      <c r="F28" s="9">
        <v>56.799999999999997</v>
      </c>
      <c r="G28" s="10" t="s">
        <v>128</v>
      </c>
      <c r="H28" s="6">
        <v>70</v>
      </c>
      <c r="I28" s="6">
        <v>100</v>
      </c>
      <c r="J28" s="1"/>
      <c r="L28" s="1"/>
      <c r="M28" s="1"/>
    </row>
    <row r="29" s="1" customFormat="1" ht="14.25">
      <c r="A29" s="6">
        <v>1028</v>
      </c>
      <c r="B29" s="8" t="s">
        <v>129</v>
      </c>
      <c r="C29" s="8" t="s">
        <v>130</v>
      </c>
      <c r="D29" s="8" t="s">
        <v>30</v>
      </c>
      <c r="E29" s="8" t="s">
        <v>131</v>
      </c>
      <c r="F29" s="9">
        <v>24.899999999999999</v>
      </c>
      <c r="G29" s="10" t="s">
        <v>132</v>
      </c>
      <c r="H29" s="6">
        <v>80</v>
      </c>
      <c r="I29" s="6">
        <v>100</v>
      </c>
      <c r="J29" s="1"/>
      <c r="L29" s="1"/>
      <c r="M29" s="1"/>
    </row>
    <row r="30" s="1" customFormat="1" ht="14.25">
      <c r="A30" s="6">
        <v>1029</v>
      </c>
      <c r="B30" s="8" t="s">
        <v>133</v>
      </c>
      <c r="C30" s="8" t="s">
        <v>134</v>
      </c>
      <c r="D30" s="8" t="s">
        <v>90</v>
      </c>
      <c r="E30" s="8" t="s">
        <v>135</v>
      </c>
      <c r="F30" s="9">
        <v>34.25</v>
      </c>
      <c r="G30" s="10" t="s">
        <v>136</v>
      </c>
      <c r="H30" s="6">
        <v>90</v>
      </c>
      <c r="I30" s="6">
        <v>100</v>
      </c>
      <c r="J30" s="1"/>
      <c r="L30" s="1"/>
      <c r="M30" s="1"/>
    </row>
    <row r="31" s="1" customFormat="1" ht="14.25">
      <c r="A31" s="6">
        <v>1030</v>
      </c>
      <c r="B31" s="8" t="s">
        <v>137</v>
      </c>
      <c r="C31" s="8" t="s">
        <v>138</v>
      </c>
      <c r="D31" s="8" t="s">
        <v>39</v>
      </c>
      <c r="E31" s="8" t="s">
        <v>139</v>
      </c>
      <c r="F31" s="9">
        <v>25.5</v>
      </c>
      <c r="G31" s="10" t="s">
        <v>140</v>
      </c>
      <c r="H31" s="6">
        <v>100</v>
      </c>
      <c r="I31" s="6">
        <v>100</v>
      </c>
      <c r="J31" s="1"/>
      <c r="L31" s="1"/>
      <c r="M31" s="1"/>
    </row>
  </sheetData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5" style="2" width="22.7109375"/>
    <col min="6" max="16384" style="1" width="9.140625"/>
  </cols>
  <sheetData>
    <row r="1" ht="14.25">
      <c r="A1" s="12" t="s">
        <v>141</v>
      </c>
      <c r="B1" s="5" t="s">
        <v>142</v>
      </c>
      <c r="C1" s="5" t="s">
        <v>143</v>
      </c>
      <c r="D1" s="5" t="s">
        <v>144</v>
      </c>
      <c r="E1" s="5" t="s">
        <v>145</v>
      </c>
    </row>
    <row r="2" ht="14.25">
      <c r="A2" s="13" t="s">
        <v>146</v>
      </c>
      <c r="B2" s="13" t="s">
        <v>147</v>
      </c>
      <c r="C2" s="13" t="s">
        <v>148</v>
      </c>
      <c r="D2" s="13" t="s">
        <v>149</v>
      </c>
      <c r="E2" s="14" t="s">
        <v>150</v>
      </c>
    </row>
    <row r="3" ht="14.25">
      <c r="A3" s="15" t="s">
        <v>151</v>
      </c>
      <c r="B3" s="15" t="s">
        <v>152</v>
      </c>
      <c r="C3" s="15" t="s">
        <v>153</v>
      </c>
      <c r="D3" s="15" t="s">
        <v>154</v>
      </c>
      <c r="E3" s="10" t="s">
        <v>155</v>
      </c>
    </row>
    <row r="4" ht="14.25">
      <c r="A4" s="15" t="s">
        <v>156</v>
      </c>
      <c r="B4" s="15" t="s">
        <v>157</v>
      </c>
      <c r="C4" s="15" t="s">
        <v>158</v>
      </c>
      <c r="D4" s="15" t="s">
        <v>159</v>
      </c>
      <c r="E4" s="10" t="s">
        <v>160</v>
      </c>
    </row>
    <row r="5" ht="14.25">
      <c r="A5" s="13" t="s">
        <v>161</v>
      </c>
      <c r="B5" s="13" t="s">
        <v>162</v>
      </c>
      <c r="C5" s="13" t="s">
        <v>163</v>
      </c>
      <c r="D5" s="13" t="s">
        <v>164</v>
      </c>
      <c r="E5" s="14" t="s">
        <v>165</v>
      </c>
    </row>
    <row r="6" ht="14.25">
      <c r="A6" s="13" t="s">
        <v>166</v>
      </c>
      <c r="B6" s="13" t="s">
        <v>167</v>
      </c>
      <c r="C6" s="13" t="s">
        <v>168</v>
      </c>
      <c r="D6" s="13" t="s">
        <v>169</v>
      </c>
      <c r="E6" s="14" t="s">
        <v>170</v>
      </c>
    </row>
    <row r="7" ht="14.25">
      <c r="A7" s="15" t="s">
        <v>171</v>
      </c>
      <c r="B7" s="15" t="s">
        <v>172</v>
      </c>
      <c r="C7" s="15" t="s">
        <v>173</v>
      </c>
      <c r="D7" s="15" t="s">
        <v>174</v>
      </c>
      <c r="E7" s="10" t="s">
        <v>175</v>
      </c>
    </row>
    <row r="8" ht="14.25">
      <c r="A8" s="15" t="s">
        <v>176</v>
      </c>
      <c r="B8" s="15" t="s">
        <v>177</v>
      </c>
      <c r="C8" s="15" t="s">
        <v>178</v>
      </c>
      <c r="D8" s="15" t="s">
        <v>179</v>
      </c>
      <c r="E8" s="10" t="s">
        <v>180</v>
      </c>
    </row>
    <row r="9" ht="14.25">
      <c r="A9" s="15" t="s">
        <v>181</v>
      </c>
      <c r="B9" s="15" t="s">
        <v>182</v>
      </c>
      <c r="C9" s="15" t="s">
        <v>183</v>
      </c>
      <c r="D9" s="15" t="s">
        <v>184</v>
      </c>
      <c r="E9" s="10" t="s">
        <v>185</v>
      </c>
    </row>
    <row r="10" ht="14.25">
      <c r="A10" s="15" t="s">
        <v>186</v>
      </c>
      <c r="B10" s="15" t="s">
        <v>187</v>
      </c>
      <c r="C10" s="15" t="s">
        <v>188</v>
      </c>
      <c r="D10" s="15" t="s">
        <v>189</v>
      </c>
      <c r="E10" s="10" t="s">
        <v>190</v>
      </c>
    </row>
    <row r="11" ht="14.25">
      <c r="A11" s="15" t="s">
        <v>191</v>
      </c>
      <c r="B11" s="15" t="s">
        <v>192</v>
      </c>
      <c r="C11" s="15" t="s">
        <v>193</v>
      </c>
      <c r="D11" s="15" t="s">
        <v>194</v>
      </c>
      <c r="E11" s="10" t="s">
        <v>195</v>
      </c>
    </row>
    <row r="12" ht="14.25">
      <c r="A12" s="15" t="s">
        <v>196</v>
      </c>
      <c r="B12" s="15" t="s">
        <v>197</v>
      </c>
      <c r="C12" s="15" t="s">
        <v>198</v>
      </c>
      <c r="D12" s="15" t="s">
        <v>199</v>
      </c>
      <c r="E12" s="10" t="s">
        <v>200</v>
      </c>
    </row>
    <row r="13" ht="14.25">
      <c r="A13" s="15" t="s">
        <v>201</v>
      </c>
      <c r="B13" s="15" t="s">
        <v>202</v>
      </c>
      <c r="C13" s="15" t="s">
        <v>203</v>
      </c>
      <c r="D13" s="15" t="s">
        <v>204</v>
      </c>
      <c r="E13" s="10" t="s">
        <v>205</v>
      </c>
    </row>
    <row r="14" ht="14.25">
      <c r="A14" s="15" t="s">
        <v>206</v>
      </c>
      <c r="B14" s="15" t="s">
        <v>207</v>
      </c>
      <c r="C14" s="15" t="s">
        <v>208</v>
      </c>
      <c r="D14" s="15" t="s">
        <v>209</v>
      </c>
      <c r="E14" s="10" t="s">
        <v>210</v>
      </c>
    </row>
    <row r="15" ht="14.25">
      <c r="A15" s="15" t="s">
        <v>211</v>
      </c>
      <c r="B15" s="15" t="s">
        <v>212</v>
      </c>
      <c r="C15" s="15" t="s">
        <v>213</v>
      </c>
      <c r="D15" s="15" t="s">
        <v>214</v>
      </c>
      <c r="E15" s="10" t="s">
        <v>215</v>
      </c>
    </row>
    <row r="16" ht="14.25">
      <c r="A16" s="15" t="s">
        <v>216</v>
      </c>
      <c r="B16" s="15" t="s">
        <v>217</v>
      </c>
      <c r="C16" s="15" t="s">
        <v>218</v>
      </c>
      <c r="D16" s="15" t="s">
        <v>219</v>
      </c>
      <c r="E16" s="10" t="s">
        <v>220</v>
      </c>
    </row>
    <row r="17" ht="14.25">
      <c r="A17" s="15" t="s">
        <v>221</v>
      </c>
      <c r="B17" s="15" t="s">
        <v>222</v>
      </c>
      <c r="C17" s="15" t="s">
        <v>223</v>
      </c>
      <c r="D17" s="15" t="s">
        <v>224</v>
      </c>
      <c r="E17" s="10" t="s">
        <v>225</v>
      </c>
    </row>
    <row r="18" ht="14.25">
      <c r="A18" s="15" t="s">
        <v>226</v>
      </c>
      <c r="B18" s="15" t="s">
        <v>227</v>
      </c>
      <c r="C18" s="15" t="s">
        <v>228</v>
      </c>
      <c r="D18" s="15" t="s">
        <v>229</v>
      </c>
      <c r="E18" s="10" t="s">
        <v>230</v>
      </c>
    </row>
    <row r="19" ht="14.25">
      <c r="A19" s="15" t="s">
        <v>231</v>
      </c>
      <c r="B19" s="15" t="s">
        <v>232</v>
      </c>
      <c r="C19" s="15" t="s">
        <v>233</v>
      </c>
      <c r="D19" s="15" t="s">
        <v>234</v>
      </c>
      <c r="E19" s="10" t="s">
        <v>215</v>
      </c>
    </row>
    <row r="20" ht="14.25">
      <c r="A20" s="13" t="s">
        <v>235</v>
      </c>
      <c r="B20" s="13" t="s">
        <v>236</v>
      </c>
      <c r="C20" s="13" t="s">
        <v>237</v>
      </c>
      <c r="D20" s="13" t="s">
        <v>238</v>
      </c>
      <c r="E20" s="14" t="s">
        <v>239</v>
      </c>
    </row>
    <row r="21" ht="14.25">
      <c r="A21" s="15" t="s">
        <v>240</v>
      </c>
      <c r="B21" s="16" t="s">
        <v>241</v>
      </c>
      <c r="C21" s="16" t="s">
        <v>242</v>
      </c>
      <c r="D21" s="16" t="s">
        <v>243</v>
      </c>
      <c r="E21" s="10" t="s">
        <v>205</v>
      </c>
    </row>
    <row r="22" ht="14.25">
      <c r="A22" s="13" t="s">
        <v>244</v>
      </c>
      <c r="B22" s="17" t="s">
        <v>245</v>
      </c>
      <c r="C22" s="17" t="s">
        <v>246</v>
      </c>
      <c r="D22" s="17" t="s">
        <v>224</v>
      </c>
      <c r="E22" s="14" t="s">
        <v>175</v>
      </c>
    </row>
    <row r="23" ht="14.25">
      <c r="A23" s="15" t="s">
        <v>247</v>
      </c>
      <c r="B23" s="16" t="s">
        <v>248</v>
      </c>
      <c r="C23" s="16" t="s">
        <v>249</v>
      </c>
      <c r="D23" s="16" t="s">
        <v>174</v>
      </c>
      <c r="E23" s="10" t="s">
        <v>180</v>
      </c>
    </row>
    <row r="24" ht="14.25">
      <c r="A24" s="15" t="s">
        <v>250</v>
      </c>
      <c r="B24" s="16" t="s">
        <v>251</v>
      </c>
      <c r="C24" s="16" t="s">
        <v>252</v>
      </c>
      <c r="D24" s="16" t="s">
        <v>209</v>
      </c>
      <c r="E24" s="10" t="s">
        <v>185</v>
      </c>
    </row>
    <row r="25" ht="14.25">
      <c r="A25" s="15" t="s">
        <v>253</v>
      </c>
      <c r="B25" s="16" t="s">
        <v>254</v>
      </c>
      <c r="C25" s="16" t="s">
        <v>255</v>
      </c>
      <c r="D25" s="16" t="s">
        <v>149</v>
      </c>
      <c r="E25" s="10" t="s">
        <v>190</v>
      </c>
    </row>
    <row r="26" ht="14.25">
      <c r="A26" s="15" t="s">
        <v>256</v>
      </c>
      <c r="B26" s="16" t="s">
        <v>257</v>
      </c>
      <c r="C26" s="16" t="s">
        <v>258</v>
      </c>
      <c r="D26" s="16" t="s">
        <v>238</v>
      </c>
      <c r="E26" s="10" t="s">
        <v>215</v>
      </c>
    </row>
    <row r="27" ht="14.25">
      <c r="A27" s="18"/>
      <c r="B27" s="18"/>
      <c r="C27" s="18"/>
      <c r="D27" s="18"/>
      <c r="E27" s="18"/>
    </row>
  </sheetData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3" style="2" width="22.7109375"/>
    <col customWidth="1" min="4" max="4" style="2" width="26.00390625"/>
    <col customWidth="1" min="5" max="6" style="2" width="22.7109375"/>
    <col min="7" max="16384" style="1" width="9.140625"/>
  </cols>
  <sheetData>
    <row r="1" ht="14.25">
      <c r="A1" s="19" t="s">
        <v>0</v>
      </c>
      <c r="B1" s="20" t="s">
        <v>259</v>
      </c>
      <c r="C1" s="20" t="s">
        <v>260</v>
      </c>
      <c r="D1" s="20" t="s">
        <v>261</v>
      </c>
      <c r="E1" s="20" t="s">
        <v>262</v>
      </c>
      <c r="F1" s="20" t="s">
        <v>263</v>
      </c>
    </row>
    <row r="2" ht="14.25">
      <c r="A2" s="21" t="s">
        <v>264</v>
      </c>
      <c r="B2" s="22" t="s">
        <v>244</v>
      </c>
      <c r="C2" s="23">
        <f>87.3-(87.3*0.3)</f>
        <v>61.109999999999999</v>
      </c>
      <c r="D2" s="23">
        <f>(87.3*0.3)</f>
        <v>26.189999999999998</v>
      </c>
      <c r="E2" s="22" t="s">
        <v>265</v>
      </c>
      <c r="F2" s="22" t="s">
        <v>266</v>
      </c>
    </row>
    <row r="3" ht="14.25">
      <c r="A3" s="21" t="s">
        <v>267</v>
      </c>
      <c r="B3" s="22" t="s">
        <v>244</v>
      </c>
      <c r="C3" s="23">
        <f>309.38-(309.38*0.3)</f>
        <v>216.566</v>
      </c>
      <c r="D3" s="23">
        <f>(252.58*0.3)</f>
        <v>75.774000000000001</v>
      </c>
      <c r="E3" s="22" t="s">
        <v>268</v>
      </c>
      <c r="F3" s="22" t="s">
        <v>266</v>
      </c>
    </row>
    <row r="4" ht="14.25">
      <c r="A4" s="21" t="s">
        <v>269</v>
      </c>
      <c r="B4" s="22" t="s">
        <v>244</v>
      </c>
      <c r="C4" s="23">
        <f>149-(149*0.3)</f>
        <v>104.30000000000001</v>
      </c>
      <c r="D4" s="23">
        <f>(149*0.3)</f>
        <v>44.699999999999996</v>
      </c>
      <c r="E4" s="22" t="s">
        <v>270</v>
      </c>
      <c r="F4" s="22" t="s">
        <v>266</v>
      </c>
    </row>
    <row r="5" ht="14.25">
      <c r="A5" s="21" t="s">
        <v>271</v>
      </c>
      <c r="B5" s="22" t="s">
        <v>244</v>
      </c>
      <c r="C5" s="23">
        <f>388.7-(388.7*0.3)</f>
        <v>272.09000000000003</v>
      </c>
      <c r="D5" s="23">
        <f>(388.7*0.3)</f>
        <v>116.60999999999999</v>
      </c>
      <c r="E5" s="22" t="s">
        <v>272</v>
      </c>
      <c r="F5" s="22" t="s">
        <v>266</v>
      </c>
    </row>
    <row r="6" ht="14.25">
      <c r="A6" s="21" t="s">
        <v>273</v>
      </c>
      <c r="B6" s="22" t="s">
        <v>244</v>
      </c>
      <c r="C6" s="23">
        <f>118.58-(118.58*0.6)</f>
        <v>47.432000000000002</v>
      </c>
      <c r="D6" s="23">
        <f>(78.59*0.6)</f>
        <v>47.154000000000003</v>
      </c>
      <c r="E6" s="22" t="s">
        <v>274</v>
      </c>
      <c r="F6" s="22" t="s">
        <v>266</v>
      </c>
      <c r="G6" s="1">
        <v>60</v>
      </c>
    </row>
    <row r="7" ht="14.25">
      <c r="A7" s="10" t="s">
        <v>275</v>
      </c>
      <c r="B7" s="16" t="s">
        <v>146</v>
      </c>
      <c r="C7" s="8">
        <v>0</v>
      </c>
      <c r="D7" s="8">
        <v>0</v>
      </c>
      <c r="E7" s="16" t="s">
        <v>270</v>
      </c>
      <c r="F7" s="16" t="s">
        <v>266</v>
      </c>
    </row>
    <row r="8" ht="14.25">
      <c r="A8" s="10" t="s">
        <v>276</v>
      </c>
      <c r="B8" s="16" t="s">
        <v>146</v>
      </c>
      <c r="C8" s="8">
        <v>0</v>
      </c>
      <c r="D8" s="8">
        <v>0</v>
      </c>
      <c r="E8" s="16" t="s">
        <v>272</v>
      </c>
      <c r="F8" s="16" t="s">
        <v>266</v>
      </c>
    </row>
    <row r="9" ht="14.25">
      <c r="A9" s="10" t="s">
        <v>277</v>
      </c>
      <c r="B9" s="16" t="s">
        <v>146</v>
      </c>
      <c r="C9" s="8">
        <v>0</v>
      </c>
      <c r="D9" s="8">
        <v>0</v>
      </c>
      <c r="E9" s="16" t="s">
        <v>274</v>
      </c>
      <c r="F9" s="16" t="s">
        <v>266</v>
      </c>
    </row>
    <row r="10" ht="14.25">
      <c r="A10" s="21" t="s">
        <v>278</v>
      </c>
      <c r="B10" s="22" t="s">
        <v>161</v>
      </c>
      <c r="C10" s="23">
        <v>0</v>
      </c>
      <c r="D10" s="23">
        <v>0</v>
      </c>
      <c r="E10" s="22" t="s">
        <v>270</v>
      </c>
      <c r="F10" s="22" t="s">
        <v>266</v>
      </c>
    </row>
    <row r="11" ht="14.25">
      <c r="A11" s="21" t="s">
        <v>279</v>
      </c>
      <c r="B11" s="22" t="s">
        <v>161</v>
      </c>
      <c r="C11" s="23">
        <f>82.8-(82.8*0.3)</f>
        <v>57.959999999999994</v>
      </c>
      <c r="D11" s="23">
        <f>(82.8*0.3)</f>
        <v>24.84</v>
      </c>
      <c r="E11" s="22" t="s">
        <v>272</v>
      </c>
      <c r="F11" s="22" t="s">
        <v>266</v>
      </c>
    </row>
    <row r="12" ht="14.25">
      <c r="A12" s="21" t="s">
        <v>280</v>
      </c>
      <c r="B12" s="22" t="s">
        <v>161</v>
      </c>
      <c r="C12" s="23">
        <f>160.29-(160.29*0.3)</f>
        <v>112.203</v>
      </c>
      <c r="D12" s="23">
        <f>(160.29*0.3)</f>
        <v>48.086999999999996</v>
      </c>
      <c r="E12" s="22" t="s">
        <v>274</v>
      </c>
      <c r="F12" s="22" t="s">
        <v>266</v>
      </c>
    </row>
    <row r="13" ht="14.25">
      <c r="A13" s="10" t="s">
        <v>281</v>
      </c>
      <c r="B13" s="16" t="s">
        <v>166</v>
      </c>
      <c r="C13" s="8">
        <v>0</v>
      </c>
      <c r="D13" s="8">
        <v>0</v>
      </c>
      <c r="E13" s="16" t="s">
        <v>282</v>
      </c>
      <c r="F13" s="16" t="s">
        <v>266</v>
      </c>
    </row>
    <row r="14" ht="14.25">
      <c r="A14" s="10" t="s">
        <v>283</v>
      </c>
      <c r="B14" s="16" t="s">
        <v>166</v>
      </c>
      <c r="C14" s="8">
        <v>0</v>
      </c>
      <c r="D14" s="8">
        <v>0</v>
      </c>
      <c r="E14" s="16" t="s">
        <v>284</v>
      </c>
      <c r="F14" s="16" t="s">
        <v>266</v>
      </c>
    </row>
    <row r="15" ht="14.25">
      <c r="A15" s="10" t="s">
        <v>285</v>
      </c>
      <c r="B15" s="16" t="s">
        <v>166</v>
      </c>
      <c r="C15" s="8">
        <v>0</v>
      </c>
      <c r="D15" s="8">
        <v>0</v>
      </c>
      <c r="E15" s="16"/>
      <c r="F15" s="16" t="s">
        <v>286</v>
      </c>
    </row>
    <row r="16" ht="14.25">
      <c r="A16" s="21" t="s">
        <v>287</v>
      </c>
      <c r="B16" s="22" t="s">
        <v>235</v>
      </c>
      <c r="C16" s="23">
        <f>171.75-(171.75*0.3)</f>
        <v>120.22499999999999</v>
      </c>
      <c r="D16" s="23">
        <f>(171.75*0.3)</f>
        <v>51.524999999999999</v>
      </c>
      <c r="E16" s="22"/>
      <c r="F16" s="22" t="s">
        <v>286</v>
      </c>
    </row>
    <row r="17" ht="14.25">
      <c r="A17" s="16"/>
      <c r="B17" s="16"/>
      <c r="C17" s="16"/>
      <c r="D17" s="16"/>
      <c r="E17" s="16"/>
      <c r="F17" s="16"/>
    </row>
    <row r="18" ht="14.25">
      <c r="A18" s="16"/>
      <c r="B18" s="16"/>
      <c r="C18" s="16"/>
      <c r="D18" s="16"/>
      <c r="E18" s="16"/>
      <c r="F18" s="16"/>
    </row>
    <row r="19" ht="14.25">
      <c r="A19" s="16"/>
      <c r="B19" s="16"/>
      <c r="C19" s="16"/>
      <c r="D19" s="16"/>
      <c r="E19" s="16"/>
      <c r="F19" s="16"/>
    </row>
    <row r="20" ht="14.25">
      <c r="A20" s="16"/>
      <c r="B20" s="16"/>
      <c r="C20" s="16"/>
      <c r="D20" s="16"/>
      <c r="E20" s="16"/>
      <c r="F20" s="16"/>
    </row>
    <row r="21" ht="14.25">
      <c r="A21" s="16"/>
      <c r="B21" s="16"/>
      <c r="C21" s="16"/>
      <c r="D21" s="16"/>
      <c r="E21" s="16"/>
      <c r="F21" s="16"/>
    </row>
    <row r="22" ht="14.25">
      <c r="A22" s="16"/>
      <c r="B22" s="16"/>
      <c r="C22" s="16"/>
      <c r="D22" s="16"/>
      <c r="E22" s="16"/>
      <c r="F22" s="16"/>
    </row>
    <row r="23" ht="14.25">
      <c r="A23" s="16"/>
      <c r="B23" s="16"/>
      <c r="C23" s="16"/>
      <c r="D23" s="16"/>
      <c r="E23" s="16"/>
      <c r="F23" s="16"/>
    </row>
    <row r="24" ht="14.25">
      <c r="A24" s="16"/>
      <c r="B24" s="16"/>
      <c r="C24" s="16"/>
      <c r="D24" s="16"/>
      <c r="E24" s="16"/>
      <c r="F24" s="16"/>
    </row>
    <row r="25" ht="14.25">
      <c r="A25" s="16"/>
      <c r="B25" s="16"/>
      <c r="C25" s="16"/>
      <c r="D25" s="16"/>
      <c r="E25" s="16"/>
      <c r="F25" s="16"/>
    </row>
    <row r="26" ht="14.25">
      <c r="A26" s="16"/>
      <c r="B26" s="16"/>
      <c r="C26" s="16"/>
      <c r="D26" s="16"/>
      <c r="E26" s="16"/>
      <c r="F26" s="16"/>
    </row>
    <row r="27" ht="14.25">
      <c r="A27" s="16"/>
    </row>
    <row r="28" ht="14.25">
      <c r="A28" s="16"/>
    </row>
    <row r="29" ht="14.25">
      <c r="A29" s="16"/>
    </row>
    <row r="30" ht="14.25">
      <c r="A30" s="16"/>
    </row>
    <row r="31" ht="14.25">
      <c r="A31" s="16"/>
    </row>
    <row r="32" ht="14.25">
      <c r="A32" s="16"/>
    </row>
    <row r="33" ht="14.25">
      <c r="A33" s="16"/>
    </row>
    <row r="34" ht="14.25">
      <c r="A34" s="16"/>
    </row>
    <row r="35" ht="14.25">
      <c r="A35" s="16"/>
    </row>
    <row r="36" ht="14.25">
      <c r="A36" s="16"/>
    </row>
    <row r="37" ht="14.25">
      <c r="A37" s="16"/>
    </row>
    <row r="38" ht="14.25">
      <c r="A38" s="16"/>
    </row>
    <row r="39" ht="14.25">
      <c r="A39" s="16"/>
    </row>
    <row r="40" ht="14.25">
      <c r="A40" s="16"/>
    </row>
    <row r="41" ht="14.25">
      <c r="A41" s="16"/>
    </row>
    <row r="42" ht="14.25">
      <c r="A42" s="16"/>
    </row>
    <row r="43" ht="14.25">
      <c r="A43" s="16"/>
    </row>
    <row r="44" ht="14.25">
      <c r="A44" s="16"/>
    </row>
    <row r="45" ht="14.25">
      <c r="A45" s="16"/>
    </row>
    <row r="46" ht="14.25">
      <c r="A46" s="16"/>
    </row>
    <row r="47" ht="14.25">
      <c r="A47" s="16"/>
    </row>
    <row r="48" ht="14.25">
      <c r="A48" s="16"/>
    </row>
    <row r="49" ht="14.25">
      <c r="A49" s="16"/>
    </row>
    <row r="50" ht="14.25">
      <c r="A50" s="16"/>
    </row>
  </sheetData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1" zoomScale="100" workbookViewId="0">
      <selection activeCell="A1" activeCellId="0" sqref="A1"/>
    </sheetView>
  </sheetViews>
  <sheetFormatPr defaultRowHeight="14.25"/>
  <cols>
    <col customWidth="1" min="1" max="5" style="2" width="20.7109375"/>
    <col min="6" max="6" style="24" width="9.140625"/>
    <col customWidth="1" min="7" max="7" style="24" width="28.140625"/>
    <col customWidth="1" min="8" max="8" style="24" width="3.7109375"/>
    <col min="9" max="10" style="24" width="9.140625"/>
    <col customWidth="1" min="11" max="11" style="24" width="16.8515625"/>
    <col min="12" max="16384" style="24" width="9.140625"/>
  </cols>
  <sheetData>
    <row r="1" ht="14.25">
      <c r="A1" s="19" t="s">
        <v>288</v>
      </c>
      <c r="B1" s="20" t="s">
        <v>289</v>
      </c>
      <c r="C1" s="20" t="s">
        <v>290</v>
      </c>
      <c r="D1" s="20" t="s">
        <v>291</v>
      </c>
      <c r="E1" s="20" t="s">
        <v>292</v>
      </c>
      <c r="F1" s="25" t="s">
        <v>5</v>
      </c>
      <c r="G1" s="25" t="s">
        <v>143</v>
      </c>
      <c r="I1" s="25" t="s">
        <v>293</v>
      </c>
      <c r="J1" s="25" t="s">
        <v>294</v>
      </c>
      <c r="K1" s="25" t="s">
        <v>292</v>
      </c>
    </row>
    <row r="2" ht="14.25">
      <c r="A2" s="26">
        <v>1</v>
      </c>
      <c r="B2" s="26">
        <v>1004</v>
      </c>
      <c r="C2" s="26">
        <v>1</v>
      </c>
      <c r="D2" s="26">
        <v>2</v>
      </c>
      <c r="E2" s="27">
        <f>F2*D2</f>
        <v>62.399999999999999</v>
      </c>
      <c r="F2" s="28">
        <v>31.199999999999999</v>
      </c>
      <c r="G2" s="29">
        <v>1984</v>
      </c>
      <c r="I2" s="29" t="s">
        <v>246</v>
      </c>
      <c r="J2" s="29" t="s">
        <v>295</v>
      </c>
      <c r="K2" s="30">
        <f>SUM(E2:E18)</f>
        <v>1052.96</v>
      </c>
    </row>
    <row r="3" ht="14.25">
      <c r="A3" s="26">
        <v>2</v>
      </c>
      <c r="B3" s="26">
        <v>1006</v>
      </c>
      <c r="C3" s="26">
        <v>1</v>
      </c>
      <c r="D3" s="26">
        <v>1</v>
      </c>
      <c r="E3" s="27">
        <f>F3*D3</f>
        <v>24.899999999999999</v>
      </c>
      <c r="F3" s="28">
        <v>24.899999999999999</v>
      </c>
      <c r="G3" s="29" t="s">
        <v>33</v>
      </c>
      <c r="I3" s="31" t="s">
        <v>296</v>
      </c>
      <c r="J3" s="31" t="s">
        <v>297</v>
      </c>
      <c r="K3" s="32">
        <f>SUM(E19:E21)</f>
        <v>128.99000000000001</v>
      </c>
    </row>
    <row r="4" ht="14.25">
      <c r="A4" s="26">
        <v>3</v>
      </c>
      <c r="B4" s="26">
        <v>1005</v>
      </c>
      <c r="C4" s="26">
        <v>2</v>
      </c>
      <c r="D4" s="26">
        <v>2</v>
      </c>
      <c r="E4" s="27">
        <f>F4*D4</f>
        <v>113.59999999999999</v>
      </c>
      <c r="F4" s="28">
        <v>56.799999999999997</v>
      </c>
      <c r="G4" s="29" t="s">
        <v>28</v>
      </c>
      <c r="I4" s="29" t="s">
        <v>298</v>
      </c>
      <c r="J4" s="29" t="s">
        <v>299</v>
      </c>
      <c r="K4" s="30">
        <f>SUM(E22:E28)</f>
        <v>300.19000000000005</v>
      </c>
    </row>
    <row r="5" ht="14.25">
      <c r="A5" s="26">
        <v>4</v>
      </c>
      <c r="B5" s="26">
        <v>1007</v>
      </c>
      <c r="C5" s="26">
        <v>2</v>
      </c>
      <c r="D5" s="26">
        <v>2</v>
      </c>
      <c r="E5" s="27">
        <f>F5*D5</f>
        <v>79.980000000000004</v>
      </c>
      <c r="F5" s="28">
        <v>39.990000000000002</v>
      </c>
      <c r="G5" s="29" t="s">
        <v>37</v>
      </c>
      <c r="I5" s="31" t="s">
        <v>300</v>
      </c>
      <c r="J5" s="31" t="s">
        <v>301</v>
      </c>
      <c r="K5" s="32">
        <f>SUM(E29:E31)</f>
        <v>84.650000000000006</v>
      </c>
    </row>
    <row r="6" ht="14.25">
      <c r="A6" s="26">
        <v>5</v>
      </c>
      <c r="B6" s="26">
        <v>1019</v>
      </c>
      <c r="C6" s="26">
        <v>2</v>
      </c>
      <c r="D6" s="26">
        <v>3</v>
      </c>
      <c r="E6" s="27">
        <f>F6*D6</f>
        <v>115.80000000000001</v>
      </c>
      <c r="F6" s="28">
        <v>38.600000000000001</v>
      </c>
      <c r="G6" s="29" t="s">
        <v>93</v>
      </c>
      <c r="I6" s="29" t="s">
        <v>302</v>
      </c>
      <c r="J6" s="29" t="s">
        <v>287</v>
      </c>
      <c r="K6" s="30">
        <f>SUM(E32:E35)</f>
        <v>171.75</v>
      </c>
    </row>
    <row r="7" ht="14.25">
      <c r="A7" s="26">
        <v>6</v>
      </c>
      <c r="B7" s="26">
        <v>1001</v>
      </c>
      <c r="C7" s="26">
        <v>3</v>
      </c>
      <c r="D7" s="26">
        <v>1</v>
      </c>
      <c r="E7" s="27">
        <f>F7*D7</f>
        <v>35</v>
      </c>
      <c r="F7" s="28">
        <v>35</v>
      </c>
      <c r="G7" s="29" t="s">
        <v>9</v>
      </c>
      <c r="J7" s="33"/>
    </row>
    <row r="8" ht="14.25">
      <c r="A8" s="26">
        <v>7</v>
      </c>
      <c r="B8" s="26">
        <v>1002</v>
      </c>
      <c r="C8" s="26">
        <v>3</v>
      </c>
      <c r="D8" s="26">
        <v>4</v>
      </c>
      <c r="E8" s="27">
        <f>F8*D8</f>
        <v>114</v>
      </c>
      <c r="F8" s="28">
        <v>28.5</v>
      </c>
      <c r="G8" s="29" t="s">
        <v>14</v>
      </c>
      <c r="J8" s="33"/>
    </row>
    <row r="9" ht="14.25">
      <c r="A9" s="26">
        <v>8</v>
      </c>
      <c r="B9" s="26">
        <v>1003</v>
      </c>
      <c r="C9" s="26">
        <v>4</v>
      </c>
      <c r="D9" s="26">
        <v>1</v>
      </c>
      <c r="E9" s="27">
        <f>F9*D9</f>
        <v>42.75</v>
      </c>
      <c r="F9" s="28">
        <v>42.75</v>
      </c>
      <c r="G9" s="29" t="s">
        <v>19</v>
      </c>
      <c r="I9" s="34"/>
      <c r="J9" s="33"/>
    </row>
    <row r="10" ht="14.25">
      <c r="A10" s="26">
        <v>9</v>
      </c>
      <c r="B10" s="26">
        <v>1008</v>
      </c>
      <c r="C10" s="26">
        <v>4</v>
      </c>
      <c r="D10" s="26">
        <v>3</v>
      </c>
      <c r="E10" s="27">
        <f>F10*D10</f>
        <v>101.25</v>
      </c>
      <c r="F10" s="28">
        <v>33.75</v>
      </c>
      <c r="G10" s="29" t="s">
        <v>42</v>
      </c>
      <c r="J10" s="33"/>
    </row>
    <row r="11" ht="14.25">
      <c r="A11" s="26">
        <v>10</v>
      </c>
      <c r="B11" s="26">
        <v>1009</v>
      </c>
      <c r="C11" s="26">
        <v>4</v>
      </c>
      <c r="D11" s="26">
        <v>1</v>
      </c>
      <c r="E11" s="27">
        <f>F11*D11</f>
        <v>29.5</v>
      </c>
      <c r="F11" s="28">
        <v>29.5</v>
      </c>
      <c r="G11" s="29" t="s">
        <v>46</v>
      </c>
      <c r="J11" s="33"/>
    </row>
    <row r="12" ht="14.25">
      <c r="A12" s="26">
        <v>11</v>
      </c>
      <c r="B12" s="26">
        <v>1010</v>
      </c>
      <c r="C12" s="26">
        <v>4</v>
      </c>
      <c r="D12" s="26">
        <v>2</v>
      </c>
      <c r="E12" s="27">
        <f>F12*D12</f>
        <v>55.200000000000003</v>
      </c>
      <c r="F12" s="28">
        <v>27.600000000000001</v>
      </c>
      <c r="G12" s="29" t="s">
        <v>51</v>
      </c>
    </row>
    <row r="13" ht="14.25">
      <c r="A13" s="26">
        <v>12</v>
      </c>
      <c r="B13" s="26">
        <v>1011</v>
      </c>
      <c r="C13" s="26">
        <v>4</v>
      </c>
      <c r="D13" s="26">
        <v>1</v>
      </c>
      <c r="E13" s="27">
        <f>F13*D13</f>
        <v>36.399999999999999</v>
      </c>
      <c r="F13" s="28">
        <v>36.399999999999999</v>
      </c>
      <c r="G13" s="29" t="s">
        <v>55</v>
      </c>
    </row>
    <row r="14" ht="14.25">
      <c r="A14" s="26">
        <v>13</v>
      </c>
      <c r="B14" s="26">
        <v>1016</v>
      </c>
      <c r="C14" s="26">
        <v>4</v>
      </c>
      <c r="D14" s="26">
        <v>1</v>
      </c>
      <c r="E14" s="27">
        <f>F14*D14</f>
        <v>25.5</v>
      </c>
      <c r="F14" s="28">
        <v>25.5</v>
      </c>
      <c r="G14" s="29" t="s">
        <v>78</v>
      </c>
    </row>
    <row r="15" ht="14.25">
      <c r="A15" s="26">
        <v>14</v>
      </c>
      <c r="B15" s="26">
        <v>1017</v>
      </c>
      <c r="C15" s="26">
        <v>4</v>
      </c>
      <c r="D15" s="26">
        <v>1</v>
      </c>
      <c r="E15" s="27">
        <f>F15*D15</f>
        <v>41.299999999999997</v>
      </c>
      <c r="F15" s="28">
        <v>41.299999999999997</v>
      </c>
      <c r="G15" s="29" t="s">
        <v>83</v>
      </c>
    </row>
    <row r="16" ht="14.25">
      <c r="A16" s="26">
        <v>15</v>
      </c>
      <c r="B16" s="26">
        <v>1005</v>
      </c>
      <c r="C16" s="26">
        <v>4</v>
      </c>
      <c r="D16" s="26">
        <v>1</v>
      </c>
      <c r="E16" s="27">
        <f>F16*D16</f>
        <v>56.799999999999997</v>
      </c>
      <c r="F16" s="28">
        <v>56.799999999999997</v>
      </c>
      <c r="G16" s="29" t="s">
        <v>28</v>
      </c>
    </row>
    <row r="17" ht="14.25">
      <c r="A17" s="26">
        <v>16</v>
      </c>
      <c r="B17" s="26">
        <v>1007</v>
      </c>
      <c r="C17" s="26">
        <v>5</v>
      </c>
      <c r="D17" s="26">
        <v>2</v>
      </c>
      <c r="E17" s="27">
        <f>F17*D17</f>
        <v>79.980000000000004</v>
      </c>
      <c r="F17" s="28">
        <v>39.990000000000002</v>
      </c>
      <c r="G17" s="29" t="s">
        <v>37</v>
      </c>
    </row>
    <row r="18" ht="14.25">
      <c r="A18" s="26">
        <v>17</v>
      </c>
      <c r="B18" s="26">
        <v>1019</v>
      </c>
      <c r="C18" s="26">
        <v>5</v>
      </c>
      <c r="D18" s="26">
        <v>1</v>
      </c>
      <c r="E18" s="27">
        <f>F18*D18</f>
        <v>38.600000000000001</v>
      </c>
      <c r="F18" s="28">
        <v>38.600000000000001</v>
      </c>
      <c r="G18" s="29" t="s">
        <v>93</v>
      </c>
    </row>
    <row r="19" ht="14.25">
      <c r="A19" s="2">
        <v>18</v>
      </c>
      <c r="B19" s="2">
        <v>1020</v>
      </c>
      <c r="C19" s="2">
        <v>6</v>
      </c>
      <c r="D19" s="2">
        <v>1</v>
      </c>
      <c r="E19" s="35">
        <f>F19*D19</f>
        <v>32.200000000000003</v>
      </c>
      <c r="F19" s="36">
        <v>32.200000000000003</v>
      </c>
      <c r="G19" s="31" t="s">
        <v>97</v>
      </c>
    </row>
    <row r="20" ht="14.25">
      <c r="A20" s="2">
        <v>19</v>
      </c>
      <c r="B20" s="2">
        <v>1007</v>
      </c>
      <c r="C20" s="2">
        <v>7</v>
      </c>
      <c r="D20" s="2">
        <v>1</v>
      </c>
      <c r="E20" s="35">
        <f>F20*D20</f>
        <v>39.990000000000002</v>
      </c>
      <c r="F20" s="36">
        <v>39.990000000000002</v>
      </c>
      <c r="G20" s="31" t="s">
        <v>37</v>
      </c>
    </row>
    <row r="21" ht="14.25">
      <c r="A21" s="2">
        <v>20</v>
      </c>
      <c r="B21" s="2">
        <v>1005</v>
      </c>
      <c r="C21" s="2">
        <v>8</v>
      </c>
      <c r="D21" s="2">
        <v>1</v>
      </c>
      <c r="E21" s="35">
        <f>F21*D21</f>
        <v>56.799999999999997</v>
      </c>
      <c r="F21" s="36">
        <v>56.799999999999997</v>
      </c>
      <c r="G21" s="31" t="s">
        <v>28</v>
      </c>
    </row>
    <row r="22" ht="14.25">
      <c r="A22" s="26">
        <v>21</v>
      </c>
      <c r="B22" s="26">
        <v>1021</v>
      </c>
      <c r="C22" s="26">
        <v>9</v>
      </c>
      <c r="D22" s="26">
        <v>1</v>
      </c>
      <c r="E22" s="27">
        <f>F22*D22</f>
        <v>29.5</v>
      </c>
      <c r="F22" s="28">
        <v>29.5</v>
      </c>
      <c r="G22" s="29" t="s">
        <v>101</v>
      </c>
    </row>
    <row r="23" ht="14.25">
      <c r="A23" s="26">
        <v>22</v>
      </c>
      <c r="B23" s="26">
        <v>1022</v>
      </c>
      <c r="C23" s="26">
        <v>9</v>
      </c>
      <c r="D23" s="26">
        <v>1</v>
      </c>
      <c r="E23" s="27">
        <f>F23*D23</f>
        <v>27.600000000000001</v>
      </c>
      <c r="F23" s="28">
        <v>27.600000000000001</v>
      </c>
      <c r="G23" s="29" t="s">
        <v>105</v>
      </c>
    </row>
    <row r="24" ht="14.25">
      <c r="A24" s="26">
        <v>23</v>
      </c>
      <c r="B24" s="26">
        <v>1010</v>
      </c>
      <c r="C24" s="26">
        <v>10</v>
      </c>
      <c r="D24" s="26">
        <v>3</v>
      </c>
      <c r="E24" s="27">
        <f>F24*D24</f>
        <v>82.800000000000011</v>
      </c>
      <c r="F24" s="28">
        <v>27.600000000000001</v>
      </c>
      <c r="G24" s="29" t="s">
        <v>51</v>
      </c>
    </row>
    <row r="25" ht="14.25">
      <c r="A25" s="26">
        <v>24</v>
      </c>
      <c r="B25" s="26">
        <v>1005</v>
      </c>
      <c r="C25" s="26">
        <v>11</v>
      </c>
      <c r="D25" s="26">
        <v>1</v>
      </c>
      <c r="E25" s="27">
        <f>F25*D25</f>
        <v>24.899999999999999</v>
      </c>
      <c r="F25" s="28">
        <v>24.899999999999999</v>
      </c>
      <c r="G25" s="29" t="s">
        <v>33</v>
      </c>
    </row>
    <row r="26" ht="14.25">
      <c r="A26" s="26">
        <v>25</v>
      </c>
      <c r="B26" s="26">
        <v>1007</v>
      </c>
      <c r="C26" s="26">
        <v>11</v>
      </c>
      <c r="D26" s="26">
        <v>1</v>
      </c>
      <c r="E26" s="27">
        <f>F26*D26</f>
        <v>56.799999999999997</v>
      </c>
      <c r="F26" s="28">
        <v>56.799999999999997</v>
      </c>
      <c r="G26" s="29" t="s">
        <v>28</v>
      </c>
    </row>
    <row r="27" ht="14.25">
      <c r="A27" s="26">
        <v>26</v>
      </c>
      <c r="B27" s="26">
        <v>1019</v>
      </c>
      <c r="C27" s="26">
        <v>11</v>
      </c>
      <c r="D27" s="26">
        <v>1</v>
      </c>
      <c r="E27" s="27">
        <f>F27*D27</f>
        <v>39.990000000000002</v>
      </c>
      <c r="F27" s="28">
        <v>39.990000000000002</v>
      </c>
      <c r="G27" s="29" t="s">
        <v>37</v>
      </c>
    </row>
    <row r="28" ht="14.25">
      <c r="A28" s="26">
        <v>27</v>
      </c>
      <c r="B28" s="26">
        <v>1006</v>
      </c>
      <c r="C28" s="26">
        <v>11</v>
      </c>
      <c r="D28" s="26">
        <v>1</v>
      </c>
      <c r="E28" s="27">
        <f>F28*D28</f>
        <v>38.600000000000001</v>
      </c>
      <c r="F28" s="28">
        <v>38.600000000000001</v>
      </c>
      <c r="G28" s="29" t="s">
        <v>93</v>
      </c>
    </row>
    <row r="29" ht="14.25">
      <c r="A29" s="2">
        <v>28</v>
      </c>
      <c r="B29" s="2">
        <v>1028</v>
      </c>
      <c r="C29" s="2">
        <v>12</v>
      </c>
      <c r="D29" s="2">
        <v>1</v>
      </c>
      <c r="E29" s="35">
        <f>F29*D29</f>
        <v>24.899999999999999</v>
      </c>
      <c r="F29" s="36">
        <v>24.899999999999999</v>
      </c>
      <c r="G29" s="31" t="s">
        <v>129</v>
      </c>
    </row>
    <row r="30" ht="14.25">
      <c r="A30" s="2">
        <v>29</v>
      </c>
      <c r="B30" s="2">
        <v>1029</v>
      </c>
      <c r="C30" s="2">
        <v>13</v>
      </c>
      <c r="D30" s="2">
        <v>1</v>
      </c>
      <c r="E30" s="35">
        <f>F30*D30</f>
        <v>34.25</v>
      </c>
      <c r="F30" s="36">
        <v>34.25</v>
      </c>
      <c r="G30" s="31" t="s">
        <v>133</v>
      </c>
    </row>
    <row r="31" ht="14.25">
      <c r="A31" s="2">
        <v>30</v>
      </c>
      <c r="B31" s="2">
        <v>1030</v>
      </c>
      <c r="C31" s="2">
        <v>14</v>
      </c>
      <c r="D31" s="2">
        <v>1</v>
      </c>
      <c r="E31" s="35">
        <f>F31*D31</f>
        <v>25.5</v>
      </c>
      <c r="F31" s="36">
        <v>25.5</v>
      </c>
      <c r="G31" s="31" t="s">
        <v>137</v>
      </c>
    </row>
    <row r="32" ht="14.25">
      <c r="A32" s="26">
        <v>31</v>
      </c>
      <c r="B32" s="26">
        <v>1024</v>
      </c>
      <c r="C32" s="26">
        <v>15</v>
      </c>
      <c r="D32" s="26">
        <v>1</v>
      </c>
      <c r="E32" s="27">
        <f>F32*D32</f>
        <v>48.75</v>
      </c>
      <c r="F32" s="28">
        <v>48.75</v>
      </c>
      <c r="G32" s="29" t="s">
        <v>113</v>
      </c>
    </row>
    <row r="33" ht="14.25">
      <c r="A33" s="26">
        <v>32</v>
      </c>
      <c r="B33" s="26">
        <v>1025</v>
      </c>
      <c r="C33" s="26">
        <v>15</v>
      </c>
      <c r="D33" s="26">
        <v>1</v>
      </c>
      <c r="E33" s="27">
        <f>F33*D33</f>
        <v>35</v>
      </c>
      <c r="F33" s="28">
        <v>35</v>
      </c>
      <c r="G33" s="29" t="s">
        <v>117</v>
      </c>
    </row>
    <row r="34" ht="14.25">
      <c r="A34" s="26">
        <v>33</v>
      </c>
      <c r="B34" s="26">
        <v>1026</v>
      </c>
      <c r="C34" s="26">
        <v>15</v>
      </c>
      <c r="D34" s="26">
        <v>1</v>
      </c>
      <c r="E34" s="27">
        <f>F34*D34</f>
        <v>31.199999999999999</v>
      </c>
      <c r="F34" s="28">
        <v>31.199999999999999</v>
      </c>
      <c r="G34" s="29" t="s">
        <v>121</v>
      </c>
    </row>
    <row r="35" ht="14.25">
      <c r="A35" s="26">
        <v>34</v>
      </c>
      <c r="B35" s="26">
        <v>1027</v>
      </c>
      <c r="C35" s="26">
        <v>15</v>
      </c>
      <c r="D35" s="26">
        <v>1</v>
      </c>
      <c r="E35" s="27">
        <f>F35*D35</f>
        <v>56.799999999999997</v>
      </c>
      <c r="F35" s="28">
        <v>56.799999999999997</v>
      </c>
      <c r="G35" s="29" t="s">
        <v>125</v>
      </c>
    </row>
    <row r="36" ht="14.25">
      <c r="D36" s="2"/>
      <c r="E36" s="35"/>
      <c r="F36" s="34"/>
      <c r="G36" s="33"/>
    </row>
    <row r="37" ht="14.25">
      <c r="D37" s="2"/>
      <c r="E37" s="35"/>
      <c r="F37" s="34"/>
      <c r="G37" s="33"/>
    </row>
    <row r="38" ht="14.25">
      <c r="D38" s="2"/>
      <c r="E38" s="35"/>
      <c r="F38" s="34"/>
      <c r="G38" s="33"/>
    </row>
    <row r="39" ht="14.25">
      <c r="D39" s="2"/>
      <c r="E39" s="35"/>
      <c r="F39" s="34"/>
      <c r="G39" s="33"/>
    </row>
    <row r="40" ht="14.25">
      <c r="D40" s="2"/>
      <c r="E40" s="35"/>
      <c r="F40" s="34"/>
      <c r="G40" s="33"/>
    </row>
    <row r="41" ht="14.25">
      <c r="D41" s="2"/>
      <c r="E41" s="35"/>
      <c r="F41" s="34"/>
      <c r="G41" s="33"/>
    </row>
    <row r="42" ht="14.25">
      <c r="D42" s="2"/>
      <c r="E42" s="35"/>
      <c r="F42" s="34"/>
      <c r="G42" s="33"/>
    </row>
    <row r="43" ht="14.25">
      <c r="D43" s="2"/>
      <c r="E43" s="35"/>
      <c r="F43" s="34"/>
      <c r="G43" s="33"/>
    </row>
    <row r="44" ht="14.25">
      <c r="D44" s="2"/>
      <c r="E44" s="35"/>
      <c r="F44" s="34"/>
      <c r="G44" s="33"/>
    </row>
    <row r="45" ht="14.25">
      <c r="D45" s="2"/>
      <c r="E45" s="35"/>
      <c r="F45" s="34"/>
      <c r="G45" s="33"/>
    </row>
    <row r="46" ht="14.25">
      <c r="D46" s="2"/>
      <c r="E46" s="35"/>
      <c r="F46" s="34"/>
      <c r="G46" s="33"/>
    </row>
    <row r="47" ht="14.25">
      <c r="D47" s="2"/>
      <c r="E47" s="35"/>
      <c r="F47" s="34"/>
      <c r="G47" s="33"/>
    </row>
    <row r="48" ht="14.25">
      <c r="D48" s="2"/>
      <c r="E48" s="35"/>
      <c r="F48" s="34"/>
      <c r="G48" s="33"/>
    </row>
    <row r="49" ht="14.25">
      <c r="D49" s="2"/>
      <c r="E49" s="35"/>
      <c r="F49" s="34"/>
      <c r="G49" s="33"/>
    </row>
    <row r="50" ht="14.25">
      <c r="D50" s="2"/>
      <c r="E50" s="35"/>
      <c r="F50" s="34"/>
      <c r="G50" s="33"/>
    </row>
    <row r="51" ht="14.25">
      <c r="D51" s="2"/>
      <c r="E51" s="35"/>
      <c r="F51" s="34"/>
      <c r="G51" s="33"/>
    </row>
    <row r="52" ht="14.25">
      <c r="D52" s="2"/>
      <c r="E52" s="35"/>
      <c r="F52" s="34"/>
      <c r="G52" s="33"/>
    </row>
    <row r="53" ht="14.25">
      <c r="D53" s="2"/>
      <c r="E53" s="35"/>
      <c r="F53" s="34"/>
      <c r="G53" s="33"/>
    </row>
    <row r="54" ht="14.25">
      <c r="D54" s="2"/>
      <c r="E54" s="35"/>
      <c r="F54" s="34"/>
      <c r="G54" s="33"/>
    </row>
    <row r="55" ht="14.25">
      <c r="D55" s="2"/>
      <c r="E55" s="35"/>
      <c r="F55" s="34"/>
      <c r="G55" s="33"/>
    </row>
    <row r="56" ht="14.25">
      <c r="D56" s="2"/>
      <c r="E56" s="35"/>
      <c r="F56" s="34"/>
      <c r="G56" s="33"/>
    </row>
    <row r="57" ht="14.25">
      <c r="D57" s="2"/>
      <c r="E57" s="35"/>
      <c r="F57" s="34"/>
      <c r="G57" s="33"/>
    </row>
    <row r="58" ht="14.25">
      <c r="D58" s="2"/>
      <c r="E58" s="35"/>
      <c r="F58" s="34"/>
      <c r="G58" s="33"/>
    </row>
    <row r="59" ht="14.25">
      <c r="D59" s="2"/>
      <c r="E59" s="35"/>
      <c r="F59" s="34"/>
      <c r="G59" s="33"/>
    </row>
    <row r="60" ht="14.25">
      <c r="D60" s="2"/>
      <c r="E60" s="35"/>
      <c r="F60" s="34"/>
      <c r="G60" s="33"/>
    </row>
    <row r="61" ht="14.25">
      <c r="D61" s="2"/>
      <c r="E61" s="35"/>
      <c r="F61" s="34"/>
      <c r="G61" s="33"/>
    </row>
    <row r="62" ht="14.25">
      <c r="D62" s="2"/>
      <c r="E62" s="35"/>
      <c r="F62" s="34"/>
      <c r="G62" s="33"/>
    </row>
    <row r="63" ht="14.25">
      <c r="D63" s="2"/>
      <c r="E63" s="35"/>
      <c r="F63" s="34"/>
      <c r="G63" s="33"/>
    </row>
    <row r="64" ht="14.25">
      <c r="D64" s="2"/>
      <c r="E64" s="35"/>
      <c r="F64" s="34"/>
      <c r="G64" s="33"/>
    </row>
    <row r="65" ht="14.25">
      <c r="D65" s="2"/>
      <c r="E65" s="35"/>
      <c r="F65" s="34"/>
      <c r="G65" s="33"/>
    </row>
    <row r="66" ht="14.25">
      <c r="D66" s="2"/>
      <c r="E66" s="35"/>
      <c r="F66" s="34"/>
      <c r="G66" s="33"/>
    </row>
    <row r="67" ht="14.25">
      <c r="D67" s="2"/>
      <c r="E67" s="35"/>
      <c r="F67" s="34"/>
      <c r="G67" s="33"/>
    </row>
    <row r="68" ht="14.25">
      <c r="D68" s="2"/>
      <c r="E68" s="35"/>
      <c r="F68" s="34"/>
      <c r="G68" s="33"/>
    </row>
    <row r="69" ht="14.25">
      <c r="D69" s="2"/>
      <c r="E69" s="35"/>
      <c r="F69" s="34"/>
      <c r="G69" s="33"/>
    </row>
    <row r="70" ht="14.25">
      <c r="D70" s="2"/>
      <c r="E70" s="35"/>
      <c r="F70" s="34"/>
      <c r="G70" s="33"/>
    </row>
    <row r="71" ht="14.25">
      <c r="D71" s="2"/>
      <c r="E71" s="35"/>
      <c r="F71" s="34"/>
      <c r="G71" s="33"/>
    </row>
    <row r="72" ht="14.25">
      <c r="D72" s="2"/>
      <c r="E72" s="35"/>
      <c r="F72" s="34"/>
      <c r="G72" s="33"/>
    </row>
    <row r="73" ht="14.25">
      <c r="D73" s="2"/>
      <c r="E73" s="35"/>
      <c r="F73" s="34"/>
      <c r="G73" s="33"/>
    </row>
    <row r="74" ht="14.25">
      <c r="D74" s="2"/>
      <c r="E74" s="35"/>
      <c r="F74" s="34"/>
      <c r="G74" s="33"/>
    </row>
    <row r="75" ht="14.25">
      <c r="D75" s="2"/>
      <c r="E75" s="35"/>
      <c r="F75" s="34"/>
      <c r="G75" s="33"/>
    </row>
    <row r="76" ht="14.25">
      <c r="D76" s="2"/>
      <c r="E76" s="35"/>
      <c r="F76" s="34"/>
      <c r="G76" s="33"/>
    </row>
    <row r="77" ht="14.25">
      <c r="D77" s="2"/>
      <c r="E77" s="35"/>
      <c r="F77" s="34"/>
      <c r="G77" s="33"/>
    </row>
    <row r="78" ht="14.25">
      <c r="D78" s="2"/>
      <c r="E78" s="35"/>
      <c r="F78" s="34"/>
      <c r="G78" s="33"/>
    </row>
    <row r="79" ht="14.25">
      <c r="D79" s="2"/>
      <c r="E79" s="35"/>
      <c r="F79" s="34"/>
      <c r="G79" s="33"/>
    </row>
    <row r="80" ht="14.25">
      <c r="D80" s="2"/>
      <c r="E80" s="35"/>
      <c r="F80" s="34"/>
      <c r="G80" s="33"/>
    </row>
    <row r="81" ht="14.25">
      <c r="D81" s="2"/>
      <c r="E81" s="35"/>
      <c r="F81" s="34"/>
      <c r="G81" s="33"/>
    </row>
    <row r="82" ht="14.25">
      <c r="D82" s="2"/>
      <c r="E82" s="35"/>
      <c r="F82" s="34"/>
      <c r="G82" s="33"/>
    </row>
    <row r="83" ht="14.25">
      <c r="D83" s="2"/>
      <c r="E83" s="35"/>
      <c r="F83" s="34"/>
      <c r="G83" s="33"/>
    </row>
    <row r="84" ht="14.25">
      <c r="D84" s="2"/>
      <c r="E84" s="35"/>
      <c r="F84" s="34"/>
      <c r="G84" s="33"/>
    </row>
    <row r="85" ht="14.25">
      <c r="D85" s="2"/>
      <c r="E85" s="35"/>
      <c r="F85" s="34"/>
      <c r="G85" s="33"/>
    </row>
    <row r="86" ht="14.25">
      <c r="D86" s="2"/>
      <c r="E86" s="35"/>
      <c r="F86" s="34"/>
      <c r="G86" s="33"/>
    </row>
    <row r="87" ht="14.25">
      <c r="D87" s="2"/>
      <c r="E87" s="35"/>
      <c r="F87" s="34"/>
      <c r="G87" s="33"/>
    </row>
    <row r="88" ht="14.25">
      <c r="D88" s="2"/>
      <c r="E88" s="35"/>
      <c r="F88" s="34"/>
      <c r="G88" s="33"/>
    </row>
    <row r="89" ht="14.25">
      <c r="D89" s="2"/>
      <c r="E89" s="35"/>
      <c r="F89" s="34"/>
      <c r="G89" s="33"/>
    </row>
    <row r="90" ht="14.25">
      <c r="D90" s="2"/>
      <c r="E90" s="35"/>
      <c r="F90" s="34"/>
      <c r="G90" s="33"/>
    </row>
    <row r="91" ht="14.25">
      <c r="D91" s="2"/>
      <c r="E91" s="35"/>
      <c r="F91" s="34"/>
      <c r="G91" s="33"/>
    </row>
    <row r="92" ht="14.25">
      <c r="D92" s="2"/>
      <c r="E92" s="35"/>
      <c r="F92" s="34"/>
      <c r="G92" s="33"/>
    </row>
    <row r="93" ht="14.25">
      <c r="D93" s="2"/>
      <c r="E93" s="35"/>
      <c r="F93" s="34"/>
      <c r="G93" s="33"/>
    </row>
    <row r="94" ht="14.25">
      <c r="D94" s="2"/>
      <c r="E94" s="35"/>
      <c r="F94" s="34"/>
      <c r="G94" s="33"/>
    </row>
    <row r="95" ht="14.25">
      <c r="D95" s="2"/>
      <c r="E95" s="35"/>
      <c r="F95" s="34"/>
      <c r="G95" s="33"/>
    </row>
    <row r="96" ht="14.25">
      <c r="D96" s="2"/>
      <c r="E96" s="35"/>
      <c r="F96" s="34"/>
      <c r="G96" s="33"/>
    </row>
    <row r="97" ht="14.25">
      <c r="D97" s="2"/>
      <c r="E97" s="35"/>
      <c r="F97" s="34"/>
      <c r="G97" s="33"/>
    </row>
    <row r="98" ht="14.25">
      <c r="D98" s="2"/>
      <c r="E98" s="35"/>
      <c r="F98" s="34"/>
      <c r="G98" s="33"/>
    </row>
    <row r="99" ht="14.25">
      <c r="D99" s="2"/>
      <c r="E99" s="35"/>
      <c r="F99" s="34"/>
      <c r="G99" s="33"/>
    </row>
    <row r="100" ht="14.25">
      <c r="D100" s="2"/>
      <c r="E100" s="35"/>
      <c r="F100" s="34"/>
      <c r="G100" s="33"/>
    </row>
  </sheetData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2" style="2" width="50.7109375"/>
    <col min="3" max="16384" style="1" width="9.140625"/>
  </cols>
  <sheetData>
    <row r="1" ht="14.25">
      <c r="A1" s="4" t="s">
        <v>303</v>
      </c>
      <c r="B1" s="5" t="s">
        <v>142</v>
      </c>
    </row>
    <row r="2" ht="14.25">
      <c r="A2" s="6" t="s">
        <v>304</v>
      </c>
      <c r="B2" s="37">
        <v>1234</v>
      </c>
    </row>
    <row r="3" ht="14.25">
      <c r="A3" s="38" t="s">
        <v>305</v>
      </c>
      <c r="B3" s="39" t="s">
        <v>306</v>
      </c>
    </row>
    <row r="4" ht="14.25">
      <c r="A4" s="6" t="s">
        <v>307</v>
      </c>
      <c r="B4" s="37" t="s">
        <v>308</v>
      </c>
    </row>
    <row r="5" ht="14.25">
      <c r="A5" s="38" t="s">
        <v>309</v>
      </c>
      <c r="B5" s="39">
        <v>5678</v>
      </c>
    </row>
    <row r="6" ht="14.25">
      <c r="A6" s="6" t="s">
        <v>310</v>
      </c>
      <c r="B6" s="37">
        <v>91023</v>
      </c>
    </row>
    <row r="7" ht="14.25">
      <c r="A7" s="38" t="s">
        <v>311</v>
      </c>
      <c r="B7" s="39" t="s">
        <v>312</v>
      </c>
    </row>
  </sheetData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modified xsi:type="dcterms:W3CDTF">2024-05-11T05:56:01Z</dcterms:modified>
</cp:coreProperties>
</file>