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885E9574-0FA4-4733-8099-B1D23B3B84A7}" xr6:coauthVersionLast="47" xr6:coauthVersionMax="47" xr10:uidLastSave="{00000000-0000-0000-0000-000000000000}"/>
  <bookViews>
    <workbookView xWindow="1920" yWindow="2490" windowWidth="24375" windowHeight="13545" tabRatio="634" activeTab="2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G28" i="15" l="1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O12" i="12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O18" i="12"/>
  <c r="N18" i="12"/>
  <c r="M18" i="12"/>
  <c r="L18" i="12"/>
  <c r="K18" i="12"/>
  <c r="J18" i="12"/>
  <c r="I18" i="12"/>
  <c r="H18" i="12"/>
  <c r="O234" i="12"/>
  <c r="N234" i="12"/>
  <c r="M234" i="12"/>
  <c r="L234" i="12"/>
  <c r="K234" i="12"/>
  <c r="J234" i="12"/>
  <c r="I234" i="12"/>
  <c r="H234" i="12"/>
  <c r="O228" i="12"/>
  <c r="N228" i="12"/>
  <c r="M228" i="12"/>
  <c r="L228" i="12"/>
  <c r="K228" i="12"/>
  <c r="J228" i="12"/>
  <c r="I228" i="12"/>
  <c r="H228" i="12"/>
  <c r="O222" i="12"/>
  <c r="N222" i="12"/>
  <c r="M222" i="12"/>
  <c r="L222" i="12"/>
  <c r="K222" i="12"/>
  <c r="J222" i="12"/>
  <c r="I222" i="12"/>
  <c r="H222" i="12"/>
  <c r="O216" i="12"/>
  <c r="N216" i="12"/>
  <c r="M216" i="12"/>
  <c r="L216" i="12"/>
  <c r="K216" i="12"/>
  <c r="J216" i="12"/>
  <c r="I216" i="12"/>
  <c r="H216" i="12"/>
  <c r="O210" i="12"/>
  <c r="N210" i="12"/>
  <c r="M210" i="12"/>
  <c r="L210" i="12"/>
  <c r="K210" i="12"/>
  <c r="J210" i="12"/>
  <c r="I210" i="12"/>
  <c r="H210" i="12"/>
  <c r="O204" i="12"/>
  <c r="N204" i="12"/>
  <c r="M204" i="12"/>
  <c r="L204" i="12"/>
  <c r="K204" i="12"/>
  <c r="J204" i="12"/>
  <c r="I204" i="12"/>
  <c r="H204" i="12"/>
  <c r="O198" i="12"/>
  <c r="N198" i="12"/>
  <c r="M198" i="12"/>
  <c r="L198" i="12"/>
  <c r="K198" i="12"/>
  <c r="J198" i="12"/>
  <c r="I198" i="12"/>
  <c r="H198" i="12"/>
  <c r="O192" i="12"/>
  <c r="N192" i="12"/>
  <c r="M192" i="12"/>
  <c r="L192" i="12"/>
  <c r="K192" i="12"/>
  <c r="J192" i="12"/>
  <c r="I192" i="12"/>
  <c r="H192" i="12"/>
  <c r="O186" i="12"/>
  <c r="N186" i="12"/>
  <c r="M186" i="12"/>
  <c r="L186" i="12"/>
  <c r="K186" i="12"/>
  <c r="J186" i="12"/>
  <c r="I186" i="12"/>
  <c r="H186" i="12"/>
  <c r="O180" i="12"/>
  <c r="N180" i="12"/>
  <c r="M180" i="12"/>
  <c r="L180" i="12"/>
  <c r="K180" i="12"/>
  <c r="J180" i="12"/>
  <c r="I180" i="12"/>
  <c r="H180" i="12"/>
  <c r="O174" i="12"/>
  <c r="N174" i="12"/>
  <c r="M174" i="12"/>
  <c r="L174" i="12"/>
  <c r="K174" i="12"/>
  <c r="J174" i="12"/>
  <c r="I174" i="12"/>
  <c r="H174" i="12"/>
  <c r="O168" i="12"/>
  <c r="N168" i="12"/>
  <c r="M168" i="12"/>
  <c r="L168" i="12"/>
  <c r="K168" i="12"/>
  <c r="J168" i="12"/>
  <c r="I168" i="12"/>
  <c r="H168" i="12"/>
  <c r="O162" i="12"/>
  <c r="N162" i="12"/>
  <c r="M162" i="12"/>
  <c r="L162" i="12"/>
  <c r="K162" i="12"/>
  <c r="J162" i="12"/>
  <c r="I162" i="12"/>
  <c r="H162" i="12"/>
  <c r="O156" i="12"/>
  <c r="N156" i="12"/>
  <c r="M156" i="12"/>
  <c r="L156" i="12"/>
  <c r="K156" i="12"/>
  <c r="J156" i="12"/>
  <c r="I156" i="12"/>
  <c r="H156" i="12"/>
  <c r="O150" i="12"/>
  <c r="N150" i="12"/>
  <c r="M150" i="12"/>
  <c r="L150" i="12"/>
  <c r="K150" i="12"/>
  <c r="J150" i="12"/>
  <c r="I150" i="12"/>
  <c r="H150" i="12"/>
  <c r="O144" i="12"/>
  <c r="N144" i="12"/>
  <c r="M144" i="12"/>
  <c r="L144" i="12"/>
  <c r="K144" i="12"/>
  <c r="J144" i="12"/>
  <c r="I144" i="12"/>
  <c r="H144" i="12"/>
  <c r="O138" i="12"/>
  <c r="N138" i="12"/>
  <c r="M138" i="12"/>
  <c r="L138" i="12"/>
  <c r="K138" i="12"/>
  <c r="J138" i="12"/>
  <c r="I138" i="12"/>
  <c r="H138" i="12"/>
  <c r="O132" i="12"/>
  <c r="N132" i="12"/>
  <c r="M132" i="12"/>
  <c r="L132" i="12"/>
  <c r="K132" i="12"/>
  <c r="J132" i="12"/>
  <c r="I132" i="12"/>
  <c r="H132" i="12"/>
  <c r="O126" i="12"/>
  <c r="N126" i="12"/>
  <c r="M126" i="12"/>
  <c r="L126" i="12"/>
  <c r="K126" i="12"/>
  <c r="J126" i="12"/>
  <c r="I126" i="12"/>
  <c r="H126" i="12"/>
  <c r="O120" i="12"/>
  <c r="N120" i="12"/>
  <c r="M120" i="12"/>
  <c r="L120" i="12"/>
  <c r="K120" i="12"/>
  <c r="J120" i="12"/>
  <c r="I120" i="12"/>
  <c r="H120" i="12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Q23" i="17"/>
  <c r="P23" i="17" s="1"/>
  <c r="O23" i="17" s="1"/>
  <c r="N23" i="17" s="1"/>
  <c r="M23" i="17" s="1"/>
  <c r="L23" i="17" s="1"/>
  <c r="K23" i="17" s="1"/>
  <c r="S44" i="17" s="1"/>
  <c r="T44" i="17" s="1"/>
  <c r="C54" i="15"/>
  <c r="C55" i="15" s="1"/>
  <c r="C56" i="15" s="1"/>
  <c r="C57" i="15" s="1"/>
  <c r="C58" i="15" s="1"/>
  <c r="C59" i="15" s="1"/>
  <c r="C52" i="15"/>
  <c r="C51" i="15" s="1"/>
  <c r="C50" i="15" s="1"/>
  <c r="C49" i="15" s="1"/>
  <c r="C48" i="15" s="1"/>
  <c r="O114" i="12"/>
  <c r="N114" i="12"/>
  <c r="M114" i="12"/>
  <c r="L114" i="12"/>
  <c r="K114" i="12"/>
  <c r="J114" i="12"/>
  <c r="I114" i="12"/>
  <c r="H114" i="12"/>
  <c r="O108" i="12"/>
  <c r="N108" i="12"/>
  <c r="M108" i="12"/>
  <c r="L108" i="12"/>
  <c r="K108" i="12"/>
  <c r="J108" i="12"/>
  <c r="I108" i="12"/>
  <c r="H108" i="12"/>
  <c r="O102" i="12"/>
  <c r="N102" i="12"/>
  <c r="M102" i="12"/>
  <c r="L102" i="12"/>
  <c r="K102" i="12"/>
  <c r="J102" i="12"/>
  <c r="I102" i="12"/>
  <c r="H102" i="12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S24" i="17" l="1"/>
  <c r="T24" i="17" s="1"/>
  <c r="S25" i="17"/>
  <c r="T25" i="17" s="1"/>
  <c r="S26" i="17"/>
  <c r="T26" i="17" s="1"/>
  <c r="S27" i="17"/>
  <c r="T27" i="17" s="1"/>
  <c r="S63" i="17"/>
  <c r="T63" i="17" s="1"/>
  <c r="S56" i="17"/>
  <c r="T56" i="17" s="1"/>
  <c r="S62" i="17"/>
  <c r="T62" i="17" s="1"/>
  <c r="S55" i="17"/>
  <c r="T55" i="17" s="1"/>
  <c r="S49" i="17"/>
  <c r="T49" i="17" s="1"/>
  <c r="S54" i="17"/>
  <c r="T54" i="17" s="1"/>
  <c r="S48" i="17"/>
  <c r="T48" i="17" s="1"/>
  <c r="S61" i="17"/>
  <c r="T61" i="17" s="1"/>
  <c r="S47" i="17"/>
  <c r="T47" i="17" s="1"/>
  <c r="S60" i="17"/>
  <c r="T60" i="17" s="1"/>
  <c r="S53" i="17"/>
  <c r="T53" i="17" s="1"/>
  <c r="S46" i="17"/>
  <c r="T46" i="17" s="1"/>
  <c r="S59" i="17"/>
  <c r="T59" i="17" s="1"/>
  <c r="S52" i="17"/>
  <c r="T52" i="17" s="1"/>
  <c r="S58" i="17"/>
  <c r="T58" i="17" s="1"/>
  <c r="S51" i="17"/>
  <c r="T51" i="17" s="1"/>
  <c r="S45" i="17"/>
  <c r="T45" i="17" s="1"/>
  <c r="S57" i="17"/>
  <c r="T57" i="17" s="1"/>
  <c r="S50" i="17"/>
  <c r="T50" i="17" s="1"/>
  <c r="S36" i="17"/>
  <c r="T36" i="17" s="1"/>
  <c r="S43" i="17"/>
  <c r="T43" i="17" s="1"/>
  <c r="S35" i="17"/>
  <c r="T35" i="17" s="1"/>
  <c r="S42" i="17"/>
  <c r="T42" i="17" s="1"/>
  <c r="S34" i="17"/>
  <c r="T34" i="17" s="1"/>
  <c r="S29" i="17"/>
  <c r="T29" i="17" s="1"/>
  <c r="S41" i="17"/>
  <c r="T41" i="17" s="1"/>
  <c r="S33" i="17"/>
  <c r="T33" i="17" s="1"/>
  <c r="S28" i="17"/>
  <c r="T28" i="17" s="1"/>
  <c r="S40" i="17"/>
  <c r="T40" i="17" s="1"/>
  <c r="S32" i="17"/>
  <c r="T32" i="17" s="1"/>
  <c r="S39" i="17"/>
  <c r="T39" i="17" s="1"/>
  <c r="S31" i="17"/>
  <c r="T31" i="17" s="1"/>
  <c r="S38" i="17"/>
  <c r="T38" i="17" s="1"/>
  <c r="S30" i="17"/>
  <c r="T30" i="17" s="1"/>
  <c r="S37" i="17"/>
  <c r="T37" i="17" s="1"/>
  <c r="C60" i="15"/>
  <c r="C47" i="15"/>
  <c r="C46" i="15" l="1"/>
  <c r="C45" i="15" l="1"/>
  <c r="C44" i="15" l="1"/>
  <c r="C43" i="15" l="1"/>
  <c r="C42" i="15" l="1"/>
  <c r="C41" i="15" l="1"/>
  <c r="C40" i="15" l="1"/>
  <c r="C39" i="15" l="1"/>
  <c r="C38" i="15" l="1"/>
  <c r="C37" i="15" l="1"/>
  <c r="C36" i="15" l="1"/>
  <c r="C35" i="15" l="1"/>
  <c r="C34" i="15" l="1"/>
  <c r="C33" i="15" l="1"/>
  <c r="C32" i="15" l="1"/>
  <c r="C31" i="15" l="1"/>
  <c r="C30" i="15" l="1"/>
  <c r="C29" i="15" l="1"/>
  <c r="C28" i="15" l="1"/>
  <c r="C27" i="15" l="1"/>
  <c r="C26" i="15" l="1"/>
  <c r="C25" i="15" l="1"/>
  <c r="C24" i="15" l="1"/>
  <c r="C23" i="15" l="1"/>
  <c r="C22" i="15" l="1"/>
  <c r="C21" i="15" l="1"/>
  <c r="C20" i="15" l="1"/>
  <c r="C19" i="15" l="1"/>
  <c r="C18" i="15" l="1"/>
  <c r="C17" i="15" l="1"/>
  <c r="C16" i="15" l="1"/>
  <c r="C61" i="15"/>
  <c r="C15" i="15" l="1"/>
  <c r="C62" i="15"/>
  <c r="C14" i="15" l="1"/>
  <c r="C63" i="15"/>
  <c r="C13" i="15" l="1"/>
  <c r="C64" i="15"/>
  <c r="C12" i="15" l="1"/>
  <c r="C65" i="15"/>
  <c r="C11" i="15" l="1"/>
  <c r="C66" i="15"/>
  <c r="C10" i="15" l="1"/>
  <c r="C67" i="15"/>
  <c r="C9" i="15" l="1"/>
  <c r="C68" i="15"/>
  <c r="C8" i="15" l="1"/>
  <c r="C69" i="15"/>
  <c r="C7" i="15" l="1"/>
  <c r="C70" i="15"/>
  <c r="C6" i="15" l="1"/>
  <c r="C71" i="15"/>
  <c r="C5" i="15" l="1"/>
  <c r="F5" i="15" s="1"/>
  <c r="C72" i="15"/>
  <c r="C73" i="15" l="1"/>
  <c r="C74" i="15" l="1"/>
  <c r="C75" i="15" l="1"/>
  <c r="C76" i="15" l="1"/>
  <c r="C77" i="15" l="1"/>
  <c r="C78" i="15" l="1"/>
  <c r="C79" i="15" l="1"/>
  <c r="C80" i="15" l="1"/>
  <c r="C81" i="15" l="1"/>
  <c r="C82" i="15" l="1"/>
  <c r="C83" i="15" l="1"/>
  <c r="C84" i="15" l="1"/>
  <c r="C85" i="15" l="1"/>
  <c r="C86" i="15" l="1"/>
  <c r="C87" i="15" l="1"/>
  <c r="C88" i="15" l="1"/>
  <c r="C89" i="15" l="1"/>
  <c r="C90" i="15" l="1"/>
  <c r="C91" i="15" l="1"/>
  <c r="C92" i="15" l="1"/>
  <c r="C93" i="15" l="1"/>
  <c r="C94" i="15" l="1"/>
  <c r="C95" i="15" l="1"/>
  <c r="C96" i="15" l="1"/>
  <c r="C97" i="15" l="1"/>
  <c r="C98" i="15" l="1"/>
  <c r="C99" i="15" l="1"/>
  <c r="C100" i="15" l="1"/>
  <c r="C101" i="15" l="1"/>
  <c r="C102" i="15" l="1"/>
  <c r="C103" i="15" l="1"/>
  <c r="C104" i="15" l="1"/>
  <c r="C105" i="15" l="1"/>
  <c r="C106" i="15" l="1"/>
  <c r="C107" i="15" l="1"/>
  <c r="C108" i="15" l="1"/>
  <c r="C109" i="15" l="1"/>
  <c r="C110" i="15" l="1"/>
  <c r="C111" i="15" l="1"/>
  <c r="C112" i="15" l="1"/>
  <c r="C113" i="15" l="1"/>
  <c r="C114" i="15" l="1"/>
  <c r="C115" i="15" l="1"/>
  <c r="C116" i="15" l="1"/>
</calcChain>
</file>

<file path=xl/sharedStrings.xml><?xml version="1.0" encoding="utf-8"?>
<sst xmlns="http://schemas.openxmlformats.org/spreadsheetml/2006/main" count="465" uniqueCount="391">
  <si>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</si>
  <si>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</si>
  <si>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</si>
  <si>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</si>
  <si>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</si>
  <si>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</si>
  <si>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</si>
  <si>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</si>
  <si>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</si>
  <si>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</si>
  <si>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</si>
  <si>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</si>
  <si>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</si>
  <si>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</si>
  <si>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</si>
  <si>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</si>
  <si>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</si>
  <si>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</si>
  <si>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</si>
  <si>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</si>
  <si>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</si>
  <si>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</si>
  <si>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</si>
  <si>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</si>
  <si>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</si>
  <si>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</si>
  <si>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</si>
  <si>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</si>
  <si>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</si>
  <si>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</si>
  <si>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</si>
  <si>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</si>
  <si>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</si>
  <si>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</si>
  <si>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</si>
  <si>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</si>
  <si>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</si>
  <si>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</si>
  <si>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</si>
  <si>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</si>
  <si>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</si>
  <si>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</si>
  <si>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</si>
  <si>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</si>
  <si>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</si>
  <si>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</si>
  <si>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</si>
  <si>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</si>
  <si>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</si>
  <si>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</si>
  <si>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</si>
  <si>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</si>
  <si>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</si>
  <si>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</si>
  <si>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INOUT0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</si>
  <si>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</si>
  <si>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</si>
  <si>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</si>
  <si>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</si>
  <si>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</si>
  <si>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</si>
  <si>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</si>
  <si>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</si>
  <si>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</si>
  <si>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</si>
  <si>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</si>
  <si>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</si>
  <si>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</si>
  <si>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</si>
  <si>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</si>
  <si>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</si>
  <si>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</si>
  <si>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</si>
  <si>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</si>
  <si>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</si>
  <si>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</si>
  <si>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</si>
  <si>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</si>
  <si>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</si>
  <si>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</si>
  <si>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</si>
  <si>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</si>
  <si>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</si>
  <si>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</si>
  <si>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</si>
  <si>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</si>
  <si>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</si>
  <si>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</si>
  <si>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</si>
  <si>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</si>
  <si>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</si>
  <si>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</si>
  <si>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</si>
  <si>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</si>
  <si>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</si>
  <si>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</si>
  <si>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</si>
  <si>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</si>
  <si>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</si>
  <si>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</si>
  <si>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</si>
  <si>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</si>
  <si>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</si>
  <si>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</si>
  <si>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</si>
  <si>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</si>
  <si>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</si>
  <si>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</si>
  <si>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</si>
  <si>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</si>
  <si>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</si>
  <si>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</si>
  <si>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</si>
  <si>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</si>
  <si>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</si>
  <si>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</si>
  <si>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</si>
  <si>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</si>
  <si>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</si>
  <si>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</si>
  <si>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</si>
  <si>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</si>
  <si>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</si>
  <si>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</si>
  <si>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</si>
  <si>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</si>
  <si>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</si>
  <si>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</si>
  <si>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</si>
  <si>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</si>
  <si>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</si>
  <si>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</si>
  <si>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</si>
  <si>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</si>
  <si>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</si>
  <si>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</si>
  <si>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</si>
  <si>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</si>
  <si>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</si>
  <si>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</si>
  <si>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</si>
  <si>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</si>
  <si>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</si>
  <si>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</si>
  <si>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</si>
  <si>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</si>
  <si>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</si>
  <si>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</si>
  <si>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</si>
  <si>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</si>
  <si>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</si>
  <si>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</si>
  <si>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</si>
  <si>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</si>
  <si>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</si>
  <si>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</si>
  <si>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</si>
  <si>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</si>
  <si>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</si>
  <si>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</si>
  <si>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</si>
  <si>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</si>
  <si>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</si>
  <si>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</si>
  <si>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</si>
  <si>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</si>
  <si>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</si>
  <si>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</si>
  <si>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</si>
  <si>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</si>
  <si>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</si>
  <si>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</si>
  <si>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</si>
  <si>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</si>
  <si>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</si>
  <si>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</si>
  <si>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</si>
  <si>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</si>
  <si>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</si>
  <si>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</si>
  <si>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</si>
  <si>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</si>
  <si>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</si>
  <si>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</si>
  <si>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</si>
  <si>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</si>
  <si>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</si>
  <si>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</si>
  <si>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</si>
  <si>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</si>
  <si>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</si>
  <si>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</si>
  <si>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</si>
  <si>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</si>
  <si>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</si>
  <si>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</si>
  <si>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</si>
  <si>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</si>
  <si>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</si>
  <si>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</si>
  <si>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</si>
  <si>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</si>
  <si>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</si>
  <si>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</si>
  <si>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</si>
  <si>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</si>
  <si>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</si>
  <si>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</si>
  <si>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</si>
  <si>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</si>
  <si>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</si>
  <si>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</si>
  <si>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</si>
  <si>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</si>
  <si>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</si>
  <si>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</si>
  <si>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</si>
  <si>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</si>
  <si>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</si>
  <si>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</si>
  <si>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</si>
  <si>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</si>
  <si>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</si>
  <si>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</si>
  <si>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</si>
  <si>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</si>
  <si>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</si>
  <si>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</si>
  <si>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</si>
  <si>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</si>
  <si>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</si>
  <si>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</si>
  <si>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</si>
  <si>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</si>
  <si>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</si>
  <si>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</si>
  <si>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</si>
  <si>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</si>
  <si>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</si>
  <si>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</si>
  <si>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</si>
  <si>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</si>
  <si>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</si>
  <si>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</si>
  <si>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</si>
  <si>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</si>
  <si>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</si>
  <si>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</si>
  <si>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</si>
  <si>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</si>
  <si>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</si>
  <si>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</si>
  <si>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</si>
  <si>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</si>
  <si>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</si>
  <si>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</si>
  <si>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</si>
  <si>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</si>
  <si>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</si>
  <si>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</si>
  <si>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</si>
  <si>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</si>
  <si>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</si>
  <si>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</si>
  <si>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</si>
  <si>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</si>
  <si>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</si>
  <si>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</si>
  <si>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</si>
  <si>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</si>
  <si>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</si>
  <si>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</si>
  <si>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</si>
  <si>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</si>
  <si>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</si>
  <si>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</si>
  <si>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</si>
  <si>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</si>
  <si>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</si>
  <si>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</si>
  <si>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</si>
  <si>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</si>
  <si>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</si>
  <si>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</si>
  <si>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</si>
  <si>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</si>
  <si>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</si>
  <si>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</si>
  <si>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</si>
  <si>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</si>
  <si>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</si>
  <si>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</si>
  <si>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</si>
  <si>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</si>
  <si>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</si>
  <si>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</si>
  <si>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</si>
  <si>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</si>
  <si>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</si>
  <si>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</si>
  <si>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</si>
  <si>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</si>
  <si>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</si>
  <si>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</si>
  <si>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</si>
  <si>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</si>
  <si>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</si>
  <si>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</si>
  <si>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</si>
  <si>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</si>
  <si>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</si>
  <si>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</si>
  <si>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</si>
  <si>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</si>
  <si>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</si>
  <si>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</si>
  <si>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</si>
  <si>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</si>
  <si>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</si>
  <si>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</si>
  <si>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</si>
  <si>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</si>
  <si>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</si>
  <si>
    <t>DP</t>
    <phoneticPr fontId="1"/>
  </si>
  <si>
    <t>G</t>
    <phoneticPr fontId="1"/>
  </si>
  <si>
    <t>h</t>
    <phoneticPr fontId="1"/>
  </si>
  <si>
    <t>DEC</t>
    <phoneticPr fontId="1"/>
  </si>
  <si>
    <t>HEX</t>
    <phoneticPr fontId="1"/>
  </si>
  <si>
    <t>i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</si>
  <si>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</si>
  <si>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</si>
  <si>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</si>
  <si>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</si>
  <si>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</si>
  <si>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</si>
  <si>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</si>
  <si>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</si>
  <si>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</si>
  <si>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</si>
  <si>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</si>
  <si>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</si>
  <si>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</si>
  <si>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</si>
  <si>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</si>
  <si>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</si>
  <si>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</si>
  <si>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</si>
  <si>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</si>
  <si>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</si>
  <si>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</si>
  <si>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</si>
  <si>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</si>
  <si>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</si>
  <si>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</si>
  <si>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</si>
  <si>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</si>
  <si>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</si>
  <si>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</si>
  <si>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</si>
  <si>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</si>
  <si>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</si>
  <si>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</si>
  <si>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</si>
  <si>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</si>
  <si>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</si>
  <si>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</si>
  <si>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PU1MΩ</t>
    <phoneticPr fontId="1"/>
  </si>
  <si>
    <t>-</t>
    <phoneticPr fontId="1"/>
  </si>
  <si>
    <t>O</t>
    <phoneticPr fontId="1"/>
  </si>
  <si>
    <t>I/O</t>
    <phoneticPr fontId="1"/>
  </si>
  <si>
    <t>OUT3/BEEP</t>
    <phoneticPr fontId="1"/>
  </si>
  <si>
    <t>OUT4/INT</t>
    <phoneticPr fontId="1"/>
  </si>
  <si>
    <t>predivider</t>
    <phoneticPr fontId="1"/>
  </si>
  <si>
    <t>[3]</t>
    <phoneticPr fontId="1"/>
  </si>
  <si>
    <t>OUT4 port mode select
[7] 0:Normal mode, 1:Interrupt flag mode</t>
    <phoneticPr fontId="1"/>
  </si>
  <si>
    <t>OUT4 port control
IF Normal mode
 0:output Low, 1:output &amp; Pull-up
IF Interrupt flag mode
 0→1 or 1→0 toggle for reset</t>
    <phoneticPr fontId="1"/>
  </si>
  <si>
    <t>[4]</t>
    <phoneticPr fontId="1"/>
  </si>
  <si>
    <t>HEX</t>
    <phoneticPr fontId="1"/>
  </si>
  <si>
    <t>0x34</t>
    <phoneticPr fontId="1"/>
  </si>
  <si>
    <t>0x5D</t>
    <phoneticPr fontId="1"/>
  </si>
  <si>
    <t>OUT3 port control
IF Normal mode
 0:output Low, 1:output &amp; Pull-up
IF Beep mode
 0:Beep OFF, 1:Beep ON</t>
    <phoneticPr fontId="1"/>
  </si>
  <si>
    <t>[0]</t>
    <phoneticPr fontId="1"/>
  </si>
  <si>
    <t>[1]</t>
    <phoneticPr fontId="1"/>
  </si>
  <si>
    <t>INOUT0 port control
 0:input &amp; Pull-up, 1:output Low</t>
    <phoneticPr fontId="1"/>
  </si>
  <si>
    <t>INOUT1 port control
 0:input &amp; Pull-up, 1:output Low</t>
    <phoneticPr fontId="1"/>
  </si>
  <si>
    <t>INOUT2 port control
IF Normal mode
 0:input &amp; Pull-up, 1:output Low
IF Beep mode
 0:Beep OFF, 1:Beep ON</t>
    <phoneticPr fontId="1"/>
  </si>
  <si>
    <t>[2]</t>
    <phoneticPr fontId="1"/>
  </si>
  <si>
    <t>[6:5]</t>
    <phoneticPr fontId="1"/>
  </si>
  <si>
    <t>OUT3 and INOUT2 port mode select
00:Normal mode 
01:Beep mode use OUT3
10:Beep mode use INOUT2
11:Beep mode use OUT3 and INOUT2 (Differential)</t>
    <phoneticPr fontId="1"/>
  </si>
  <si>
    <t>Speaker frequency data. Default:440Hz
data = 25000000/4/frequency[Hz]-2
data[7:0]</t>
    <phoneticPr fontId="1"/>
  </si>
  <si>
    <t>INOUT2/BEEPN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</si>
</sst>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2" fillId="2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66"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139212</xdr:colOff>
      <xdr:row>38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8"/>
  <sheetViews>
    <sheetView zoomScaleNormal="100" workbookViewId="0">
      <selection activeCell="L13" sqref="L13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4.375" bestFit="1" customWidth="1"/>
    <col min="6" max="6" width="9.875" customWidth="1"/>
    <col min="7" max="7" width="9.75" customWidth="1"/>
    <col min="8" max="8" width="4.375" bestFit="1" customWidth="1"/>
    <col min="9" max="9" width="3.5" bestFit="1" customWidth="1"/>
    <col min="10" max="10" width="6.125" style="4" bestFit="1" customWidth="1"/>
    <col min="11" max="11" width="14.875" bestFit="1" customWidth="1"/>
    <col min="12" max="12" width="11.875" bestFit="1" customWidth="1"/>
    <col min="14" max="14" width="7.125" bestFit="1" customWidth="1"/>
    <col min="15" max="15" width="3.5" bestFit="1" customWidth="1"/>
    <col min="16" max="17" width="8.625" bestFit="1" customWidth="1"/>
    <col min="18" max="18" width="3.5" bestFit="1" customWidth="1"/>
    <col min="19" max="19" width="5.25" bestFit="1" customWidth="1"/>
    <col min="20" max="20" width="10.125" bestFit="1" customWidth="1"/>
    <col min="22" max="22" width="9" bestFit="1" customWidth="1"/>
    <col min="23" max="23" width="14.875" bestFit="1" customWidth="1"/>
  </cols>
  <sheetData>
    <row r="2" spans="2:11" x14ac:dyDescent="0.15">
      <c r="B2" s="13" t="s">
        <v>284</v>
      </c>
    </row>
    <row r="3" spans="2:11" x14ac:dyDescent="0.15">
      <c r="B3" s="9" t="s">
        <v>0</v>
      </c>
      <c r="C3" s="17" t="s">
        <v>0</v>
      </c>
      <c r="D3" s="5">
        <v>1</v>
      </c>
      <c r="E3" s="5" t="s">
        <v>367</v>
      </c>
      <c r="F3" s="5"/>
      <c r="G3" s="5" t="s">
        <v>48</v>
      </c>
      <c r="H3" s="5" t="s">
        <v>369</v>
      </c>
      <c r="I3" s="5">
        <v>20</v>
      </c>
      <c r="J3" s="1" t="s">
        <v>1</v>
      </c>
      <c r="K3" s="22" t="s">
        <v>52</v>
      </c>
    </row>
    <row r="4" spans="2:11" x14ac:dyDescent="0.15">
      <c r="B4" s="7" t="s">
        <v>27</v>
      </c>
      <c r="C4" s="33" t="s">
        <v>2</v>
      </c>
      <c r="D4" s="2">
        <v>2</v>
      </c>
      <c r="E4" s="2" t="s">
        <v>368</v>
      </c>
      <c r="F4" s="2" t="s">
        <v>48</v>
      </c>
      <c r="G4" s="2" t="s">
        <v>48</v>
      </c>
      <c r="H4" s="2" t="s">
        <v>368</v>
      </c>
      <c r="I4" s="2">
        <v>19</v>
      </c>
      <c r="J4" s="24" t="s">
        <v>3</v>
      </c>
      <c r="K4" s="23" t="s">
        <v>22</v>
      </c>
    </row>
    <row r="5" spans="2:11" x14ac:dyDescent="0.15">
      <c r="B5" s="7" t="s">
        <v>37</v>
      </c>
      <c r="C5" s="24" t="s">
        <v>4</v>
      </c>
      <c r="D5" s="2">
        <v>3</v>
      </c>
      <c r="E5" s="2" t="s">
        <v>368</v>
      </c>
      <c r="F5" s="2" t="s">
        <v>48</v>
      </c>
      <c r="G5" s="2" t="s">
        <v>48</v>
      </c>
      <c r="H5" s="2" t="s">
        <v>368</v>
      </c>
      <c r="I5" s="2">
        <v>18</v>
      </c>
      <c r="J5" s="24" t="s">
        <v>5</v>
      </c>
      <c r="K5" s="23" t="s">
        <v>44</v>
      </c>
    </row>
    <row r="6" spans="2:11" x14ac:dyDescent="0.15">
      <c r="B6" s="7" t="s">
        <v>29</v>
      </c>
      <c r="C6" s="33" t="s">
        <v>6</v>
      </c>
      <c r="D6" s="2">
        <v>4</v>
      </c>
      <c r="E6" s="2" t="s">
        <v>368</v>
      </c>
      <c r="F6" s="2" t="s">
        <v>48</v>
      </c>
      <c r="G6" s="2" t="s">
        <v>366</v>
      </c>
      <c r="H6" s="2" t="s">
        <v>368</v>
      </c>
      <c r="I6" s="2">
        <v>17</v>
      </c>
      <c r="J6" s="24" t="s">
        <v>7</v>
      </c>
      <c r="K6" s="23" t="s">
        <v>45</v>
      </c>
    </row>
    <row r="7" spans="2:11" x14ac:dyDescent="0.15">
      <c r="B7" s="7" t="s">
        <v>41</v>
      </c>
      <c r="C7" s="33" t="s">
        <v>8</v>
      </c>
      <c r="D7" s="2">
        <v>5</v>
      </c>
      <c r="E7" s="2" t="s">
        <v>368</v>
      </c>
      <c r="F7" s="2" t="s">
        <v>48</v>
      </c>
      <c r="G7" s="2" t="s">
        <v>48</v>
      </c>
      <c r="H7" s="2" t="s">
        <v>368</v>
      </c>
      <c r="I7" s="2">
        <v>16</v>
      </c>
      <c r="J7" s="24" t="s">
        <v>9</v>
      </c>
      <c r="K7" s="23" t="s">
        <v>28</v>
      </c>
    </row>
    <row r="8" spans="2:11" x14ac:dyDescent="0.15">
      <c r="B8" s="7" t="s">
        <v>36</v>
      </c>
      <c r="C8" s="24" t="s">
        <v>10</v>
      </c>
      <c r="D8" s="2">
        <v>6</v>
      </c>
      <c r="E8" s="2" t="s">
        <v>368</v>
      </c>
      <c r="F8" s="2" t="s">
        <v>48</v>
      </c>
      <c r="G8" s="2" t="s">
        <v>48</v>
      </c>
      <c r="H8" s="2" t="s">
        <v>368</v>
      </c>
      <c r="I8" s="2">
        <v>15</v>
      </c>
      <c r="J8" s="24" t="s">
        <v>11</v>
      </c>
      <c r="K8" s="23" t="s">
        <v>30</v>
      </c>
    </row>
    <row r="9" spans="2:11" x14ac:dyDescent="0.15">
      <c r="B9" s="7" t="s">
        <v>54</v>
      </c>
      <c r="C9" s="24" t="s">
        <v>12</v>
      </c>
      <c r="D9" s="2">
        <v>7</v>
      </c>
      <c r="E9" s="2" t="s">
        <v>369</v>
      </c>
      <c r="F9" s="2" t="s">
        <v>48</v>
      </c>
      <c r="G9" s="2"/>
      <c r="H9" s="2" t="s">
        <v>367</v>
      </c>
      <c r="I9" s="2">
        <v>14</v>
      </c>
      <c r="J9" s="34" t="s">
        <v>13</v>
      </c>
      <c r="K9" s="12" t="s">
        <v>0</v>
      </c>
    </row>
    <row r="10" spans="2:11" x14ac:dyDescent="0.15">
      <c r="B10" s="40" t="s">
        <v>14</v>
      </c>
      <c r="C10" s="25" t="s">
        <v>14</v>
      </c>
      <c r="D10" s="2">
        <v>8</v>
      </c>
      <c r="E10" s="2" t="s">
        <v>369</v>
      </c>
      <c r="F10" s="2"/>
      <c r="G10" s="2" t="s">
        <v>48</v>
      </c>
      <c r="H10" s="2" t="s">
        <v>369</v>
      </c>
      <c r="I10" s="2">
        <v>13</v>
      </c>
      <c r="J10" s="24" t="s">
        <v>15</v>
      </c>
      <c r="K10" s="23" t="s">
        <v>390</v>
      </c>
    </row>
    <row r="11" spans="2:11" x14ac:dyDescent="0.15">
      <c r="B11" s="40" t="s">
        <v>16</v>
      </c>
      <c r="C11" s="25" t="s">
        <v>16</v>
      </c>
      <c r="D11" s="2">
        <v>9</v>
      </c>
      <c r="E11" s="2" t="s">
        <v>369</v>
      </c>
      <c r="F11" s="2"/>
      <c r="G11" s="2"/>
      <c r="H11" s="2" t="s">
        <v>368</v>
      </c>
      <c r="I11" s="2">
        <v>12</v>
      </c>
      <c r="J11" s="35" t="s">
        <v>17</v>
      </c>
      <c r="K11" s="23" t="s">
        <v>370</v>
      </c>
    </row>
    <row r="12" spans="2:11" x14ac:dyDescent="0.15">
      <c r="B12" s="10" t="s">
        <v>371</v>
      </c>
      <c r="C12" s="18" t="s">
        <v>18</v>
      </c>
      <c r="D12" s="6">
        <v>10</v>
      </c>
      <c r="E12" s="6" t="s">
        <v>368</v>
      </c>
      <c r="F12" s="6" t="s">
        <v>48</v>
      </c>
      <c r="G12" s="6"/>
      <c r="H12" s="6" t="s">
        <v>367</v>
      </c>
      <c r="I12" s="6">
        <v>11</v>
      </c>
      <c r="J12" s="19" t="s">
        <v>19</v>
      </c>
      <c r="K12" s="8" t="s">
        <v>19</v>
      </c>
    </row>
    <row r="15" spans="2:11" x14ac:dyDescent="0.15">
      <c r="B15" t="s">
        <v>46</v>
      </c>
    </row>
    <row r="21" spans="11:13" x14ac:dyDescent="0.15">
      <c r="K21">
        <v>7</v>
      </c>
      <c r="L21" t="s">
        <v>50</v>
      </c>
      <c r="M21" t="s">
        <v>290</v>
      </c>
    </row>
    <row r="22" spans="11:13" x14ac:dyDescent="0.15">
      <c r="K22">
        <v>6</v>
      </c>
      <c r="L22" t="s">
        <v>287</v>
      </c>
      <c r="M22" t="s">
        <v>291</v>
      </c>
    </row>
    <row r="23" spans="11:13" x14ac:dyDescent="0.15">
      <c r="K23">
        <v>5</v>
      </c>
      <c r="L23" t="s">
        <v>51</v>
      </c>
      <c r="M23" t="s">
        <v>49</v>
      </c>
    </row>
    <row r="24" spans="11:13" x14ac:dyDescent="0.15">
      <c r="K24">
        <v>4</v>
      </c>
      <c r="L24" t="s">
        <v>286</v>
      </c>
      <c r="M24" t="s">
        <v>289</v>
      </c>
    </row>
    <row r="25" spans="11:13" x14ac:dyDescent="0.15">
      <c r="K25">
        <v>3</v>
      </c>
      <c r="L25" t="s">
        <v>285</v>
      </c>
      <c r="M25" t="s">
        <v>289</v>
      </c>
    </row>
    <row r="26" spans="11:13" x14ac:dyDescent="0.15">
      <c r="K26">
        <v>2</v>
      </c>
      <c r="L26" t="s">
        <v>53</v>
      </c>
      <c r="M26" t="s">
        <v>288</v>
      </c>
    </row>
    <row r="27" spans="11:13" x14ac:dyDescent="0.15">
      <c r="K27">
        <v>1</v>
      </c>
      <c r="L27" t="s">
        <v>52</v>
      </c>
      <c r="M27" t="s">
        <v>288</v>
      </c>
    </row>
    <row r="28" spans="11:13" x14ac:dyDescent="0.15">
      <c r="K28">
        <v>0</v>
      </c>
      <c r="L28" t="s">
        <v>54</v>
      </c>
      <c r="M28" t="s"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63"/>
  <sheetViews>
    <sheetView topLeftCell="A13" zoomScale="115" zoomScaleNormal="115" workbookViewId="0">
      <selection activeCell="F18" sqref="F18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4" bestFit="1" customWidth="1"/>
    <col min="10" max="10" width="5.375" style="4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6" x14ac:dyDescent="0.15">
      <c r="B2" s="41" t="s">
        <v>292</v>
      </c>
      <c r="C2" s="41" t="s">
        <v>293</v>
      </c>
      <c r="D2" s="41" t="s">
        <v>294</v>
      </c>
      <c r="E2" s="41" t="s">
        <v>295</v>
      </c>
      <c r="F2" s="42" t="s">
        <v>296</v>
      </c>
    </row>
    <row r="3" spans="2:6" x14ac:dyDescent="0.15">
      <c r="B3" s="43" t="s">
        <v>310</v>
      </c>
      <c r="C3" s="48" t="s">
        <v>304</v>
      </c>
      <c r="D3" s="49" t="s">
        <v>305</v>
      </c>
      <c r="E3" s="43" t="s">
        <v>309</v>
      </c>
      <c r="F3" s="52" t="s">
        <v>312</v>
      </c>
    </row>
    <row r="4" spans="2:6" x14ac:dyDescent="0.15">
      <c r="B4" s="15"/>
      <c r="C4" s="50"/>
      <c r="D4" s="51"/>
      <c r="E4" s="45" t="s">
        <v>308</v>
      </c>
      <c r="F4" s="52" t="s">
        <v>313</v>
      </c>
    </row>
    <row r="5" spans="2:6" x14ac:dyDescent="0.15">
      <c r="B5" s="15"/>
      <c r="C5" s="50"/>
      <c r="D5" s="15"/>
      <c r="E5" s="45" t="s">
        <v>314</v>
      </c>
      <c r="F5" s="52" t="s">
        <v>311</v>
      </c>
    </row>
    <row r="6" spans="2:6" x14ac:dyDescent="0.15">
      <c r="B6" s="43" t="s">
        <v>303</v>
      </c>
      <c r="C6" s="48" t="s">
        <v>304</v>
      </c>
      <c r="D6" s="53" t="s">
        <v>305</v>
      </c>
      <c r="E6" s="43" t="s">
        <v>306</v>
      </c>
      <c r="F6" s="54" t="s">
        <v>299</v>
      </c>
    </row>
    <row r="7" spans="2:6" x14ac:dyDescent="0.15">
      <c r="B7" s="15"/>
      <c r="C7" s="50"/>
      <c r="D7" s="51"/>
      <c r="E7" s="45" t="s">
        <v>307</v>
      </c>
      <c r="F7" s="52" t="s">
        <v>315</v>
      </c>
    </row>
    <row r="8" spans="2:6" x14ac:dyDescent="0.15">
      <c r="B8" s="16"/>
      <c r="C8" s="21"/>
      <c r="D8" s="16"/>
      <c r="E8" s="46" t="s">
        <v>316</v>
      </c>
      <c r="F8" s="55" t="s">
        <v>299</v>
      </c>
    </row>
    <row r="9" spans="2:6" ht="27" x14ac:dyDescent="0.15">
      <c r="B9" s="43" t="s">
        <v>302</v>
      </c>
      <c r="C9" s="43" t="s">
        <v>298</v>
      </c>
      <c r="D9" s="43" t="s">
        <v>301</v>
      </c>
      <c r="E9" s="41" t="s">
        <v>309</v>
      </c>
      <c r="F9" s="44" t="s">
        <v>374</v>
      </c>
    </row>
    <row r="10" spans="2:6" ht="67.5" x14ac:dyDescent="0.15">
      <c r="B10" s="45"/>
      <c r="C10" s="45"/>
      <c r="D10" s="45"/>
      <c r="E10" s="41" t="s">
        <v>387</v>
      </c>
      <c r="F10" s="44" t="s">
        <v>388</v>
      </c>
    </row>
    <row r="11" spans="2:6" ht="67.5" x14ac:dyDescent="0.15">
      <c r="B11" s="45"/>
      <c r="C11" s="45"/>
      <c r="D11" s="45"/>
      <c r="E11" s="41" t="s">
        <v>376</v>
      </c>
      <c r="F11" s="44" t="s">
        <v>375</v>
      </c>
    </row>
    <row r="12" spans="2:6" ht="67.5" x14ac:dyDescent="0.15">
      <c r="B12" s="45"/>
      <c r="C12" s="45"/>
      <c r="D12" s="45"/>
      <c r="E12" s="41" t="s">
        <v>373</v>
      </c>
      <c r="F12" s="55" t="s">
        <v>380</v>
      </c>
    </row>
    <row r="13" spans="2:6" ht="67.5" x14ac:dyDescent="0.15">
      <c r="B13" s="45"/>
      <c r="C13" s="45"/>
      <c r="D13" s="45"/>
      <c r="E13" s="41" t="s">
        <v>386</v>
      </c>
      <c r="F13" s="55" t="s">
        <v>385</v>
      </c>
    </row>
    <row r="14" spans="2:6" ht="27" x14ac:dyDescent="0.15">
      <c r="B14" s="45"/>
      <c r="C14" s="45"/>
      <c r="D14" s="45"/>
      <c r="E14" s="41" t="s">
        <v>382</v>
      </c>
      <c r="F14" s="44" t="s">
        <v>384</v>
      </c>
    </row>
    <row r="15" spans="2:6" ht="27" x14ac:dyDescent="0.15">
      <c r="B15" s="45"/>
      <c r="C15" s="45"/>
      <c r="D15" s="46"/>
      <c r="E15" s="41" t="s">
        <v>381</v>
      </c>
      <c r="F15" s="44" t="s">
        <v>383</v>
      </c>
    </row>
    <row r="16" spans="2:6" ht="121.5" x14ac:dyDescent="0.15">
      <c r="B16" s="41" t="s">
        <v>297</v>
      </c>
      <c r="C16" s="41" t="s">
        <v>298</v>
      </c>
      <c r="D16" s="41" t="s">
        <v>301</v>
      </c>
      <c r="E16" s="41" t="s">
        <v>300</v>
      </c>
      <c r="F16" s="44" t="s">
        <v>322</v>
      </c>
    </row>
    <row r="17" spans="2:20" ht="121.5" x14ac:dyDescent="0.15">
      <c r="B17" s="47" t="s">
        <v>317</v>
      </c>
      <c r="C17" s="43" t="s">
        <v>298</v>
      </c>
      <c r="D17" s="47" t="s">
        <v>301</v>
      </c>
      <c r="E17" s="41" t="s">
        <v>300</v>
      </c>
      <c r="F17" s="44" t="s">
        <v>321</v>
      </c>
    </row>
    <row r="18" spans="2:20" ht="40.5" x14ac:dyDescent="0.15">
      <c r="B18" s="41" t="s">
        <v>319</v>
      </c>
      <c r="C18" s="41" t="s">
        <v>298</v>
      </c>
      <c r="D18" s="41" t="s">
        <v>379</v>
      </c>
      <c r="E18" s="41" t="s">
        <v>300</v>
      </c>
      <c r="F18" s="44" t="s">
        <v>389</v>
      </c>
    </row>
    <row r="19" spans="2:20" ht="27" x14ac:dyDescent="0.15">
      <c r="B19" s="47" t="s">
        <v>320</v>
      </c>
      <c r="C19" s="43" t="s">
        <v>298</v>
      </c>
      <c r="D19" s="47" t="s">
        <v>378</v>
      </c>
      <c r="E19" s="41" t="s">
        <v>300</v>
      </c>
      <c r="F19" s="44" t="s">
        <v>318</v>
      </c>
    </row>
    <row r="20" spans="2:20" ht="27" x14ac:dyDescent="0.15">
      <c r="B20" s="41" t="s">
        <v>364</v>
      </c>
      <c r="C20" s="41" t="s">
        <v>298</v>
      </c>
      <c r="D20" s="41" t="s">
        <v>301</v>
      </c>
      <c r="E20" s="41" t="s">
        <v>300</v>
      </c>
      <c r="F20" s="44" t="s">
        <v>365</v>
      </c>
      <c r="I20"/>
      <c r="J20"/>
    </row>
    <row r="21" spans="2:20" x14ac:dyDescent="0.15">
      <c r="H21" t="s">
        <v>359</v>
      </c>
    </row>
    <row r="22" spans="2:20" x14ac:dyDescent="0.15">
      <c r="H22" s="20"/>
      <c r="I22" s="1"/>
      <c r="J22" s="1"/>
      <c r="K22" s="38" t="s">
        <v>38</v>
      </c>
      <c r="L22" s="39" t="s">
        <v>44</v>
      </c>
      <c r="M22" s="39" t="s">
        <v>43</v>
      </c>
      <c r="N22" s="39" t="s">
        <v>40</v>
      </c>
      <c r="O22" s="39" t="s">
        <v>42</v>
      </c>
      <c r="P22" s="39" t="s">
        <v>39</v>
      </c>
      <c r="Q22" s="39" t="s">
        <v>35</v>
      </c>
      <c r="R22" s="39" t="s">
        <v>323</v>
      </c>
      <c r="S22" s="43" t="s">
        <v>326</v>
      </c>
      <c r="T22" s="57" t="s">
        <v>327</v>
      </c>
    </row>
    <row r="23" spans="2:20" x14ac:dyDescent="0.15">
      <c r="H23" s="21"/>
      <c r="I23" s="63"/>
      <c r="J23" s="63"/>
      <c r="K23" s="37">
        <f t="shared" ref="K23:O23" si="0">L23*2</f>
        <v>128</v>
      </c>
      <c r="L23" s="27">
        <f t="shared" si="0"/>
        <v>64</v>
      </c>
      <c r="M23" s="27">
        <f t="shared" si="0"/>
        <v>32</v>
      </c>
      <c r="N23" s="27">
        <f t="shared" si="0"/>
        <v>16</v>
      </c>
      <c r="O23" s="27">
        <f t="shared" si="0"/>
        <v>8</v>
      </c>
      <c r="P23" s="27">
        <f>Q23*2</f>
        <v>4</v>
      </c>
      <c r="Q23" s="27">
        <f>R23*2</f>
        <v>2</v>
      </c>
      <c r="R23" s="27">
        <v>1</v>
      </c>
      <c r="S23" s="16"/>
      <c r="T23" s="56"/>
    </row>
    <row r="24" spans="2:20" x14ac:dyDescent="0.15">
      <c r="H24" s="50"/>
      <c r="I24" s="24" t="s">
        <v>363</v>
      </c>
      <c r="J24" s="24">
        <v>32</v>
      </c>
      <c r="K24" s="3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15">
        <f t="shared" ref="S24:S27" si="1">SUMPRODUCT($K$23:$R$23,K24:R24)</f>
        <v>0</v>
      </c>
      <c r="T24" s="45" t="str">
        <f t="shared" ref="T24:T27" si="2">DEC2HEX(S24,2)</f>
        <v>00</v>
      </c>
    </row>
    <row r="25" spans="2:20" x14ac:dyDescent="0.15">
      <c r="H25" s="50"/>
      <c r="I25" s="24" t="s">
        <v>360</v>
      </c>
      <c r="J25" s="24">
        <v>45</v>
      </c>
      <c r="K25" s="3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1</v>
      </c>
      <c r="R25" s="26">
        <v>0</v>
      </c>
      <c r="S25" s="15">
        <f t="shared" si="1"/>
        <v>2</v>
      </c>
      <c r="T25" s="45" t="str">
        <f t="shared" si="2"/>
        <v>02</v>
      </c>
    </row>
    <row r="26" spans="2:20" x14ac:dyDescent="0.15">
      <c r="H26" s="50"/>
      <c r="I26" s="24" t="s">
        <v>361</v>
      </c>
      <c r="J26" s="24">
        <v>126</v>
      </c>
      <c r="K26" s="36">
        <v>1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15">
        <f t="shared" si="1"/>
        <v>128</v>
      </c>
      <c r="T26" s="45" t="str">
        <f t="shared" si="2"/>
        <v>80</v>
      </c>
    </row>
    <row r="27" spans="2:20" x14ac:dyDescent="0.15">
      <c r="H27" s="50"/>
      <c r="I27" s="24" t="s">
        <v>362</v>
      </c>
      <c r="J27" s="24">
        <v>95</v>
      </c>
      <c r="K27" s="36">
        <v>0</v>
      </c>
      <c r="L27" s="26">
        <v>0</v>
      </c>
      <c r="M27" s="26">
        <v>0</v>
      </c>
      <c r="N27" s="26">
        <v>1</v>
      </c>
      <c r="O27" s="26">
        <v>0</v>
      </c>
      <c r="P27" s="26">
        <v>0</v>
      </c>
      <c r="Q27" s="26">
        <v>0</v>
      </c>
      <c r="R27" s="26">
        <v>0</v>
      </c>
      <c r="S27" s="15">
        <f t="shared" si="1"/>
        <v>16</v>
      </c>
      <c r="T27" s="45" t="str">
        <f t="shared" si="2"/>
        <v>10</v>
      </c>
    </row>
    <row r="28" spans="2:20" x14ac:dyDescent="0.15">
      <c r="H28" s="36">
        <v>0</v>
      </c>
      <c r="I28" s="26" t="str">
        <f>DEC2HEX(H28,1)</f>
        <v>0</v>
      </c>
      <c r="J28" s="26">
        <v>48</v>
      </c>
      <c r="K28" s="3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0</v>
      </c>
      <c r="R28" s="26">
        <v>0</v>
      </c>
      <c r="S28" s="15">
        <f>SUMPRODUCT($K$23:$R$23,K28:R28)</f>
        <v>252</v>
      </c>
      <c r="T28" s="45" t="str">
        <f>DEC2HEX(S28,2)</f>
        <v>FC</v>
      </c>
    </row>
    <row r="29" spans="2:20" x14ac:dyDescent="0.15">
      <c r="H29" s="36">
        <v>1</v>
      </c>
      <c r="I29" s="26" t="str">
        <f t="shared" ref="I29:I43" si="3">DEC2HEX(H29,1)</f>
        <v>1</v>
      </c>
      <c r="J29" s="26">
        <v>49</v>
      </c>
      <c r="K29" s="36">
        <v>0</v>
      </c>
      <c r="L29" s="26">
        <v>1</v>
      </c>
      <c r="M29" s="26">
        <v>1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15">
        <f t="shared" ref="S29:S43" si="4">SUMPRODUCT($K$23:$R$23,K29:R29)</f>
        <v>96</v>
      </c>
      <c r="T29" s="45" t="str">
        <f t="shared" ref="T29:T63" si="5">DEC2HEX(S29,2)</f>
        <v>60</v>
      </c>
    </row>
    <row r="30" spans="2:20" x14ac:dyDescent="0.15">
      <c r="H30" s="36">
        <v>2</v>
      </c>
      <c r="I30" s="26" t="str">
        <f t="shared" si="3"/>
        <v>2</v>
      </c>
      <c r="J30" s="26">
        <v>50</v>
      </c>
      <c r="K30" s="36">
        <v>1</v>
      </c>
      <c r="L30" s="26">
        <v>1</v>
      </c>
      <c r="M30" s="26">
        <v>0</v>
      </c>
      <c r="N30" s="26">
        <v>1</v>
      </c>
      <c r="O30" s="26">
        <v>1</v>
      </c>
      <c r="P30" s="26">
        <v>0</v>
      </c>
      <c r="Q30" s="26">
        <v>1</v>
      </c>
      <c r="R30" s="26">
        <v>0</v>
      </c>
      <c r="S30" s="15">
        <f t="shared" si="4"/>
        <v>218</v>
      </c>
      <c r="T30" s="45" t="str">
        <f t="shared" si="5"/>
        <v>DA</v>
      </c>
    </row>
    <row r="31" spans="2:20" x14ac:dyDescent="0.15">
      <c r="H31" s="36">
        <v>3</v>
      </c>
      <c r="I31" s="26" t="str">
        <f t="shared" si="3"/>
        <v>3</v>
      </c>
      <c r="J31" s="26">
        <v>51</v>
      </c>
      <c r="K31" s="36">
        <v>1</v>
      </c>
      <c r="L31" s="26">
        <v>1</v>
      </c>
      <c r="M31" s="26">
        <v>1</v>
      </c>
      <c r="N31" s="26">
        <v>1</v>
      </c>
      <c r="O31" s="26">
        <v>0</v>
      </c>
      <c r="P31" s="26">
        <v>0</v>
      </c>
      <c r="Q31" s="26">
        <v>1</v>
      </c>
      <c r="R31" s="26">
        <v>0</v>
      </c>
      <c r="S31" s="15">
        <f t="shared" si="4"/>
        <v>242</v>
      </c>
      <c r="T31" s="45" t="str">
        <f t="shared" si="5"/>
        <v>F2</v>
      </c>
    </row>
    <row r="32" spans="2:20" x14ac:dyDescent="0.15">
      <c r="H32" s="36">
        <v>4</v>
      </c>
      <c r="I32" s="26" t="str">
        <f t="shared" si="3"/>
        <v>4</v>
      </c>
      <c r="J32" s="26">
        <v>52</v>
      </c>
      <c r="K32" s="36">
        <v>0</v>
      </c>
      <c r="L32" s="26">
        <v>1</v>
      </c>
      <c r="M32" s="26">
        <v>1</v>
      </c>
      <c r="N32" s="26">
        <v>0</v>
      </c>
      <c r="O32" s="26">
        <v>0</v>
      </c>
      <c r="P32" s="26">
        <v>1</v>
      </c>
      <c r="Q32" s="26">
        <v>1</v>
      </c>
      <c r="R32" s="26">
        <v>0</v>
      </c>
      <c r="S32" s="15">
        <f t="shared" si="4"/>
        <v>102</v>
      </c>
      <c r="T32" s="45" t="str">
        <f t="shared" si="5"/>
        <v>66</v>
      </c>
    </row>
    <row r="33" spans="8:20" x14ac:dyDescent="0.15">
      <c r="H33" s="36">
        <v>5</v>
      </c>
      <c r="I33" s="26" t="str">
        <f t="shared" si="3"/>
        <v>5</v>
      </c>
      <c r="J33" s="26">
        <v>53</v>
      </c>
      <c r="K33" s="36">
        <v>1</v>
      </c>
      <c r="L33" s="26">
        <v>0</v>
      </c>
      <c r="M33" s="26">
        <v>1</v>
      </c>
      <c r="N33" s="26">
        <v>1</v>
      </c>
      <c r="O33" s="26">
        <v>0</v>
      </c>
      <c r="P33" s="26">
        <v>1</v>
      </c>
      <c r="Q33" s="26">
        <v>1</v>
      </c>
      <c r="R33" s="26">
        <v>0</v>
      </c>
      <c r="S33" s="15">
        <f t="shared" si="4"/>
        <v>182</v>
      </c>
      <c r="T33" s="45" t="str">
        <f t="shared" si="5"/>
        <v>B6</v>
      </c>
    </row>
    <row r="34" spans="8:20" x14ac:dyDescent="0.15">
      <c r="H34" s="36">
        <v>6</v>
      </c>
      <c r="I34" s="26" t="str">
        <f t="shared" si="3"/>
        <v>6</v>
      </c>
      <c r="J34" s="26">
        <v>54</v>
      </c>
      <c r="K34" s="36">
        <v>1</v>
      </c>
      <c r="L34" s="26">
        <v>0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0</v>
      </c>
      <c r="S34" s="15">
        <f t="shared" si="4"/>
        <v>190</v>
      </c>
      <c r="T34" s="45" t="str">
        <f t="shared" si="5"/>
        <v>BE</v>
      </c>
    </row>
    <row r="35" spans="8:20" x14ac:dyDescent="0.15">
      <c r="H35" s="36">
        <v>7</v>
      </c>
      <c r="I35" s="26" t="str">
        <f t="shared" si="3"/>
        <v>7</v>
      </c>
      <c r="J35" s="26">
        <v>55</v>
      </c>
      <c r="K35" s="36">
        <v>1</v>
      </c>
      <c r="L35" s="26">
        <v>1</v>
      </c>
      <c r="M35" s="26">
        <v>1</v>
      </c>
      <c r="N35" s="26">
        <v>0</v>
      </c>
      <c r="O35" s="26">
        <v>0</v>
      </c>
      <c r="P35" s="26">
        <v>1</v>
      </c>
      <c r="Q35" s="26">
        <v>0</v>
      </c>
      <c r="R35" s="26">
        <v>0</v>
      </c>
      <c r="S35" s="15">
        <f t="shared" si="4"/>
        <v>228</v>
      </c>
      <c r="T35" s="45" t="str">
        <f t="shared" si="5"/>
        <v>E4</v>
      </c>
    </row>
    <row r="36" spans="8:20" x14ac:dyDescent="0.15">
      <c r="H36" s="36">
        <v>8</v>
      </c>
      <c r="I36" s="26" t="str">
        <f t="shared" si="3"/>
        <v>8</v>
      </c>
      <c r="J36" s="26">
        <v>56</v>
      </c>
      <c r="K36" s="36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0</v>
      </c>
      <c r="S36" s="15">
        <f t="shared" si="4"/>
        <v>254</v>
      </c>
      <c r="T36" s="45" t="str">
        <f t="shared" si="5"/>
        <v>FE</v>
      </c>
    </row>
    <row r="37" spans="8:20" x14ac:dyDescent="0.15">
      <c r="H37" s="37">
        <v>9</v>
      </c>
      <c r="I37" s="27" t="str">
        <f t="shared" si="3"/>
        <v>9</v>
      </c>
      <c r="J37" s="60">
        <v>57</v>
      </c>
      <c r="K37" s="3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1</v>
      </c>
      <c r="Q37" s="27">
        <v>1</v>
      </c>
      <c r="R37" s="27">
        <v>0</v>
      </c>
      <c r="S37" s="16">
        <f t="shared" si="4"/>
        <v>246</v>
      </c>
      <c r="T37" s="46" t="str">
        <f t="shared" si="5"/>
        <v>F6</v>
      </c>
    </row>
    <row r="38" spans="8:20" x14ac:dyDescent="0.15">
      <c r="H38" s="36">
        <v>10</v>
      </c>
      <c r="I38" s="26" t="str">
        <f t="shared" si="3"/>
        <v>A</v>
      </c>
      <c r="J38" s="26">
        <v>65</v>
      </c>
      <c r="K38" s="36">
        <v>1</v>
      </c>
      <c r="L38" s="26">
        <v>1</v>
      </c>
      <c r="M38" s="26">
        <v>1</v>
      </c>
      <c r="N38" s="26">
        <v>0</v>
      </c>
      <c r="O38" s="26">
        <v>1</v>
      </c>
      <c r="P38" s="26">
        <v>1</v>
      </c>
      <c r="Q38" s="26">
        <v>1</v>
      </c>
      <c r="R38" s="26">
        <v>0</v>
      </c>
      <c r="S38" s="15">
        <f t="shared" si="4"/>
        <v>238</v>
      </c>
      <c r="T38" s="45" t="str">
        <f t="shared" si="5"/>
        <v>EE</v>
      </c>
    </row>
    <row r="39" spans="8:20" x14ac:dyDescent="0.15">
      <c r="H39" s="36">
        <v>11</v>
      </c>
      <c r="I39" s="26" t="str">
        <f t="shared" si="3"/>
        <v>B</v>
      </c>
      <c r="J39" s="26">
        <v>66</v>
      </c>
      <c r="K39" s="36">
        <v>0</v>
      </c>
      <c r="L39" s="26">
        <v>0</v>
      </c>
      <c r="M39" s="26">
        <v>1</v>
      </c>
      <c r="N39" s="26">
        <v>1</v>
      </c>
      <c r="O39" s="26">
        <v>1</v>
      </c>
      <c r="P39" s="26">
        <v>1</v>
      </c>
      <c r="Q39" s="26">
        <v>1</v>
      </c>
      <c r="R39" s="26">
        <v>0</v>
      </c>
      <c r="S39" s="15">
        <f t="shared" si="4"/>
        <v>62</v>
      </c>
      <c r="T39" s="45" t="str">
        <f t="shared" si="5"/>
        <v>3E</v>
      </c>
    </row>
    <row r="40" spans="8:20" x14ac:dyDescent="0.15">
      <c r="H40" s="36">
        <v>12</v>
      </c>
      <c r="I40" s="26" t="str">
        <f t="shared" si="3"/>
        <v>C</v>
      </c>
      <c r="J40" s="26">
        <v>67</v>
      </c>
      <c r="K40" s="36">
        <v>1</v>
      </c>
      <c r="L40" s="26">
        <v>0</v>
      </c>
      <c r="M40" s="26">
        <v>0</v>
      </c>
      <c r="N40" s="26">
        <v>1</v>
      </c>
      <c r="O40" s="26">
        <v>1</v>
      </c>
      <c r="P40" s="26">
        <v>1</v>
      </c>
      <c r="Q40" s="26">
        <v>0</v>
      </c>
      <c r="R40" s="26">
        <v>0</v>
      </c>
      <c r="S40" s="15">
        <f t="shared" si="4"/>
        <v>156</v>
      </c>
      <c r="T40" s="45" t="str">
        <f t="shared" si="5"/>
        <v>9C</v>
      </c>
    </row>
    <row r="41" spans="8:20" x14ac:dyDescent="0.15">
      <c r="H41" s="36">
        <v>13</v>
      </c>
      <c r="I41" s="26" t="str">
        <f t="shared" si="3"/>
        <v>D</v>
      </c>
      <c r="J41" s="26">
        <v>68</v>
      </c>
      <c r="K41" s="36">
        <v>0</v>
      </c>
      <c r="L41" s="26">
        <v>1</v>
      </c>
      <c r="M41" s="26">
        <v>1</v>
      </c>
      <c r="N41" s="26">
        <v>1</v>
      </c>
      <c r="O41" s="26">
        <v>1</v>
      </c>
      <c r="P41" s="26">
        <v>0</v>
      </c>
      <c r="Q41" s="26">
        <v>1</v>
      </c>
      <c r="R41" s="26">
        <v>0</v>
      </c>
      <c r="S41" s="15">
        <f t="shared" si="4"/>
        <v>122</v>
      </c>
      <c r="T41" s="45" t="str">
        <f t="shared" si="5"/>
        <v>7A</v>
      </c>
    </row>
    <row r="42" spans="8:20" x14ac:dyDescent="0.15">
      <c r="H42" s="36">
        <v>14</v>
      </c>
      <c r="I42" s="26" t="str">
        <f t="shared" si="3"/>
        <v>E</v>
      </c>
      <c r="J42" s="26">
        <v>69</v>
      </c>
      <c r="K42" s="36">
        <v>1</v>
      </c>
      <c r="L42" s="26">
        <v>0</v>
      </c>
      <c r="M42" s="26">
        <v>0</v>
      </c>
      <c r="N42" s="26">
        <v>1</v>
      </c>
      <c r="O42" s="26">
        <v>1</v>
      </c>
      <c r="P42" s="26">
        <v>1</v>
      </c>
      <c r="Q42" s="26">
        <v>1</v>
      </c>
      <c r="R42" s="26">
        <v>0</v>
      </c>
      <c r="S42" s="15">
        <f t="shared" si="4"/>
        <v>158</v>
      </c>
      <c r="T42" s="45" t="str">
        <f t="shared" si="5"/>
        <v>9E</v>
      </c>
    </row>
    <row r="43" spans="8:20" x14ac:dyDescent="0.15">
      <c r="H43" s="37">
        <v>15</v>
      </c>
      <c r="I43" s="27" t="str">
        <f t="shared" si="3"/>
        <v>F</v>
      </c>
      <c r="J43" s="60">
        <v>70</v>
      </c>
      <c r="K43" s="37">
        <v>1</v>
      </c>
      <c r="L43" s="27">
        <v>0</v>
      </c>
      <c r="M43" s="27">
        <v>0</v>
      </c>
      <c r="N43" s="27">
        <v>0</v>
      </c>
      <c r="O43" s="27">
        <v>1</v>
      </c>
      <c r="P43" s="27">
        <v>1</v>
      </c>
      <c r="Q43" s="27">
        <v>1</v>
      </c>
      <c r="R43" s="27">
        <v>0</v>
      </c>
      <c r="S43" s="16">
        <f t="shared" si="4"/>
        <v>142</v>
      </c>
      <c r="T43" s="46" t="str">
        <f t="shared" si="5"/>
        <v>8E</v>
      </c>
    </row>
    <row r="44" spans="8:20" x14ac:dyDescent="0.15">
      <c r="H44" s="38">
        <v>16</v>
      </c>
      <c r="I44" s="1" t="s">
        <v>324</v>
      </c>
      <c r="J44" s="61">
        <v>71</v>
      </c>
      <c r="K44" s="48">
        <v>1</v>
      </c>
      <c r="L44" s="1">
        <v>0</v>
      </c>
      <c r="M44" s="1">
        <v>1</v>
      </c>
      <c r="N44" s="1">
        <v>1</v>
      </c>
      <c r="O44" s="1">
        <v>1</v>
      </c>
      <c r="P44" s="1">
        <v>1</v>
      </c>
      <c r="Q44" s="1">
        <v>0</v>
      </c>
      <c r="R44" s="57">
        <v>0</v>
      </c>
      <c r="S44" s="14">
        <f t="shared" ref="S44:S63" si="6">SUMPRODUCT($K$23:$R$23,K44:R44)</f>
        <v>188</v>
      </c>
      <c r="T44" s="43" t="str">
        <f t="shared" si="5"/>
        <v>BC</v>
      </c>
    </row>
    <row r="45" spans="8:20" x14ac:dyDescent="0.15">
      <c r="H45" s="36">
        <v>17</v>
      </c>
      <c r="I45" s="24" t="s">
        <v>345</v>
      </c>
      <c r="J45" s="62">
        <v>72</v>
      </c>
      <c r="K45" s="64">
        <v>0</v>
      </c>
      <c r="L45" s="24">
        <v>0</v>
      </c>
      <c r="M45" s="24">
        <v>1</v>
      </c>
      <c r="N45" s="24">
        <v>0</v>
      </c>
      <c r="O45" s="24">
        <v>1</v>
      </c>
      <c r="P45" s="24">
        <v>1</v>
      </c>
      <c r="Q45" s="24">
        <v>1</v>
      </c>
      <c r="R45" s="58">
        <v>0</v>
      </c>
      <c r="S45" s="15">
        <f t="shared" si="6"/>
        <v>46</v>
      </c>
      <c r="T45" s="45" t="str">
        <f t="shared" si="5"/>
        <v>2E</v>
      </c>
    </row>
    <row r="46" spans="8:20" x14ac:dyDescent="0.15">
      <c r="H46" s="36">
        <v>18</v>
      </c>
      <c r="I46" s="24" t="s">
        <v>346</v>
      </c>
      <c r="J46" s="62">
        <v>73</v>
      </c>
      <c r="K46" s="64">
        <v>0</v>
      </c>
      <c r="L46" s="24">
        <v>0</v>
      </c>
      <c r="M46" s="24">
        <v>1</v>
      </c>
      <c r="N46" s="24">
        <v>0</v>
      </c>
      <c r="O46" s="24">
        <v>0</v>
      </c>
      <c r="P46" s="24">
        <v>0</v>
      </c>
      <c r="Q46" s="24">
        <v>0</v>
      </c>
      <c r="R46" s="58">
        <v>0</v>
      </c>
      <c r="S46" s="15">
        <f t="shared" si="6"/>
        <v>32</v>
      </c>
      <c r="T46" s="45" t="str">
        <f t="shared" si="5"/>
        <v>20</v>
      </c>
    </row>
    <row r="47" spans="8:20" x14ac:dyDescent="0.15">
      <c r="H47" s="36">
        <v>19</v>
      </c>
      <c r="I47" s="24" t="s">
        <v>331</v>
      </c>
      <c r="J47" s="62">
        <v>74</v>
      </c>
      <c r="K47" s="64">
        <v>0</v>
      </c>
      <c r="L47" s="24">
        <v>1</v>
      </c>
      <c r="M47" s="24">
        <v>1</v>
      </c>
      <c r="N47" s="24">
        <v>1</v>
      </c>
      <c r="O47" s="24">
        <v>1</v>
      </c>
      <c r="P47" s="24">
        <v>0</v>
      </c>
      <c r="Q47" s="24">
        <v>0</v>
      </c>
      <c r="R47" s="58">
        <v>0</v>
      </c>
      <c r="S47" s="15">
        <f t="shared" si="6"/>
        <v>120</v>
      </c>
      <c r="T47" s="45" t="str">
        <f t="shared" si="5"/>
        <v>78</v>
      </c>
    </row>
    <row r="48" spans="8:20" x14ac:dyDescent="0.15">
      <c r="H48" s="36">
        <v>20</v>
      </c>
      <c r="I48" s="24" t="s">
        <v>330</v>
      </c>
      <c r="J48" s="62">
        <v>75</v>
      </c>
      <c r="K48" s="64">
        <v>1</v>
      </c>
      <c r="L48" s="24">
        <v>0</v>
      </c>
      <c r="M48" s="24">
        <v>1</v>
      </c>
      <c r="N48" s="24">
        <v>0</v>
      </c>
      <c r="O48" s="24">
        <v>1</v>
      </c>
      <c r="P48" s="24">
        <v>1</v>
      </c>
      <c r="Q48" s="24">
        <v>1</v>
      </c>
      <c r="R48" s="58">
        <v>0</v>
      </c>
      <c r="S48" s="15">
        <f t="shared" si="6"/>
        <v>174</v>
      </c>
      <c r="T48" s="45" t="str">
        <f t="shared" si="5"/>
        <v>AE</v>
      </c>
    </row>
    <row r="49" spans="8:20" x14ac:dyDescent="0.15">
      <c r="H49" s="36">
        <v>21</v>
      </c>
      <c r="I49" s="24" t="s">
        <v>329</v>
      </c>
      <c r="J49" s="62">
        <v>76</v>
      </c>
      <c r="K49" s="64">
        <v>0</v>
      </c>
      <c r="L49" s="24">
        <v>0</v>
      </c>
      <c r="M49" s="24">
        <v>0</v>
      </c>
      <c r="N49" s="24">
        <v>1</v>
      </c>
      <c r="O49" s="24">
        <v>1</v>
      </c>
      <c r="P49" s="24">
        <v>1</v>
      </c>
      <c r="Q49" s="24">
        <v>0</v>
      </c>
      <c r="R49" s="58">
        <v>0</v>
      </c>
      <c r="S49" s="15">
        <f t="shared" si="6"/>
        <v>28</v>
      </c>
      <c r="T49" s="45" t="str">
        <f t="shared" si="5"/>
        <v>1C</v>
      </c>
    </row>
    <row r="50" spans="8:20" x14ac:dyDescent="0.15">
      <c r="H50" s="36">
        <v>22</v>
      </c>
      <c r="I50" s="24" t="s">
        <v>332</v>
      </c>
      <c r="J50" s="62">
        <v>77</v>
      </c>
      <c r="K50" s="64">
        <v>1</v>
      </c>
      <c r="L50" s="24">
        <v>1</v>
      </c>
      <c r="M50" s="24">
        <v>1</v>
      </c>
      <c r="N50" s="24">
        <v>0</v>
      </c>
      <c r="O50" s="24">
        <v>1</v>
      </c>
      <c r="P50" s="24">
        <v>1</v>
      </c>
      <c r="Q50" s="24">
        <v>0</v>
      </c>
      <c r="R50" s="58">
        <v>0</v>
      </c>
      <c r="S50" s="15">
        <f t="shared" si="6"/>
        <v>236</v>
      </c>
      <c r="T50" s="45" t="str">
        <f t="shared" si="5"/>
        <v>EC</v>
      </c>
    </row>
    <row r="51" spans="8:20" x14ac:dyDescent="0.15">
      <c r="H51" s="36">
        <v>23</v>
      </c>
      <c r="I51" s="24" t="s">
        <v>347</v>
      </c>
      <c r="J51" s="62">
        <v>78</v>
      </c>
      <c r="K51" s="64">
        <v>0</v>
      </c>
      <c r="L51" s="24">
        <v>0</v>
      </c>
      <c r="M51" s="24">
        <v>1</v>
      </c>
      <c r="N51" s="24">
        <v>0</v>
      </c>
      <c r="O51" s="24">
        <v>1</v>
      </c>
      <c r="P51" s="24">
        <v>0</v>
      </c>
      <c r="Q51" s="24">
        <v>1</v>
      </c>
      <c r="R51" s="58">
        <v>0</v>
      </c>
      <c r="S51" s="15">
        <f t="shared" si="6"/>
        <v>42</v>
      </c>
      <c r="T51" s="45" t="str">
        <f t="shared" si="5"/>
        <v>2A</v>
      </c>
    </row>
    <row r="52" spans="8:20" x14ac:dyDescent="0.15">
      <c r="H52" s="36">
        <v>24</v>
      </c>
      <c r="I52" s="24" t="s">
        <v>348</v>
      </c>
      <c r="J52" s="62">
        <v>79</v>
      </c>
      <c r="K52" s="64">
        <v>0</v>
      </c>
      <c r="L52" s="24">
        <v>0</v>
      </c>
      <c r="M52" s="24">
        <v>1</v>
      </c>
      <c r="N52" s="24">
        <v>1</v>
      </c>
      <c r="O52" s="24">
        <v>1</v>
      </c>
      <c r="P52" s="24">
        <v>0</v>
      </c>
      <c r="Q52" s="24">
        <v>1</v>
      </c>
      <c r="R52" s="58">
        <v>0</v>
      </c>
      <c r="S52" s="15">
        <f t="shared" si="6"/>
        <v>58</v>
      </c>
      <c r="T52" s="45" t="str">
        <f t="shared" si="5"/>
        <v>3A</v>
      </c>
    </row>
    <row r="53" spans="8:20" x14ac:dyDescent="0.15">
      <c r="H53" s="36">
        <v>25</v>
      </c>
      <c r="I53" s="24" t="s">
        <v>335</v>
      </c>
      <c r="J53" s="62">
        <v>80</v>
      </c>
      <c r="K53" s="64">
        <v>1</v>
      </c>
      <c r="L53" s="24">
        <v>1</v>
      </c>
      <c r="M53" s="24">
        <v>0</v>
      </c>
      <c r="N53" s="24">
        <v>0</v>
      </c>
      <c r="O53" s="24">
        <v>1</v>
      </c>
      <c r="P53" s="24">
        <v>1</v>
      </c>
      <c r="Q53" s="24">
        <v>1</v>
      </c>
      <c r="R53" s="58">
        <v>0</v>
      </c>
      <c r="S53" s="15">
        <f t="shared" si="6"/>
        <v>206</v>
      </c>
      <c r="T53" s="45" t="str">
        <f t="shared" si="5"/>
        <v>CE</v>
      </c>
    </row>
    <row r="54" spans="8:20" x14ac:dyDescent="0.15">
      <c r="H54" s="36">
        <v>26</v>
      </c>
      <c r="I54" s="24" t="s">
        <v>349</v>
      </c>
      <c r="J54" s="62">
        <v>81</v>
      </c>
      <c r="K54" s="64">
        <v>1</v>
      </c>
      <c r="L54" s="24">
        <v>1</v>
      </c>
      <c r="M54" s="24">
        <v>0</v>
      </c>
      <c r="N54" s="24">
        <v>1</v>
      </c>
      <c r="O54" s="24">
        <v>1</v>
      </c>
      <c r="P54" s="24">
        <v>1</v>
      </c>
      <c r="Q54" s="24">
        <v>1</v>
      </c>
      <c r="R54" s="58">
        <v>0</v>
      </c>
      <c r="S54" s="15">
        <f t="shared" si="6"/>
        <v>222</v>
      </c>
      <c r="T54" s="45" t="str">
        <f t="shared" si="5"/>
        <v>DE</v>
      </c>
    </row>
    <row r="55" spans="8:20" x14ac:dyDescent="0.15">
      <c r="H55" s="36">
        <v>27</v>
      </c>
      <c r="I55" s="24" t="s">
        <v>350</v>
      </c>
      <c r="J55" s="62">
        <v>82</v>
      </c>
      <c r="K55" s="64">
        <v>0</v>
      </c>
      <c r="L55" s="24">
        <v>0</v>
      </c>
      <c r="M55" s="24">
        <v>0</v>
      </c>
      <c r="N55" s="24">
        <v>0</v>
      </c>
      <c r="O55" s="24">
        <v>1</v>
      </c>
      <c r="P55" s="24">
        <v>0</v>
      </c>
      <c r="Q55" s="24">
        <v>1</v>
      </c>
      <c r="R55" s="58">
        <v>0</v>
      </c>
      <c r="S55" s="15">
        <f t="shared" si="6"/>
        <v>10</v>
      </c>
      <c r="T55" s="45" t="str">
        <f t="shared" si="5"/>
        <v>0A</v>
      </c>
    </row>
    <row r="56" spans="8:20" x14ac:dyDescent="0.15">
      <c r="H56" s="36">
        <v>28</v>
      </c>
      <c r="I56" s="24" t="s">
        <v>351</v>
      </c>
      <c r="J56" s="62">
        <v>83</v>
      </c>
      <c r="K56" s="64">
        <v>0</v>
      </c>
      <c r="L56" s="24">
        <v>0</v>
      </c>
      <c r="M56" s="24">
        <v>1</v>
      </c>
      <c r="N56" s="24">
        <v>1</v>
      </c>
      <c r="O56" s="24">
        <v>0</v>
      </c>
      <c r="P56" s="24">
        <v>1</v>
      </c>
      <c r="Q56" s="24">
        <v>1</v>
      </c>
      <c r="R56" s="58">
        <v>0</v>
      </c>
      <c r="S56" s="15">
        <f t="shared" si="6"/>
        <v>54</v>
      </c>
      <c r="T56" s="45" t="str">
        <f t="shared" si="5"/>
        <v>36</v>
      </c>
    </row>
    <row r="57" spans="8:20" x14ac:dyDescent="0.15">
      <c r="H57" s="36">
        <v>29</v>
      </c>
      <c r="I57" s="24" t="s">
        <v>352</v>
      </c>
      <c r="J57" s="62">
        <v>84</v>
      </c>
      <c r="K57" s="64">
        <v>0</v>
      </c>
      <c r="L57" s="24">
        <v>0</v>
      </c>
      <c r="M57" s="24">
        <v>0</v>
      </c>
      <c r="N57" s="24">
        <v>1</v>
      </c>
      <c r="O57" s="24">
        <v>1</v>
      </c>
      <c r="P57" s="24">
        <v>1</v>
      </c>
      <c r="Q57" s="24">
        <v>1</v>
      </c>
      <c r="R57" s="58">
        <v>0</v>
      </c>
      <c r="S57" s="15">
        <f t="shared" si="6"/>
        <v>30</v>
      </c>
      <c r="T57" s="45" t="str">
        <f t="shared" si="5"/>
        <v>1E</v>
      </c>
    </row>
    <row r="58" spans="8:20" x14ac:dyDescent="0.15">
      <c r="H58" s="36">
        <v>30</v>
      </c>
      <c r="I58" s="24" t="s">
        <v>353</v>
      </c>
      <c r="J58" s="62">
        <v>85</v>
      </c>
      <c r="K58" s="64">
        <v>0</v>
      </c>
      <c r="L58" s="24">
        <v>0</v>
      </c>
      <c r="M58" s="24">
        <v>1</v>
      </c>
      <c r="N58" s="24">
        <v>1</v>
      </c>
      <c r="O58" s="24">
        <v>1</v>
      </c>
      <c r="P58" s="24">
        <v>0</v>
      </c>
      <c r="Q58" s="24">
        <v>0</v>
      </c>
      <c r="R58" s="58">
        <v>0</v>
      </c>
      <c r="S58" s="15">
        <f t="shared" si="6"/>
        <v>56</v>
      </c>
      <c r="T58" s="45" t="str">
        <f t="shared" si="5"/>
        <v>38</v>
      </c>
    </row>
    <row r="59" spans="8:20" x14ac:dyDescent="0.15">
      <c r="H59" s="36">
        <v>31</v>
      </c>
      <c r="I59" s="24" t="s">
        <v>354</v>
      </c>
      <c r="J59" s="62">
        <v>86</v>
      </c>
      <c r="K59" s="64">
        <v>0</v>
      </c>
      <c r="L59" s="24">
        <v>1</v>
      </c>
      <c r="M59" s="24">
        <v>1</v>
      </c>
      <c r="N59" s="24">
        <v>1</v>
      </c>
      <c r="O59" s="24">
        <v>1</v>
      </c>
      <c r="P59" s="24">
        <v>1</v>
      </c>
      <c r="Q59" s="24">
        <v>0</v>
      </c>
      <c r="R59" s="58">
        <v>0</v>
      </c>
      <c r="S59" s="15">
        <f t="shared" si="6"/>
        <v>124</v>
      </c>
      <c r="T59" s="45" t="str">
        <f t="shared" si="5"/>
        <v>7C</v>
      </c>
    </row>
    <row r="60" spans="8:20" x14ac:dyDescent="0.15">
      <c r="H60" s="36">
        <v>32</v>
      </c>
      <c r="I60" s="24" t="s">
        <v>355</v>
      </c>
      <c r="J60" s="62">
        <v>87</v>
      </c>
      <c r="K60" s="64">
        <v>0</v>
      </c>
      <c r="L60" s="24">
        <v>1</v>
      </c>
      <c r="M60" s="24">
        <v>1</v>
      </c>
      <c r="N60" s="24">
        <v>1</v>
      </c>
      <c r="O60" s="24">
        <v>1</v>
      </c>
      <c r="P60" s="24">
        <v>1</v>
      </c>
      <c r="Q60" s="24">
        <v>1</v>
      </c>
      <c r="R60" s="58">
        <v>0</v>
      </c>
      <c r="S60" s="15">
        <f t="shared" si="6"/>
        <v>126</v>
      </c>
      <c r="T60" s="45" t="str">
        <f t="shared" si="5"/>
        <v>7E</v>
      </c>
    </row>
    <row r="61" spans="8:20" x14ac:dyDescent="0.15">
      <c r="H61" s="36">
        <v>33</v>
      </c>
      <c r="I61" s="24" t="s">
        <v>356</v>
      </c>
      <c r="J61" s="62">
        <v>88</v>
      </c>
      <c r="K61" s="64">
        <v>0</v>
      </c>
      <c r="L61" s="24">
        <v>1</v>
      </c>
      <c r="M61" s="24">
        <v>1</v>
      </c>
      <c r="N61" s="24">
        <v>0</v>
      </c>
      <c r="O61" s="24">
        <v>1</v>
      </c>
      <c r="P61" s="24">
        <v>1</v>
      </c>
      <c r="Q61" s="24">
        <v>1</v>
      </c>
      <c r="R61" s="58">
        <v>0</v>
      </c>
      <c r="S61" s="15">
        <f t="shared" si="6"/>
        <v>110</v>
      </c>
      <c r="T61" s="45" t="str">
        <f t="shared" si="5"/>
        <v>6E</v>
      </c>
    </row>
    <row r="62" spans="8:20" x14ac:dyDescent="0.15">
      <c r="H62" s="36">
        <v>34</v>
      </c>
      <c r="I62" s="24" t="s">
        <v>357</v>
      </c>
      <c r="J62" s="62">
        <v>89</v>
      </c>
      <c r="K62" s="64">
        <v>0</v>
      </c>
      <c r="L62" s="24">
        <v>1</v>
      </c>
      <c r="M62" s="24">
        <v>1</v>
      </c>
      <c r="N62" s="24">
        <v>1</v>
      </c>
      <c r="O62" s="24">
        <v>0</v>
      </c>
      <c r="P62" s="24">
        <v>1</v>
      </c>
      <c r="Q62" s="24">
        <v>1</v>
      </c>
      <c r="R62" s="58">
        <v>0</v>
      </c>
      <c r="S62" s="15">
        <f t="shared" si="6"/>
        <v>118</v>
      </c>
      <c r="T62" s="45" t="str">
        <f t="shared" si="5"/>
        <v>76</v>
      </c>
    </row>
    <row r="63" spans="8:20" x14ac:dyDescent="0.15">
      <c r="H63" s="37">
        <v>35</v>
      </c>
      <c r="I63" s="63" t="s">
        <v>358</v>
      </c>
      <c r="J63" s="60">
        <v>90</v>
      </c>
      <c r="K63" s="65">
        <v>1</v>
      </c>
      <c r="L63" s="63">
        <v>1</v>
      </c>
      <c r="M63" s="63">
        <v>0</v>
      </c>
      <c r="N63" s="63">
        <v>1</v>
      </c>
      <c r="O63" s="63">
        <v>1</v>
      </c>
      <c r="P63" s="63">
        <v>0</v>
      </c>
      <c r="Q63" s="63">
        <v>0</v>
      </c>
      <c r="R63" s="59">
        <v>0</v>
      </c>
      <c r="S63" s="16">
        <f t="shared" si="6"/>
        <v>216</v>
      </c>
      <c r="T63" s="46" t="str">
        <f t="shared" si="5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G118"/>
  <sheetViews>
    <sheetView tabSelected="1" topLeftCell="A19" workbookViewId="0">
      <selection activeCell="I52" sqref="I52"/>
    </sheetView>
  </sheetViews>
  <sheetFormatPr defaultRowHeight="13.5" x14ac:dyDescent="0.15"/>
  <cols>
    <col min="3" max="3" width="10.5" bestFit="1" customWidth="1"/>
    <col min="6" max="6" width="12.125" style="31" bestFit="1" customWidth="1"/>
    <col min="7" max="7" width="9.5" bestFit="1" customWidth="1"/>
  </cols>
  <sheetData>
    <row r="2" spans="2:7" x14ac:dyDescent="0.15">
      <c r="E2" s="29" t="s">
        <v>233</v>
      </c>
      <c r="F2" s="30">
        <v>25000000</v>
      </c>
    </row>
    <row r="3" spans="2:7" x14ac:dyDescent="0.15">
      <c r="E3" s="29" t="s">
        <v>372</v>
      </c>
      <c r="F3" s="30">
        <v>2</v>
      </c>
    </row>
    <row r="4" spans="2:7" x14ac:dyDescent="0.15">
      <c r="B4" t="s">
        <v>234</v>
      </c>
      <c r="C4" t="s">
        <v>235</v>
      </c>
      <c r="D4" t="s">
        <v>231</v>
      </c>
      <c r="F4" s="31" t="s">
        <v>232</v>
      </c>
      <c r="G4" t="s">
        <v>377</v>
      </c>
    </row>
    <row r="5" spans="2:7" x14ac:dyDescent="0.15">
      <c r="B5">
        <v>1</v>
      </c>
      <c r="C5" s="28">
        <f t="shared" ref="C5:C51" si="0">C6/2^(1/12)</f>
        <v>27.499999999999936</v>
      </c>
      <c r="D5" t="s">
        <v>55</v>
      </c>
      <c r="E5" t="s">
        <v>56</v>
      </c>
      <c r="F5" s="32">
        <f>FLOOR($F$2/2/C5+0.5,1)-1</f>
        <v>454544</v>
      </c>
      <c r="G5" s="4" t="str">
        <f>IF(F5&lt;65536,DEC2HEX(F6,4),"")</f>
        <v/>
      </c>
    </row>
    <row r="6" spans="2:7" x14ac:dyDescent="0.15">
      <c r="B6">
        <v>2</v>
      </c>
      <c r="C6" s="28">
        <f t="shared" si="0"/>
        <v>29.135235094880553</v>
      </c>
      <c r="D6" t="s">
        <v>57</v>
      </c>
      <c r="E6" t="s">
        <v>58</v>
      </c>
      <c r="F6" s="32">
        <f t="shared" ref="F6:F38" si="1">FLOOR($F$2/$F$3/C6/2+0.5,1)-2</f>
        <v>214515</v>
      </c>
      <c r="G6" s="4" t="str">
        <f t="shared" ref="G6:G69" si="2">IF(F6&lt;65536,DEC2HEX(F7,4),"")</f>
        <v/>
      </c>
    </row>
    <row r="7" spans="2:7" x14ac:dyDescent="0.15">
      <c r="B7">
        <v>3</v>
      </c>
      <c r="C7" s="28">
        <f t="shared" si="0"/>
        <v>30.867706328507687</v>
      </c>
      <c r="D7" t="s">
        <v>59</v>
      </c>
      <c r="E7" t="s">
        <v>60</v>
      </c>
      <c r="F7" s="32">
        <f t="shared" si="1"/>
        <v>202475</v>
      </c>
      <c r="G7" s="4" t="str">
        <f t="shared" si="2"/>
        <v/>
      </c>
    </row>
    <row r="8" spans="2:7" x14ac:dyDescent="0.15">
      <c r="B8">
        <v>4</v>
      </c>
      <c r="C8" s="28">
        <f t="shared" si="0"/>
        <v>32.703195662574757</v>
      </c>
      <c r="D8" t="s">
        <v>61</v>
      </c>
      <c r="E8" t="s">
        <v>62</v>
      </c>
      <c r="F8" s="32">
        <f t="shared" si="1"/>
        <v>191111</v>
      </c>
      <c r="G8" s="4" t="str">
        <f t="shared" si="2"/>
        <v/>
      </c>
    </row>
    <row r="9" spans="2:7" x14ac:dyDescent="0.15">
      <c r="B9">
        <v>5</v>
      </c>
      <c r="C9" s="28">
        <f t="shared" si="0"/>
        <v>34.647828872108938</v>
      </c>
      <c r="D9" t="s">
        <v>63</v>
      </c>
      <c r="E9" t="s">
        <v>64</v>
      </c>
      <c r="F9" s="32">
        <f t="shared" si="1"/>
        <v>180384</v>
      </c>
      <c r="G9" s="4" t="str">
        <f t="shared" si="2"/>
        <v/>
      </c>
    </row>
    <row r="10" spans="2:7" x14ac:dyDescent="0.15">
      <c r="B10">
        <v>6</v>
      </c>
      <c r="C10" s="28">
        <f t="shared" si="0"/>
        <v>36.708095989675869</v>
      </c>
      <c r="D10" t="s">
        <v>65</v>
      </c>
      <c r="E10" t="s">
        <v>66</v>
      </c>
      <c r="F10" s="32">
        <f t="shared" si="1"/>
        <v>170260</v>
      </c>
      <c r="G10" s="4" t="str">
        <f t="shared" si="2"/>
        <v/>
      </c>
    </row>
    <row r="11" spans="2:7" x14ac:dyDescent="0.15">
      <c r="B11">
        <v>7</v>
      </c>
      <c r="C11" s="28">
        <f t="shared" si="0"/>
        <v>38.890872965260037</v>
      </c>
      <c r="D11" t="s">
        <v>67</v>
      </c>
      <c r="E11" t="s">
        <v>68</v>
      </c>
      <c r="F11" s="32">
        <f t="shared" si="1"/>
        <v>160704</v>
      </c>
      <c r="G11" s="4" t="str">
        <f t="shared" si="2"/>
        <v/>
      </c>
    </row>
    <row r="12" spans="2:7" x14ac:dyDescent="0.15">
      <c r="B12">
        <v>8</v>
      </c>
      <c r="C12" s="28">
        <f t="shared" si="0"/>
        <v>41.203444614108662</v>
      </c>
      <c r="D12" t="s">
        <v>69</v>
      </c>
      <c r="E12" t="s">
        <v>70</v>
      </c>
      <c r="F12" s="32">
        <f t="shared" si="1"/>
        <v>151684</v>
      </c>
      <c r="G12" s="4" t="str">
        <f t="shared" si="2"/>
        <v/>
      </c>
    </row>
    <row r="13" spans="2:7" x14ac:dyDescent="0.15">
      <c r="B13">
        <v>9</v>
      </c>
      <c r="C13" s="28">
        <f t="shared" si="0"/>
        <v>43.6535289291254</v>
      </c>
      <c r="D13" t="s">
        <v>71</v>
      </c>
      <c r="E13" t="s">
        <v>72</v>
      </c>
      <c r="F13" s="32">
        <f t="shared" si="1"/>
        <v>143171</v>
      </c>
      <c r="G13" s="4" t="str">
        <f t="shared" si="2"/>
        <v/>
      </c>
    </row>
    <row r="14" spans="2:7" x14ac:dyDescent="0.15">
      <c r="B14">
        <v>10</v>
      </c>
      <c r="C14" s="28">
        <f t="shared" si="0"/>
        <v>46.249302838954215</v>
      </c>
      <c r="D14" t="s">
        <v>73</v>
      </c>
      <c r="E14" t="s">
        <v>74</v>
      </c>
      <c r="F14" s="32">
        <f t="shared" si="1"/>
        <v>135135</v>
      </c>
      <c r="G14" s="4" t="str">
        <f t="shared" si="2"/>
        <v/>
      </c>
    </row>
    <row r="15" spans="2:7" x14ac:dyDescent="0.15">
      <c r="B15">
        <v>11</v>
      </c>
      <c r="C15" s="28">
        <f t="shared" si="0"/>
        <v>48.999429497718573</v>
      </c>
      <c r="D15" t="s">
        <v>75</v>
      </c>
      <c r="E15" t="s">
        <v>76</v>
      </c>
      <c r="F15" s="32">
        <f t="shared" si="1"/>
        <v>127551</v>
      </c>
      <c r="G15" s="4" t="str">
        <f t="shared" si="2"/>
        <v/>
      </c>
    </row>
    <row r="16" spans="2:7" x14ac:dyDescent="0.15">
      <c r="B16">
        <v>12</v>
      </c>
      <c r="C16" s="28">
        <f t="shared" si="0"/>
        <v>51.913087197493049</v>
      </c>
      <c r="D16" t="s">
        <v>77</v>
      </c>
      <c r="E16" t="s">
        <v>78</v>
      </c>
      <c r="F16" s="32">
        <f t="shared" si="1"/>
        <v>120392</v>
      </c>
      <c r="G16" s="4" t="str">
        <f t="shared" si="2"/>
        <v/>
      </c>
    </row>
    <row r="17" spans="2:7" x14ac:dyDescent="0.15">
      <c r="B17">
        <v>13</v>
      </c>
      <c r="C17" s="28">
        <f t="shared" si="0"/>
        <v>54.999999999999901</v>
      </c>
      <c r="D17" t="s">
        <v>79</v>
      </c>
      <c r="E17" t="s">
        <v>80</v>
      </c>
      <c r="F17" s="32">
        <f t="shared" si="1"/>
        <v>113634</v>
      </c>
      <c r="G17" s="4" t="str">
        <f t="shared" si="2"/>
        <v/>
      </c>
    </row>
    <row r="18" spans="2:7" x14ac:dyDescent="0.15">
      <c r="B18">
        <v>14</v>
      </c>
      <c r="C18" s="28">
        <f t="shared" si="0"/>
        <v>58.270470189761134</v>
      </c>
      <c r="D18" t="s">
        <v>81</v>
      </c>
      <c r="E18" t="s">
        <v>82</v>
      </c>
      <c r="F18" s="32">
        <f t="shared" si="1"/>
        <v>107256</v>
      </c>
      <c r="G18" s="4" t="str">
        <f t="shared" si="2"/>
        <v/>
      </c>
    </row>
    <row r="19" spans="2:7" x14ac:dyDescent="0.15">
      <c r="B19">
        <v>15</v>
      </c>
      <c r="C19" s="28">
        <f t="shared" si="0"/>
        <v>61.735412657015402</v>
      </c>
      <c r="D19" t="s">
        <v>83</v>
      </c>
      <c r="E19" t="s">
        <v>84</v>
      </c>
      <c r="F19" s="32">
        <f t="shared" si="1"/>
        <v>101236</v>
      </c>
      <c r="G19" s="4" t="str">
        <f t="shared" si="2"/>
        <v/>
      </c>
    </row>
    <row r="20" spans="2:7" x14ac:dyDescent="0.15">
      <c r="B20">
        <v>16</v>
      </c>
      <c r="C20" s="28">
        <f t="shared" si="0"/>
        <v>65.406391325149542</v>
      </c>
      <c r="D20" t="s">
        <v>85</v>
      </c>
      <c r="E20" t="s">
        <v>86</v>
      </c>
      <c r="F20" s="32">
        <f t="shared" si="1"/>
        <v>95554</v>
      </c>
      <c r="G20" s="4" t="str">
        <f t="shared" si="2"/>
        <v/>
      </c>
    </row>
    <row r="21" spans="2:7" x14ac:dyDescent="0.15">
      <c r="B21">
        <v>17</v>
      </c>
      <c r="C21" s="28">
        <f t="shared" si="0"/>
        <v>69.295657744217905</v>
      </c>
      <c r="D21" t="s">
        <v>87</v>
      </c>
      <c r="E21" t="s">
        <v>88</v>
      </c>
      <c r="F21" s="32">
        <f t="shared" si="1"/>
        <v>90191</v>
      </c>
      <c r="G21" s="4" t="str">
        <f t="shared" si="2"/>
        <v/>
      </c>
    </row>
    <row r="22" spans="2:7" x14ac:dyDescent="0.15">
      <c r="B22">
        <v>18</v>
      </c>
      <c r="C22" s="28">
        <f t="shared" si="0"/>
        <v>73.416191979351765</v>
      </c>
      <c r="D22" t="s">
        <v>89</v>
      </c>
      <c r="E22" t="s">
        <v>90</v>
      </c>
      <c r="F22" s="32">
        <f t="shared" si="1"/>
        <v>85129</v>
      </c>
      <c r="G22" s="4" t="str">
        <f t="shared" si="2"/>
        <v/>
      </c>
    </row>
    <row r="23" spans="2:7" x14ac:dyDescent="0.15">
      <c r="B23">
        <v>19</v>
      </c>
      <c r="C23" s="28">
        <f t="shared" si="0"/>
        <v>77.781745930520103</v>
      </c>
      <c r="D23" t="s">
        <v>91</v>
      </c>
      <c r="E23" t="s">
        <v>92</v>
      </c>
      <c r="F23" s="32">
        <f t="shared" si="1"/>
        <v>80351</v>
      </c>
      <c r="G23" s="4" t="str">
        <f t="shared" si="2"/>
        <v/>
      </c>
    </row>
    <row r="24" spans="2:7" x14ac:dyDescent="0.15">
      <c r="B24">
        <v>20</v>
      </c>
      <c r="C24" s="28">
        <f t="shared" si="0"/>
        <v>82.406889228217352</v>
      </c>
      <c r="D24" t="s">
        <v>93</v>
      </c>
      <c r="E24" t="s">
        <v>94</v>
      </c>
      <c r="F24" s="32">
        <f t="shared" si="1"/>
        <v>75841</v>
      </c>
      <c r="G24" s="4" t="str">
        <f t="shared" si="2"/>
        <v/>
      </c>
    </row>
    <row r="25" spans="2:7" x14ac:dyDescent="0.15">
      <c r="B25">
        <v>21</v>
      </c>
      <c r="C25" s="28">
        <f t="shared" si="0"/>
        <v>87.307057858250843</v>
      </c>
      <c r="D25" t="s">
        <v>95</v>
      </c>
      <c r="E25" t="s">
        <v>96</v>
      </c>
      <c r="F25" s="32">
        <f t="shared" si="1"/>
        <v>71584</v>
      </c>
      <c r="G25" s="4" t="str">
        <f t="shared" si="2"/>
        <v/>
      </c>
    </row>
    <row r="26" spans="2:7" x14ac:dyDescent="0.15">
      <c r="B26">
        <v>22</v>
      </c>
      <c r="C26" s="28">
        <f t="shared" si="0"/>
        <v>92.498605677908472</v>
      </c>
      <c r="D26" t="s">
        <v>97</v>
      </c>
      <c r="E26" t="s">
        <v>98</v>
      </c>
      <c r="F26" s="32">
        <f t="shared" si="1"/>
        <v>67567</v>
      </c>
      <c r="G26" s="4" t="str">
        <f t="shared" si="2"/>
        <v/>
      </c>
    </row>
    <row r="27" spans="2:7" x14ac:dyDescent="0.15">
      <c r="B27">
        <v>23</v>
      </c>
      <c r="C27" s="28">
        <f t="shared" si="0"/>
        <v>97.998858995437189</v>
      </c>
      <c r="D27" t="s">
        <v>99</v>
      </c>
      <c r="E27" t="s">
        <v>100</v>
      </c>
      <c r="F27" s="32">
        <f t="shared" si="1"/>
        <v>63774</v>
      </c>
      <c r="G27" s="4" t="str">
        <f>IF(F27&lt;65536,DEC2HEX(F27,4),"")</f>
        <v>F91E</v>
      </c>
    </row>
    <row r="28" spans="2:7" x14ac:dyDescent="0.15">
      <c r="B28">
        <v>24</v>
      </c>
      <c r="C28" s="28">
        <f t="shared" si="0"/>
        <v>103.82617439498615</v>
      </c>
      <c r="D28" t="s">
        <v>101</v>
      </c>
      <c r="E28" t="s">
        <v>102</v>
      </c>
      <c r="F28" s="32">
        <f t="shared" si="1"/>
        <v>60195</v>
      </c>
      <c r="G28" s="4" t="str">
        <f t="shared" ref="G28:G91" si="3">IF(F28&lt;65536,DEC2HEX(F28,4),"")</f>
        <v>EB23</v>
      </c>
    </row>
    <row r="29" spans="2:7" x14ac:dyDescent="0.15">
      <c r="B29">
        <v>25</v>
      </c>
      <c r="C29" s="28">
        <f t="shared" si="0"/>
        <v>109.99999999999987</v>
      </c>
      <c r="D29" t="s">
        <v>103</v>
      </c>
      <c r="E29" t="s">
        <v>104</v>
      </c>
      <c r="F29" s="32">
        <f t="shared" si="1"/>
        <v>56816</v>
      </c>
      <c r="G29" s="4" t="str">
        <f t="shared" si="3"/>
        <v>DDF0</v>
      </c>
    </row>
    <row r="30" spans="2:7" x14ac:dyDescent="0.15">
      <c r="B30">
        <v>26</v>
      </c>
      <c r="C30" s="28">
        <f t="shared" si="0"/>
        <v>116.54094037952235</v>
      </c>
      <c r="D30" t="s">
        <v>105</v>
      </c>
      <c r="E30" t="s">
        <v>106</v>
      </c>
      <c r="F30" s="32">
        <f t="shared" si="1"/>
        <v>53627</v>
      </c>
      <c r="G30" s="4" t="str">
        <f t="shared" si="3"/>
        <v>D17B</v>
      </c>
    </row>
    <row r="31" spans="2:7" x14ac:dyDescent="0.15">
      <c r="B31">
        <v>27</v>
      </c>
      <c r="C31" s="28">
        <f t="shared" si="0"/>
        <v>123.4708253140309</v>
      </c>
      <c r="D31" t="s">
        <v>107</v>
      </c>
      <c r="E31" t="s">
        <v>108</v>
      </c>
      <c r="F31" s="32">
        <f t="shared" si="1"/>
        <v>50617</v>
      </c>
      <c r="G31" s="4" t="str">
        <f t="shared" si="3"/>
        <v>C5B9</v>
      </c>
    </row>
    <row r="32" spans="2:7" x14ac:dyDescent="0.15">
      <c r="B32">
        <v>28</v>
      </c>
      <c r="C32" s="28">
        <f t="shared" si="0"/>
        <v>130.8127826502992</v>
      </c>
      <c r="D32" t="s">
        <v>109</v>
      </c>
      <c r="E32" t="s">
        <v>110</v>
      </c>
      <c r="F32" s="32">
        <f t="shared" si="1"/>
        <v>47776</v>
      </c>
      <c r="G32" s="4" t="str">
        <f t="shared" si="3"/>
        <v>BAA0</v>
      </c>
    </row>
    <row r="33" spans="2:7" x14ac:dyDescent="0.15">
      <c r="B33">
        <v>29</v>
      </c>
      <c r="C33" s="28">
        <f t="shared" si="0"/>
        <v>138.59131548843592</v>
      </c>
      <c r="D33" t="s">
        <v>111</v>
      </c>
      <c r="E33" t="s">
        <v>112</v>
      </c>
      <c r="F33" s="32">
        <f t="shared" si="1"/>
        <v>45095</v>
      </c>
      <c r="G33" s="4" t="str">
        <f t="shared" si="3"/>
        <v>B027</v>
      </c>
    </row>
    <row r="34" spans="2:7" x14ac:dyDescent="0.15">
      <c r="B34">
        <v>30</v>
      </c>
      <c r="C34" s="28">
        <f t="shared" si="0"/>
        <v>146.83238395870364</v>
      </c>
      <c r="D34" t="s">
        <v>113</v>
      </c>
      <c r="E34" t="s">
        <v>114</v>
      </c>
      <c r="F34" s="32">
        <f t="shared" si="1"/>
        <v>42564</v>
      </c>
      <c r="G34" s="4" t="str">
        <f t="shared" si="3"/>
        <v>A644</v>
      </c>
    </row>
    <row r="35" spans="2:7" x14ac:dyDescent="0.15">
      <c r="B35">
        <v>31</v>
      </c>
      <c r="C35" s="28">
        <f t="shared" si="0"/>
        <v>155.56349186104032</v>
      </c>
      <c r="D35" t="s">
        <v>115</v>
      </c>
      <c r="E35" t="s">
        <v>116</v>
      </c>
      <c r="F35" s="32">
        <f t="shared" si="1"/>
        <v>40175</v>
      </c>
      <c r="G35" s="4" t="str">
        <f t="shared" si="3"/>
        <v>9CEF</v>
      </c>
    </row>
    <row r="36" spans="2:7" x14ac:dyDescent="0.15">
      <c r="B36">
        <v>32</v>
      </c>
      <c r="C36" s="28">
        <f t="shared" si="0"/>
        <v>164.81377845643482</v>
      </c>
      <c r="D36" t="s">
        <v>117</v>
      </c>
      <c r="E36" t="s">
        <v>118</v>
      </c>
      <c r="F36" s="32">
        <f t="shared" si="1"/>
        <v>37920</v>
      </c>
      <c r="G36" s="4" t="str">
        <f t="shared" si="3"/>
        <v>9420</v>
      </c>
    </row>
    <row r="37" spans="2:7" x14ac:dyDescent="0.15">
      <c r="B37">
        <v>33</v>
      </c>
      <c r="C37" s="28">
        <f t="shared" si="0"/>
        <v>174.6141157165018</v>
      </c>
      <c r="D37" t="s">
        <v>119</v>
      </c>
      <c r="E37" t="s">
        <v>120</v>
      </c>
      <c r="F37" s="32">
        <f t="shared" si="1"/>
        <v>35791</v>
      </c>
      <c r="G37" s="4" t="str">
        <f t="shared" si="3"/>
        <v>8BCF</v>
      </c>
    </row>
    <row r="38" spans="2:7" x14ac:dyDescent="0.15">
      <c r="B38">
        <v>34</v>
      </c>
      <c r="C38" s="28">
        <f t="shared" si="0"/>
        <v>184.99721135581706</v>
      </c>
      <c r="D38" t="s">
        <v>121</v>
      </c>
      <c r="E38" t="s">
        <v>122</v>
      </c>
      <c r="F38" s="32">
        <f t="shared" si="1"/>
        <v>33782</v>
      </c>
      <c r="G38" s="4" t="str">
        <f t="shared" si="3"/>
        <v>83F6</v>
      </c>
    </row>
    <row r="39" spans="2:7" x14ac:dyDescent="0.15">
      <c r="B39">
        <v>35</v>
      </c>
      <c r="C39" s="28">
        <f t="shared" si="0"/>
        <v>195.99771799087449</v>
      </c>
      <c r="D39" t="s">
        <v>123</v>
      </c>
      <c r="E39" t="s">
        <v>124</v>
      </c>
      <c r="F39" s="32">
        <f>FLOOR($F$2/$F$3/C39/2+0.5,1)-2</f>
        <v>31886</v>
      </c>
      <c r="G39" s="4" t="str">
        <f t="shared" si="3"/>
        <v>7C8E</v>
      </c>
    </row>
    <row r="40" spans="2:7" x14ac:dyDescent="0.15">
      <c r="B40">
        <v>36</v>
      </c>
      <c r="C40" s="28">
        <f t="shared" si="0"/>
        <v>207.65234878997242</v>
      </c>
      <c r="D40" t="s">
        <v>125</v>
      </c>
      <c r="E40" t="s">
        <v>126</v>
      </c>
      <c r="F40" s="32">
        <f t="shared" ref="F40:F103" si="4">FLOOR($F$2/$F$3/C40/2+0.5,1)-2</f>
        <v>30096</v>
      </c>
      <c r="G40" s="4" t="str">
        <f t="shared" si="3"/>
        <v>7590</v>
      </c>
    </row>
    <row r="41" spans="2:7" x14ac:dyDescent="0.15">
      <c r="B41">
        <v>37</v>
      </c>
      <c r="C41" s="28">
        <f t="shared" si="0"/>
        <v>219.99999999999986</v>
      </c>
      <c r="D41" t="s">
        <v>127</v>
      </c>
      <c r="E41" t="s">
        <v>128</v>
      </c>
      <c r="F41" s="32">
        <f t="shared" si="4"/>
        <v>28407</v>
      </c>
      <c r="G41" s="4" t="str">
        <f t="shared" si="3"/>
        <v>6EF7</v>
      </c>
    </row>
    <row r="42" spans="2:7" x14ac:dyDescent="0.15">
      <c r="B42">
        <v>38</v>
      </c>
      <c r="C42" s="28">
        <f t="shared" si="0"/>
        <v>233.08188075904482</v>
      </c>
      <c r="D42" t="s">
        <v>129</v>
      </c>
      <c r="E42" t="s">
        <v>130</v>
      </c>
      <c r="F42" s="32">
        <f t="shared" si="4"/>
        <v>26813</v>
      </c>
      <c r="G42" s="4" t="str">
        <f t="shared" si="3"/>
        <v>68BD</v>
      </c>
    </row>
    <row r="43" spans="2:7" x14ac:dyDescent="0.15">
      <c r="B43">
        <v>39</v>
      </c>
      <c r="C43" s="28">
        <f t="shared" si="0"/>
        <v>246.94165062806192</v>
      </c>
      <c r="D43" t="s">
        <v>131</v>
      </c>
      <c r="E43" t="s">
        <v>132</v>
      </c>
      <c r="F43" s="32">
        <f t="shared" si="4"/>
        <v>25308</v>
      </c>
      <c r="G43" s="4" t="str">
        <f t="shared" si="3"/>
        <v>62DC</v>
      </c>
    </row>
    <row r="44" spans="2:7" x14ac:dyDescent="0.15">
      <c r="B44">
        <v>40</v>
      </c>
      <c r="C44" s="28">
        <f t="shared" si="0"/>
        <v>261.62556530059851</v>
      </c>
      <c r="D44" t="s">
        <v>133</v>
      </c>
      <c r="E44" t="s">
        <v>134</v>
      </c>
      <c r="F44" s="32">
        <f t="shared" si="4"/>
        <v>23887</v>
      </c>
      <c r="G44" s="4" t="str">
        <f t="shared" si="3"/>
        <v>5D4F</v>
      </c>
    </row>
    <row r="45" spans="2:7" x14ac:dyDescent="0.15">
      <c r="B45">
        <v>41</v>
      </c>
      <c r="C45" s="28">
        <f t="shared" si="0"/>
        <v>277.18263097687196</v>
      </c>
      <c r="D45" t="s">
        <v>135</v>
      </c>
      <c r="E45" t="s">
        <v>136</v>
      </c>
      <c r="F45" s="32">
        <f t="shared" si="4"/>
        <v>22546</v>
      </c>
      <c r="G45" s="4" t="str">
        <f t="shared" si="3"/>
        <v>5812</v>
      </c>
    </row>
    <row r="46" spans="2:7" x14ac:dyDescent="0.15">
      <c r="B46">
        <v>42</v>
      </c>
      <c r="C46" s="28">
        <f t="shared" si="0"/>
        <v>293.66476791740746</v>
      </c>
      <c r="D46" t="s">
        <v>137</v>
      </c>
      <c r="E46" t="s">
        <v>138</v>
      </c>
      <c r="F46" s="32">
        <f t="shared" si="4"/>
        <v>21281</v>
      </c>
      <c r="G46" s="4" t="str">
        <f t="shared" si="3"/>
        <v>5321</v>
      </c>
    </row>
    <row r="47" spans="2:7" x14ac:dyDescent="0.15">
      <c r="B47">
        <v>43</v>
      </c>
      <c r="C47" s="28">
        <f t="shared" si="0"/>
        <v>311.12698372208081</v>
      </c>
      <c r="D47" t="s">
        <v>139</v>
      </c>
      <c r="E47" t="s">
        <v>140</v>
      </c>
      <c r="F47" s="32">
        <f t="shared" si="4"/>
        <v>20086</v>
      </c>
      <c r="G47" s="4" t="str">
        <f t="shared" si="3"/>
        <v>4E76</v>
      </c>
    </row>
    <row r="48" spans="2:7" x14ac:dyDescent="0.15">
      <c r="B48">
        <v>44</v>
      </c>
      <c r="C48" s="28">
        <f t="shared" si="0"/>
        <v>329.62755691286986</v>
      </c>
      <c r="D48" t="s">
        <v>141</v>
      </c>
      <c r="E48" t="s">
        <v>142</v>
      </c>
      <c r="F48" s="32">
        <f t="shared" si="4"/>
        <v>18959</v>
      </c>
      <c r="G48" s="4" t="str">
        <f t="shared" si="3"/>
        <v>4A0F</v>
      </c>
    </row>
    <row r="49" spans="2:7" x14ac:dyDescent="0.15">
      <c r="B49">
        <v>45</v>
      </c>
      <c r="C49" s="28">
        <f t="shared" si="0"/>
        <v>349.22823143300383</v>
      </c>
      <c r="D49" t="s">
        <v>143</v>
      </c>
      <c r="E49" t="s">
        <v>144</v>
      </c>
      <c r="F49" s="32">
        <f t="shared" si="4"/>
        <v>17895</v>
      </c>
      <c r="G49" s="4" t="str">
        <f t="shared" si="3"/>
        <v>45E7</v>
      </c>
    </row>
    <row r="50" spans="2:7" x14ac:dyDescent="0.15">
      <c r="B50">
        <v>46</v>
      </c>
      <c r="C50" s="28">
        <f t="shared" si="0"/>
        <v>369.99442271163434</v>
      </c>
      <c r="D50" t="s">
        <v>145</v>
      </c>
      <c r="E50" t="s">
        <v>146</v>
      </c>
      <c r="F50" s="32">
        <f t="shared" si="4"/>
        <v>16890</v>
      </c>
      <c r="G50" s="4" t="str">
        <f t="shared" si="3"/>
        <v>41FA</v>
      </c>
    </row>
    <row r="51" spans="2:7" x14ac:dyDescent="0.15">
      <c r="B51">
        <v>47</v>
      </c>
      <c r="C51" s="28">
        <f t="shared" si="0"/>
        <v>391.99543598174927</v>
      </c>
      <c r="D51" t="s">
        <v>147</v>
      </c>
      <c r="E51" t="s">
        <v>148</v>
      </c>
      <c r="F51" s="32">
        <f t="shared" si="4"/>
        <v>15942</v>
      </c>
      <c r="G51" s="4" t="str">
        <f t="shared" si="3"/>
        <v>3E46</v>
      </c>
    </row>
    <row r="52" spans="2:7" x14ac:dyDescent="0.15">
      <c r="B52">
        <v>48</v>
      </c>
      <c r="C52" s="28">
        <f>C53/2^(1/12)</f>
        <v>415.30469757994513</v>
      </c>
      <c r="D52" t="s">
        <v>149</v>
      </c>
      <c r="E52" t="s">
        <v>150</v>
      </c>
      <c r="F52" s="32">
        <f t="shared" si="4"/>
        <v>15047</v>
      </c>
      <c r="G52" s="4" t="str">
        <f t="shared" si="3"/>
        <v>3AC7</v>
      </c>
    </row>
    <row r="53" spans="2:7" x14ac:dyDescent="0.15">
      <c r="B53" s="67">
        <v>49</v>
      </c>
      <c r="C53" s="68">
        <v>440</v>
      </c>
      <c r="D53" s="67" t="s">
        <v>151</v>
      </c>
      <c r="E53" s="67" t="s">
        <v>152</v>
      </c>
      <c r="F53" s="69">
        <f t="shared" si="4"/>
        <v>14203</v>
      </c>
      <c r="G53" s="70" t="str">
        <f t="shared" si="3"/>
        <v>377B</v>
      </c>
    </row>
    <row r="54" spans="2:7" x14ac:dyDescent="0.15">
      <c r="B54">
        <v>50</v>
      </c>
      <c r="C54" s="28">
        <f>C53*2^(1/12)</f>
        <v>466.16376151808993</v>
      </c>
      <c r="D54" t="s">
        <v>153</v>
      </c>
      <c r="E54" t="s">
        <v>154</v>
      </c>
      <c r="F54" s="32">
        <f t="shared" si="4"/>
        <v>13405</v>
      </c>
      <c r="G54" s="4" t="str">
        <f t="shared" si="3"/>
        <v>345D</v>
      </c>
    </row>
    <row r="55" spans="2:7" x14ac:dyDescent="0.15">
      <c r="B55">
        <v>51</v>
      </c>
      <c r="C55" s="28">
        <f t="shared" ref="C55:C92" si="5">C54*2^(1/12)</f>
        <v>493.88330125612413</v>
      </c>
      <c r="D55" t="s">
        <v>155</v>
      </c>
      <c r="E55" t="s">
        <v>156</v>
      </c>
      <c r="F55" s="32">
        <f t="shared" si="4"/>
        <v>12653</v>
      </c>
      <c r="G55" s="4" t="str">
        <f t="shared" si="3"/>
        <v>316D</v>
      </c>
    </row>
    <row r="56" spans="2:7" x14ac:dyDescent="0.15">
      <c r="B56">
        <v>52</v>
      </c>
      <c r="C56" s="28">
        <f t="shared" si="5"/>
        <v>523.25113060119736</v>
      </c>
      <c r="D56" t="s">
        <v>157</v>
      </c>
      <c r="E56" t="s">
        <v>158</v>
      </c>
      <c r="F56" s="32">
        <f t="shared" si="4"/>
        <v>11943</v>
      </c>
      <c r="G56" s="4" t="str">
        <f t="shared" si="3"/>
        <v>2EA7</v>
      </c>
    </row>
    <row r="57" spans="2:7" x14ac:dyDescent="0.15">
      <c r="B57">
        <v>53</v>
      </c>
      <c r="C57" s="28">
        <f t="shared" si="5"/>
        <v>554.36526195374427</v>
      </c>
      <c r="D57" t="s">
        <v>159</v>
      </c>
      <c r="E57" t="s">
        <v>160</v>
      </c>
      <c r="F57" s="32">
        <f t="shared" si="4"/>
        <v>11272</v>
      </c>
      <c r="G57" s="4" t="str">
        <f t="shared" si="3"/>
        <v>2C08</v>
      </c>
    </row>
    <row r="58" spans="2:7" x14ac:dyDescent="0.15">
      <c r="B58">
        <v>54</v>
      </c>
      <c r="C58" s="28">
        <f t="shared" si="5"/>
        <v>587.32953583481526</v>
      </c>
      <c r="D58" t="s">
        <v>161</v>
      </c>
      <c r="E58" t="s">
        <v>162</v>
      </c>
      <c r="F58" s="32">
        <f t="shared" si="4"/>
        <v>10639</v>
      </c>
      <c r="G58" s="4" t="str">
        <f t="shared" si="3"/>
        <v>298F</v>
      </c>
    </row>
    <row r="59" spans="2:7" x14ac:dyDescent="0.15">
      <c r="B59">
        <v>55</v>
      </c>
      <c r="C59" s="28">
        <f t="shared" si="5"/>
        <v>622.25396744416196</v>
      </c>
      <c r="D59" t="s">
        <v>163</v>
      </c>
      <c r="E59" t="s">
        <v>164</v>
      </c>
      <c r="F59" s="32">
        <f t="shared" si="4"/>
        <v>10042</v>
      </c>
      <c r="G59" s="4" t="str">
        <f t="shared" si="3"/>
        <v>273A</v>
      </c>
    </row>
    <row r="60" spans="2:7" x14ac:dyDescent="0.15">
      <c r="B60">
        <v>56</v>
      </c>
      <c r="C60" s="28">
        <f t="shared" si="5"/>
        <v>659.25511382574007</v>
      </c>
      <c r="D60" t="s">
        <v>165</v>
      </c>
      <c r="E60" t="s">
        <v>166</v>
      </c>
      <c r="F60" s="32">
        <f t="shared" si="4"/>
        <v>9478</v>
      </c>
      <c r="G60" s="4" t="str">
        <f t="shared" si="3"/>
        <v>2506</v>
      </c>
    </row>
    <row r="61" spans="2:7" x14ac:dyDescent="0.15">
      <c r="B61">
        <v>57</v>
      </c>
      <c r="C61" s="28">
        <f t="shared" si="5"/>
        <v>698.456462866008</v>
      </c>
      <c r="D61" t="s">
        <v>167</v>
      </c>
      <c r="E61" t="s">
        <v>168</v>
      </c>
      <c r="F61" s="32">
        <f t="shared" si="4"/>
        <v>8946</v>
      </c>
      <c r="G61" s="4" t="str">
        <f t="shared" si="3"/>
        <v>22F2</v>
      </c>
    </row>
    <row r="62" spans="2:7" x14ac:dyDescent="0.15">
      <c r="B62">
        <v>58</v>
      </c>
      <c r="C62" s="28">
        <f t="shared" si="5"/>
        <v>739.98884542326903</v>
      </c>
      <c r="D62" t="s">
        <v>169</v>
      </c>
      <c r="E62" t="s">
        <v>170</v>
      </c>
      <c r="F62" s="32">
        <f t="shared" si="4"/>
        <v>8444</v>
      </c>
      <c r="G62" s="4" t="str">
        <f t="shared" si="3"/>
        <v>20FC</v>
      </c>
    </row>
    <row r="63" spans="2:7" x14ac:dyDescent="0.15">
      <c r="B63">
        <v>59</v>
      </c>
      <c r="C63" s="28">
        <f t="shared" si="5"/>
        <v>783.99087196349888</v>
      </c>
      <c r="D63" t="s">
        <v>171</v>
      </c>
      <c r="E63" t="s">
        <v>172</v>
      </c>
      <c r="F63" s="32">
        <f t="shared" si="4"/>
        <v>7970</v>
      </c>
      <c r="G63" s="4" t="str">
        <f t="shared" si="3"/>
        <v>1F22</v>
      </c>
    </row>
    <row r="64" spans="2:7" x14ac:dyDescent="0.15">
      <c r="B64">
        <v>60</v>
      </c>
      <c r="C64" s="28">
        <f t="shared" si="5"/>
        <v>830.6093951598906</v>
      </c>
      <c r="D64" t="s">
        <v>173</v>
      </c>
      <c r="E64" t="s">
        <v>174</v>
      </c>
      <c r="F64" s="32">
        <f t="shared" si="4"/>
        <v>7523</v>
      </c>
      <c r="G64" s="4" t="str">
        <f t="shared" si="3"/>
        <v>1D63</v>
      </c>
    </row>
    <row r="65" spans="2:7" x14ac:dyDescent="0.15">
      <c r="B65">
        <v>61</v>
      </c>
      <c r="C65" s="28">
        <f t="shared" si="5"/>
        <v>880.00000000000034</v>
      </c>
      <c r="D65" t="s">
        <v>175</v>
      </c>
      <c r="E65" t="s">
        <v>176</v>
      </c>
      <c r="F65" s="32">
        <f t="shared" si="4"/>
        <v>7100</v>
      </c>
      <c r="G65" s="4" t="str">
        <f t="shared" si="3"/>
        <v>1BBC</v>
      </c>
    </row>
    <row r="66" spans="2:7" x14ac:dyDescent="0.15">
      <c r="B66">
        <v>62</v>
      </c>
      <c r="C66" s="28">
        <f t="shared" si="5"/>
        <v>932.3275230361802</v>
      </c>
      <c r="D66" t="s">
        <v>177</v>
      </c>
      <c r="E66" t="s">
        <v>178</v>
      </c>
      <c r="F66" s="32">
        <f t="shared" si="4"/>
        <v>6702</v>
      </c>
      <c r="G66" s="4" t="str">
        <f t="shared" si="3"/>
        <v>1A2E</v>
      </c>
    </row>
    <row r="67" spans="2:7" x14ac:dyDescent="0.15">
      <c r="B67">
        <v>63</v>
      </c>
      <c r="C67" s="28">
        <f t="shared" si="5"/>
        <v>987.7666025122486</v>
      </c>
      <c r="D67" t="s">
        <v>179</v>
      </c>
      <c r="E67" t="s">
        <v>180</v>
      </c>
      <c r="F67" s="32">
        <f t="shared" si="4"/>
        <v>6325</v>
      </c>
      <c r="G67" s="4" t="str">
        <f t="shared" si="3"/>
        <v>18B5</v>
      </c>
    </row>
    <row r="68" spans="2:7" x14ac:dyDescent="0.15">
      <c r="B68">
        <v>64</v>
      </c>
      <c r="C68" s="28">
        <f t="shared" si="5"/>
        <v>1046.5022612023949</v>
      </c>
      <c r="D68" t="s">
        <v>181</v>
      </c>
      <c r="E68" t="s">
        <v>182</v>
      </c>
      <c r="F68" s="32">
        <f t="shared" si="4"/>
        <v>5970</v>
      </c>
      <c r="G68" s="4" t="str">
        <f t="shared" si="3"/>
        <v>1752</v>
      </c>
    </row>
    <row r="69" spans="2:7" x14ac:dyDescent="0.15">
      <c r="B69">
        <v>65</v>
      </c>
      <c r="C69" s="28">
        <f t="shared" si="5"/>
        <v>1108.7305239074888</v>
      </c>
      <c r="D69" t="s">
        <v>183</v>
      </c>
      <c r="E69" t="s">
        <v>184</v>
      </c>
      <c r="F69" s="32">
        <f t="shared" si="4"/>
        <v>5635</v>
      </c>
      <c r="G69" s="4" t="str">
        <f t="shared" si="3"/>
        <v>1603</v>
      </c>
    </row>
    <row r="70" spans="2:7" x14ac:dyDescent="0.15">
      <c r="B70">
        <v>66</v>
      </c>
      <c r="C70" s="28">
        <f t="shared" si="5"/>
        <v>1174.6590716696307</v>
      </c>
      <c r="D70" t="s">
        <v>185</v>
      </c>
      <c r="E70" t="s">
        <v>186</v>
      </c>
      <c r="F70" s="32">
        <f t="shared" si="4"/>
        <v>5319</v>
      </c>
      <c r="G70" s="4" t="str">
        <f t="shared" si="3"/>
        <v>14C7</v>
      </c>
    </row>
    <row r="71" spans="2:7" x14ac:dyDescent="0.15">
      <c r="B71">
        <v>67</v>
      </c>
      <c r="C71" s="28">
        <f t="shared" si="5"/>
        <v>1244.5079348883241</v>
      </c>
      <c r="D71" t="s">
        <v>187</v>
      </c>
      <c r="E71" t="s">
        <v>188</v>
      </c>
      <c r="F71" s="32">
        <f t="shared" si="4"/>
        <v>5020</v>
      </c>
      <c r="G71" s="4" t="str">
        <f t="shared" si="3"/>
        <v>139C</v>
      </c>
    </row>
    <row r="72" spans="2:7" x14ac:dyDescent="0.15">
      <c r="B72">
        <v>68</v>
      </c>
      <c r="C72" s="28">
        <f t="shared" si="5"/>
        <v>1318.5102276514804</v>
      </c>
      <c r="D72" t="s">
        <v>189</v>
      </c>
      <c r="E72" t="s">
        <v>190</v>
      </c>
      <c r="F72" s="32">
        <f t="shared" si="4"/>
        <v>4738</v>
      </c>
      <c r="G72" s="4" t="str">
        <f t="shared" si="3"/>
        <v>1282</v>
      </c>
    </row>
    <row r="73" spans="2:7" x14ac:dyDescent="0.15">
      <c r="B73">
        <v>69</v>
      </c>
      <c r="C73" s="28">
        <f t="shared" si="5"/>
        <v>1396.9129257320162</v>
      </c>
      <c r="D73" t="s">
        <v>191</v>
      </c>
      <c r="E73" t="s">
        <v>192</v>
      </c>
      <c r="F73" s="32">
        <f t="shared" si="4"/>
        <v>4472</v>
      </c>
      <c r="G73" s="4" t="str">
        <f t="shared" si="3"/>
        <v>1178</v>
      </c>
    </row>
    <row r="74" spans="2:7" x14ac:dyDescent="0.15">
      <c r="B74">
        <v>70</v>
      </c>
      <c r="C74" s="28">
        <f t="shared" si="5"/>
        <v>1479.9776908465383</v>
      </c>
      <c r="D74" t="s">
        <v>193</v>
      </c>
      <c r="E74" t="s">
        <v>194</v>
      </c>
      <c r="F74" s="32">
        <f t="shared" si="4"/>
        <v>4221</v>
      </c>
      <c r="G74" s="4" t="str">
        <f t="shared" si="3"/>
        <v>107D</v>
      </c>
    </row>
    <row r="75" spans="2:7" x14ac:dyDescent="0.15">
      <c r="B75">
        <v>71</v>
      </c>
      <c r="C75" s="28">
        <f t="shared" si="5"/>
        <v>1567.981743926998</v>
      </c>
      <c r="D75" t="s">
        <v>195</v>
      </c>
      <c r="E75" t="s">
        <v>196</v>
      </c>
      <c r="F75" s="32">
        <f t="shared" si="4"/>
        <v>3984</v>
      </c>
      <c r="G75" s="4" t="str">
        <f t="shared" si="3"/>
        <v>0F90</v>
      </c>
    </row>
    <row r="76" spans="2:7" x14ac:dyDescent="0.15">
      <c r="B76">
        <v>72</v>
      </c>
      <c r="C76" s="28">
        <f t="shared" si="5"/>
        <v>1661.2187903197814</v>
      </c>
      <c r="D76" t="s">
        <v>197</v>
      </c>
      <c r="E76" t="s">
        <v>198</v>
      </c>
      <c r="F76" s="32">
        <f t="shared" si="4"/>
        <v>3760</v>
      </c>
      <c r="G76" s="4" t="str">
        <f t="shared" si="3"/>
        <v>0EB0</v>
      </c>
    </row>
    <row r="77" spans="2:7" x14ac:dyDescent="0.15">
      <c r="B77">
        <v>73</v>
      </c>
      <c r="C77" s="28">
        <f t="shared" si="5"/>
        <v>1760.0000000000009</v>
      </c>
      <c r="D77" t="s">
        <v>199</v>
      </c>
      <c r="E77" t="s">
        <v>200</v>
      </c>
      <c r="F77" s="32">
        <f t="shared" si="4"/>
        <v>3549</v>
      </c>
      <c r="G77" s="4" t="str">
        <f t="shared" si="3"/>
        <v>0DDD</v>
      </c>
    </row>
    <row r="78" spans="2:7" x14ac:dyDescent="0.15">
      <c r="B78">
        <v>74</v>
      </c>
      <c r="C78" s="28">
        <f t="shared" si="5"/>
        <v>1864.6550460723606</v>
      </c>
      <c r="D78" t="s">
        <v>201</v>
      </c>
      <c r="E78" t="s">
        <v>202</v>
      </c>
      <c r="F78" s="32">
        <f t="shared" si="4"/>
        <v>3350</v>
      </c>
      <c r="G78" s="4" t="str">
        <f t="shared" si="3"/>
        <v>0D16</v>
      </c>
    </row>
    <row r="79" spans="2:7" x14ac:dyDescent="0.15">
      <c r="B79">
        <v>75</v>
      </c>
      <c r="C79" s="28">
        <f t="shared" si="5"/>
        <v>1975.5332050244976</v>
      </c>
      <c r="D79" t="s">
        <v>203</v>
      </c>
      <c r="E79" t="s">
        <v>204</v>
      </c>
      <c r="F79" s="32">
        <f t="shared" si="4"/>
        <v>3162</v>
      </c>
      <c r="G79" s="4" t="str">
        <f t="shared" si="3"/>
        <v>0C5A</v>
      </c>
    </row>
    <row r="80" spans="2:7" x14ac:dyDescent="0.15">
      <c r="B80">
        <v>76</v>
      </c>
      <c r="C80" s="28">
        <f t="shared" si="5"/>
        <v>2093.0045224047904</v>
      </c>
      <c r="D80" t="s">
        <v>205</v>
      </c>
      <c r="E80" t="s">
        <v>206</v>
      </c>
      <c r="F80" s="32">
        <f t="shared" si="4"/>
        <v>2984</v>
      </c>
      <c r="G80" s="4" t="str">
        <f t="shared" si="3"/>
        <v>0BA8</v>
      </c>
    </row>
    <row r="81" spans="2:7" x14ac:dyDescent="0.15">
      <c r="B81">
        <v>77</v>
      </c>
      <c r="C81" s="28">
        <f t="shared" si="5"/>
        <v>2217.4610478149784</v>
      </c>
      <c r="D81" t="s">
        <v>207</v>
      </c>
      <c r="E81" t="s">
        <v>208</v>
      </c>
      <c r="F81" s="32">
        <f t="shared" si="4"/>
        <v>2817</v>
      </c>
      <c r="G81" s="4" t="str">
        <f t="shared" si="3"/>
        <v>0B01</v>
      </c>
    </row>
    <row r="82" spans="2:7" x14ac:dyDescent="0.15">
      <c r="B82">
        <v>78</v>
      </c>
      <c r="C82" s="28">
        <f t="shared" si="5"/>
        <v>2349.3181433392624</v>
      </c>
      <c r="D82" t="s">
        <v>209</v>
      </c>
      <c r="E82" t="s">
        <v>210</v>
      </c>
      <c r="F82" s="32">
        <f t="shared" si="4"/>
        <v>2658</v>
      </c>
      <c r="G82" s="4" t="str">
        <f t="shared" si="3"/>
        <v>0A62</v>
      </c>
    </row>
    <row r="83" spans="2:7" x14ac:dyDescent="0.15">
      <c r="B83">
        <v>79</v>
      </c>
      <c r="C83" s="28">
        <f t="shared" si="5"/>
        <v>2489.0158697766497</v>
      </c>
      <c r="D83" t="s">
        <v>211</v>
      </c>
      <c r="E83" t="s">
        <v>212</v>
      </c>
      <c r="F83" s="32">
        <f t="shared" si="4"/>
        <v>2509</v>
      </c>
      <c r="G83" s="4" t="str">
        <f t="shared" si="3"/>
        <v>09CD</v>
      </c>
    </row>
    <row r="84" spans="2:7" x14ac:dyDescent="0.15">
      <c r="B84">
        <v>80</v>
      </c>
      <c r="C84" s="28">
        <f t="shared" si="5"/>
        <v>2637.0204553029621</v>
      </c>
      <c r="D84" t="s">
        <v>213</v>
      </c>
      <c r="E84" t="s">
        <v>214</v>
      </c>
      <c r="F84" s="32">
        <f t="shared" si="4"/>
        <v>2368</v>
      </c>
      <c r="G84" s="4" t="str">
        <f t="shared" si="3"/>
        <v>0940</v>
      </c>
    </row>
    <row r="85" spans="2:7" x14ac:dyDescent="0.15">
      <c r="B85">
        <v>81</v>
      </c>
      <c r="C85" s="28">
        <f t="shared" si="5"/>
        <v>2793.8258514640338</v>
      </c>
      <c r="D85" t="s">
        <v>215</v>
      </c>
      <c r="E85" t="s">
        <v>216</v>
      </c>
      <c r="F85" s="32">
        <f t="shared" si="4"/>
        <v>2235</v>
      </c>
      <c r="G85" s="4" t="str">
        <f t="shared" si="3"/>
        <v>08BB</v>
      </c>
    </row>
    <row r="86" spans="2:7" x14ac:dyDescent="0.15">
      <c r="B86">
        <v>82</v>
      </c>
      <c r="C86" s="28">
        <f t="shared" si="5"/>
        <v>2959.9553816930784</v>
      </c>
      <c r="D86" t="s">
        <v>217</v>
      </c>
      <c r="E86" t="s">
        <v>218</v>
      </c>
      <c r="F86" s="32">
        <f t="shared" si="4"/>
        <v>2110</v>
      </c>
      <c r="G86" s="4" t="str">
        <f t="shared" si="3"/>
        <v>083E</v>
      </c>
    </row>
    <row r="87" spans="2:7" x14ac:dyDescent="0.15">
      <c r="B87">
        <v>83</v>
      </c>
      <c r="C87" s="28">
        <f t="shared" si="5"/>
        <v>3135.9634878539978</v>
      </c>
      <c r="D87" t="s">
        <v>219</v>
      </c>
      <c r="E87" t="s">
        <v>220</v>
      </c>
      <c r="F87" s="32">
        <f t="shared" si="4"/>
        <v>1991</v>
      </c>
      <c r="G87" s="4" t="str">
        <f t="shared" si="3"/>
        <v>07C7</v>
      </c>
    </row>
    <row r="88" spans="2:7" x14ac:dyDescent="0.15">
      <c r="B88">
        <v>84</v>
      </c>
      <c r="C88" s="28">
        <f t="shared" si="5"/>
        <v>3322.4375806395647</v>
      </c>
      <c r="D88" t="s">
        <v>221</v>
      </c>
      <c r="E88" t="s">
        <v>222</v>
      </c>
      <c r="F88" s="32">
        <f t="shared" si="4"/>
        <v>1879</v>
      </c>
      <c r="G88" s="4" t="str">
        <f t="shared" si="3"/>
        <v>0757</v>
      </c>
    </row>
    <row r="89" spans="2:7" x14ac:dyDescent="0.15">
      <c r="B89">
        <v>85</v>
      </c>
      <c r="C89" s="28">
        <f t="shared" si="5"/>
        <v>3520.0000000000041</v>
      </c>
      <c r="D89" t="s">
        <v>223</v>
      </c>
      <c r="E89" t="s">
        <v>224</v>
      </c>
      <c r="F89" s="32">
        <f t="shared" si="4"/>
        <v>1774</v>
      </c>
      <c r="G89" s="4" t="str">
        <f t="shared" si="3"/>
        <v>06EE</v>
      </c>
    </row>
    <row r="90" spans="2:7" x14ac:dyDescent="0.15">
      <c r="B90">
        <v>86</v>
      </c>
      <c r="C90" s="28">
        <f t="shared" si="5"/>
        <v>3729.310092144724</v>
      </c>
      <c r="D90" t="s">
        <v>225</v>
      </c>
      <c r="E90" t="s">
        <v>226</v>
      </c>
      <c r="F90" s="32">
        <f t="shared" si="4"/>
        <v>1674</v>
      </c>
      <c r="G90" s="4" t="str">
        <f t="shared" si="3"/>
        <v>068A</v>
      </c>
    </row>
    <row r="91" spans="2:7" x14ac:dyDescent="0.15">
      <c r="B91">
        <v>87</v>
      </c>
      <c r="C91" s="28">
        <f t="shared" si="5"/>
        <v>3951.066410048998</v>
      </c>
      <c r="D91" t="s">
        <v>227</v>
      </c>
      <c r="E91" t="s">
        <v>228</v>
      </c>
      <c r="F91" s="32">
        <f t="shared" si="4"/>
        <v>1580</v>
      </c>
      <c r="G91" s="4" t="str">
        <f t="shared" si="3"/>
        <v>062C</v>
      </c>
    </row>
    <row r="92" spans="2:7" x14ac:dyDescent="0.15">
      <c r="B92">
        <v>88</v>
      </c>
      <c r="C92" s="28">
        <f t="shared" si="5"/>
        <v>4186.0090448095834</v>
      </c>
      <c r="D92" t="s">
        <v>229</v>
      </c>
      <c r="E92" t="s">
        <v>230</v>
      </c>
      <c r="F92" s="32">
        <f t="shared" si="4"/>
        <v>1491</v>
      </c>
      <c r="G92" s="4" t="str">
        <f t="shared" ref="G92:G116" si="6">IF(F92&lt;65536,DEC2HEX(F92,4),"")</f>
        <v>05D3</v>
      </c>
    </row>
    <row r="93" spans="2:7" x14ac:dyDescent="0.15">
      <c r="B93">
        <v>89</v>
      </c>
      <c r="C93" s="28">
        <f t="shared" ref="C93:C110" si="7">C92*2^(1/12)</f>
        <v>4434.9220956299596</v>
      </c>
      <c r="D93" t="s">
        <v>236</v>
      </c>
      <c r="E93" t="s">
        <v>237</v>
      </c>
      <c r="F93" s="32">
        <f t="shared" si="4"/>
        <v>1407</v>
      </c>
      <c r="G93" s="4" t="str">
        <f t="shared" si="6"/>
        <v>057F</v>
      </c>
    </row>
    <row r="94" spans="2:7" x14ac:dyDescent="0.15">
      <c r="B94">
        <v>90</v>
      </c>
      <c r="C94" s="28">
        <f t="shared" si="7"/>
        <v>4698.6362866785275</v>
      </c>
      <c r="D94" t="s">
        <v>238</v>
      </c>
      <c r="E94" t="s">
        <v>239</v>
      </c>
      <c r="F94" s="32">
        <f t="shared" si="4"/>
        <v>1328</v>
      </c>
      <c r="G94" s="4" t="str">
        <f t="shared" si="6"/>
        <v>0530</v>
      </c>
    </row>
    <row r="95" spans="2:7" x14ac:dyDescent="0.15">
      <c r="B95">
        <v>91</v>
      </c>
      <c r="C95" s="28">
        <f t="shared" si="7"/>
        <v>4978.031739553302</v>
      </c>
      <c r="D95" t="s">
        <v>240</v>
      </c>
      <c r="E95" t="s">
        <v>241</v>
      </c>
      <c r="F95" s="32">
        <f t="shared" si="4"/>
        <v>1254</v>
      </c>
      <c r="G95" s="4" t="str">
        <f t="shared" si="6"/>
        <v>04E6</v>
      </c>
    </row>
    <row r="96" spans="2:7" x14ac:dyDescent="0.15">
      <c r="B96">
        <v>92</v>
      </c>
      <c r="C96" s="28">
        <f t="shared" si="7"/>
        <v>5274.0409106059269</v>
      </c>
      <c r="D96" t="s">
        <v>242</v>
      </c>
      <c r="E96" t="s">
        <v>243</v>
      </c>
      <c r="F96" s="32">
        <f t="shared" si="4"/>
        <v>1183</v>
      </c>
      <c r="G96" s="4" t="str">
        <f t="shared" si="6"/>
        <v>049F</v>
      </c>
    </row>
    <row r="97" spans="2:7" x14ac:dyDescent="0.15">
      <c r="B97">
        <v>93</v>
      </c>
      <c r="C97" s="28">
        <f t="shared" si="7"/>
        <v>5587.6517029280712</v>
      </c>
      <c r="D97" t="s">
        <v>244</v>
      </c>
      <c r="E97" t="s">
        <v>245</v>
      </c>
      <c r="F97" s="32">
        <f t="shared" si="4"/>
        <v>1117</v>
      </c>
      <c r="G97" s="4" t="str">
        <f t="shared" si="6"/>
        <v>045D</v>
      </c>
    </row>
    <row r="98" spans="2:7" x14ac:dyDescent="0.15">
      <c r="B98">
        <v>94</v>
      </c>
      <c r="C98" s="28">
        <f t="shared" si="7"/>
        <v>5919.9107633861604</v>
      </c>
      <c r="D98" t="s">
        <v>246</v>
      </c>
      <c r="E98" t="s">
        <v>247</v>
      </c>
      <c r="F98" s="32">
        <f t="shared" si="4"/>
        <v>1054</v>
      </c>
      <c r="G98" s="4" t="str">
        <f t="shared" si="6"/>
        <v>041E</v>
      </c>
    </row>
    <row r="99" spans="2:7" x14ac:dyDescent="0.15">
      <c r="B99">
        <v>95</v>
      </c>
      <c r="C99" s="28">
        <f t="shared" si="7"/>
        <v>6271.9269757079992</v>
      </c>
      <c r="D99" t="s">
        <v>248</v>
      </c>
      <c r="E99" t="s">
        <v>249</v>
      </c>
      <c r="F99" s="32">
        <f t="shared" si="4"/>
        <v>995</v>
      </c>
      <c r="G99" s="4" t="str">
        <f t="shared" si="6"/>
        <v>03E3</v>
      </c>
    </row>
    <row r="100" spans="2:7" x14ac:dyDescent="0.15">
      <c r="B100">
        <v>96</v>
      </c>
      <c r="C100" s="28">
        <f t="shared" si="7"/>
        <v>6644.8751612791339</v>
      </c>
      <c r="D100" t="s">
        <v>250</v>
      </c>
      <c r="E100" t="s">
        <v>251</v>
      </c>
      <c r="F100" s="32">
        <f t="shared" si="4"/>
        <v>939</v>
      </c>
      <c r="G100" s="4" t="str">
        <f t="shared" si="6"/>
        <v>03AB</v>
      </c>
    </row>
    <row r="101" spans="2:7" x14ac:dyDescent="0.15">
      <c r="B101">
        <v>97</v>
      </c>
      <c r="C101" s="28">
        <f t="shared" si="7"/>
        <v>7040.0000000000127</v>
      </c>
      <c r="D101" t="s">
        <v>252</v>
      </c>
      <c r="E101" t="s">
        <v>253</v>
      </c>
      <c r="F101" s="32">
        <f t="shared" si="4"/>
        <v>886</v>
      </c>
      <c r="G101" s="4" t="str">
        <f t="shared" si="6"/>
        <v>0376</v>
      </c>
    </row>
    <row r="102" spans="2:7" x14ac:dyDescent="0.15">
      <c r="B102">
        <v>98</v>
      </c>
      <c r="C102" s="28">
        <f t="shared" si="7"/>
        <v>7458.6201842894525</v>
      </c>
      <c r="D102" t="s">
        <v>254</v>
      </c>
      <c r="E102" t="s">
        <v>255</v>
      </c>
      <c r="F102" s="32">
        <f t="shared" si="4"/>
        <v>836</v>
      </c>
      <c r="G102" s="4" t="str">
        <f t="shared" si="6"/>
        <v>0344</v>
      </c>
    </row>
    <row r="103" spans="2:7" x14ac:dyDescent="0.15">
      <c r="B103">
        <v>99</v>
      </c>
      <c r="C103" s="28">
        <f t="shared" si="7"/>
        <v>7902.1328200980006</v>
      </c>
      <c r="D103" t="s">
        <v>256</v>
      </c>
      <c r="E103" t="s">
        <v>257</v>
      </c>
      <c r="F103" s="32">
        <f t="shared" si="4"/>
        <v>789</v>
      </c>
      <c r="G103" s="4" t="str">
        <f t="shared" si="6"/>
        <v>0315</v>
      </c>
    </row>
    <row r="104" spans="2:7" x14ac:dyDescent="0.15">
      <c r="B104">
        <v>100</v>
      </c>
      <c r="C104" s="28">
        <f t="shared" si="7"/>
        <v>8372.0180896191723</v>
      </c>
      <c r="D104" t="s">
        <v>280</v>
      </c>
      <c r="E104" t="s">
        <v>281</v>
      </c>
      <c r="F104" s="32">
        <f t="shared" ref="F104:F116" si="8">FLOOR($F$2/$F$3/C104/2+0.5,1)-2</f>
        <v>745</v>
      </c>
      <c r="G104" s="4" t="str">
        <f t="shared" si="6"/>
        <v>02E9</v>
      </c>
    </row>
    <row r="105" spans="2:7" x14ac:dyDescent="0.15">
      <c r="B105">
        <v>101</v>
      </c>
      <c r="C105" s="28">
        <f t="shared" si="7"/>
        <v>8869.8441912599246</v>
      </c>
      <c r="D105" t="s">
        <v>258</v>
      </c>
      <c r="E105" t="s">
        <v>259</v>
      </c>
      <c r="F105" s="32">
        <f t="shared" si="8"/>
        <v>703</v>
      </c>
      <c r="G105" s="4" t="str">
        <f t="shared" si="6"/>
        <v>02BF</v>
      </c>
    </row>
    <row r="106" spans="2:7" x14ac:dyDescent="0.15">
      <c r="B106">
        <v>102</v>
      </c>
      <c r="C106" s="28">
        <f t="shared" si="7"/>
        <v>9397.2725733570605</v>
      </c>
      <c r="D106" t="s">
        <v>260</v>
      </c>
      <c r="E106" t="s">
        <v>261</v>
      </c>
      <c r="F106" s="32">
        <f t="shared" si="8"/>
        <v>663</v>
      </c>
      <c r="G106" s="4" t="str">
        <f t="shared" si="6"/>
        <v>0297</v>
      </c>
    </row>
    <row r="107" spans="2:7" x14ac:dyDescent="0.15">
      <c r="B107">
        <v>103</v>
      </c>
      <c r="C107" s="28">
        <f t="shared" si="7"/>
        <v>9956.0634791066095</v>
      </c>
      <c r="D107" t="s">
        <v>262</v>
      </c>
      <c r="E107" t="s">
        <v>263</v>
      </c>
      <c r="F107" s="32">
        <f t="shared" si="8"/>
        <v>626</v>
      </c>
      <c r="G107" s="4" t="str">
        <f t="shared" si="6"/>
        <v>0272</v>
      </c>
    </row>
    <row r="108" spans="2:7" x14ac:dyDescent="0.15">
      <c r="B108">
        <v>104</v>
      </c>
      <c r="C108" s="28">
        <f t="shared" si="7"/>
        <v>10548.081821211859</v>
      </c>
      <c r="D108" t="s">
        <v>264</v>
      </c>
      <c r="E108" t="s">
        <v>265</v>
      </c>
      <c r="F108" s="32">
        <f t="shared" si="8"/>
        <v>591</v>
      </c>
      <c r="G108" s="4" t="str">
        <f t="shared" si="6"/>
        <v>024F</v>
      </c>
    </row>
    <row r="109" spans="2:7" x14ac:dyDescent="0.15">
      <c r="B109">
        <v>105</v>
      </c>
      <c r="C109" s="28">
        <f t="shared" si="7"/>
        <v>11175.303405856148</v>
      </c>
      <c r="D109" t="s">
        <v>266</v>
      </c>
      <c r="E109" t="s">
        <v>267</v>
      </c>
      <c r="F109" s="32">
        <f t="shared" si="8"/>
        <v>557</v>
      </c>
      <c r="G109" s="4" t="str">
        <f t="shared" si="6"/>
        <v>022D</v>
      </c>
    </row>
    <row r="110" spans="2:7" x14ac:dyDescent="0.15">
      <c r="B110">
        <v>106</v>
      </c>
      <c r="C110" s="28">
        <f t="shared" si="7"/>
        <v>11839.821526772326</v>
      </c>
      <c r="D110" t="s">
        <v>268</v>
      </c>
      <c r="E110" t="s">
        <v>269</v>
      </c>
      <c r="F110" s="32">
        <f t="shared" si="8"/>
        <v>526</v>
      </c>
      <c r="G110" s="4" t="str">
        <f t="shared" si="6"/>
        <v>020E</v>
      </c>
    </row>
    <row r="111" spans="2:7" x14ac:dyDescent="0.15">
      <c r="B111">
        <v>107</v>
      </c>
      <c r="C111" s="28">
        <f t="shared" ref="C111:C116" si="9">C110*2^(1/12)</f>
        <v>12543.853951416006</v>
      </c>
      <c r="D111" t="s">
        <v>270</v>
      </c>
      <c r="E111" t="s">
        <v>271</v>
      </c>
      <c r="F111" s="32">
        <f t="shared" si="8"/>
        <v>496</v>
      </c>
      <c r="G111" s="4" t="str">
        <f t="shared" si="6"/>
        <v>01F0</v>
      </c>
    </row>
    <row r="112" spans="2:7" x14ac:dyDescent="0.15">
      <c r="B112">
        <v>108</v>
      </c>
      <c r="C112" s="28">
        <f t="shared" si="9"/>
        <v>13289.750322558275</v>
      </c>
      <c r="D112" t="s">
        <v>272</v>
      </c>
      <c r="E112" t="s">
        <v>273</v>
      </c>
      <c r="F112" s="32">
        <f t="shared" si="8"/>
        <v>468</v>
      </c>
      <c r="G112" s="4" t="str">
        <f t="shared" si="6"/>
        <v>01D4</v>
      </c>
    </row>
    <row r="113" spans="2:7" x14ac:dyDescent="0.15">
      <c r="B113">
        <v>109</v>
      </c>
      <c r="C113" s="28">
        <f t="shared" si="9"/>
        <v>14080.000000000033</v>
      </c>
      <c r="D113" t="s">
        <v>274</v>
      </c>
      <c r="E113" t="s">
        <v>275</v>
      </c>
      <c r="F113" s="32">
        <f t="shared" si="8"/>
        <v>442</v>
      </c>
      <c r="G113" s="4" t="str">
        <f t="shared" si="6"/>
        <v>01BA</v>
      </c>
    </row>
    <row r="114" spans="2:7" x14ac:dyDescent="0.15">
      <c r="B114">
        <v>110</v>
      </c>
      <c r="C114" s="28">
        <f t="shared" si="9"/>
        <v>14917.240368578912</v>
      </c>
      <c r="D114" t="s">
        <v>276</v>
      </c>
      <c r="E114" t="s">
        <v>277</v>
      </c>
      <c r="F114" s="32">
        <f t="shared" si="8"/>
        <v>417</v>
      </c>
      <c r="G114" s="4" t="str">
        <f t="shared" si="6"/>
        <v>01A1</v>
      </c>
    </row>
    <row r="115" spans="2:7" x14ac:dyDescent="0.15">
      <c r="B115">
        <v>111</v>
      </c>
      <c r="C115" s="28">
        <f t="shared" si="9"/>
        <v>15804.265640196008</v>
      </c>
      <c r="D115" t="s">
        <v>278</v>
      </c>
      <c r="E115" t="s">
        <v>279</v>
      </c>
      <c r="F115" s="32">
        <f t="shared" si="8"/>
        <v>393</v>
      </c>
      <c r="G115" s="4" t="str">
        <f t="shared" si="6"/>
        <v>0189</v>
      </c>
    </row>
    <row r="116" spans="2:7" x14ac:dyDescent="0.15">
      <c r="B116">
        <v>112</v>
      </c>
      <c r="C116" s="28">
        <f t="shared" si="9"/>
        <v>16744.036179238352</v>
      </c>
      <c r="D116" t="s">
        <v>282</v>
      </c>
      <c r="E116" t="s">
        <v>283</v>
      </c>
      <c r="F116" s="32">
        <f t="shared" si="8"/>
        <v>371</v>
      </c>
      <c r="G116" s="4" t="str">
        <f t="shared" si="6"/>
        <v>0173</v>
      </c>
    </row>
    <row r="117" spans="2:7" x14ac:dyDescent="0.15">
      <c r="C117" s="28"/>
      <c r="F117" s="32"/>
    </row>
    <row r="118" spans="2:7" x14ac:dyDescent="0.15">
      <c r="C118" s="28"/>
      <c r="F118" s="32"/>
    </row>
  </sheetData>
  <phoneticPr fontId="1"/>
  <conditionalFormatting sqref="F5:F118">
    <cfRule type="cellIs" dxfId="65" priority="1" operator="lessThan">
      <formula>65536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U237"/>
  <sheetViews>
    <sheetView topLeftCell="A202" zoomScale="115" zoomScaleNormal="115" workbookViewId="0">
      <selection activeCell="V239" sqref="V239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</cols>
  <sheetData>
    <row r="2" spans="2:20" x14ac:dyDescent="0.15">
      <c r="B2" s="13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/>
    </row>
    <row r="6" spans="2:20" x14ac:dyDescent="0.15">
      <c r="B6" s="66" t="s">
        <v>360</v>
      </c>
      <c r="C6" s="11"/>
      <c r="E6" s="11"/>
      <c r="H6">
        <f>D5</f>
        <v>0</v>
      </c>
      <c r="I6">
        <f>E6</f>
        <v>0</v>
      </c>
      <c r="J6">
        <f>E8</f>
        <v>0</v>
      </c>
      <c r="K6">
        <f>D9</f>
        <v>0</v>
      </c>
      <c r="L6">
        <f>C8</f>
        <v>0</v>
      </c>
      <c r="M6">
        <f>C6</f>
        <v>0</v>
      </c>
      <c r="N6">
        <f>D7</f>
        <v>1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>
        <v>1</v>
      </c>
    </row>
    <row r="8" spans="2:20" x14ac:dyDescent="0.15">
      <c r="C8" s="11"/>
      <c r="E8" s="11"/>
    </row>
    <row r="9" spans="2:20" ht="5.25" customHeight="1" x14ac:dyDescent="0.15">
      <c r="D9" s="11"/>
      <c r="F9" s="11"/>
    </row>
    <row r="11" spans="2:20" ht="5.25" customHeight="1" x14ac:dyDescent="0.15">
      <c r="D11" s="11">
        <v>1</v>
      </c>
    </row>
    <row r="12" spans="2:20" x14ac:dyDescent="0.15">
      <c r="B12" s="3" t="s">
        <v>361</v>
      </c>
      <c r="C12" s="11"/>
      <c r="E12" s="11"/>
      <c r="H12">
        <f>D11</f>
        <v>1</v>
      </c>
      <c r="I12">
        <f>E12</f>
        <v>0</v>
      </c>
      <c r="J12">
        <f>E14</f>
        <v>0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0</v>
      </c>
    </row>
    <row r="13" spans="2:20" ht="4.5" customHeight="1" x14ac:dyDescent="0.15">
      <c r="D13" s="11"/>
    </row>
    <row r="14" spans="2:20" x14ac:dyDescent="0.15">
      <c r="C14" s="11"/>
      <c r="E14" s="11"/>
    </row>
    <row r="15" spans="2:20" ht="5.25" customHeight="1" x14ac:dyDescent="0.15">
      <c r="D15" s="11"/>
      <c r="F15" s="11"/>
    </row>
    <row r="17" spans="2:20" ht="5.25" customHeight="1" x14ac:dyDescent="0.15">
      <c r="D17" s="11"/>
    </row>
    <row r="18" spans="2:20" x14ac:dyDescent="0.15">
      <c r="B18" s="66" t="s">
        <v>362</v>
      </c>
      <c r="C18" s="11"/>
      <c r="E18" s="11"/>
      <c r="H18">
        <f>D17</f>
        <v>0</v>
      </c>
      <c r="I18">
        <f>E18</f>
        <v>0</v>
      </c>
      <c r="J18">
        <f>E20</f>
        <v>0</v>
      </c>
      <c r="K18">
        <f>D21</f>
        <v>1</v>
      </c>
      <c r="L18">
        <f>C20</f>
        <v>0</v>
      </c>
      <c r="M18">
        <f>C18</f>
        <v>0</v>
      </c>
      <c r="N18">
        <f>D19</f>
        <v>0</v>
      </c>
      <c r="O18">
        <f>F21</f>
        <v>0</v>
      </c>
      <c r="Q18" s="4">
        <v>0</v>
      </c>
      <c r="R18" s="4">
        <v>0</v>
      </c>
      <c r="S18" s="4">
        <v>0</v>
      </c>
      <c r="T18" s="4">
        <v>0</v>
      </c>
    </row>
    <row r="19" spans="2:20" ht="4.5" customHeight="1" x14ac:dyDescent="0.15">
      <c r="D19" s="11"/>
    </row>
    <row r="20" spans="2:20" x14ac:dyDescent="0.15">
      <c r="C20" s="11"/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0</v>
      </c>
      <c r="C24" s="11">
        <v>1</v>
      </c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1</v>
      </c>
      <c r="M24">
        <f>C24</f>
        <v>1</v>
      </c>
      <c r="N24">
        <f>D25</f>
        <v>0</v>
      </c>
      <c r="O24">
        <f>F27</f>
        <v>0</v>
      </c>
      <c r="Q24" s="4">
        <v>0</v>
      </c>
      <c r="R24" s="4">
        <v>0</v>
      </c>
      <c r="S24" s="4">
        <v>0</v>
      </c>
      <c r="T24" s="4">
        <v>0</v>
      </c>
    </row>
    <row r="25" spans="2:20" ht="4.5" customHeight="1" x14ac:dyDescent="0.15">
      <c r="D25" s="11"/>
    </row>
    <row r="26" spans="2:20" x14ac:dyDescent="0.15">
      <c r="C26" s="11">
        <v>1</v>
      </c>
      <c r="E26" s="11">
        <v>1</v>
      </c>
    </row>
    <row r="27" spans="2:20" ht="5.25" customHeight="1" x14ac:dyDescent="0.15">
      <c r="D27" s="11">
        <v>1</v>
      </c>
      <c r="F27" s="11"/>
    </row>
    <row r="29" spans="2:20" ht="5.25" customHeight="1" x14ac:dyDescent="0.15">
      <c r="D29" s="11"/>
    </row>
    <row r="30" spans="2:20" x14ac:dyDescent="0.15">
      <c r="B30" s="3">
        <v>1</v>
      </c>
      <c r="C30" s="11"/>
      <c r="E30" s="11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0</v>
      </c>
      <c r="N30">
        <f>D31</f>
        <v>0</v>
      </c>
      <c r="O30">
        <f>F33</f>
        <v>0</v>
      </c>
      <c r="Q30" s="4">
        <v>0</v>
      </c>
      <c r="R30" s="4">
        <v>0</v>
      </c>
      <c r="S30" s="4">
        <v>0</v>
      </c>
      <c r="T30" s="4">
        <v>1</v>
      </c>
    </row>
    <row r="31" spans="2:20" ht="4.5" customHeight="1" x14ac:dyDescent="0.15">
      <c r="D31" s="11"/>
    </row>
    <row r="32" spans="2:20" x14ac:dyDescent="0.15">
      <c r="C32" s="11"/>
      <c r="E32" s="11">
        <v>1</v>
      </c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2</v>
      </c>
      <c r="C36" s="11"/>
      <c r="E36" s="11">
        <v>1</v>
      </c>
      <c r="H36">
        <f>D35</f>
        <v>1</v>
      </c>
      <c r="I36">
        <f>E36</f>
        <v>1</v>
      </c>
      <c r="J36">
        <f>E38</f>
        <v>0</v>
      </c>
      <c r="K36">
        <f>D39</f>
        <v>1</v>
      </c>
      <c r="L36">
        <f>C38</f>
        <v>1</v>
      </c>
      <c r="M36">
        <f>C36</f>
        <v>0</v>
      </c>
      <c r="N36">
        <f>D37</f>
        <v>1</v>
      </c>
      <c r="O36">
        <f>F39</f>
        <v>0</v>
      </c>
      <c r="Q36" s="4">
        <v>0</v>
      </c>
      <c r="R36" s="4">
        <v>0</v>
      </c>
      <c r="S36" s="4">
        <v>1</v>
      </c>
      <c r="T36" s="4">
        <v>0</v>
      </c>
    </row>
    <row r="37" spans="2:20" ht="4.5" customHeight="1" x14ac:dyDescent="0.15">
      <c r="D37" s="11">
        <v>1</v>
      </c>
    </row>
    <row r="38" spans="2:20" x14ac:dyDescent="0.15">
      <c r="C38" s="11">
        <v>1</v>
      </c>
      <c r="E38" s="11"/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3</v>
      </c>
      <c r="C42" s="11"/>
      <c r="E42" s="11">
        <v>1</v>
      </c>
      <c r="H42">
        <f>D41</f>
        <v>1</v>
      </c>
      <c r="I42">
        <f>E42</f>
        <v>1</v>
      </c>
      <c r="J42">
        <f>E44</f>
        <v>1</v>
      </c>
      <c r="K42">
        <f>D45</f>
        <v>1</v>
      </c>
      <c r="L42">
        <f>C44</f>
        <v>0</v>
      </c>
      <c r="M42">
        <f>C42</f>
        <v>0</v>
      </c>
      <c r="N42">
        <f>D43</f>
        <v>1</v>
      </c>
      <c r="O42">
        <f>F45</f>
        <v>0</v>
      </c>
      <c r="Q42" s="4">
        <v>0</v>
      </c>
      <c r="R42" s="4">
        <v>0</v>
      </c>
      <c r="S42" s="4">
        <v>1</v>
      </c>
      <c r="T42" s="4">
        <v>1</v>
      </c>
    </row>
    <row r="43" spans="2:20" ht="4.5" customHeight="1" x14ac:dyDescent="0.15">
      <c r="D43" s="11">
        <v>1</v>
      </c>
    </row>
    <row r="44" spans="2:20" x14ac:dyDescent="0.15">
      <c r="C44" s="11"/>
      <c r="E44" s="11">
        <v>1</v>
      </c>
    </row>
    <row r="45" spans="2:20" ht="5.25" customHeight="1" x14ac:dyDescent="0.15">
      <c r="D45" s="11">
        <v>1</v>
      </c>
      <c r="F45" s="11"/>
    </row>
    <row r="47" spans="2:20" s="4" customFormat="1" ht="5.25" customHeight="1" x14ac:dyDescent="0.15">
      <c r="B47" s="3"/>
      <c r="C47"/>
      <c r="D47" s="11"/>
      <c r="E47"/>
      <c r="F47"/>
      <c r="G47"/>
      <c r="H47"/>
      <c r="I47"/>
      <c r="J47"/>
      <c r="K47"/>
      <c r="L47"/>
      <c r="M47"/>
      <c r="N47"/>
      <c r="O47"/>
      <c r="P47"/>
    </row>
    <row r="48" spans="2:20" s="4" customFormat="1" x14ac:dyDescent="0.15">
      <c r="B48" s="3">
        <v>4</v>
      </c>
      <c r="C48" s="11">
        <v>1</v>
      </c>
      <c r="D48"/>
      <c r="E48" s="11">
        <v>1</v>
      </c>
      <c r="F48"/>
      <c r="G48"/>
      <c r="H48">
        <f>D47</f>
        <v>0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1</v>
      </c>
      <c r="O48">
        <f>F51</f>
        <v>0</v>
      </c>
      <c r="P48"/>
      <c r="Q48" s="4">
        <v>0</v>
      </c>
      <c r="R48" s="4">
        <v>1</v>
      </c>
      <c r="S48" s="4">
        <v>0</v>
      </c>
      <c r="T48" s="4">
        <v>0</v>
      </c>
    </row>
    <row r="49" spans="2:20" s="4" customFormat="1" ht="4.5" customHeight="1" x14ac:dyDescent="0.15">
      <c r="B49" s="3"/>
      <c r="C49"/>
      <c r="D49" s="11">
        <v>1</v>
      </c>
      <c r="E49"/>
      <c r="F49"/>
      <c r="G49"/>
      <c r="H49"/>
      <c r="I49"/>
      <c r="J49"/>
      <c r="K49"/>
      <c r="L49"/>
      <c r="M49"/>
      <c r="N49"/>
      <c r="O49"/>
      <c r="P49"/>
    </row>
    <row r="50" spans="2:20" s="4" customFormat="1" x14ac:dyDescent="0.15">
      <c r="B50" s="3"/>
      <c r="C50" s="11"/>
      <c r="D50"/>
      <c r="E50" s="11">
        <v>1</v>
      </c>
      <c r="F50"/>
      <c r="G50"/>
      <c r="H50"/>
      <c r="I50"/>
      <c r="J50"/>
      <c r="K50"/>
      <c r="L50"/>
      <c r="M50"/>
      <c r="N50"/>
      <c r="O50"/>
      <c r="P50"/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5</v>
      </c>
      <c r="C54" s="11">
        <v>1</v>
      </c>
      <c r="E54" s="11"/>
      <c r="H54">
        <f>D53</f>
        <v>1</v>
      </c>
      <c r="I54">
        <f>E54</f>
        <v>0</v>
      </c>
      <c r="J54">
        <f>E56</f>
        <v>1</v>
      </c>
      <c r="K54">
        <f>D57</f>
        <v>1</v>
      </c>
      <c r="L54">
        <f>C56</f>
        <v>0</v>
      </c>
      <c r="M54">
        <f>C54</f>
        <v>1</v>
      </c>
      <c r="N54">
        <f>D55</f>
        <v>1</v>
      </c>
      <c r="O54">
        <f>F57</f>
        <v>0</v>
      </c>
      <c r="Q54" s="4">
        <v>0</v>
      </c>
      <c r="R54" s="4">
        <v>1</v>
      </c>
      <c r="S54" s="4">
        <v>0</v>
      </c>
      <c r="T54" s="4">
        <v>1</v>
      </c>
    </row>
    <row r="55" spans="2:20" ht="4.5" customHeight="1" x14ac:dyDescent="0.15">
      <c r="D55" s="11">
        <v>1</v>
      </c>
    </row>
    <row r="56" spans="2:20" x14ac:dyDescent="0.15">
      <c r="C56" s="11"/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6</v>
      </c>
      <c r="C60" s="11">
        <v>1</v>
      </c>
      <c r="E60" s="11"/>
      <c r="H60">
        <f>D59</f>
        <v>1</v>
      </c>
      <c r="I60">
        <f>E60</f>
        <v>0</v>
      </c>
      <c r="J60">
        <f>E62</f>
        <v>1</v>
      </c>
      <c r="K60">
        <f>D63</f>
        <v>1</v>
      </c>
      <c r="L60">
        <f>C62</f>
        <v>1</v>
      </c>
      <c r="M60">
        <f>C60</f>
        <v>1</v>
      </c>
      <c r="N60">
        <f>D61</f>
        <v>1</v>
      </c>
      <c r="O60">
        <f>F63</f>
        <v>0</v>
      </c>
      <c r="Q60" s="4">
        <v>0</v>
      </c>
      <c r="R60" s="4">
        <v>1</v>
      </c>
      <c r="S60" s="4">
        <v>1</v>
      </c>
      <c r="T60" s="4">
        <v>0</v>
      </c>
    </row>
    <row r="61" spans="2:20" ht="4.5" customHeight="1" x14ac:dyDescent="0.15">
      <c r="D61" s="11">
        <v>1</v>
      </c>
    </row>
    <row r="62" spans="2:20" x14ac:dyDescent="0.15">
      <c r="C62" s="11">
        <v>1</v>
      </c>
      <c r="E62" s="11">
        <v>1</v>
      </c>
    </row>
    <row r="63" spans="2:20" ht="5.25" customHeight="1" x14ac:dyDescent="0.15">
      <c r="D63" s="11">
        <v>1</v>
      </c>
      <c r="F63" s="11"/>
    </row>
    <row r="65" spans="2:20" ht="5.25" customHeight="1" x14ac:dyDescent="0.15">
      <c r="D65" s="11">
        <v>1</v>
      </c>
    </row>
    <row r="66" spans="2:20" x14ac:dyDescent="0.15">
      <c r="B66" s="3">
        <v>7</v>
      </c>
      <c r="C66" s="11">
        <v>1</v>
      </c>
      <c r="E66" s="11">
        <v>1</v>
      </c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0</v>
      </c>
      <c r="M66">
        <f>C66</f>
        <v>1</v>
      </c>
      <c r="N66">
        <f>D67</f>
        <v>0</v>
      </c>
      <c r="O66">
        <f>F69</f>
        <v>0</v>
      </c>
      <c r="Q66" s="4">
        <v>0</v>
      </c>
      <c r="R66" s="4">
        <v>1</v>
      </c>
      <c r="S66" s="4">
        <v>1</v>
      </c>
      <c r="T66" s="4">
        <v>1</v>
      </c>
    </row>
    <row r="67" spans="2:20" ht="4.5" customHeight="1" x14ac:dyDescent="0.15">
      <c r="D67" s="11"/>
    </row>
    <row r="68" spans="2:20" x14ac:dyDescent="0.15">
      <c r="C68" s="11"/>
      <c r="E68" s="11">
        <v>1</v>
      </c>
    </row>
    <row r="69" spans="2:20" ht="5.25" customHeight="1" x14ac:dyDescent="0.15">
      <c r="D69" s="11"/>
      <c r="F69" s="11"/>
    </row>
    <row r="71" spans="2:20" ht="5.25" customHeight="1" x14ac:dyDescent="0.15">
      <c r="D71" s="11">
        <v>1</v>
      </c>
    </row>
    <row r="72" spans="2:20" x14ac:dyDescent="0.15">
      <c r="B72" s="3">
        <v>8</v>
      </c>
      <c r="C72" s="11">
        <v>1</v>
      </c>
      <c r="E72" s="11">
        <v>1</v>
      </c>
      <c r="H72">
        <f>D71</f>
        <v>1</v>
      </c>
      <c r="I72">
        <f>E72</f>
        <v>1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0</v>
      </c>
      <c r="T72" s="4">
        <v>0</v>
      </c>
    </row>
    <row r="73" spans="2:20" ht="4.5" customHeight="1" x14ac:dyDescent="0.15">
      <c r="D73" s="11">
        <v>1</v>
      </c>
    </row>
    <row r="74" spans="2:20" x14ac:dyDescent="0.15">
      <c r="C74" s="11">
        <v>1</v>
      </c>
      <c r="E74" s="11">
        <v>1</v>
      </c>
    </row>
    <row r="75" spans="2:20" ht="5.25" customHeight="1" x14ac:dyDescent="0.15">
      <c r="D75" s="11">
        <v>1</v>
      </c>
      <c r="F75" s="11"/>
    </row>
    <row r="77" spans="2:20" ht="5.25" customHeight="1" x14ac:dyDescent="0.15">
      <c r="D77" s="11">
        <v>1</v>
      </c>
    </row>
    <row r="78" spans="2:20" x14ac:dyDescent="0.15">
      <c r="B78" s="3">
        <v>9</v>
      </c>
      <c r="C78" s="11">
        <v>1</v>
      </c>
      <c r="E78" s="11">
        <v>1</v>
      </c>
      <c r="H78">
        <f>D77</f>
        <v>1</v>
      </c>
      <c r="I78">
        <f>E78</f>
        <v>1</v>
      </c>
      <c r="J78">
        <f>E80</f>
        <v>1</v>
      </c>
      <c r="K78">
        <f>D81</f>
        <v>1</v>
      </c>
      <c r="L78">
        <f>C80</f>
        <v>0</v>
      </c>
      <c r="M78">
        <f>C78</f>
        <v>1</v>
      </c>
      <c r="N78">
        <f>D79</f>
        <v>1</v>
      </c>
      <c r="O78">
        <f>F81</f>
        <v>0</v>
      </c>
      <c r="Q78" s="4">
        <v>1</v>
      </c>
      <c r="R78" s="4">
        <v>0</v>
      </c>
      <c r="S78" s="4">
        <v>0</v>
      </c>
      <c r="T78" s="4">
        <v>1</v>
      </c>
    </row>
    <row r="79" spans="2:20" ht="4.5" customHeight="1" x14ac:dyDescent="0.15">
      <c r="D79" s="11">
        <v>1</v>
      </c>
    </row>
    <row r="80" spans="2:20" x14ac:dyDescent="0.15">
      <c r="C80" s="11"/>
      <c r="E80" s="11">
        <v>1</v>
      </c>
    </row>
    <row r="81" spans="2:20" ht="5.25" customHeight="1" x14ac:dyDescent="0.15">
      <c r="D81" s="11">
        <v>1</v>
      </c>
      <c r="F81" s="11"/>
    </row>
    <row r="83" spans="2:20" s="4" customFormat="1" ht="5.25" customHeight="1" x14ac:dyDescent="0.15">
      <c r="B83" s="3"/>
      <c r="C83"/>
      <c r="D83" s="11">
        <v>1</v>
      </c>
      <c r="E83"/>
      <c r="F83"/>
      <c r="G83"/>
      <c r="H83"/>
      <c r="I83"/>
      <c r="J83"/>
      <c r="K83"/>
      <c r="L83"/>
      <c r="M83"/>
      <c r="N83"/>
      <c r="O83"/>
      <c r="P83"/>
    </row>
    <row r="84" spans="2:20" s="4" customFormat="1" x14ac:dyDescent="0.15">
      <c r="B84" s="3" t="s">
        <v>22</v>
      </c>
      <c r="C84" s="11">
        <v>1</v>
      </c>
      <c r="D84"/>
      <c r="E84" s="11">
        <v>1</v>
      </c>
      <c r="F84"/>
      <c r="G84"/>
      <c r="H84">
        <f>D83</f>
        <v>1</v>
      </c>
      <c r="I84">
        <f>E84</f>
        <v>1</v>
      </c>
      <c r="J84">
        <f>E86</f>
        <v>1</v>
      </c>
      <c r="K84">
        <f>D87</f>
        <v>0</v>
      </c>
      <c r="L84">
        <f>C86</f>
        <v>1</v>
      </c>
      <c r="M84">
        <f>C84</f>
        <v>1</v>
      </c>
      <c r="N84">
        <f>D85</f>
        <v>1</v>
      </c>
      <c r="O84">
        <f>F87</f>
        <v>0</v>
      </c>
      <c r="P84"/>
      <c r="Q84" s="4">
        <v>1</v>
      </c>
      <c r="R84" s="4">
        <v>0</v>
      </c>
      <c r="S84" s="4">
        <v>1</v>
      </c>
      <c r="T84" s="4">
        <v>0</v>
      </c>
    </row>
    <row r="85" spans="2:20" s="4" customFormat="1" ht="4.5" customHeight="1" x14ac:dyDescent="0.15">
      <c r="B85" s="3"/>
      <c r="C85"/>
      <c r="D85" s="11">
        <v>1</v>
      </c>
      <c r="E85"/>
      <c r="F85"/>
      <c r="G85"/>
      <c r="H85"/>
      <c r="I85"/>
      <c r="J85"/>
      <c r="K85"/>
      <c r="L85"/>
      <c r="M85"/>
      <c r="N85"/>
      <c r="O85"/>
      <c r="P85"/>
    </row>
    <row r="86" spans="2:20" s="4" customFormat="1" x14ac:dyDescent="0.15">
      <c r="B86" s="3"/>
      <c r="C86" s="11">
        <v>1</v>
      </c>
      <c r="D86"/>
      <c r="E86" s="11">
        <v>1</v>
      </c>
      <c r="F86"/>
      <c r="G86"/>
      <c r="H86"/>
      <c r="I86"/>
      <c r="J86"/>
      <c r="K86"/>
      <c r="L86"/>
      <c r="M86"/>
      <c r="N86"/>
      <c r="O86"/>
      <c r="P86"/>
    </row>
    <row r="87" spans="2:20" ht="5.25" customHeight="1" x14ac:dyDescent="0.15">
      <c r="D87" s="11"/>
      <c r="F87" s="11"/>
    </row>
    <row r="89" spans="2:20" ht="5.25" customHeight="1" x14ac:dyDescent="0.15">
      <c r="D89" s="11"/>
    </row>
    <row r="90" spans="2:20" x14ac:dyDescent="0.15">
      <c r="B90" s="3" t="s">
        <v>32</v>
      </c>
      <c r="C90" s="11">
        <v>1</v>
      </c>
      <c r="E90" s="11"/>
      <c r="H90">
        <f>D89</f>
        <v>0</v>
      </c>
      <c r="I90">
        <f>E90</f>
        <v>0</v>
      </c>
      <c r="J90">
        <f>E92</f>
        <v>1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0</v>
      </c>
      <c r="S90" s="4">
        <v>1</v>
      </c>
      <c r="T90" s="4">
        <v>1</v>
      </c>
    </row>
    <row r="91" spans="2:20" ht="4.5" customHeight="1" x14ac:dyDescent="0.15">
      <c r="D91" s="11">
        <v>1</v>
      </c>
    </row>
    <row r="92" spans="2:20" x14ac:dyDescent="0.15">
      <c r="C92" s="11">
        <v>1</v>
      </c>
      <c r="E92" s="11">
        <v>1</v>
      </c>
    </row>
    <row r="93" spans="2:20" ht="5.25" customHeight="1" x14ac:dyDescent="0.15">
      <c r="D93" s="11">
        <v>1</v>
      </c>
      <c r="F93" s="11"/>
    </row>
    <row r="95" spans="2:20" ht="5.25" customHeight="1" x14ac:dyDescent="0.15">
      <c r="D95" s="11">
        <v>1</v>
      </c>
    </row>
    <row r="96" spans="2:20" x14ac:dyDescent="0.15">
      <c r="B96" s="3" t="s">
        <v>27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1</v>
      </c>
      <c r="L96">
        <f>C98</f>
        <v>1</v>
      </c>
      <c r="M96">
        <f>C96</f>
        <v>1</v>
      </c>
      <c r="N96">
        <f>D97</f>
        <v>0</v>
      </c>
      <c r="O96">
        <f>F99</f>
        <v>0</v>
      </c>
      <c r="Q96" s="4">
        <v>1</v>
      </c>
      <c r="R96" s="4">
        <v>1</v>
      </c>
      <c r="S96" s="4">
        <v>0</v>
      </c>
      <c r="T96" s="4">
        <v>0</v>
      </c>
    </row>
    <row r="97" spans="2:20" ht="4.5" customHeight="1" x14ac:dyDescent="0.15">
      <c r="D97" s="11"/>
    </row>
    <row r="98" spans="2:20" x14ac:dyDescent="0.15">
      <c r="C98" s="11">
        <v>1</v>
      </c>
      <c r="E98" s="11"/>
    </row>
    <row r="99" spans="2:20" ht="5.25" customHeight="1" x14ac:dyDescent="0.15">
      <c r="D99" s="11">
        <v>1</v>
      </c>
      <c r="F99" s="11"/>
    </row>
    <row r="101" spans="2:20" ht="5.25" customHeight="1" x14ac:dyDescent="0.15">
      <c r="D101" s="11"/>
    </row>
    <row r="102" spans="2:20" x14ac:dyDescent="0.15">
      <c r="B102" s="3" t="s">
        <v>34</v>
      </c>
      <c r="C102" s="11"/>
      <c r="E102" s="11">
        <v>1</v>
      </c>
      <c r="H102">
        <f>D101</f>
        <v>0</v>
      </c>
      <c r="I102">
        <f>E102</f>
        <v>1</v>
      </c>
      <c r="J102">
        <f>E104</f>
        <v>1</v>
      </c>
      <c r="K102">
        <f>D105</f>
        <v>1</v>
      </c>
      <c r="L102">
        <f>C104</f>
        <v>1</v>
      </c>
      <c r="M102">
        <f>C102</f>
        <v>0</v>
      </c>
      <c r="N102">
        <f>D103</f>
        <v>1</v>
      </c>
      <c r="O102">
        <f>F105</f>
        <v>0</v>
      </c>
      <c r="Q102" s="4">
        <v>1</v>
      </c>
      <c r="R102" s="4">
        <v>1</v>
      </c>
      <c r="S102" s="4">
        <v>0</v>
      </c>
      <c r="T102" s="4">
        <v>1</v>
      </c>
    </row>
    <row r="103" spans="2:20" ht="4.5" customHeight="1" x14ac:dyDescent="0.15">
      <c r="D103" s="11">
        <v>1</v>
      </c>
    </row>
    <row r="104" spans="2:20" x14ac:dyDescent="0.15">
      <c r="C104" s="11">
        <v>1</v>
      </c>
      <c r="E104" s="11">
        <v>1</v>
      </c>
    </row>
    <row r="105" spans="2:20" ht="5.25" customHeight="1" x14ac:dyDescent="0.15">
      <c r="D105" s="11">
        <v>1</v>
      </c>
      <c r="F105" s="11"/>
    </row>
    <row r="107" spans="2:20" ht="5.25" customHeight="1" x14ac:dyDescent="0.15">
      <c r="D107" s="11">
        <v>1</v>
      </c>
    </row>
    <row r="108" spans="2:20" x14ac:dyDescent="0.15">
      <c r="B108" s="3" t="s">
        <v>24</v>
      </c>
      <c r="C108" s="11">
        <v>1</v>
      </c>
      <c r="E108" s="11"/>
      <c r="H108">
        <f>D107</f>
        <v>1</v>
      </c>
      <c r="I108">
        <f>E108</f>
        <v>0</v>
      </c>
      <c r="J108">
        <f>E110</f>
        <v>0</v>
      </c>
      <c r="K108">
        <f>D111</f>
        <v>1</v>
      </c>
      <c r="L108">
        <f>C110</f>
        <v>1</v>
      </c>
      <c r="M108">
        <f>C108</f>
        <v>1</v>
      </c>
      <c r="N108">
        <f>D109</f>
        <v>1</v>
      </c>
      <c r="O108">
        <f>F111</f>
        <v>0</v>
      </c>
      <c r="Q108" s="4">
        <v>1</v>
      </c>
      <c r="R108" s="4">
        <v>1</v>
      </c>
      <c r="S108" s="4">
        <v>1</v>
      </c>
      <c r="T108" s="4">
        <v>0</v>
      </c>
    </row>
    <row r="109" spans="2:20" ht="4.5" customHeight="1" x14ac:dyDescent="0.15">
      <c r="D109" s="11">
        <v>1</v>
      </c>
    </row>
    <row r="110" spans="2:20" x14ac:dyDescent="0.15">
      <c r="C110" s="11">
        <v>1</v>
      </c>
      <c r="E110" s="11"/>
    </row>
    <row r="111" spans="2:20" ht="5.25" customHeight="1" x14ac:dyDescent="0.15">
      <c r="D111" s="11">
        <v>1</v>
      </c>
      <c r="F111" s="11"/>
    </row>
    <row r="113" spans="2:20" ht="5.25" customHeight="1" x14ac:dyDescent="0.15">
      <c r="D113" s="11">
        <v>1</v>
      </c>
    </row>
    <row r="114" spans="2:20" x14ac:dyDescent="0.15">
      <c r="B114" s="3" t="s">
        <v>21</v>
      </c>
      <c r="C114" s="11">
        <v>1</v>
      </c>
      <c r="E114" s="11"/>
      <c r="H114">
        <f>D113</f>
        <v>1</v>
      </c>
      <c r="I114">
        <f>E114</f>
        <v>0</v>
      </c>
      <c r="J114">
        <f>E116</f>
        <v>0</v>
      </c>
      <c r="K114">
        <f>D117</f>
        <v>0</v>
      </c>
      <c r="L114">
        <f>C116</f>
        <v>1</v>
      </c>
      <c r="M114">
        <f>C114</f>
        <v>1</v>
      </c>
      <c r="N114">
        <f>D115</f>
        <v>1</v>
      </c>
      <c r="O114">
        <f>F117</f>
        <v>0</v>
      </c>
      <c r="Q114" s="4">
        <v>1</v>
      </c>
      <c r="R114" s="4">
        <v>1</v>
      </c>
      <c r="S114" s="4">
        <v>1</v>
      </c>
      <c r="T114" s="4">
        <v>1</v>
      </c>
    </row>
    <row r="115" spans="2:20" ht="4.5" customHeight="1" x14ac:dyDescent="0.15">
      <c r="D115" s="11">
        <v>1</v>
      </c>
    </row>
    <row r="116" spans="2:20" x14ac:dyDescent="0.15">
      <c r="C116" s="11">
        <v>1</v>
      </c>
      <c r="E116" s="11"/>
    </row>
    <row r="117" spans="2:20" ht="5.25" customHeight="1" x14ac:dyDescent="0.15">
      <c r="D117" s="11"/>
      <c r="F117" s="11"/>
    </row>
    <row r="119" spans="2:20" ht="5.25" customHeight="1" x14ac:dyDescent="0.15">
      <c r="D119" s="11">
        <v>1</v>
      </c>
    </row>
    <row r="120" spans="2:20" x14ac:dyDescent="0.15">
      <c r="B120" s="3" t="s">
        <v>324</v>
      </c>
      <c r="C120" s="11">
        <v>1</v>
      </c>
      <c r="E120" s="11">
        <v>0</v>
      </c>
      <c r="H120">
        <f>D119</f>
        <v>1</v>
      </c>
      <c r="I120">
        <f>E120</f>
        <v>0</v>
      </c>
      <c r="J120">
        <f>E122</f>
        <v>1</v>
      </c>
      <c r="K120">
        <f>D123</f>
        <v>1</v>
      </c>
      <c r="L120">
        <f>C122</f>
        <v>1</v>
      </c>
      <c r="M120">
        <f>C120</f>
        <v>1</v>
      </c>
      <c r="N120">
        <f>D121</f>
        <v>0</v>
      </c>
      <c r="O120">
        <f>F123</f>
        <v>0</v>
      </c>
    </row>
    <row r="121" spans="2:20" ht="4.5" customHeight="1" x14ac:dyDescent="0.15">
      <c r="D121" s="11">
        <v>0</v>
      </c>
    </row>
    <row r="122" spans="2:20" x14ac:dyDescent="0.15">
      <c r="C122" s="11">
        <v>1</v>
      </c>
      <c r="E122" s="11">
        <v>1</v>
      </c>
    </row>
    <row r="123" spans="2:20" ht="5.25" customHeight="1" x14ac:dyDescent="0.15">
      <c r="D123" s="11">
        <v>1</v>
      </c>
      <c r="F123" s="11"/>
    </row>
    <row r="125" spans="2:20" ht="5.25" customHeight="1" x14ac:dyDescent="0.15">
      <c r="D125" s="11"/>
    </row>
    <row r="126" spans="2:20" x14ac:dyDescent="0.15">
      <c r="B126" s="3" t="s">
        <v>325</v>
      </c>
      <c r="C126" s="11">
        <v>1</v>
      </c>
      <c r="E126" s="11">
        <v>0</v>
      </c>
      <c r="H126">
        <f>D125</f>
        <v>0</v>
      </c>
      <c r="I126">
        <f>E126</f>
        <v>0</v>
      </c>
      <c r="J126">
        <f>E128</f>
        <v>1</v>
      </c>
      <c r="K126">
        <f>D129</f>
        <v>0</v>
      </c>
      <c r="L126">
        <f>C128</f>
        <v>1</v>
      </c>
      <c r="M126">
        <f>C126</f>
        <v>1</v>
      </c>
      <c r="N126">
        <f>D127</f>
        <v>1</v>
      </c>
      <c r="O126">
        <f>F129</f>
        <v>0</v>
      </c>
    </row>
    <row r="127" spans="2:20" ht="4.5" customHeight="1" x14ac:dyDescent="0.15">
      <c r="D127" s="11">
        <v>1</v>
      </c>
    </row>
    <row r="128" spans="2:20" x14ac:dyDescent="0.15">
      <c r="C128" s="11">
        <v>1</v>
      </c>
      <c r="E128" s="11">
        <v>1</v>
      </c>
    </row>
    <row r="129" spans="2:16" ht="5.25" customHeight="1" x14ac:dyDescent="0.15">
      <c r="D129" s="11"/>
      <c r="F129" s="11"/>
    </row>
    <row r="131" spans="2:16" ht="5.25" customHeight="1" x14ac:dyDescent="0.15">
      <c r="D131" s="11"/>
    </row>
    <row r="132" spans="2:16" x14ac:dyDescent="0.15">
      <c r="B132" s="3" t="s">
        <v>328</v>
      </c>
      <c r="C132" s="11"/>
      <c r="E132" s="11"/>
      <c r="H132">
        <f>D131</f>
        <v>0</v>
      </c>
      <c r="I132">
        <f>E132</f>
        <v>0</v>
      </c>
      <c r="J132">
        <f>E134</f>
        <v>1</v>
      </c>
      <c r="K132">
        <f>D135</f>
        <v>0</v>
      </c>
      <c r="L132">
        <f>C134</f>
        <v>0</v>
      </c>
      <c r="M132">
        <f>C132</f>
        <v>0</v>
      </c>
      <c r="N132">
        <f>D133</f>
        <v>0</v>
      </c>
      <c r="O132">
        <f>F135</f>
        <v>0</v>
      </c>
    </row>
    <row r="133" spans="2:16" ht="4.5" customHeight="1" x14ac:dyDescent="0.15">
      <c r="D133" s="11"/>
    </row>
    <row r="134" spans="2:16" x14ac:dyDescent="0.15">
      <c r="C134" s="11"/>
      <c r="E134" s="11">
        <v>1</v>
      </c>
    </row>
    <row r="135" spans="2:16" ht="5.25" customHeight="1" x14ac:dyDescent="0.15">
      <c r="D135" s="11"/>
      <c r="F135" s="11"/>
    </row>
    <row r="137" spans="2:16" ht="5.25" customHeight="1" x14ac:dyDescent="0.15">
      <c r="D137" s="11"/>
    </row>
    <row r="138" spans="2:16" x14ac:dyDescent="0.15">
      <c r="B138" s="3" t="s">
        <v>331</v>
      </c>
      <c r="C138" s="11"/>
      <c r="E138" s="11">
        <v>1</v>
      </c>
      <c r="H138">
        <f>D137</f>
        <v>0</v>
      </c>
      <c r="I138">
        <f>E138</f>
        <v>1</v>
      </c>
      <c r="J138">
        <f>E140</f>
        <v>1</v>
      </c>
      <c r="K138">
        <f>D141</f>
        <v>1</v>
      </c>
      <c r="L138">
        <f>C140</f>
        <v>1</v>
      </c>
      <c r="M138">
        <f>C138</f>
        <v>0</v>
      </c>
      <c r="N138">
        <f>D139</f>
        <v>0</v>
      </c>
      <c r="O138">
        <f>F141</f>
        <v>0</v>
      </c>
    </row>
    <row r="139" spans="2:16" ht="4.5" customHeight="1" x14ac:dyDescent="0.15">
      <c r="D139" s="11"/>
    </row>
    <row r="140" spans="2:16" x14ac:dyDescent="0.15">
      <c r="C140" s="11">
        <v>1</v>
      </c>
      <c r="E140" s="11">
        <v>1</v>
      </c>
    </row>
    <row r="141" spans="2:16" ht="5.25" customHeight="1" x14ac:dyDescent="0.15">
      <c r="D141" s="11">
        <v>1</v>
      </c>
      <c r="F141" s="11"/>
    </row>
    <row r="143" spans="2:16" s="4" customFormat="1" ht="5.25" customHeight="1" x14ac:dyDescent="0.15">
      <c r="B143" s="3"/>
      <c r="C143"/>
      <c r="D143" s="11">
        <v>1</v>
      </c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s="4" customFormat="1" x14ac:dyDescent="0.15">
      <c r="B144" s="3" t="s">
        <v>330</v>
      </c>
      <c r="C144" s="11">
        <v>1</v>
      </c>
      <c r="D144"/>
      <c r="E144" s="11"/>
      <c r="F144"/>
      <c r="G144"/>
      <c r="H144">
        <f>D143</f>
        <v>1</v>
      </c>
      <c r="I144">
        <f>E144</f>
        <v>0</v>
      </c>
      <c r="J144">
        <f>E146</f>
        <v>1</v>
      </c>
      <c r="K144">
        <f>D147</f>
        <v>0</v>
      </c>
      <c r="L144">
        <f>C146</f>
        <v>1</v>
      </c>
      <c r="M144">
        <f>C144</f>
        <v>1</v>
      </c>
      <c r="N144">
        <f>D145</f>
        <v>1</v>
      </c>
      <c r="O144">
        <f>F147</f>
        <v>0</v>
      </c>
      <c r="P144"/>
    </row>
    <row r="145" spans="2:16" s="4" customFormat="1" ht="4.5" customHeight="1" x14ac:dyDescent="0.15">
      <c r="B145" s="3"/>
      <c r="C145"/>
      <c r="D145" s="11">
        <v>1</v>
      </c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s="4" customFormat="1" x14ac:dyDescent="0.15">
      <c r="B146" s="3"/>
      <c r="C146" s="11">
        <v>1</v>
      </c>
      <c r="D146"/>
      <c r="E146" s="11">
        <v>1</v>
      </c>
      <c r="F146"/>
      <c r="G146"/>
      <c r="H146"/>
      <c r="I146"/>
      <c r="J146"/>
      <c r="K146"/>
      <c r="L146"/>
      <c r="M146"/>
      <c r="N146"/>
      <c r="O146"/>
      <c r="P146"/>
    </row>
    <row r="147" spans="2:16" ht="5.25" customHeight="1" x14ac:dyDescent="0.15">
      <c r="D147" s="11"/>
      <c r="F147" s="11"/>
    </row>
    <row r="149" spans="2:16" ht="5.25" customHeight="1" x14ac:dyDescent="0.15">
      <c r="D149" s="11"/>
    </row>
    <row r="150" spans="2:16" x14ac:dyDescent="0.15">
      <c r="B150" s="3" t="s">
        <v>329</v>
      </c>
      <c r="C150" s="11">
        <v>1</v>
      </c>
      <c r="E150" s="11"/>
      <c r="H150">
        <f>D149</f>
        <v>0</v>
      </c>
      <c r="I150">
        <f>E150</f>
        <v>0</v>
      </c>
      <c r="J150">
        <f>E152</f>
        <v>0</v>
      </c>
      <c r="K150">
        <f>D153</f>
        <v>1</v>
      </c>
      <c r="L150">
        <f>C152</f>
        <v>1</v>
      </c>
      <c r="M150">
        <f>C150</f>
        <v>1</v>
      </c>
      <c r="N150">
        <f>D151</f>
        <v>0</v>
      </c>
      <c r="O150">
        <f>F153</f>
        <v>0</v>
      </c>
    </row>
    <row r="151" spans="2:16" ht="4.5" customHeight="1" x14ac:dyDescent="0.15">
      <c r="D151" s="11"/>
    </row>
    <row r="152" spans="2:16" x14ac:dyDescent="0.15">
      <c r="C152" s="11">
        <v>1</v>
      </c>
      <c r="E152" s="11"/>
    </row>
    <row r="153" spans="2:16" ht="5.25" customHeight="1" x14ac:dyDescent="0.15">
      <c r="D153" s="11">
        <v>1</v>
      </c>
      <c r="F153" s="11"/>
    </row>
    <row r="155" spans="2:16" ht="5.25" customHeight="1" x14ac:dyDescent="0.15">
      <c r="D155" s="11">
        <v>1</v>
      </c>
    </row>
    <row r="156" spans="2:16" x14ac:dyDescent="0.15">
      <c r="B156" s="3" t="s">
        <v>332</v>
      </c>
      <c r="C156" s="11">
        <v>1</v>
      </c>
      <c r="E156" s="11">
        <v>1</v>
      </c>
      <c r="H156">
        <f>D155</f>
        <v>1</v>
      </c>
      <c r="I156">
        <f>E156</f>
        <v>1</v>
      </c>
      <c r="J156">
        <f>E158</f>
        <v>1</v>
      </c>
      <c r="K156">
        <f>D159</f>
        <v>0</v>
      </c>
      <c r="L156">
        <f>C158</f>
        <v>1</v>
      </c>
      <c r="M156">
        <f>C156</f>
        <v>1</v>
      </c>
      <c r="N156">
        <f>D157</f>
        <v>0</v>
      </c>
      <c r="O156">
        <f>F159</f>
        <v>0</v>
      </c>
    </row>
    <row r="157" spans="2:16" ht="4.5" customHeight="1" x14ac:dyDescent="0.15">
      <c r="D157" s="11"/>
    </row>
    <row r="158" spans="2:16" x14ac:dyDescent="0.15">
      <c r="C158" s="11">
        <v>1</v>
      </c>
      <c r="E158" s="11">
        <v>1</v>
      </c>
    </row>
    <row r="159" spans="2:16" ht="5.25" customHeight="1" x14ac:dyDescent="0.15">
      <c r="D159" s="11"/>
      <c r="F159" s="11"/>
    </row>
    <row r="161" spans="2:15" ht="5.25" customHeight="1" x14ac:dyDescent="0.15">
      <c r="D161" s="11"/>
    </row>
    <row r="162" spans="2:15" x14ac:dyDescent="0.15">
      <c r="B162" s="3" t="s">
        <v>333</v>
      </c>
      <c r="C162" s="11"/>
      <c r="E162" s="11"/>
      <c r="H162">
        <f>D161</f>
        <v>0</v>
      </c>
      <c r="I162">
        <f>E162</f>
        <v>0</v>
      </c>
      <c r="J162">
        <f>E164</f>
        <v>1</v>
      </c>
      <c r="K162">
        <f>D165</f>
        <v>0</v>
      </c>
      <c r="L162">
        <f>C164</f>
        <v>1</v>
      </c>
      <c r="M162">
        <f>C162</f>
        <v>0</v>
      </c>
      <c r="N162">
        <f>D163</f>
        <v>1</v>
      </c>
      <c r="O162">
        <f>F165</f>
        <v>0</v>
      </c>
    </row>
    <row r="163" spans="2:15" ht="4.5" customHeight="1" x14ac:dyDescent="0.15">
      <c r="D163" s="11">
        <v>1</v>
      </c>
    </row>
    <row r="164" spans="2:15" x14ac:dyDescent="0.15">
      <c r="C164" s="11">
        <v>1</v>
      </c>
      <c r="E164" s="11">
        <v>1</v>
      </c>
    </row>
    <row r="165" spans="2:15" ht="5.25" customHeight="1" x14ac:dyDescent="0.15">
      <c r="D165" s="11"/>
      <c r="F165" s="11"/>
    </row>
    <row r="167" spans="2:15" ht="5.25" customHeight="1" x14ac:dyDescent="0.15">
      <c r="D167" s="11"/>
    </row>
    <row r="168" spans="2:15" x14ac:dyDescent="0.15">
      <c r="B168" s="3" t="s">
        <v>334</v>
      </c>
      <c r="C168" s="11"/>
      <c r="E168" s="11"/>
      <c r="H168">
        <f>D167</f>
        <v>0</v>
      </c>
      <c r="I168">
        <f>E168</f>
        <v>0</v>
      </c>
      <c r="J168">
        <f>E170</f>
        <v>1</v>
      </c>
      <c r="K168">
        <f>D171</f>
        <v>1</v>
      </c>
      <c r="L168">
        <f>C170</f>
        <v>1</v>
      </c>
      <c r="M168">
        <f>C168</f>
        <v>0</v>
      </c>
      <c r="N168">
        <f>D169</f>
        <v>1</v>
      </c>
      <c r="O168">
        <f>F171</f>
        <v>0</v>
      </c>
    </row>
    <row r="169" spans="2:15" ht="4.5" customHeight="1" x14ac:dyDescent="0.15">
      <c r="D169" s="11">
        <v>1</v>
      </c>
    </row>
    <row r="170" spans="2:15" x14ac:dyDescent="0.15">
      <c r="C170" s="11">
        <v>1</v>
      </c>
      <c r="E170" s="11">
        <v>1</v>
      </c>
    </row>
    <row r="171" spans="2:15" ht="5.25" customHeight="1" x14ac:dyDescent="0.15">
      <c r="D171" s="11">
        <v>1</v>
      </c>
      <c r="F171" s="11"/>
    </row>
    <row r="173" spans="2:15" ht="5.25" customHeight="1" x14ac:dyDescent="0.15">
      <c r="D173" s="11">
        <v>1</v>
      </c>
    </row>
    <row r="174" spans="2:15" x14ac:dyDescent="0.15">
      <c r="B174" s="3" t="s">
        <v>335</v>
      </c>
      <c r="C174" s="11">
        <v>1</v>
      </c>
      <c r="E174" s="11">
        <v>1</v>
      </c>
      <c r="H174">
        <f>D173</f>
        <v>1</v>
      </c>
      <c r="I174">
        <f>E174</f>
        <v>1</v>
      </c>
      <c r="J174">
        <f>E176</f>
        <v>0</v>
      </c>
      <c r="K174">
        <f>D177</f>
        <v>0</v>
      </c>
      <c r="L174">
        <f>C176</f>
        <v>1</v>
      </c>
      <c r="M174">
        <f>C174</f>
        <v>1</v>
      </c>
      <c r="N174">
        <f>D175</f>
        <v>1</v>
      </c>
      <c r="O174">
        <f>F177</f>
        <v>0</v>
      </c>
    </row>
    <row r="175" spans="2:15" ht="4.5" customHeight="1" x14ac:dyDescent="0.15">
      <c r="D175" s="11">
        <v>1</v>
      </c>
    </row>
    <row r="176" spans="2:15" x14ac:dyDescent="0.15">
      <c r="C176" s="11">
        <v>1</v>
      </c>
      <c r="E176" s="11"/>
    </row>
    <row r="177" spans="2:16" ht="5.25" customHeight="1" x14ac:dyDescent="0.15">
      <c r="D177" s="11"/>
      <c r="F177" s="11"/>
    </row>
    <row r="179" spans="2:16" s="4" customFormat="1" ht="5.25" customHeight="1" x14ac:dyDescent="0.15">
      <c r="B179" s="3"/>
      <c r="C179"/>
      <c r="D179" s="11">
        <v>1</v>
      </c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s="4" customFormat="1" x14ac:dyDescent="0.15">
      <c r="B180" s="3" t="s">
        <v>336</v>
      </c>
      <c r="C180" s="11">
        <v>1</v>
      </c>
      <c r="D180"/>
      <c r="E180" s="11">
        <v>1</v>
      </c>
      <c r="F180"/>
      <c r="G180"/>
      <c r="H180">
        <f>D179</f>
        <v>1</v>
      </c>
      <c r="I180">
        <f>E180</f>
        <v>1</v>
      </c>
      <c r="J180">
        <f>E182</f>
        <v>0</v>
      </c>
      <c r="K180">
        <f>D183</f>
        <v>1</v>
      </c>
      <c r="L180">
        <f>C182</f>
        <v>1</v>
      </c>
      <c r="M180">
        <f>C180</f>
        <v>1</v>
      </c>
      <c r="N180">
        <f>D181</f>
        <v>1</v>
      </c>
      <c r="O180">
        <f>F183</f>
        <v>0</v>
      </c>
      <c r="P180"/>
    </row>
    <row r="181" spans="2:16" s="4" customFormat="1" ht="4.5" customHeight="1" x14ac:dyDescent="0.15">
      <c r="B181" s="3"/>
      <c r="C181"/>
      <c r="D181" s="11">
        <v>1</v>
      </c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s="4" customFormat="1" x14ac:dyDescent="0.15">
      <c r="B182" s="3"/>
      <c r="C182" s="11">
        <v>1</v>
      </c>
      <c r="D182"/>
      <c r="E182" s="11"/>
      <c r="F182"/>
      <c r="G182"/>
      <c r="H182"/>
      <c r="I182"/>
      <c r="J182"/>
      <c r="K182"/>
      <c r="L182"/>
      <c r="M182"/>
      <c r="N182"/>
      <c r="O182"/>
      <c r="P182"/>
    </row>
    <row r="183" spans="2:16" ht="5.25" customHeight="1" x14ac:dyDescent="0.15">
      <c r="D183" s="11">
        <v>1</v>
      </c>
      <c r="F183" s="11"/>
    </row>
    <row r="185" spans="2:16" ht="5.25" customHeight="1" x14ac:dyDescent="0.15">
      <c r="D185" s="11"/>
    </row>
    <row r="186" spans="2:16" x14ac:dyDescent="0.15">
      <c r="B186" s="3" t="s">
        <v>337</v>
      </c>
      <c r="C186" s="11"/>
      <c r="E186" s="11"/>
      <c r="H186">
        <f>D185</f>
        <v>0</v>
      </c>
      <c r="I186">
        <f>E186</f>
        <v>0</v>
      </c>
      <c r="J186">
        <f>E188</f>
        <v>0</v>
      </c>
      <c r="K186">
        <f>D189</f>
        <v>0</v>
      </c>
      <c r="L186">
        <f>C188</f>
        <v>1</v>
      </c>
      <c r="M186">
        <f>C186</f>
        <v>0</v>
      </c>
      <c r="N186">
        <f>D187</f>
        <v>1</v>
      </c>
      <c r="O186">
        <f>F189</f>
        <v>0</v>
      </c>
    </row>
    <row r="187" spans="2:16" ht="4.5" customHeight="1" x14ac:dyDescent="0.15">
      <c r="D187" s="11">
        <v>1</v>
      </c>
    </row>
    <row r="188" spans="2:16" x14ac:dyDescent="0.15">
      <c r="C188" s="11">
        <v>1</v>
      </c>
      <c r="E188" s="11"/>
    </row>
    <row r="189" spans="2:16" ht="5.25" customHeight="1" x14ac:dyDescent="0.15">
      <c r="D189" s="11"/>
      <c r="F189" s="11"/>
    </row>
    <row r="191" spans="2:16" ht="5.25" customHeight="1" x14ac:dyDescent="0.15">
      <c r="D191" s="11"/>
    </row>
    <row r="192" spans="2:16" x14ac:dyDescent="0.15">
      <c r="B192" s="3" t="s">
        <v>338</v>
      </c>
      <c r="C192" s="11">
        <v>1</v>
      </c>
      <c r="E192" s="11"/>
      <c r="H192">
        <f>D191</f>
        <v>0</v>
      </c>
      <c r="I192">
        <f>E192</f>
        <v>0</v>
      </c>
      <c r="J192">
        <f>E194</f>
        <v>1</v>
      </c>
      <c r="K192">
        <f>D195</f>
        <v>1</v>
      </c>
      <c r="L192">
        <f>C194</f>
        <v>0</v>
      </c>
      <c r="M192">
        <f>C192</f>
        <v>1</v>
      </c>
      <c r="N192">
        <f>D193</f>
        <v>1</v>
      </c>
      <c r="O192">
        <f>F195</f>
        <v>0</v>
      </c>
    </row>
    <row r="193" spans="2:15" ht="4.5" customHeight="1" x14ac:dyDescent="0.15">
      <c r="D193" s="11">
        <v>1</v>
      </c>
    </row>
    <row r="194" spans="2:15" x14ac:dyDescent="0.15">
      <c r="C194" s="11"/>
      <c r="E194" s="11">
        <v>1</v>
      </c>
    </row>
    <row r="195" spans="2:15" ht="5.25" customHeight="1" x14ac:dyDescent="0.15">
      <c r="D195" s="11">
        <v>1</v>
      </c>
      <c r="F195" s="11"/>
    </row>
    <row r="197" spans="2:15" ht="5.25" customHeight="1" x14ac:dyDescent="0.15">
      <c r="D197" s="11"/>
    </row>
    <row r="198" spans="2:15" x14ac:dyDescent="0.15">
      <c r="B198" s="3" t="s">
        <v>339</v>
      </c>
      <c r="C198" s="11">
        <v>1</v>
      </c>
      <c r="E198" s="11"/>
      <c r="H198">
        <f>D197</f>
        <v>0</v>
      </c>
      <c r="I198">
        <f>E198</f>
        <v>0</v>
      </c>
      <c r="J198">
        <f>E200</f>
        <v>0</v>
      </c>
      <c r="K198">
        <f>D201</f>
        <v>1</v>
      </c>
      <c r="L198">
        <f>C200</f>
        <v>1</v>
      </c>
      <c r="M198">
        <f>C198</f>
        <v>1</v>
      </c>
      <c r="N198">
        <f>D199</f>
        <v>1</v>
      </c>
      <c r="O198">
        <f>F201</f>
        <v>0</v>
      </c>
    </row>
    <row r="199" spans="2:15" ht="4.5" customHeight="1" x14ac:dyDescent="0.15">
      <c r="D199" s="11">
        <v>1</v>
      </c>
    </row>
    <row r="200" spans="2:15" x14ac:dyDescent="0.15">
      <c r="C200" s="11">
        <v>1</v>
      </c>
      <c r="E200" s="11"/>
    </row>
    <row r="201" spans="2:15" ht="5.25" customHeight="1" x14ac:dyDescent="0.15">
      <c r="D201" s="11">
        <v>1</v>
      </c>
      <c r="F201" s="11"/>
    </row>
    <row r="203" spans="2:15" ht="5.25" customHeight="1" x14ac:dyDescent="0.15">
      <c r="D203" s="11"/>
    </row>
    <row r="204" spans="2:15" x14ac:dyDescent="0.15">
      <c r="B204" s="3" t="s">
        <v>340</v>
      </c>
      <c r="C204" s="11"/>
      <c r="E204" s="11"/>
      <c r="H204">
        <f>D203</f>
        <v>0</v>
      </c>
      <c r="I204">
        <f>E204</f>
        <v>0</v>
      </c>
      <c r="J204">
        <f>E206</f>
        <v>1</v>
      </c>
      <c r="K204">
        <f>D207</f>
        <v>1</v>
      </c>
      <c r="L204">
        <f>C206</f>
        <v>1</v>
      </c>
      <c r="M204">
        <f>C204</f>
        <v>0</v>
      </c>
      <c r="N204">
        <f>D205</f>
        <v>0</v>
      </c>
      <c r="O204">
        <f>F207</f>
        <v>0</v>
      </c>
    </row>
    <row r="205" spans="2:15" ht="4.5" customHeight="1" x14ac:dyDescent="0.15">
      <c r="D205" s="11"/>
    </row>
    <row r="206" spans="2:15" x14ac:dyDescent="0.15">
      <c r="C206" s="11">
        <v>1</v>
      </c>
      <c r="E206" s="11">
        <v>1</v>
      </c>
    </row>
    <row r="207" spans="2:15" ht="5.25" customHeight="1" x14ac:dyDescent="0.15">
      <c r="D207" s="11">
        <v>1</v>
      </c>
      <c r="F207" s="11"/>
    </row>
    <row r="209" spans="2:16" ht="5.25" customHeight="1" x14ac:dyDescent="0.15">
      <c r="D209" s="11"/>
    </row>
    <row r="210" spans="2:16" x14ac:dyDescent="0.15">
      <c r="B210" s="3" t="s">
        <v>341</v>
      </c>
      <c r="C210" s="11">
        <v>1</v>
      </c>
      <c r="E210" s="11">
        <v>1</v>
      </c>
      <c r="H210">
        <f>D209</f>
        <v>0</v>
      </c>
      <c r="I210">
        <f>E210</f>
        <v>1</v>
      </c>
      <c r="J210">
        <f>E212</f>
        <v>1</v>
      </c>
      <c r="K210">
        <f>D213</f>
        <v>1</v>
      </c>
      <c r="L210">
        <f>C212</f>
        <v>1</v>
      </c>
      <c r="M210">
        <f>C210</f>
        <v>1</v>
      </c>
      <c r="N210">
        <f>D211</f>
        <v>0</v>
      </c>
      <c r="O210">
        <f>F213</f>
        <v>0</v>
      </c>
    </row>
    <row r="211" spans="2:16" ht="4.5" customHeight="1" x14ac:dyDescent="0.15">
      <c r="D211" s="11"/>
    </row>
    <row r="212" spans="2:16" x14ac:dyDescent="0.15">
      <c r="C212" s="11">
        <v>1</v>
      </c>
      <c r="E212" s="11">
        <v>1</v>
      </c>
    </row>
    <row r="213" spans="2:16" ht="5.25" customHeight="1" x14ac:dyDescent="0.15">
      <c r="D213" s="11">
        <v>1</v>
      </c>
      <c r="F213" s="11"/>
    </row>
    <row r="215" spans="2:16" s="4" customFormat="1" ht="5.25" customHeight="1" x14ac:dyDescent="0.15">
      <c r="B215" s="3"/>
      <c r="C215"/>
      <c r="D215" s="11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s="4" customFormat="1" x14ac:dyDescent="0.15">
      <c r="B216" s="3" t="s">
        <v>298</v>
      </c>
      <c r="C216" s="11">
        <v>1</v>
      </c>
      <c r="D216"/>
      <c r="E216" s="11">
        <v>1</v>
      </c>
      <c r="F216"/>
      <c r="G216"/>
      <c r="H216">
        <f>D215</f>
        <v>0</v>
      </c>
      <c r="I216">
        <f>E216</f>
        <v>1</v>
      </c>
      <c r="J216">
        <f>E218</f>
        <v>1</v>
      </c>
      <c r="K216">
        <f>D219</f>
        <v>1</v>
      </c>
      <c r="L216">
        <f>C218</f>
        <v>1</v>
      </c>
      <c r="M216">
        <f>C216</f>
        <v>1</v>
      </c>
      <c r="N216">
        <f>D217</f>
        <v>1</v>
      </c>
      <c r="O216">
        <f>F219</f>
        <v>0</v>
      </c>
      <c r="P216"/>
    </row>
    <row r="217" spans="2:16" s="4" customFormat="1" ht="4.5" customHeight="1" x14ac:dyDescent="0.15">
      <c r="B217" s="3"/>
      <c r="C217"/>
      <c r="D217" s="11">
        <v>1</v>
      </c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s="4" customFormat="1" x14ac:dyDescent="0.15">
      <c r="B218" s="3"/>
      <c r="C218" s="11">
        <v>1</v>
      </c>
      <c r="D218"/>
      <c r="E218" s="11">
        <v>1</v>
      </c>
      <c r="F218"/>
      <c r="G218"/>
      <c r="H218"/>
      <c r="I218"/>
      <c r="J218"/>
      <c r="K218"/>
      <c r="L218"/>
      <c r="M218"/>
      <c r="N218"/>
      <c r="O218"/>
      <c r="P218"/>
    </row>
    <row r="219" spans="2:16" ht="5.25" customHeight="1" x14ac:dyDescent="0.15">
      <c r="D219" s="11">
        <v>1</v>
      </c>
      <c r="F219" s="11"/>
    </row>
    <row r="221" spans="2:16" ht="5.25" customHeight="1" x14ac:dyDescent="0.15">
      <c r="D221" s="11"/>
    </row>
    <row r="222" spans="2:16" x14ac:dyDescent="0.15">
      <c r="B222" s="3" t="s">
        <v>342</v>
      </c>
      <c r="C222" s="11">
        <v>1</v>
      </c>
      <c r="E222" s="11">
        <v>1</v>
      </c>
      <c r="H222">
        <f>D221</f>
        <v>0</v>
      </c>
      <c r="I222">
        <f>E222</f>
        <v>1</v>
      </c>
      <c r="J222">
        <f>E224</f>
        <v>1</v>
      </c>
      <c r="K222">
        <f>D225</f>
        <v>0</v>
      </c>
      <c r="L222">
        <f>C224</f>
        <v>1</v>
      </c>
      <c r="M222">
        <f>C222</f>
        <v>1</v>
      </c>
      <c r="N222">
        <f>D223</f>
        <v>1</v>
      </c>
      <c r="O222">
        <f>F225</f>
        <v>0</v>
      </c>
    </row>
    <row r="223" spans="2:16" ht="4.5" customHeight="1" x14ac:dyDescent="0.15">
      <c r="D223" s="11">
        <v>1</v>
      </c>
    </row>
    <row r="224" spans="2:16" x14ac:dyDescent="0.15">
      <c r="C224" s="11">
        <v>1</v>
      </c>
      <c r="E224" s="11">
        <v>1</v>
      </c>
    </row>
    <row r="225" spans="2:15" ht="5.25" customHeight="1" x14ac:dyDescent="0.15">
      <c r="D225" s="11"/>
      <c r="F225" s="11"/>
    </row>
    <row r="227" spans="2:15" ht="5.25" customHeight="1" x14ac:dyDescent="0.15">
      <c r="D227" s="11"/>
    </row>
    <row r="228" spans="2:15" x14ac:dyDescent="0.15">
      <c r="B228" s="3" t="s">
        <v>343</v>
      </c>
      <c r="C228" s="11">
        <v>1</v>
      </c>
      <c r="E228" s="11">
        <v>1</v>
      </c>
      <c r="H228">
        <f>D227</f>
        <v>0</v>
      </c>
      <c r="I228">
        <f>E228</f>
        <v>1</v>
      </c>
      <c r="J228">
        <f>E230</f>
        <v>1</v>
      </c>
      <c r="K228">
        <f>D231</f>
        <v>1</v>
      </c>
      <c r="L228">
        <f>C230</f>
        <v>0</v>
      </c>
      <c r="M228">
        <f>C228</f>
        <v>1</v>
      </c>
      <c r="N228">
        <f>D229</f>
        <v>1</v>
      </c>
      <c r="O228">
        <f>F231</f>
        <v>0</v>
      </c>
    </row>
    <row r="229" spans="2:15" ht="4.5" customHeight="1" x14ac:dyDescent="0.15">
      <c r="D229" s="11">
        <v>1</v>
      </c>
    </row>
    <row r="230" spans="2:15" x14ac:dyDescent="0.15">
      <c r="C230" s="11"/>
      <c r="E230" s="11">
        <v>1</v>
      </c>
    </row>
    <row r="231" spans="2:15" ht="5.25" customHeight="1" x14ac:dyDescent="0.15">
      <c r="D231" s="11">
        <v>1</v>
      </c>
      <c r="F231" s="11"/>
    </row>
    <row r="233" spans="2:15" ht="5.25" customHeight="1" x14ac:dyDescent="0.15">
      <c r="D233" s="11">
        <v>1</v>
      </c>
    </row>
    <row r="234" spans="2:15" x14ac:dyDescent="0.15">
      <c r="B234" s="3" t="s">
        <v>344</v>
      </c>
      <c r="C234" s="11"/>
      <c r="E234" s="11">
        <v>1</v>
      </c>
      <c r="H234">
        <f>D233</f>
        <v>1</v>
      </c>
      <c r="I234">
        <f>E234</f>
        <v>1</v>
      </c>
      <c r="J234">
        <f>E236</f>
        <v>0</v>
      </c>
      <c r="K234">
        <f>D237</f>
        <v>1</v>
      </c>
      <c r="L234">
        <f>C236</f>
        <v>1</v>
      </c>
      <c r="M234">
        <f>C234</f>
        <v>0</v>
      </c>
      <c r="N234">
        <f>D235</f>
        <v>0</v>
      </c>
      <c r="O234">
        <f>F237</f>
        <v>0</v>
      </c>
    </row>
    <row r="235" spans="2:15" ht="4.5" customHeight="1" x14ac:dyDescent="0.15">
      <c r="D235" s="11"/>
    </row>
    <row r="236" spans="2:15" x14ac:dyDescent="0.15">
      <c r="C236" s="11">
        <v>1</v>
      </c>
      <c r="E236" s="11"/>
    </row>
    <row r="237" spans="2:15" ht="5.25" customHeight="1" x14ac:dyDescent="0.15">
      <c r="D237" s="11">
        <v>1</v>
      </c>
      <c r="F237" s="11"/>
    </row>
  </sheetData>
  <phoneticPr fontId="1"/>
  <conditionalFormatting sqref="C4:F4 C118:F118 C238:F1048576 C23:F28">
    <cfRule type="cellIs" dxfId="64" priority="78" operator="equal">
      <formula>1</formula>
    </cfRule>
  </conditionalFormatting>
  <conditionalFormatting sqref="C29:F34">
    <cfRule type="cellIs" dxfId="63" priority="77" operator="equal">
      <formula>1</formula>
    </cfRule>
  </conditionalFormatting>
  <conditionalFormatting sqref="C77:F82">
    <cfRule type="cellIs" dxfId="62" priority="69" operator="equal">
      <formula>1</formula>
    </cfRule>
  </conditionalFormatting>
  <conditionalFormatting sqref="C35:F40">
    <cfRule type="cellIs" dxfId="61" priority="76" operator="equal">
      <formula>1</formula>
    </cfRule>
  </conditionalFormatting>
  <conditionalFormatting sqref="C41:F46">
    <cfRule type="cellIs" dxfId="60" priority="75" operator="equal">
      <formula>1</formula>
    </cfRule>
  </conditionalFormatting>
  <conditionalFormatting sqref="C47:F52">
    <cfRule type="cellIs" dxfId="59" priority="74" operator="equal">
      <formula>1</formula>
    </cfRule>
  </conditionalFormatting>
  <conditionalFormatting sqref="C53:F58">
    <cfRule type="cellIs" dxfId="58" priority="73" operator="equal">
      <formula>1</formula>
    </cfRule>
  </conditionalFormatting>
  <conditionalFormatting sqref="C59:F64">
    <cfRule type="cellIs" dxfId="57" priority="72" operator="equal">
      <formula>1</formula>
    </cfRule>
  </conditionalFormatting>
  <conditionalFormatting sqref="C65:F70">
    <cfRule type="cellIs" dxfId="56" priority="71" operator="equal">
      <formula>1</formula>
    </cfRule>
  </conditionalFormatting>
  <conditionalFormatting sqref="C71:F76">
    <cfRule type="cellIs" dxfId="55" priority="70" operator="equal">
      <formula>1</formula>
    </cfRule>
  </conditionalFormatting>
  <conditionalFormatting sqref="H24:T78 H83:T114">
    <cfRule type="cellIs" dxfId="54" priority="68" operator="equal">
      <formula>1</formula>
    </cfRule>
  </conditionalFormatting>
  <conditionalFormatting sqref="Q77:T82">
    <cfRule type="cellIs" dxfId="53" priority="67" operator="equal">
      <formula>1</formula>
    </cfRule>
  </conditionalFormatting>
  <conditionalFormatting sqref="C113:F113 C117 E117:F117 F116 C116:D116 C115:F115 C114:D114 F114">
    <cfRule type="cellIs" dxfId="52" priority="61" operator="equal">
      <formula>1</formula>
    </cfRule>
  </conditionalFormatting>
  <conditionalFormatting sqref="C83:F88">
    <cfRule type="cellIs" dxfId="51" priority="66" operator="equal">
      <formula>1</formula>
    </cfRule>
  </conditionalFormatting>
  <conditionalFormatting sqref="C89:F94">
    <cfRule type="cellIs" dxfId="50" priority="65" operator="equal">
      <formula>1</formula>
    </cfRule>
  </conditionalFormatting>
  <conditionalFormatting sqref="C95:F100">
    <cfRule type="cellIs" dxfId="49" priority="64" operator="equal">
      <formula>1</formula>
    </cfRule>
  </conditionalFormatting>
  <conditionalFormatting sqref="C103:F106 C101 E101:F101 D102:F102">
    <cfRule type="cellIs" dxfId="48" priority="63" operator="equal">
      <formula>1</formula>
    </cfRule>
  </conditionalFormatting>
  <conditionalFormatting sqref="C107:F107 C109:F109 C108:D108 F108 C111:F112 C110:D110 F110">
    <cfRule type="cellIs" dxfId="47" priority="62" operator="equal">
      <formula>1</formula>
    </cfRule>
  </conditionalFormatting>
  <conditionalFormatting sqref="Q113:T117">
    <cfRule type="cellIs" dxfId="46" priority="59" operator="equal">
      <formula>1</formula>
    </cfRule>
  </conditionalFormatting>
  <conditionalFormatting sqref="D101">
    <cfRule type="cellIs" dxfId="45" priority="58" operator="equal">
      <formula>1</formula>
    </cfRule>
  </conditionalFormatting>
  <conditionalFormatting sqref="C102">
    <cfRule type="cellIs" dxfId="44" priority="57" operator="equal">
      <formula>1</formula>
    </cfRule>
  </conditionalFormatting>
  <conditionalFormatting sqref="E108">
    <cfRule type="cellIs" dxfId="43" priority="56" operator="equal">
      <formula>1</formula>
    </cfRule>
  </conditionalFormatting>
  <conditionalFormatting sqref="E110">
    <cfRule type="cellIs" dxfId="42" priority="55" operator="equal">
      <formula>1</formula>
    </cfRule>
  </conditionalFormatting>
  <conditionalFormatting sqref="D117">
    <cfRule type="cellIs" dxfId="41" priority="54" operator="equal">
      <formula>1</formula>
    </cfRule>
  </conditionalFormatting>
  <conditionalFormatting sqref="E116">
    <cfRule type="cellIs" dxfId="40" priority="53" operator="equal">
      <formula>1</formula>
    </cfRule>
  </conditionalFormatting>
  <conditionalFormatting sqref="E114">
    <cfRule type="cellIs" dxfId="39" priority="52" operator="equal">
      <formula>1</formula>
    </cfRule>
  </conditionalFormatting>
  <conditionalFormatting sqref="C119:F124 C214:F214">
    <cfRule type="cellIs" dxfId="38" priority="47" operator="equal">
      <formula>1</formula>
    </cfRule>
  </conditionalFormatting>
  <conditionalFormatting sqref="C125:F130">
    <cfRule type="cellIs" dxfId="37" priority="46" operator="equal">
      <formula>1</formula>
    </cfRule>
  </conditionalFormatting>
  <conditionalFormatting sqref="C173:F178">
    <cfRule type="cellIs" dxfId="36" priority="38" operator="equal">
      <formula>1</formula>
    </cfRule>
  </conditionalFormatting>
  <conditionalFormatting sqref="C131:F136">
    <cfRule type="cellIs" dxfId="35" priority="45" operator="equal">
      <formula>1</formula>
    </cfRule>
  </conditionalFormatting>
  <conditionalFormatting sqref="C137:F142">
    <cfRule type="cellIs" dxfId="34" priority="44" operator="equal">
      <formula>1</formula>
    </cfRule>
  </conditionalFormatting>
  <conditionalFormatting sqref="C143:F148">
    <cfRule type="cellIs" dxfId="33" priority="43" operator="equal">
      <formula>1</formula>
    </cfRule>
  </conditionalFormatting>
  <conditionalFormatting sqref="C149:F154">
    <cfRule type="cellIs" dxfId="32" priority="42" operator="equal">
      <formula>1</formula>
    </cfRule>
  </conditionalFormatting>
  <conditionalFormatting sqref="C155:F160">
    <cfRule type="cellIs" dxfId="31" priority="41" operator="equal">
      <formula>1</formula>
    </cfRule>
  </conditionalFormatting>
  <conditionalFormatting sqref="C161:F166">
    <cfRule type="cellIs" dxfId="30" priority="40" operator="equal">
      <formula>1</formula>
    </cfRule>
  </conditionalFormatting>
  <conditionalFormatting sqref="C167:F172">
    <cfRule type="cellIs" dxfId="29" priority="39" operator="equal">
      <formula>1</formula>
    </cfRule>
  </conditionalFormatting>
  <conditionalFormatting sqref="H120:T174 H179:T210">
    <cfRule type="cellIs" dxfId="28" priority="37" operator="equal">
      <formula>1</formula>
    </cfRule>
  </conditionalFormatting>
  <conditionalFormatting sqref="Q173:T178">
    <cfRule type="cellIs" dxfId="27" priority="36" operator="equal">
      <formula>1</formula>
    </cfRule>
  </conditionalFormatting>
  <conditionalFormatting sqref="C209:F209 C213 E213:F213 F212 C212:D212 C211:F211 C210:D210 F210">
    <cfRule type="cellIs" dxfId="26" priority="30" operator="equal">
      <formula>1</formula>
    </cfRule>
  </conditionalFormatting>
  <conditionalFormatting sqref="C179:F184">
    <cfRule type="cellIs" dxfId="25" priority="35" operator="equal">
      <formula>1</formula>
    </cfRule>
  </conditionalFormatting>
  <conditionalFormatting sqref="C185:F190">
    <cfRule type="cellIs" dxfId="24" priority="34" operator="equal">
      <formula>1</formula>
    </cfRule>
  </conditionalFormatting>
  <conditionalFormatting sqref="C191:F196">
    <cfRule type="cellIs" dxfId="23" priority="33" operator="equal">
      <formula>1</formula>
    </cfRule>
  </conditionalFormatting>
  <conditionalFormatting sqref="C199:F202 C197 E197:F197 D198:F198">
    <cfRule type="cellIs" dxfId="22" priority="32" operator="equal">
      <formula>1</formula>
    </cfRule>
  </conditionalFormatting>
  <conditionalFormatting sqref="C203:F203 C205:F205 C204:D204 F204 C207:F208 C206:D206 F206">
    <cfRule type="cellIs" dxfId="21" priority="31" operator="equal">
      <formula>1</formula>
    </cfRule>
  </conditionalFormatting>
  <conditionalFormatting sqref="Q209:T213">
    <cfRule type="cellIs" dxfId="20" priority="29" operator="equal">
      <formula>1</formula>
    </cfRule>
  </conditionalFormatting>
  <conditionalFormatting sqref="D197">
    <cfRule type="cellIs" dxfId="19" priority="28" operator="equal">
      <formula>1</formula>
    </cfRule>
  </conditionalFormatting>
  <conditionalFormatting sqref="C198">
    <cfRule type="cellIs" dxfId="18" priority="27" operator="equal">
      <formula>1</formula>
    </cfRule>
  </conditionalFormatting>
  <conditionalFormatting sqref="E204">
    <cfRule type="cellIs" dxfId="17" priority="26" operator="equal">
      <formula>1</formula>
    </cfRule>
  </conditionalFormatting>
  <conditionalFormatting sqref="E206">
    <cfRule type="cellIs" dxfId="16" priority="25" operator="equal">
      <formula>1</formula>
    </cfRule>
  </conditionalFormatting>
  <conditionalFormatting sqref="D213">
    <cfRule type="cellIs" dxfId="15" priority="24" operator="equal">
      <formula>1</formula>
    </cfRule>
  </conditionalFormatting>
  <conditionalFormatting sqref="E212">
    <cfRule type="cellIs" dxfId="14" priority="23" operator="equal">
      <formula>1</formula>
    </cfRule>
  </conditionalFormatting>
  <conditionalFormatting sqref="E210">
    <cfRule type="cellIs" dxfId="13" priority="22" operator="equal">
      <formula>1</formula>
    </cfRule>
  </conditionalFormatting>
  <conditionalFormatting sqref="H215:T237">
    <cfRule type="cellIs" dxfId="12" priority="21" operator="equal">
      <formula>1</formula>
    </cfRule>
  </conditionalFormatting>
  <conditionalFormatting sqref="C215:F220">
    <cfRule type="cellIs" dxfId="11" priority="20" operator="equal">
      <formula>1</formula>
    </cfRule>
  </conditionalFormatting>
  <conditionalFormatting sqref="C221:F226">
    <cfRule type="cellIs" dxfId="10" priority="19" operator="equal">
      <formula>1</formula>
    </cfRule>
  </conditionalFormatting>
  <conditionalFormatting sqref="C227:F232">
    <cfRule type="cellIs" dxfId="9" priority="18" operator="equal">
      <formula>1</formula>
    </cfRule>
  </conditionalFormatting>
  <conditionalFormatting sqref="C235:F237 C233 E233:F233 D234:F234">
    <cfRule type="cellIs" dxfId="8" priority="17" operator="equal">
      <formula>1</formula>
    </cfRule>
  </conditionalFormatting>
  <conditionalFormatting sqref="D233">
    <cfRule type="cellIs" dxfId="7" priority="13" operator="equal">
      <formula>1</formula>
    </cfRule>
  </conditionalFormatting>
  <conditionalFormatting sqref="C234">
    <cfRule type="cellIs" dxfId="6" priority="12" operator="equal">
      <formula>1</formula>
    </cfRule>
  </conditionalFormatting>
  <conditionalFormatting sqref="C17:F22">
    <cfRule type="cellIs" dxfId="5" priority="6" operator="equal">
      <formula>1</formula>
    </cfRule>
  </conditionalFormatting>
  <conditionalFormatting sqref="H18:T22">
    <cfRule type="cellIs" dxfId="4" priority="5" operator="equal">
      <formula>1</formula>
    </cfRule>
  </conditionalFormatting>
  <conditionalFormatting sqref="C11:F16">
    <cfRule type="cellIs" dxfId="3" priority="4" operator="equal">
      <formula>1</formula>
    </cfRule>
  </conditionalFormatting>
  <conditionalFormatting sqref="H12:T16">
    <cfRule type="cellIs" dxfId="2" priority="3" operator="equal">
      <formula>1</formula>
    </cfRule>
  </conditionalFormatting>
  <conditionalFormatting sqref="C5:F10">
    <cfRule type="cellIs" dxfId="1" priority="2" operator="equal">
      <formula>1</formula>
    </cfRule>
  </conditionalFormatting>
  <conditionalFormatting sqref="H6:T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2021-07-06T16:28:15Z</dcterms:modified>
</cp:coreProperties>
</file>